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D8024748-F8B1-4930-86A0-45DD7EE45635}"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Exiv2!$A$3:$R$4404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O9" i="1" l="1"/>
  <c r="E9" i="1"/>
  <c r="A9" i="1" s="1"/>
  <c r="C9" i="1"/>
  <c r="D9" i="1" s="1"/>
  <c r="B9" i="1"/>
  <c r="O8" i="1"/>
  <c r="E8" i="1"/>
  <c r="A8" i="1" s="1"/>
  <c r="C8" i="1"/>
  <c r="D8" i="1" s="1"/>
  <c r="B8" i="1"/>
  <c r="O3879" i="1"/>
  <c r="E3879" i="1"/>
  <c r="A3879" i="1" s="1"/>
  <c r="C3879" i="1"/>
  <c r="D3879" i="1" s="1"/>
  <c r="B3879" i="1"/>
  <c r="O4404" i="1"/>
  <c r="E4404" i="1"/>
  <c r="C4404" i="1"/>
  <c r="D4404" i="1" s="1"/>
  <c r="B4404" i="1"/>
  <c r="A4404" i="1"/>
  <c r="O4403" i="1"/>
  <c r="E4403" i="1"/>
  <c r="A4403" i="1" s="1"/>
  <c r="C4403" i="1"/>
  <c r="D4403" i="1" s="1"/>
  <c r="B4403" i="1"/>
  <c r="O4402" i="1"/>
  <c r="E4402" i="1"/>
  <c r="A4402" i="1" s="1"/>
  <c r="C4402" i="1"/>
  <c r="D4402" i="1" s="1"/>
  <c r="B4402" i="1"/>
  <c r="O4401" i="1"/>
  <c r="E4401" i="1"/>
  <c r="A4401" i="1" s="1"/>
  <c r="C4401" i="1"/>
  <c r="D4401" i="1" s="1"/>
  <c r="B4401" i="1"/>
  <c r="O4400" i="1"/>
  <c r="E4400" i="1"/>
  <c r="A4400" i="1" s="1"/>
  <c r="C4400" i="1"/>
  <c r="D4400" i="1" s="1"/>
  <c r="B4400" i="1"/>
  <c r="O4399" i="1"/>
  <c r="E4399" i="1"/>
  <c r="A4399" i="1" s="1"/>
  <c r="C4399" i="1"/>
  <c r="D4399" i="1" s="1"/>
  <c r="B4399" i="1"/>
  <c r="O4398" i="1"/>
  <c r="E4398" i="1"/>
  <c r="A4398" i="1" s="1"/>
  <c r="C4398" i="1"/>
  <c r="D4398" i="1" s="1"/>
  <c r="B4398" i="1"/>
  <c r="O4397" i="1"/>
  <c r="E4397" i="1"/>
  <c r="A4397" i="1" s="1"/>
  <c r="C4397" i="1"/>
  <c r="D4397" i="1" s="1"/>
  <c r="B4397" i="1"/>
  <c r="O4396" i="1"/>
  <c r="E4396" i="1"/>
  <c r="A4396" i="1" s="1"/>
  <c r="C4396" i="1"/>
  <c r="D4396" i="1" s="1"/>
  <c r="B4396" i="1"/>
  <c r="O4395" i="1"/>
  <c r="E4395" i="1"/>
  <c r="A4395" i="1" s="1"/>
  <c r="C4395" i="1"/>
  <c r="D4395" i="1" s="1"/>
  <c r="B4395" i="1"/>
  <c r="O4394" i="1"/>
  <c r="E4394" i="1"/>
  <c r="A4394" i="1" s="1"/>
  <c r="C4394" i="1"/>
  <c r="D4394" i="1" s="1"/>
  <c r="B4394" i="1"/>
  <c r="O4393" i="1"/>
  <c r="E4393" i="1"/>
  <c r="A4393" i="1" s="1"/>
  <c r="C4393" i="1"/>
  <c r="D4393" i="1" s="1"/>
  <c r="B4393" i="1"/>
  <c r="O4392" i="1"/>
  <c r="E4392" i="1"/>
  <c r="A4392" i="1" s="1"/>
  <c r="C4392" i="1"/>
  <c r="D4392" i="1" s="1"/>
  <c r="B4392" i="1"/>
  <c r="O4391" i="1"/>
  <c r="E4391" i="1"/>
  <c r="C4391" i="1"/>
  <c r="D4391" i="1" s="1"/>
  <c r="B4391" i="1"/>
  <c r="A4391" i="1"/>
  <c r="O4390" i="1"/>
  <c r="E4390" i="1"/>
  <c r="C4390" i="1"/>
  <c r="D4390" i="1" s="1"/>
  <c r="B4390" i="1"/>
  <c r="A4390" i="1"/>
  <c r="O4389" i="1"/>
  <c r="E4389" i="1"/>
  <c r="C4389" i="1"/>
  <c r="D4389" i="1" s="1"/>
  <c r="B4389" i="1"/>
  <c r="A4389" i="1"/>
  <c r="O4388" i="1"/>
  <c r="E4388" i="1"/>
  <c r="C4388" i="1"/>
  <c r="D4388" i="1" s="1"/>
  <c r="B4388" i="1"/>
  <c r="A4388" i="1"/>
  <c r="O4387" i="1"/>
  <c r="E4387" i="1"/>
  <c r="A4387" i="1" s="1"/>
  <c r="C4387" i="1"/>
  <c r="D4387" i="1" s="1"/>
  <c r="B4387" i="1"/>
  <c r="O4386" i="1"/>
  <c r="E4386" i="1"/>
  <c r="C4386" i="1"/>
  <c r="D4386" i="1" s="1"/>
  <c r="B4386" i="1"/>
  <c r="A4386" i="1"/>
  <c r="O4385" i="1"/>
  <c r="E4385" i="1"/>
  <c r="C4385" i="1"/>
  <c r="D4385" i="1" s="1"/>
  <c r="B4385" i="1"/>
  <c r="A4385" i="1"/>
  <c r="O4384" i="1"/>
  <c r="E4384" i="1"/>
  <c r="C4384" i="1"/>
  <c r="D4384" i="1" s="1"/>
  <c r="B4384" i="1"/>
  <c r="A4384" i="1"/>
  <c r="O4383" i="1"/>
  <c r="E4383" i="1"/>
  <c r="A4383" i="1" s="1"/>
  <c r="C4383" i="1"/>
  <c r="D4383" i="1" s="1"/>
  <c r="B4383" i="1"/>
  <c r="O4382" i="1"/>
  <c r="E4382" i="1"/>
  <c r="C4382" i="1"/>
  <c r="D4382" i="1" s="1"/>
  <c r="B4382" i="1"/>
  <c r="A4382" i="1"/>
  <c r="O4381" i="1"/>
  <c r="E4381" i="1"/>
  <c r="A4381" i="1" s="1"/>
  <c r="C4381" i="1"/>
  <c r="D4381" i="1" s="1"/>
  <c r="B4381" i="1"/>
  <c r="O4380" i="1"/>
  <c r="E4380" i="1"/>
  <c r="A4380" i="1" s="1"/>
  <c r="C4380" i="1"/>
  <c r="D4380" i="1" s="1"/>
  <c r="B4380" i="1"/>
  <c r="O4379" i="1"/>
  <c r="E4379" i="1"/>
  <c r="A4379" i="1" s="1"/>
  <c r="C4379" i="1"/>
  <c r="D4379" i="1" s="1"/>
  <c r="B4379" i="1"/>
  <c r="E4378" i="1"/>
  <c r="C4378" i="1"/>
  <c r="D4378" i="1" s="1"/>
  <c r="B4378" i="1"/>
  <c r="A4378" i="1"/>
  <c r="O4377" i="1"/>
  <c r="E4377" i="1"/>
  <c r="A4377" i="1" s="1"/>
  <c r="C4377" i="1"/>
  <c r="D4377" i="1" s="1"/>
  <c r="B4377" i="1"/>
  <c r="O4376" i="1"/>
  <c r="E4376" i="1"/>
  <c r="A4376" i="1" s="1"/>
  <c r="C4376" i="1"/>
  <c r="D4376" i="1" s="1"/>
  <c r="B4376" i="1"/>
  <c r="E4375" i="1"/>
  <c r="A4375" i="1" s="1"/>
  <c r="C4375" i="1"/>
  <c r="D4375" i="1" s="1"/>
  <c r="B4375" i="1"/>
  <c r="O4374" i="1"/>
  <c r="E4374" i="1"/>
  <c r="A4374" i="1" s="1"/>
  <c r="C4374" i="1"/>
  <c r="D4374" i="1" s="1"/>
  <c r="B4374" i="1"/>
  <c r="O4373" i="1"/>
  <c r="E4373" i="1"/>
  <c r="A4373" i="1" s="1"/>
  <c r="C4373" i="1"/>
  <c r="D4373" i="1" s="1"/>
  <c r="B4373" i="1"/>
  <c r="E4372" i="1"/>
  <c r="A4372" i="1" s="1"/>
  <c r="C4372" i="1"/>
  <c r="D4372" i="1" s="1"/>
  <c r="B4372" i="1"/>
  <c r="O4371" i="1"/>
  <c r="E4371" i="1"/>
  <c r="A4371" i="1" s="1"/>
  <c r="C4371" i="1"/>
  <c r="D4371" i="1" s="1"/>
  <c r="B4371" i="1"/>
  <c r="O4370" i="1"/>
  <c r="E4370" i="1"/>
  <c r="A4370" i="1" s="1"/>
  <c r="C4370" i="1"/>
  <c r="D4370" i="1" s="1"/>
  <c r="B4370" i="1"/>
  <c r="O4369" i="1"/>
  <c r="E4369" i="1"/>
  <c r="A4369" i="1" s="1"/>
  <c r="C4369" i="1"/>
  <c r="D4369" i="1" s="1"/>
  <c r="B4369" i="1"/>
  <c r="E4368" i="1"/>
  <c r="A4368" i="1" s="1"/>
  <c r="C4368" i="1"/>
  <c r="D4368" i="1" s="1"/>
  <c r="B4368" i="1"/>
  <c r="O4367" i="1"/>
  <c r="E4367" i="1"/>
  <c r="C4367" i="1"/>
  <c r="D4367" i="1" s="1"/>
  <c r="B4367" i="1"/>
  <c r="A4367" i="1"/>
  <c r="O4366" i="1"/>
  <c r="E4366" i="1"/>
  <c r="C4366" i="1"/>
  <c r="D4366" i="1" s="1"/>
  <c r="B4366" i="1"/>
  <c r="A4366" i="1"/>
  <c r="O4365" i="1"/>
  <c r="E4365" i="1"/>
  <c r="A4365" i="1" s="1"/>
  <c r="C4365" i="1"/>
  <c r="D4365" i="1" s="1"/>
  <c r="B4365" i="1"/>
  <c r="O4364" i="1"/>
  <c r="E4364" i="1"/>
  <c r="A4364" i="1" s="1"/>
  <c r="C4364" i="1"/>
  <c r="D4364" i="1" s="1"/>
  <c r="B4364" i="1"/>
  <c r="E4363" i="1"/>
  <c r="C4363" i="1"/>
  <c r="D4363" i="1" s="1"/>
  <c r="B4363" i="1"/>
  <c r="A4363" i="1"/>
  <c r="O4362" i="1"/>
  <c r="E4362" i="1"/>
  <c r="A4362" i="1" s="1"/>
  <c r="C4362" i="1"/>
  <c r="D4362" i="1" s="1"/>
  <c r="B4362" i="1"/>
  <c r="O4361" i="1"/>
  <c r="E4361" i="1"/>
  <c r="C4361" i="1"/>
  <c r="D4361" i="1" s="1"/>
  <c r="B4361" i="1"/>
  <c r="A4361" i="1"/>
  <c r="O4360" i="1"/>
  <c r="E4360" i="1"/>
  <c r="A4360" i="1" s="1"/>
  <c r="C4360" i="1"/>
  <c r="D4360" i="1" s="1"/>
  <c r="B4360" i="1"/>
  <c r="E4359" i="1"/>
  <c r="C4359" i="1"/>
  <c r="D4359" i="1" s="1"/>
  <c r="B4359" i="1"/>
  <c r="A4359" i="1"/>
  <c r="O4358" i="1"/>
  <c r="E4358" i="1"/>
  <c r="C4358" i="1"/>
  <c r="D4358" i="1" s="1"/>
  <c r="B4358" i="1"/>
  <c r="A4358" i="1"/>
  <c r="O4357" i="1"/>
  <c r="E4357" i="1"/>
  <c r="A4357" i="1" s="1"/>
  <c r="C4357" i="1"/>
  <c r="D4357" i="1" s="1"/>
  <c r="B4357" i="1"/>
  <c r="E4356" i="1"/>
  <c r="C4356" i="1"/>
  <c r="D4356" i="1" s="1"/>
  <c r="B4356" i="1"/>
  <c r="A4356" i="1"/>
  <c r="O4355" i="1"/>
  <c r="E4355" i="1"/>
  <c r="A4355" i="1" s="1"/>
  <c r="C4355" i="1"/>
  <c r="D4355" i="1" s="1"/>
  <c r="B4355" i="1"/>
  <c r="O4354" i="1"/>
  <c r="E4354" i="1"/>
  <c r="C4354" i="1"/>
  <c r="D4354" i="1" s="1"/>
  <c r="B4354" i="1"/>
  <c r="A4354" i="1"/>
  <c r="O4353" i="1"/>
  <c r="E4353" i="1"/>
  <c r="A4353" i="1" s="1"/>
  <c r="C4353" i="1"/>
  <c r="D4353" i="1" s="1"/>
  <c r="B4353" i="1"/>
  <c r="O4352" i="1"/>
  <c r="E4352" i="1"/>
  <c r="A4352" i="1" s="1"/>
  <c r="C4352" i="1"/>
  <c r="D4352" i="1" s="1"/>
  <c r="B4352" i="1"/>
  <c r="O4351" i="1"/>
  <c r="E4351" i="1"/>
  <c r="A4351" i="1" s="1"/>
  <c r="C4351" i="1"/>
  <c r="D4351" i="1" s="1"/>
  <c r="B4351" i="1"/>
  <c r="O4350" i="1"/>
  <c r="E4350" i="1"/>
  <c r="C4350" i="1"/>
  <c r="D4350" i="1" s="1"/>
  <c r="B4350" i="1"/>
  <c r="A4350" i="1"/>
  <c r="O4349" i="1"/>
  <c r="E4349" i="1"/>
  <c r="A4349" i="1" s="1"/>
  <c r="C4349" i="1"/>
  <c r="D4349" i="1" s="1"/>
  <c r="B4349" i="1"/>
  <c r="E4348" i="1"/>
  <c r="C4348" i="1"/>
  <c r="D4348" i="1" s="1"/>
  <c r="B4348" i="1"/>
  <c r="A4348" i="1"/>
  <c r="O4347" i="1"/>
  <c r="E4347" i="1"/>
  <c r="A4347" i="1" s="1"/>
  <c r="C4347" i="1"/>
  <c r="D4347" i="1" s="1"/>
  <c r="B4347" i="1"/>
  <c r="O4346" i="1"/>
  <c r="E4346" i="1"/>
  <c r="C4346" i="1"/>
  <c r="D4346" i="1" s="1"/>
  <c r="B4346" i="1"/>
  <c r="A4346" i="1"/>
  <c r="E4345" i="1"/>
  <c r="C4345" i="1"/>
  <c r="D4345" i="1" s="1"/>
  <c r="B4345" i="1"/>
  <c r="A4345" i="1"/>
  <c r="O4344" i="1"/>
  <c r="E4344" i="1"/>
  <c r="A4344" i="1" s="1"/>
  <c r="C4344" i="1"/>
  <c r="D4344" i="1" s="1"/>
  <c r="B4344" i="1"/>
  <c r="O4343" i="1"/>
  <c r="E4343" i="1"/>
  <c r="A4343" i="1" s="1"/>
  <c r="C4343" i="1"/>
  <c r="D4343" i="1" s="1"/>
  <c r="B4343" i="1"/>
  <c r="O4342" i="1"/>
  <c r="E4342" i="1"/>
  <c r="C4342" i="1"/>
  <c r="D4342" i="1" s="1"/>
  <c r="B4342" i="1"/>
  <c r="A4342" i="1"/>
  <c r="E4341" i="1"/>
  <c r="C4341" i="1"/>
  <c r="D4341" i="1" s="1"/>
  <c r="B4341" i="1"/>
  <c r="A4341" i="1"/>
  <c r="O4340" i="1"/>
  <c r="E4340" i="1"/>
  <c r="A4340" i="1" s="1"/>
  <c r="C4340" i="1"/>
  <c r="D4340" i="1" s="1"/>
  <c r="B4340" i="1"/>
  <c r="O4339" i="1"/>
  <c r="E4339" i="1"/>
  <c r="A4339" i="1" s="1"/>
  <c r="C4339" i="1"/>
  <c r="D4339" i="1" s="1"/>
  <c r="B4339" i="1"/>
  <c r="O4338" i="1"/>
  <c r="E4338" i="1"/>
  <c r="A4338" i="1" s="1"/>
  <c r="C4338" i="1"/>
  <c r="D4338" i="1" s="1"/>
  <c r="B4338" i="1"/>
  <c r="O4337" i="1"/>
  <c r="E4337" i="1"/>
  <c r="A4337" i="1" s="1"/>
  <c r="C4337" i="1"/>
  <c r="D4337" i="1" s="1"/>
  <c r="B4337" i="1"/>
  <c r="O4336" i="1"/>
  <c r="E4336" i="1"/>
  <c r="A4336" i="1" s="1"/>
  <c r="C4336" i="1"/>
  <c r="D4336" i="1" s="1"/>
  <c r="B4336" i="1"/>
  <c r="O4335" i="1"/>
  <c r="E4335" i="1"/>
  <c r="A4335" i="1" s="1"/>
  <c r="C4335" i="1"/>
  <c r="D4335" i="1" s="1"/>
  <c r="B4335" i="1"/>
  <c r="E4334" i="1"/>
  <c r="C4334" i="1"/>
  <c r="D4334" i="1" s="1"/>
  <c r="B4334" i="1"/>
  <c r="A4334" i="1"/>
  <c r="O4333" i="1"/>
  <c r="E4333" i="1"/>
  <c r="A4333" i="1" s="1"/>
  <c r="C4333" i="1"/>
  <c r="D4333" i="1" s="1"/>
  <c r="B4333" i="1"/>
  <c r="O4332" i="1"/>
  <c r="E4332" i="1"/>
  <c r="A4332" i="1" s="1"/>
  <c r="C4332" i="1"/>
  <c r="D4332" i="1" s="1"/>
  <c r="B4332" i="1"/>
  <c r="O4331" i="1"/>
  <c r="E4331" i="1"/>
  <c r="A4331" i="1" s="1"/>
  <c r="C4331" i="1"/>
  <c r="D4331" i="1" s="1"/>
  <c r="B4331" i="1"/>
  <c r="O4330" i="1"/>
  <c r="E4330" i="1"/>
  <c r="A4330" i="1" s="1"/>
  <c r="C4330" i="1"/>
  <c r="D4330" i="1" s="1"/>
  <c r="B4330" i="1"/>
  <c r="O4329" i="1"/>
  <c r="E4329" i="1"/>
  <c r="A4329" i="1" s="1"/>
  <c r="C4329" i="1"/>
  <c r="D4329" i="1" s="1"/>
  <c r="B4329" i="1"/>
  <c r="O4328" i="1"/>
  <c r="E4328" i="1"/>
  <c r="A4328" i="1" s="1"/>
  <c r="C4328" i="1"/>
  <c r="D4328" i="1" s="1"/>
  <c r="B4328" i="1"/>
  <c r="E4327" i="1"/>
  <c r="C4327" i="1"/>
  <c r="D4327" i="1" s="1"/>
  <c r="B4327" i="1"/>
  <c r="A4327" i="1"/>
  <c r="E4326" i="1"/>
  <c r="C4326" i="1"/>
  <c r="D4326" i="1" s="1"/>
  <c r="B4326" i="1"/>
  <c r="A4326" i="1"/>
  <c r="E4325" i="1"/>
  <c r="C4325" i="1"/>
  <c r="D4325" i="1" s="1"/>
  <c r="B4325" i="1"/>
  <c r="A4325" i="1"/>
  <c r="E4324" i="1"/>
  <c r="C4324" i="1"/>
  <c r="D4324" i="1" s="1"/>
  <c r="B4324" i="1"/>
  <c r="A4324" i="1"/>
  <c r="O4323" i="1"/>
  <c r="E4323" i="1"/>
  <c r="A4323" i="1" s="1"/>
  <c r="C4323" i="1"/>
  <c r="D4323" i="1" s="1"/>
  <c r="B4323" i="1"/>
  <c r="O4322" i="1"/>
  <c r="E4322" i="1"/>
  <c r="A4322" i="1" s="1"/>
  <c r="C4322" i="1"/>
  <c r="D4322" i="1" s="1"/>
  <c r="B4322" i="1"/>
  <c r="E4321" i="1"/>
  <c r="C4321" i="1"/>
  <c r="D4321" i="1" s="1"/>
  <c r="B4321" i="1"/>
  <c r="A4321" i="1"/>
  <c r="E4320" i="1"/>
  <c r="C4320" i="1"/>
  <c r="D4320" i="1" s="1"/>
  <c r="B4320" i="1"/>
  <c r="A4320" i="1"/>
  <c r="O4319" i="1"/>
  <c r="E4319" i="1"/>
  <c r="A4319" i="1" s="1"/>
  <c r="C4319" i="1"/>
  <c r="D4319" i="1" s="1"/>
  <c r="B4319" i="1"/>
  <c r="E4318" i="1"/>
  <c r="C4318" i="1"/>
  <c r="D4318" i="1" s="1"/>
  <c r="B4318" i="1"/>
  <c r="A4318" i="1"/>
  <c r="E4317" i="1"/>
  <c r="C4317" i="1"/>
  <c r="D4317" i="1" s="1"/>
  <c r="B4317" i="1"/>
  <c r="A4317" i="1"/>
  <c r="O4316" i="1"/>
  <c r="E4316" i="1"/>
  <c r="A4316" i="1" s="1"/>
  <c r="C4316" i="1"/>
  <c r="D4316" i="1" s="1"/>
  <c r="B4316" i="1"/>
  <c r="O4315" i="1"/>
  <c r="E4315" i="1"/>
  <c r="A4315" i="1" s="1"/>
  <c r="C4315" i="1"/>
  <c r="D4315" i="1" s="1"/>
  <c r="B4315" i="1"/>
  <c r="E4314" i="1"/>
  <c r="C4314" i="1"/>
  <c r="D4314" i="1" s="1"/>
  <c r="B4314" i="1"/>
  <c r="A4314" i="1"/>
  <c r="E4313" i="1"/>
  <c r="C4313" i="1"/>
  <c r="D4313" i="1" s="1"/>
  <c r="B4313" i="1"/>
  <c r="A4313" i="1"/>
  <c r="O4312" i="1"/>
  <c r="E4312" i="1"/>
  <c r="A4312" i="1" s="1"/>
  <c r="C4312" i="1"/>
  <c r="D4312" i="1" s="1"/>
  <c r="B4312" i="1"/>
  <c r="O4311" i="1"/>
  <c r="E4311" i="1"/>
  <c r="C4311" i="1"/>
  <c r="D4311" i="1" s="1"/>
  <c r="B4311" i="1"/>
  <c r="A4311" i="1"/>
  <c r="O4310" i="1"/>
  <c r="E4310" i="1"/>
  <c r="A4310" i="1" s="1"/>
  <c r="C4310" i="1"/>
  <c r="D4310" i="1" s="1"/>
  <c r="B4310" i="1"/>
  <c r="O4309" i="1"/>
  <c r="E4309" i="1"/>
  <c r="A4309" i="1" s="1"/>
  <c r="C4309" i="1"/>
  <c r="D4309" i="1" s="1"/>
  <c r="B4309" i="1"/>
  <c r="O4308" i="1"/>
  <c r="E4308" i="1"/>
  <c r="A4308" i="1" s="1"/>
  <c r="C4308" i="1"/>
  <c r="D4308" i="1" s="1"/>
  <c r="B4308" i="1"/>
  <c r="E4307" i="1"/>
  <c r="A4307" i="1" s="1"/>
  <c r="C4307" i="1"/>
  <c r="D4307" i="1" s="1"/>
  <c r="B4307" i="1"/>
  <c r="O4306" i="1"/>
  <c r="E4306" i="1"/>
  <c r="A4306" i="1" s="1"/>
  <c r="C4306" i="1"/>
  <c r="D4306" i="1" s="1"/>
  <c r="B4306" i="1"/>
  <c r="E4305" i="1"/>
  <c r="C4305" i="1"/>
  <c r="D4305" i="1" s="1"/>
  <c r="B4305" i="1"/>
  <c r="A4305" i="1"/>
  <c r="O4304" i="1"/>
  <c r="E4304" i="1"/>
  <c r="A4304" i="1" s="1"/>
  <c r="C4304" i="1"/>
  <c r="D4304" i="1" s="1"/>
  <c r="B4304" i="1"/>
  <c r="O4303" i="1"/>
  <c r="E4303" i="1"/>
  <c r="A4303" i="1" s="1"/>
  <c r="C4303" i="1"/>
  <c r="D4303" i="1" s="1"/>
  <c r="B4303" i="1"/>
  <c r="E4302" i="1"/>
  <c r="C4302" i="1"/>
  <c r="D4302" i="1" s="1"/>
  <c r="B4302" i="1"/>
  <c r="A4302" i="1"/>
  <c r="O4301" i="1"/>
  <c r="E4301" i="1"/>
  <c r="A4301" i="1" s="1"/>
  <c r="C4301" i="1"/>
  <c r="D4301" i="1" s="1"/>
  <c r="B4301" i="1"/>
  <c r="O4300" i="1"/>
  <c r="E4300" i="1"/>
  <c r="A4300" i="1" s="1"/>
  <c r="C4300" i="1"/>
  <c r="D4300" i="1" s="1"/>
  <c r="B4300" i="1"/>
  <c r="O4299" i="1"/>
  <c r="E4299" i="1"/>
  <c r="A4299" i="1" s="1"/>
  <c r="C4299" i="1"/>
  <c r="D4299" i="1" s="1"/>
  <c r="B4299" i="1"/>
  <c r="E4298" i="1"/>
  <c r="C4298" i="1"/>
  <c r="D4298" i="1" s="1"/>
  <c r="B4298" i="1"/>
  <c r="A4298" i="1"/>
  <c r="O4297" i="1"/>
  <c r="E4297" i="1"/>
  <c r="A4297" i="1" s="1"/>
  <c r="C4297" i="1"/>
  <c r="D4297" i="1" s="1"/>
  <c r="B4297" i="1"/>
  <c r="O4296" i="1"/>
  <c r="E4296" i="1"/>
  <c r="A4296" i="1" s="1"/>
  <c r="C4296" i="1"/>
  <c r="D4296" i="1" s="1"/>
  <c r="B4296" i="1"/>
  <c r="O4295" i="1"/>
  <c r="E4295" i="1"/>
  <c r="A4295" i="1" s="1"/>
  <c r="C4295" i="1"/>
  <c r="D4295" i="1" s="1"/>
  <c r="B4295" i="1"/>
  <c r="O4294" i="1"/>
  <c r="E4294" i="1"/>
  <c r="A4294" i="1" s="1"/>
  <c r="C4294" i="1"/>
  <c r="D4294" i="1" s="1"/>
  <c r="B4294" i="1"/>
  <c r="E4293" i="1"/>
  <c r="C4293" i="1"/>
  <c r="D4293" i="1" s="1"/>
  <c r="B4293" i="1"/>
  <c r="A4293" i="1"/>
  <c r="O4292" i="1"/>
  <c r="E4292" i="1"/>
  <c r="A4292" i="1" s="1"/>
  <c r="C4292" i="1"/>
  <c r="D4292" i="1" s="1"/>
  <c r="B4292" i="1"/>
  <c r="O4291" i="1"/>
  <c r="E4291" i="1"/>
  <c r="A4291" i="1" s="1"/>
  <c r="C4291" i="1"/>
  <c r="D4291" i="1" s="1"/>
  <c r="B4291" i="1"/>
  <c r="E4290" i="1"/>
  <c r="C4290" i="1"/>
  <c r="D4290" i="1" s="1"/>
  <c r="B4290" i="1"/>
  <c r="A4290" i="1"/>
  <c r="O4289" i="1"/>
  <c r="E4289" i="1"/>
  <c r="A4289" i="1" s="1"/>
  <c r="C4289" i="1"/>
  <c r="D4289" i="1" s="1"/>
  <c r="B4289" i="1"/>
  <c r="E4288" i="1"/>
  <c r="C4288" i="1"/>
  <c r="D4288" i="1" s="1"/>
  <c r="B4288" i="1"/>
  <c r="A4288" i="1"/>
  <c r="E4287" i="1"/>
  <c r="C4287" i="1"/>
  <c r="D4287" i="1" s="1"/>
  <c r="B4287" i="1"/>
  <c r="A4287" i="1"/>
  <c r="E4286" i="1"/>
  <c r="C4286" i="1"/>
  <c r="D4286" i="1" s="1"/>
  <c r="B4286" i="1"/>
  <c r="A4286" i="1"/>
  <c r="O4285" i="1"/>
  <c r="E4285" i="1"/>
  <c r="A4285" i="1" s="1"/>
  <c r="C4285" i="1"/>
  <c r="D4285" i="1" s="1"/>
  <c r="B4285" i="1"/>
  <c r="O4284" i="1"/>
  <c r="E4284" i="1"/>
  <c r="C4284" i="1"/>
  <c r="D4284" i="1" s="1"/>
  <c r="B4284" i="1"/>
  <c r="A4284" i="1"/>
  <c r="E4283" i="1"/>
  <c r="C4283" i="1"/>
  <c r="D4283" i="1" s="1"/>
  <c r="B4283" i="1"/>
  <c r="A4283" i="1"/>
  <c r="O4282" i="1"/>
  <c r="E4282" i="1"/>
  <c r="A4282" i="1" s="1"/>
  <c r="C4282" i="1"/>
  <c r="D4282" i="1" s="1"/>
  <c r="B4282" i="1"/>
  <c r="E4281" i="1"/>
  <c r="A4281" i="1" s="1"/>
  <c r="C4281" i="1"/>
  <c r="D4281" i="1" s="1"/>
  <c r="B4281" i="1"/>
  <c r="E4280" i="1"/>
  <c r="C4280" i="1"/>
  <c r="D4280" i="1" s="1"/>
  <c r="B4280" i="1"/>
  <c r="A4280" i="1"/>
  <c r="E4279" i="1"/>
  <c r="C4279" i="1"/>
  <c r="D4279" i="1" s="1"/>
  <c r="B4279" i="1"/>
  <c r="A4279" i="1"/>
  <c r="O4278" i="1"/>
  <c r="E4278" i="1"/>
  <c r="A4278" i="1" s="1"/>
  <c r="C4278" i="1"/>
  <c r="D4278" i="1" s="1"/>
  <c r="B4278" i="1"/>
  <c r="O4277" i="1"/>
  <c r="E4277" i="1"/>
  <c r="A4277" i="1" s="1"/>
  <c r="C4277" i="1"/>
  <c r="D4277" i="1" s="1"/>
  <c r="B4277" i="1"/>
  <c r="O4276" i="1"/>
  <c r="E4276" i="1"/>
  <c r="A4276" i="1" s="1"/>
  <c r="C4276" i="1"/>
  <c r="D4276" i="1" s="1"/>
  <c r="B4276" i="1"/>
  <c r="E4275" i="1"/>
  <c r="C4275" i="1"/>
  <c r="D4275" i="1" s="1"/>
  <c r="B4275" i="1"/>
  <c r="A4275" i="1"/>
  <c r="E4274" i="1"/>
  <c r="C4274" i="1"/>
  <c r="D4274" i="1" s="1"/>
  <c r="B4274" i="1"/>
  <c r="A4274" i="1"/>
  <c r="O4273" i="1"/>
  <c r="E4273" i="1"/>
  <c r="A4273" i="1" s="1"/>
  <c r="C4273" i="1"/>
  <c r="D4273" i="1" s="1"/>
  <c r="B4273" i="1"/>
  <c r="O4272" i="1"/>
  <c r="E4272" i="1"/>
  <c r="A4272" i="1" s="1"/>
  <c r="C4272" i="1"/>
  <c r="D4272" i="1" s="1"/>
  <c r="B4272" i="1"/>
  <c r="O4271" i="1"/>
  <c r="E4271" i="1"/>
  <c r="A4271" i="1" s="1"/>
  <c r="C4271" i="1"/>
  <c r="D4271" i="1" s="1"/>
  <c r="B4271" i="1"/>
  <c r="E4270" i="1"/>
  <c r="C4270" i="1"/>
  <c r="D4270" i="1" s="1"/>
  <c r="B4270" i="1"/>
  <c r="A4270" i="1"/>
  <c r="E4269" i="1"/>
  <c r="C4269" i="1"/>
  <c r="D4269" i="1" s="1"/>
  <c r="B4269" i="1"/>
  <c r="A4269" i="1"/>
  <c r="E4268" i="1"/>
  <c r="C4268" i="1"/>
  <c r="D4268" i="1" s="1"/>
  <c r="B4268" i="1"/>
  <c r="A4268" i="1"/>
  <c r="E4267" i="1"/>
  <c r="A4267" i="1" s="1"/>
  <c r="C4267" i="1"/>
  <c r="D4267" i="1" s="1"/>
  <c r="B4267" i="1"/>
  <c r="E4266" i="1"/>
  <c r="A4266" i="1" s="1"/>
  <c r="C4266" i="1"/>
  <c r="D4266" i="1" s="1"/>
  <c r="B4266" i="1"/>
  <c r="O4265" i="1"/>
  <c r="E4265" i="1"/>
  <c r="C4265" i="1"/>
  <c r="D4265" i="1" s="1"/>
  <c r="B4265" i="1"/>
  <c r="A4265" i="1"/>
  <c r="E4264" i="1"/>
  <c r="C4264" i="1"/>
  <c r="D4264" i="1" s="1"/>
  <c r="B4264" i="1"/>
  <c r="A4264" i="1"/>
  <c r="E4263" i="1"/>
  <c r="C4263" i="1"/>
  <c r="D4263" i="1" s="1"/>
  <c r="B4263" i="1"/>
  <c r="O4262" i="1"/>
  <c r="E4262" i="1"/>
  <c r="A4262" i="1" s="1"/>
  <c r="C4262" i="1"/>
  <c r="D4262" i="1" s="1"/>
  <c r="B4262" i="1"/>
  <c r="E4261" i="1"/>
  <c r="C4261" i="1"/>
  <c r="D4261" i="1" s="1"/>
  <c r="B4261" i="1"/>
  <c r="A4261" i="1"/>
  <c r="E4260" i="1"/>
  <c r="C4260" i="1"/>
  <c r="D4260" i="1" s="1"/>
  <c r="B4260" i="1"/>
  <c r="A4260" i="1"/>
  <c r="E4259" i="1"/>
  <c r="C4259" i="1"/>
  <c r="D4259" i="1" s="1"/>
  <c r="B4259" i="1"/>
  <c r="A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O4252" i="1"/>
  <c r="E4252" i="1"/>
  <c r="A4252" i="1" s="1"/>
  <c r="C4252" i="1"/>
  <c r="D4252" i="1" s="1"/>
  <c r="B4252" i="1"/>
  <c r="O4251" i="1"/>
  <c r="E4251" i="1"/>
  <c r="A4251" i="1" s="1"/>
  <c r="C4251" i="1"/>
  <c r="D4251" i="1" s="1"/>
  <c r="B4251" i="1"/>
  <c r="E4250" i="1"/>
  <c r="A4250" i="1" s="1"/>
  <c r="C4250" i="1"/>
  <c r="D4250" i="1" s="1"/>
  <c r="B4250" i="1"/>
  <c r="E4249" i="1"/>
  <c r="C4249" i="1"/>
  <c r="D4249" i="1" s="1"/>
  <c r="B4249" i="1"/>
  <c r="A4249" i="1"/>
  <c r="E4248" i="1"/>
  <c r="C4248" i="1"/>
  <c r="D4248" i="1" s="1"/>
  <c r="B4248" i="1"/>
  <c r="A4248" i="1"/>
  <c r="O4247" i="1"/>
  <c r="E4247" i="1"/>
  <c r="A4247" i="1" s="1"/>
  <c r="C4247" i="1"/>
  <c r="D4247" i="1" s="1"/>
  <c r="B4247" i="1"/>
  <c r="E4246" i="1"/>
  <c r="C4246" i="1"/>
  <c r="D4246" i="1" s="1"/>
  <c r="B4246" i="1"/>
  <c r="A4246" i="1"/>
  <c r="O4245" i="1"/>
  <c r="E4245" i="1"/>
  <c r="C4245" i="1"/>
  <c r="D4245" i="1" s="1"/>
  <c r="B4245" i="1"/>
  <c r="A4245" i="1"/>
  <c r="O4244" i="1"/>
  <c r="E4244" i="1"/>
  <c r="A4244" i="1" s="1"/>
  <c r="C4244" i="1"/>
  <c r="D4244" i="1" s="1"/>
  <c r="B4244" i="1"/>
  <c r="E4243" i="1"/>
  <c r="C4243" i="1"/>
  <c r="D4243" i="1" s="1"/>
  <c r="B4243" i="1"/>
  <c r="A4243" i="1"/>
  <c r="O4242" i="1"/>
  <c r="E4242" i="1"/>
  <c r="A4242" i="1" s="1"/>
  <c r="C4242" i="1"/>
  <c r="D4242" i="1" s="1"/>
  <c r="B4242" i="1"/>
  <c r="O4241" i="1"/>
  <c r="E4241" i="1"/>
  <c r="A4241" i="1" s="1"/>
  <c r="C4241" i="1"/>
  <c r="D4241" i="1" s="1"/>
  <c r="B4241" i="1"/>
  <c r="O4240" i="1"/>
  <c r="E4240" i="1"/>
  <c r="C4240" i="1"/>
  <c r="D4240" i="1" s="1"/>
  <c r="B4240" i="1"/>
  <c r="A4240" i="1"/>
  <c r="E4239" i="1"/>
  <c r="C4239" i="1"/>
  <c r="D4239" i="1" s="1"/>
  <c r="B4239" i="1"/>
  <c r="O4238" i="1"/>
  <c r="E4238" i="1"/>
  <c r="A4238" i="1" s="1"/>
  <c r="C4238" i="1"/>
  <c r="D4238" i="1" s="1"/>
  <c r="B4238" i="1"/>
  <c r="O4237" i="1"/>
  <c r="E4237" i="1"/>
  <c r="A4237" i="1" s="1"/>
  <c r="C4237" i="1"/>
  <c r="D4237" i="1" s="1"/>
  <c r="B4237" i="1"/>
  <c r="O4236" i="1"/>
  <c r="E4236" i="1"/>
  <c r="A4236" i="1" s="1"/>
  <c r="C4236" i="1"/>
  <c r="D4236" i="1" s="1"/>
  <c r="B4236" i="1"/>
  <c r="O4235" i="1"/>
  <c r="E4235" i="1"/>
  <c r="C4235" i="1"/>
  <c r="D4235" i="1" s="1"/>
  <c r="B4235" i="1"/>
  <c r="A4235" i="1"/>
  <c r="O4234" i="1"/>
  <c r="E4234" i="1"/>
  <c r="C4234" i="1"/>
  <c r="D4234" i="1" s="1"/>
  <c r="B4234" i="1"/>
  <c r="A4234" i="1"/>
  <c r="O4233" i="1"/>
  <c r="E4233" i="1"/>
  <c r="C4233" i="1"/>
  <c r="D4233" i="1" s="1"/>
  <c r="B4233" i="1"/>
  <c r="A4233" i="1"/>
  <c r="O4232" i="1"/>
  <c r="E4232" i="1"/>
  <c r="C4232" i="1"/>
  <c r="D4232" i="1" s="1"/>
  <c r="B4232" i="1"/>
  <c r="A4232" i="1"/>
  <c r="O4231" i="1"/>
  <c r="E4231" i="1"/>
  <c r="A4231" i="1" s="1"/>
  <c r="C4231" i="1"/>
  <c r="D4231" i="1" s="1"/>
  <c r="B4231" i="1"/>
  <c r="O4230" i="1"/>
  <c r="E4230" i="1"/>
  <c r="A4230" i="1" s="1"/>
  <c r="C4230" i="1"/>
  <c r="D4230" i="1" s="1"/>
  <c r="B4230" i="1"/>
  <c r="O4229" i="1"/>
  <c r="E4229" i="1"/>
  <c r="C4229" i="1"/>
  <c r="D4229" i="1" s="1"/>
  <c r="B4229" i="1"/>
  <c r="A4229" i="1"/>
  <c r="O4228" i="1"/>
  <c r="E4228" i="1"/>
  <c r="C4228" i="1"/>
  <c r="D4228" i="1" s="1"/>
  <c r="B4228" i="1"/>
  <c r="A4228" i="1"/>
  <c r="E4227" i="1"/>
  <c r="C4227" i="1"/>
  <c r="D4227" i="1" s="1"/>
  <c r="B4227" i="1"/>
  <c r="A4227" i="1"/>
  <c r="O4226" i="1"/>
  <c r="E4226" i="1"/>
  <c r="C4226" i="1"/>
  <c r="D4226" i="1" s="1"/>
  <c r="B4226" i="1"/>
  <c r="A4226" i="1"/>
  <c r="O4225" i="1"/>
  <c r="E4225" i="1"/>
  <c r="C4225" i="1"/>
  <c r="D4225" i="1" s="1"/>
  <c r="B4225" i="1"/>
  <c r="A4225" i="1"/>
  <c r="O4224" i="1"/>
  <c r="E4224" i="1"/>
  <c r="C4224" i="1"/>
  <c r="D4224" i="1" s="1"/>
  <c r="B4224" i="1"/>
  <c r="A4224" i="1"/>
  <c r="O4223" i="1"/>
  <c r="E4223" i="1"/>
  <c r="C4223" i="1"/>
  <c r="D4223" i="1" s="1"/>
  <c r="B4223" i="1"/>
  <c r="A4223" i="1"/>
  <c r="E4222" i="1"/>
  <c r="C4222" i="1"/>
  <c r="D4222" i="1" s="1"/>
  <c r="B4222" i="1"/>
  <c r="A4222" i="1"/>
  <c r="O4221" i="1"/>
  <c r="E4221" i="1"/>
  <c r="A4221" i="1" s="1"/>
  <c r="C4221" i="1"/>
  <c r="D4221" i="1" s="1"/>
  <c r="B4221" i="1"/>
  <c r="O4220" i="1"/>
  <c r="E4220" i="1"/>
  <c r="A4220" i="1" s="1"/>
  <c r="C4220" i="1"/>
  <c r="D4220" i="1" s="1"/>
  <c r="B4220" i="1"/>
  <c r="O4219" i="1"/>
  <c r="E4219" i="1"/>
  <c r="A4219" i="1" s="1"/>
  <c r="C4219" i="1"/>
  <c r="D4219" i="1" s="1"/>
  <c r="B4219" i="1"/>
  <c r="O4218" i="1"/>
  <c r="E4218" i="1"/>
  <c r="A4218" i="1" s="1"/>
  <c r="C4218" i="1"/>
  <c r="D4218" i="1" s="1"/>
  <c r="B4218" i="1"/>
  <c r="O4217" i="1"/>
  <c r="E4217" i="1"/>
  <c r="A4217" i="1" s="1"/>
  <c r="C4217" i="1"/>
  <c r="D4217" i="1" s="1"/>
  <c r="B4217" i="1"/>
  <c r="O4216" i="1"/>
  <c r="E4216" i="1"/>
  <c r="A4216" i="1" s="1"/>
  <c r="C4216" i="1"/>
  <c r="D4216" i="1" s="1"/>
  <c r="B4216" i="1"/>
  <c r="O4215" i="1"/>
  <c r="E4215" i="1"/>
  <c r="A4215" i="1" s="1"/>
  <c r="C4215" i="1"/>
  <c r="D4215" i="1" s="1"/>
  <c r="B4215" i="1"/>
  <c r="O4214" i="1"/>
  <c r="E4214" i="1"/>
  <c r="A4214" i="1" s="1"/>
  <c r="C4214" i="1"/>
  <c r="D4214" i="1" s="1"/>
  <c r="B4214" i="1"/>
  <c r="E4213" i="1"/>
  <c r="C4213" i="1"/>
  <c r="D4213" i="1" s="1"/>
  <c r="B4213" i="1"/>
  <c r="O4212" i="1"/>
  <c r="E4212" i="1"/>
  <c r="A4212" i="1" s="1"/>
  <c r="C4212" i="1"/>
  <c r="D4212" i="1" s="1"/>
  <c r="B4212" i="1"/>
  <c r="E4211" i="1"/>
  <c r="A4211" i="1" s="1"/>
  <c r="C4211" i="1"/>
  <c r="D4211" i="1" s="1"/>
  <c r="B4211" i="1"/>
  <c r="E4210" i="1"/>
  <c r="A4210" i="1" s="1"/>
  <c r="C4210" i="1"/>
  <c r="D4210" i="1" s="1"/>
  <c r="B4210" i="1"/>
  <c r="O4209" i="1"/>
  <c r="E4209" i="1"/>
  <c r="A4209" i="1" s="1"/>
  <c r="C4209" i="1"/>
  <c r="D4209" i="1" s="1"/>
  <c r="B4209" i="1"/>
  <c r="O4208" i="1"/>
  <c r="E4208" i="1"/>
  <c r="A4208" i="1" s="1"/>
  <c r="C4208" i="1"/>
  <c r="D4208" i="1" s="1"/>
  <c r="B4208" i="1"/>
  <c r="E4207" i="1"/>
  <c r="C4207" i="1"/>
  <c r="D4207" i="1" s="1"/>
  <c r="B4207" i="1"/>
  <c r="A4207" i="1"/>
  <c r="O4206" i="1"/>
  <c r="E4206" i="1"/>
  <c r="A4206" i="1" s="1"/>
  <c r="C4206" i="1"/>
  <c r="D4206" i="1" s="1"/>
  <c r="B4206" i="1"/>
  <c r="O4205" i="1"/>
  <c r="E4205" i="1"/>
  <c r="A4205" i="1" s="1"/>
  <c r="C4205" i="1"/>
  <c r="D4205" i="1" s="1"/>
  <c r="B4205" i="1"/>
  <c r="O4204" i="1"/>
  <c r="E4204" i="1"/>
  <c r="A4204" i="1" s="1"/>
  <c r="C4204" i="1"/>
  <c r="D4204" i="1" s="1"/>
  <c r="B4204" i="1"/>
  <c r="E4203" i="1"/>
  <c r="C4203" i="1"/>
  <c r="D4203" i="1" s="1"/>
  <c r="B4203" i="1"/>
  <c r="A4203" i="1"/>
  <c r="E4202" i="1"/>
  <c r="C4202" i="1"/>
  <c r="D4202" i="1" s="1"/>
  <c r="B4202" i="1"/>
  <c r="A4202" i="1"/>
  <c r="O4201" i="1"/>
  <c r="E4201" i="1"/>
  <c r="A4201" i="1" s="1"/>
  <c r="C4201" i="1"/>
  <c r="D4201" i="1" s="1"/>
  <c r="B4201" i="1"/>
  <c r="O4200" i="1"/>
  <c r="E4200" i="1"/>
  <c r="A4200" i="1" s="1"/>
  <c r="C4200" i="1"/>
  <c r="D4200" i="1" s="1"/>
  <c r="B4200" i="1"/>
  <c r="O4199" i="1"/>
  <c r="E4199" i="1"/>
  <c r="A4199" i="1" s="1"/>
  <c r="C4199" i="1"/>
  <c r="D4199" i="1" s="1"/>
  <c r="B4199" i="1"/>
  <c r="O4198" i="1"/>
  <c r="E4198" i="1"/>
  <c r="A4198" i="1" s="1"/>
  <c r="C4198" i="1"/>
  <c r="D4198" i="1" s="1"/>
  <c r="B4198" i="1"/>
  <c r="E4197" i="1"/>
  <c r="C4197" i="1"/>
  <c r="D4197" i="1" s="1"/>
  <c r="B4197" i="1"/>
  <c r="A4197" i="1"/>
  <c r="O4196" i="1"/>
  <c r="E4196" i="1"/>
  <c r="A4196" i="1" s="1"/>
  <c r="C4196" i="1"/>
  <c r="D4196" i="1" s="1"/>
  <c r="B4196" i="1"/>
  <c r="E4195" i="1"/>
  <c r="C4195" i="1"/>
  <c r="D4195" i="1" s="1"/>
  <c r="B4195" i="1"/>
  <c r="A4195" i="1"/>
  <c r="O4194" i="1"/>
  <c r="E4194" i="1"/>
  <c r="A4194" i="1" s="1"/>
  <c r="C4194" i="1"/>
  <c r="D4194" i="1" s="1"/>
  <c r="B4194" i="1"/>
  <c r="O4193" i="1"/>
  <c r="E4193" i="1"/>
  <c r="A4193" i="1" s="1"/>
  <c r="C4193" i="1"/>
  <c r="D4193" i="1" s="1"/>
  <c r="B4193" i="1"/>
  <c r="O4192" i="1"/>
  <c r="E4192" i="1"/>
  <c r="A4192" i="1" s="1"/>
  <c r="C4192" i="1"/>
  <c r="D4192" i="1" s="1"/>
  <c r="B4192" i="1"/>
  <c r="O4191" i="1"/>
  <c r="E4191" i="1"/>
  <c r="A4191" i="1" s="1"/>
  <c r="C4191" i="1"/>
  <c r="D4191" i="1" s="1"/>
  <c r="B4191" i="1"/>
  <c r="E4190" i="1"/>
  <c r="C4190" i="1"/>
  <c r="D4190" i="1" s="1"/>
  <c r="B4190" i="1"/>
  <c r="A4190" i="1"/>
  <c r="O4189" i="1"/>
  <c r="E4189" i="1"/>
  <c r="A4189" i="1" s="1"/>
  <c r="C4189" i="1"/>
  <c r="D4189" i="1" s="1"/>
  <c r="B4189" i="1"/>
  <c r="O4188" i="1"/>
  <c r="E4188" i="1"/>
  <c r="A4188" i="1" s="1"/>
  <c r="C4188" i="1"/>
  <c r="D4188" i="1" s="1"/>
  <c r="B4188" i="1"/>
  <c r="E4187" i="1"/>
  <c r="C4187" i="1"/>
  <c r="D4187" i="1" s="1"/>
  <c r="B4187" i="1"/>
  <c r="O4186" i="1"/>
  <c r="E4186" i="1"/>
  <c r="A4186" i="1" s="1"/>
  <c r="C4186" i="1"/>
  <c r="D4186" i="1" s="1"/>
  <c r="B4186" i="1"/>
  <c r="O4185" i="1"/>
  <c r="E4185" i="1"/>
  <c r="A4185" i="1" s="1"/>
  <c r="C4185" i="1"/>
  <c r="D4185" i="1" s="1"/>
  <c r="B4185" i="1"/>
  <c r="O4184" i="1"/>
  <c r="E4184" i="1"/>
  <c r="A4184" i="1" s="1"/>
  <c r="C4184" i="1"/>
  <c r="D4184" i="1" s="1"/>
  <c r="B4184" i="1"/>
  <c r="O4183" i="1"/>
  <c r="E4183" i="1"/>
  <c r="A4183" i="1" s="1"/>
  <c r="C4183" i="1"/>
  <c r="D4183" i="1" s="1"/>
  <c r="B4183" i="1"/>
  <c r="O4182" i="1"/>
  <c r="E4182" i="1"/>
  <c r="A4182" i="1" s="1"/>
  <c r="C4182" i="1"/>
  <c r="D4182" i="1" s="1"/>
  <c r="B4182" i="1"/>
  <c r="O4181" i="1"/>
  <c r="E4181" i="1"/>
  <c r="A4181" i="1" s="1"/>
  <c r="C4181" i="1"/>
  <c r="D4181" i="1" s="1"/>
  <c r="B4181" i="1"/>
  <c r="E4180" i="1"/>
  <c r="C4180" i="1"/>
  <c r="D4180" i="1" s="1"/>
  <c r="B4180" i="1"/>
  <c r="A4180" i="1"/>
  <c r="O4179" i="1"/>
  <c r="E4179" i="1"/>
  <c r="A4179" i="1" s="1"/>
  <c r="C4179" i="1"/>
  <c r="D4179" i="1" s="1"/>
  <c r="B4179" i="1"/>
  <c r="E4178" i="1"/>
  <c r="C4178" i="1"/>
  <c r="D4178" i="1" s="1"/>
  <c r="B4178" i="1"/>
  <c r="A4178" i="1"/>
  <c r="O4177" i="1"/>
  <c r="E4177" i="1"/>
  <c r="A4177" i="1" s="1"/>
  <c r="C4177" i="1"/>
  <c r="D4177" i="1" s="1"/>
  <c r="B4177" i="1"/>
  <c r="O4176" i="1"/>
  <c r="E4176" i="1"/>
  <c r="A4176" i="1" s="1"/>
  <c r="C4176" i="1"/>
  <c r="D4176" i="1" s="1"/>
  <c r="B4176" i="1"/>
  <c r="O4175" i="1"/>
  <c r="E4175" i="1"/>
  <c r="A4175" i="1" s="1"/>
  <c r="C4175" i="1"/>
  <c r="D4175" i="1" s="1"/>
  <c r="B4175" i="1"/>
  <c r="O4174" i="1"/>
  <c r="E4174" i="1"/>
  <c r="A4174" i="1" s="1"/>
  <c r="C4174" i="1"/>
  <c r="D4174" i="1" s="1"/>
  <c r="B4174" i="1"/>
  <c r="O4173" i="1"/>
  <c r="E4173" i="1"/>
  <c r="C4173" i="1"/>
  <c r="D4173" i="1" s="1"/>
  <c r="B4173" i="1"/>
  <c r="A4173" i="1"/>
  <c r="O4172" i="1"/>
  <c r="E4172" i="1"/>
  <c r="A4172" i="1" s="1"/>
  <c r="C4172" i="1"/>
  <c r="D4172" i="1" s="1"/>
  <c r="B4172" i="1"/>
  <c r="O4171" i="1"/>
  <c r="E4171" i="1"/>
  <c r="A4171" i="1" s="1"/>
  <c r="C4171" i="1"/>
  <c r="D4171" i="1" s="1"/>
  <c r="B4171" i="1"/>
  <c r="O4170" i="1"/>
  <c r="E4170" i="1"/>
  <c r="A4170" i="1" s="1"/>
  <c r="C4170" i="1"/>
  <c r="D4170" i="1" s="1"/>
  <c r="B4170" i="1"/>
  <c r="O4169" i="1"/>
  <c r="E4169" i="1"/>
  <c r="C4169" i="1"/>
  <c r="D4169" i="1" s="1"/>
  <c r="B4169" i="1"/>
  <c r="A4169" i="1"/>
  <c r="O4168" i="1"/>
  <c r="E4168" i="1"/>
  <c r="A4168" i="1" s="1"/>
  <c r="C4168" i="1"/>
  <c r="D4168" i="1" s="1"/>
  <c r="B4168" i="1"/>
  <c r="O4167" i="1"/>
  <c r="E4167" i="1"/>
  <c r="A4167" i="1" s="1"/>
  <c r="C4167" i="1"/>
  <c r="D4167" i="1" s="1"/>
  <c r="B4167" i="1"/>
  <c r="O4166" i="1"/>
  <c r="E4166" i="1"/>
  <c r="A4166" i="1" s="1"/>
  <c r="C4166" i="1"/>
  <c r="D4166" i="1" s="1"/>
  <c r="B4166" i="1"/>
  <c r="O4165" i="1"/>
  <c r="E4165" i="1"/>
  <c r="A4165" i="1" s="1"/>
  <c r="C4165" i="1"/>
  <c r="D4165" i="1" s="1"/>
  <c r="B4165" i="1"/>
  <c r="E4164" i="1"/>
  <c r="A4164" i="1" s="1"/>
  <c r="C4164" i="1"/>
  <c r="D4164" i="1" s="1"/>
  <c r="B4164" i="1"/>
  <c r="O4163" i="1"/>
  <c r="E4163" i="1"/>
  <c r="A4163" i="1" s="1"/>
  <c r="C4163" i="1"/>
  <c r="D4163" i="1" s="1"/>
  <c r="B4163" i="1"/>
  <c r="O4162" i="1"/>
  <c r="E4162" i="1"/>
  <c r="A4162" i="1" s="1"/>
  <c r="C4162" i="1"/>
  <c r="D4162" i="1" s="1"/>
  <c r="B4162" i="1"/>
  <c r="O4161" i="1"/>
  <c r="E4161" i="1"/>
  <c r="A4161" i="1" s="1"/>
  <c r="C4161" i="1"/>
  <c r="D4161" i="1" s="1"/>
  <c r="B4161" i="1"/>
  <c r="O4160" i="1"/>
  <c r="E4160" i="1"/>
  <c r="A4160" i="1" s="1"/>
  <c r="C4160" i="1"/>
  <c r="D4160" i="1" s="1"/>
  <c r="B4160" i="1"/>
  <c r="O4159" i="1"/>
  <c r="E4159" i="1"/>
  <c r="A4159" i="1" s="1"/>
  <c r="C4159" i="1"/>
  <c r="D4159" i="1" s="1"/>
  <c r="B4159" i="1"/>
  <c r="O4158" i="1"/>
  <c r="E4158" i="1"/>
  <c r="A4158" i="1" s="1"/>
  <c r="C4158" i="1"/>
  <c r="D4158" i="1" s="1"/>
  <c r="B4158" i="1"/>
  <c r="O4157" i="1"/>
  <c r="E4157" i="1"/>
  <c r="C4157" i="1"/>
  <c r="D4157" i="1" s="1"/>
  <c r="B4157" i="1"/>
  <c r="A4157" i="1"/>
  <c r="O4156" i="1"/>
  <c r="E4156" i="1"/>
  <c r="A4156" i="1" s="1"/>
  <c r="C4156" i="1"/>
  <c r="D4156" i="1" s="1"/>
  <c r="B4156" i="1"/>
  <c r="O4155" i="1"/>
  <c r="E4155" i="1"/>
  <c r="A4155" i="1" s="1"/>
  <c r="C4155" i="1"/>
  <c r="D4155" i="1" s="1"/>
  <c r="B4155" i="1"/>
  <c r="O4154" i="1"/>
  <c r="E4154" i="1"/>
  <c r="A4154" i="1" s="1"/>
  <c r="C4154" i="1"/>
  <c r="D4154" i="1" s="1"/>
  <c r="B4154" i="1"/>
  <c r="O4153" i="1"/>
  <c r="E4153" i="1"/>
  <c r="A4153" i="1" s="1"/>
  <c r="C4153" i="1"/>
  <c r="D4153" i="1" s="1"/>
  <c r="B4153" i="1"/>
  <c r="E4152" i="1"/>
  <c r="C4152" i="1"/>
  <c r="D4152" i="1" s="1"/>
  <c r="B4152" i="1"/>
  <c r="A4152" i="1"/>
  <c r="O4151" i="1"/>
  <c r="E4151" i="1"/>
  <c r="A4151" i="1" s="1"/>
  <c r="C4151" i="1"/>
  <c r="D4151" i="1" s="1"/>
  <c r="B4151" i="1"/>
  <c r="O4150" i="1"/>
  <c r="E4150" i="1"/>
  <c r="C4150" i="1"/>
  <c r="D4150" i="1" s="1"/>
  <c r="B4150" i="1"/>
  <c r="A4150" i="1"/>
  <c r="O4149" i="1"/>
  <c r="E4149" i="1"/>
  <c r="A4149" i="1" s="1"/>
  <c r="C4149" i="1"/>
  <c r="D4149" i="1" s="1"/>
  <c r="B4149" i="1"/>
  <c r="O4148" i="1"/>
  <c r="E4148" i="1"/>
  <c r="A4148" i="1" s="1"/>
  <c r="C4148" i="1"/>
  <c r="D4148" i="1" s="1"/>
  <c r="B4148" i="1"/>
  <c r="O4147" i="1"/>
  <c r="E4147" i="1"/>
  <c r="A4147" i="1" s="1"/>
  <c r="C4147" i="1"/>
  <c r="D4147" i="1" s="1"/>
  <c r="B4147" i="1"/>
  <c r="O4146" i="1"/>
  <c r="E4146" i="1"/>
  <c r="A4146" i="1" s="1"/>
  <c r="C4146" i="1"/>
  <c r="D4146" i="1" s="1"/>
  <c r="B4146" i="1"/>
  <c r="E4145" i="1"/>
  <c r="C4145" i="1"/>
  <c r="D4145" i="1" s="1"/>
  <c r="B4145" i="1"/>
  <c r="A4145" i="1"/>
  <c r="O4144" i="1"/>
  <c r="E4144" i="1"/>
  <c r="C4144" i="1"/>
  <c r="D4144" i="1" s="1"/>
  <c r="B4144" i="1"/>
  <c r="A4144" i="1"/>
  <c r="O4143" i="1"/>
  <c r="E4143" i="1"/>
  <c r="A4143" i="1" s="1"/>
  <c r="C4143" i="1"/>
  <c r="D4143" i="1" s="1"/>
  <c r="B4143" i="1"/>
  <c r="O4142" i="1"/>
  <c r="E4142" i="1"/>
  <c r="A4142" i="1" s="1"/>
  <c r="C4142" i="1"/>
  <c r="D4142" i="1" s="1"/>
  <c r="B4142" i="1"/>
  <c r="O4141" i="1"/>
  <c r="E4141" i="1"/>
  <c r="A4141" i="1" s="1"/>
  <c r="C4141" i="1"/>
  <c r="D4141" i="1" s="1"/>
  <c r="B4141" i="1"/>
  <c r="E4140" i="1"/>
  <c r="C4140" i="1"/>
  <c r="D4140" i="1" s="1"/>
  <c r="B4140" i="1"/>
  <c r="A4140" i="1"/>
  <c r="O4139" i="1"/>
  <c r="E4139" i="1"/>
  <c r="A4139" i="1" s="1"/>
  <c r="C4139" i="1"/>
  <c r="D4139" i="1" s="1"/>
  <c r="B4139" i="1"/>
  <c r="O4138" i="1"/>
  <c r="E4138" i="1"/>
  <c r="A4138" i="1" s="1"/>
  <c r="C4138" i="1"/>
  <c r="D4138" i="1" s="1"/>
  <c r="B4138" i="1"/>
  <c r="O4137" i="1"/>
  <c r="E4137" i="1"/>
  <c r="A4137" i="1" s="1"/>
  <c r="C4137" i="1"/>
  <c r="D4137" i="1" s="1"/>
  <c r="B4137" i="1"/>
  <c r="E4136" i="1"/>
  <c r="C4136" i="1"/>
  <c r="D4136" i="1" s="1"/>
  <c r="B4136" i="1"/>
  <c r="A4136" i="1"/>
  <c r="O4135" i="1"/>
  <c r="E4135" i="1"/>
  <c r="A4135" i="1" s="1"/>
  <c r="C4135" i="1"/>
  <c r="D4135" i="1" s="1"/>
  <c r="B4135" i="1"/>
  <c r="O4134" i="1"/>
  <c r="E4134" i="1"/>
  <c r="A4134" i="1" s="1"/>
  <c r="C4134" i="1"/>
  <c r="D4134" i="1" s="1"/>
  <c r="B4134" i="1"/>
  <c r="O4133" i="1"/>
  <c r="E4133" i="1"/>
  <c r="A4133" i="1" s="1"/>
  <c r="C4133" i="1"/>
  <c r="D4133" i="1" s="1"/>
  <c r="B4133" i="1"/>
  <c r="E4132" i="1"/>
  <c r="C4132" i="1"/>
  <c r="D4132" i="1" s="1"/>
  <c r="B4132" i="1"/>
  <c r="A4132" i="1"/>
  <c r="E4131" i="1"/>
  <c r="C4131" i="1"/>
  <c r="D4131" i="1" s="1"/>
  <c r="B4131" i="1"/>
  <c r="A4131" i="1"/>
  <c r="E4130" i="1"/>
  <c r="C4130" i="1"/>
  <c r="D4130" i="1" s="1"/>
  <c r="B4130" i="1"/>
  <c r="A4130" i="1"/>
  <c r="E4129" i="1"/>
  <c r="C4129" i="1"/>
  <c r="D4129" i="1" s="1"/>
  <c r="B4129" i="1"/>
  <c r="A4129" i="1"/>
  <c r="E4128" i="1"/>
  <c r="C4128" i="1"/>
  <c r="D4128" i="1" s="1"/>
  <c r="B4128" i="1"/>
  <c r="A4128" i="1"/>
  <c r="E4127" i="1"/>
  <c r="C4127" i="1"/>
  <c r="D4127" i="1" s="1"/>
  <c r="B4127" i="1"/>
  <c r="A4127" i="1"/>
  <c r="O4126" i="1"/>
  <c r="E4126" i="1"/>
  <c r="A4126" i="1" s="1"/>
  <c r="C4126" i="1"/>
  <c r="D4126" i="1" s="1"/>
  <c r="B4126" i="1"/>
  <c r="O4125" i="1"/>
  <c r="E4125" i="1"/>
  <c r="A4125" i="1" s="1"/>
  <c r="C4125" i="1"/>
  <c r="D4125" i="1" s="1"/>
  <c r="B4125" i="1"/>
  <c r="E4124" i="1"/>
  <c r="C4124" i="1"/>
  <c r="D4124" i="1" s="1"/>
  <c r="B4124" i="1"/>
  <c r="A4124" i="1"/>
  <c r="O4123" i="1"/>
  <c r="E4123" i="1"/>
  <c r="A4123" i="1" s="1"/>
  <c r="C4123" i="1"/>
  <c r="D4123" i="1" s="1"/>
  <c r="B4123" i="1"/>
  <c r="E4122" i="1"/>
  <c r="C4122" i="1"/>
  <c r="D4122" i="1" s="1"/>
  <c r="B4122" i="1"/>
  <c r="A4122" i="1"/>
  <c r="O4121" i="1"/>
  <c r="E4121" i="1"/>
  <c r="A4121" i="1" s="1"/>
  <c r="C4121" i="1"/>
  <c r="D4121" i="1" s="1"/>
  <c r="B4121" i="1"/>
  <c r="E4120" i="1"/>
  <c r="C4120" i="1"/>
  <c r="D4120" i="1" s="1"/>
  <c r="B4120" i="1"/>
  <c r="A4120" i="1"/>
  <c r="O4119" i="1"/>
  <c r="E4119" i="1"/>
  <c r="A4119" i="1" s="1"/>
  <c r="C4119" i="1"/>
  <c r="D4119" i="1" s="1"/>
  <c r="B4119" i="1"/>
  <c r="E4118" i="1"/>
  <c r="A4118" i="1" s="1"/>
  <c r="C4118" i="1"/>
  <c r="D4118" i="1" s="1"/>
  <c r="B4118" i="1"/>
  <c r="O4117" i="1"/>
  <c r="E4117" i="1"/>
  <c r="A4117" i="1" s="1"/>
  <c r="C4117" i="1"/>
  <c r="D4117" i="1" s="1"/>
  <c r="B4117" i="1"/>
  <c r="O4116" i="1"/>
  <c r="E4116" i="1"/>
  <c r="A4116" i="1" s="1"/>
  <c r="C4116" i="1"/>
  <c r="D4116" i="1" s="1"/>
  <c r="B4116" i="1"/>
  <c r="O4115" i="1"/>
  <c r="E4115" i="1"/>
  <c r="A4115" i="1" s="1"/>
  <c r="C4115" i="1"/>
  <c r="D4115" i="1" s="1"/>
  <c r="B4115" i="1"/>
  <c r="O4114" i="1"/>
  <c r="E4114" i="1"/>
  <c r="A4114" i="1" s="1"/>
  <c r="C4114" i="1"/>
  <c r="D4114" i="1" s="1"/>
  <c r="B4114" i="1"/>
  <c r="E4113" i="1"/>
  <c r="C4113" i="1"/>
  <c r="D4113" i="1" s="1"/>
  <c r="B4113" i="1"/>
  <c r="A4113" i="1"/>
  <c r="E4112" i="1"/>
  <c r="C4112" i="1"/>
  <c r="D4112" i="1" s="1"/>
  <c r="B4112" i="1"/>
  <c r="A4112" i="1"/>
  <c r="O4111" i="1"/>
  <c r="E4111" i="1"/>
  <c r="A4111" i="1" s="1"/>
  <c r="C4111" i="1"/>
  <c r="D4111" i="1" s="1"/>
  <c r="B4111" i="1"/>
  <c r="E4110" i="1"/>
  <c r="C4110" i="1"/>
  <c r="D4110" i="1" s="1"/>
  <c r="B4110" i="1"/>
  <c r="A4110" i="1"/>
  <c r="O4109" i="1"/>
  <c r="E4109" i="1"/>
  <c r="A4109" i="1" s="1"/>
  <c r="C4109" i="1"/>
  <c r="D4109" i="1" s="1"/>
  <c r="B4109" i="1"/>
  <c r="O4108" i="1"/>
  <c r="E4108" i="1"/>
  <c r="A4108" i="1" s="1"/>
  <c r="C4108" i="1"/>
  <c r="D4108" i="1" s="1"/>
  <c r="B4108" i="1"/>
  <c r="E4107" i="1"/>
  <c r="C4107" i="1"/>
  <c r="D4107" i="1" s="1"/>
  <c r="B4107" i="1"/>
  <c r="A4107" i="1"/>
  <c r="O4106" i="1"/>
  <c r="E4106" i="1"/>
  <c r="A4106" i="1" s="1"/>
  <c r="C4106" i="1"/>
  <c r="D4106" i="1" s="1"/>
  <c r="B4106" i="1"/>
  <c r="O4105" i="1"/>
  <c r="E4105" i="1"/>
  <c r="A4105" i="1" s="1"/>
  <c r="C4105" i="1"/>
  <c r="D4105" i="1" s="1"/>
  <c r="B4105" i="1"/>
  <c r="O4104" i="1"/>
  <c r="E4104" i="1"/>
  <c r="A4104" i="1" s="1"/>
  <c r="C4104" i="1"/>
  <c r="D4104" i="1" s="1"/>
  <c r="B4104" i="1"/>
  <c r="O4103" i="1"/>
  <c r="E4103" i="1"/>
  <c r="A4103" i="1" s="1"/>
  <c r="C4103" i="1"/>
  <c r="D4103" i="1" s="1"/>
  <c r="B4103" i="1"/>
  <c r="O4102" i="1"/>
  <c r="E4102" i="1"/>
  <c r="A4102" i="1" s="1"/>
  <c r="C4102" i="1"/>
  <c r="D4102" i="1" s="1"/>
  <c r="B4102" i="1"/>
  <c r="E4101" i="1"/>
  <c r="C4101" i="1"/>
  <c r="D4101" i="1" s="1"/>
  <c r="B4101" i="1"/>
  <c r="A4101" i="1"/>
  <c r="E4100" i="1"/>
  <c r="C4100" i="1"/>
  <c r="D4100" i="1" s="1"/>
  <c r="B4100" i="1"/>
  <c r="A4100" i="1"/>
  <c r="E4099" i="1"/>
  <c r="A4099" i="1" s="1"/>
  <c r="C4099" i="1"/>
  <c r="D4099" i="1" s="1"/>
  <c r="B4099" i="1"/>
  <c r="E4098" i="1"/>
  <c r="C4098" i="1"/>
  <c r="D4098" i="1" s="1"/>
  <c r="B4098" i="1"/>
  <c r="A4098" i="1"/>
  <c r="E4097" i="1"/>
  <c r="C4097" i="1"/>
  <c r="D4097" i="1" s="1"/>
  <c r="B4097" i="1"/>
  <c r="A4097" i="1"/>
  <c r="E4096" i="1"/>
  <c r="C4096" i="1"/>
  <c r="D4096" i="1" s="1"/>
  <c r="B4096" i="1"/>
  <c r="A4096" i="1"/>
  <c r="E4095" i="1"/>
  <c r="C4095" i="1"/>
  <c r="D4095" i="1" s="1"/>
  <c r="B4095" i="1"/>
  <c r="A4095" i="1"/>
  <c r="O4094" i="1"/>
  <c r="E4094" i="1"/>
  <c r="A4094" i="1" s="1"/>
  <c r="C4094" i="1"/>
  <c r="D4094" i="1" s="1"/>
  <c r="B4094" i="1"/>
  <c r="O4093" i="1"/>
  <c r="E4093" i="1"/>
  <c r="A4093" i="1" s="1"/>
  <c r="C4093" i="1"/>
  <c r="D4093" i="1" s="1"/>
  <c r="B4093" i="1"/>
  <c r="E4092" i="1"/>
  <c r="C4092" i="1"/>
  <c r="D4092" i="1" s="1"/>
  <c r="B4092" i="1"/>
  <c r="A4092" i="1"/>
  <c r="E4091" i="1"/>
  <c r="C4091" i="1"/>
  <c r="D4091" i="1" s="1"/>
  <c r="B4091" i="1"/>
  <c r="A4091" i="1"/>
  <c r="E4090" i="1"/>
  <c r="C4090" i="1"/>
  <c r="D4090" i="1" s="1"/>
  <c r="B4090" i="1"/>
  <c r="A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O4083" i="1"/>
  <c r="E4083" i="1"/>
  <c r="A4083" i="1" s="1"/>
  <c r="C4083" i="1"/>
  <c r="D4083" i="1" s="1"/>
  <c r="B4083" i="1"/>
  <c r="E4082" i="1"/>
  <c r="C4082" i="1"/>
  <c r="D4082" i="1" s="1"/>
  <c r="B4082" i="1"/>
  <c r="A4082" i="1"/>
  <c r="E4081" i="1"/>
  <c r="C4081" i="1"/>
  <c r="D4081" i="1" s="1"/>
  <c r="B4081" i="1"/>
  <c r="A4081" i="1"/>
  <c r="E4080" i="1"/>
  <c r="A4080" i="1" s="1"/>
  <c r="C4080" i="1"/>
  <c r="D4080" i="1" s="1"/>
  <c r="B4080" i="1"/>
  <c r="O4079" i="1"/>
  <c r="E4079" i="1"/>
  <c r="A4079" i="1" s="1"/>
  <c r="C4079" i="1"/>
  <c r="D4079" i="1" s="1"/>
  <c r="B4079" i="1"/>
  <c r="E4078" i="1"/>
  <c r="A4078" i="1" s="1"/>
  <c r="C4078" i="1"/>
  <c r="D4078" i="1" s="1"/>
  <c r="B4078" i="1"/>
  <c r="E4077" i="1"/>
  <c r="C4077" i="1"/>
  <c r="D4077" i="1" s="1"/>
  <c r="B4077" i="1"/>
  <c r="A4077" i="1"/>
  <c r="O4076" i="1"/>
  <c r="E4076" i="1"/>
  <c r="A4076" i="1" s="1"/>
  <c r="C4076" i="1"/>
  <c r="D4076" i="1" s="1"/>
  <c r="B4076" i="1"/>
  <c r="E4075" i="1"/>
  <c r="A4075" i="1" s="1"/>
  <c r="C4075" i="1"/>
  <c r="D4075" i="1" s="1"/>
  <c r="B4075" i="1"/>
  <c r="E4074" i="1"/>
  <c r="C4074" i="1"/>
  <c r="D4074" i="1" s="1"/>
  <c r="B4074" i="1"/>
  <c r="A4074" i="1"/>
  <c r="E4073" i="1"/>
  <c r="C4073" i="1"/>
  <c r="D4073" i="1" s="1"/>
  <c r="B4073" i="1"/>
  <c r="A4073" i="1"/>
  <c r="E4072" i="1"/>
  <c r="C4072" i="1"/>
  <c r="D4072" i="1" s="1"/>
  <c r="B4072" i="1"/>
  <c r="A4072" i="1"/>
  <c r="E4071" i="1"/>
  <c r="C4071" i="1"/>
  <c r="D4071" i="1" s="1"/>
  <c r="B4071" i="1"/>
  <c r="A4071" i="1"/>
  <c r="E4070" i="1"/>
  <c r="C4070" i="1"/>
  <c r="D4070" i="1" s="1"/>
  <c r="B4070" i="1"/>
  <c r="A4070" i="1"/>
  <c r="E4069" i="1"/>
  <c r="C4069" i="1"/>
  <c r="D4069" i="1" s="1"/>
  <c r="B4069" i="1"/>
  <c r="A4069" i="1"/>
  <c r="O4068" i="1"/>
  <c r="E4068" i="1"/>
  <c r="A4068" i="1" s="1"/>
  <c r="C4068" i="1"/>
  <c r="D4068" i="1" s="1"/>
  <c r="B4068" i="1"/>
  <c r="O4067" i="1"/>
  <c r="E4067" i="1"/>
  <c r="A4067" i="1" s="1"/>
  <c r="C4067" i="1"/>
  <c r="D4067" i="1" s="1"/>
  <c r="B4067" i="1"/>
  <c r="O4066" i="1"/>
  <c r="E4066" i="1"/>
  <c r="A4066" i="1" s="1"/>
  <c r="C4066" i="1"/>
  <c r="D4066" i="1" s="1"/>
  <c r="B4066" i="1"/>
  <c r="E4065" i="1"/>
  <c r="C4065" i="1"/>
  <c r="D4065" i="1" s="1"/>
  <c r="B4065" i="1"/>
  <c r="A4065" i="1"/>
  <c r="O4064" i="1"/>
  <c r="E4064" i="1"/>
  <c r="A4064" i="1" s="1"/>
  <c r="C4064" i="1"/>
  <c r="D4064" i="1" s="1"/>
  <c r="B4064" i="1"/>
  <c r="E4063" i="1"/>
  <c r="A4063" i="1" s="1"/>
  <c r="C4063" i="1"/>
  <c r="D4063" i="1" s="1"/>
  <c r="B4063" i="1"/>
  <c r="O4062" i="1"/>
  <c r="E4062" i="1"/>
  <c r="A4062" i="1" s="1"/>
  <c r="C4062" i="1"/>
  <c r="D4062" i="1" s="1"/>
  <c r="B4062" i="1"/>
  <c r="E4061" i="1"/>
  <c r="C4061" i="1"/>
  <c r="D4061" i="1" s="1"/>
  <c r="B4061" i="1"/>
  <c r="A4061" i="1"/>
  <c r="E4060" i="1"/>
  <c r="C4060" i="1"/>
  <c r="D4060" i="1" s="1"/>
  <c r="B4060" i="1"/>
  <c r="A4060" i="1"/>
  <c r="E4059" i="1"/>
  <c r="C4059" i="1"/>
  <c r="D4059" i="1" s="1"/>
  <c r="B4059" i="1"/>
  <c r="A4059" i="1"/>
  <c r="E4058" i="1"/>
  <c r="C4058" i="1"/>
  <c r="D4058" i="1" s="1"/>
  <c r="B4058" i="1"/>
  <c r="A4058" i="1"/>
  <c r="E4057" i="1"/>
  <c r="C4057" i="1"/>
  <c r="D4057" i="1" s="1"/>
  <c r="B4057" i="1"/>
  <c r="O4056" i="1"/>
  <c r="E4056" i="1"/>
  <c r="A4056" i="1" s="1"/>
  <c r="C4056" i="1"/>
  <c r="D4056" i="1" s="1"/>
  <c r="B4056" i="1"/>
  <c r="O4055" i="1"/>
  <c r="E4055" i="1"/>
  <c r="A4055" i="1" s="1"/>
  <c r="C4055" i="1"/>
  <c r="D4055" i="1" s="1"/>
  <c r="B4055" i="1"/>
  <c r="O4054" i="1"/>
  <c r="E4054" i="1"/>
  <c r="C4054" i="1"/>
  <c r="D4054" i="1" s="1"/>
  <c r="B4054" i="1"/>
  <c r="A4054" i="1"/>
  <c r="O4053" i="1"/>
  <c r="E4053" i="1"/>
  <c r="C4053" i="1"/>
  <c r="D4053" i="1" s="1"/>
  <c r="B4053" i="1"/>
  <c r="A4053" i="1"/>
  <c r="O4052" i="1"/>
  <c r="E4052" i="1"/>
  <c r="A4052" i="1" s="1"/>
  <c r="C4052" i="1"/>
  <c r="D4052" i="1" s="1"/>
  <c r="B4052" i="1"/>
  <c r="E4051" i="1"/>
  <c r="C4051" i="1"/>
  <c r="D4051" i="1" s="1"/>
  <c r="B4051" i="1"/>
  <c r="A4051" i="1"/>
  <c r="O4050" i="1"/>
  <c r="E4050" i="1"/>
  <c r="A4050" i="1" s="1"/>
  <c r="C4050" i="1"/>
  <c r="D4050" i="1" s="1"/>
  <c r="B4050" i="1"/>
  <c r="E4049" i="1"/>
  <c r="A4049" i="1" s="1"/>
  <c r="C4049" i="1"/>
  <c r="D4049" i="1" s="1"/>
  <c r="B4049" i="1"/>
  <c r="E4048" i="1"/>
  <c r="A4048" i="1" s="1"/>
  <c r="C4048" i="1"/>
  <c r="D4048" i="1" s="1"/>
  <c r="B4048"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O4040" i="1"/>
  <c r="E4040" i="1"/>
  <c r="C4040" i="1"/>
  <c r="D4040" i="1" s="1"/>
  <c r="B4040" i="1"/>
  <c r="A4040" i="1"/>
  <c r="O4039" i="1"/>
  <c r="E4039" i="1"/>
  <c r="C4039" i="1"/>
  <c r="D4039" i="1" s="1"/>
  <c r="B4039" i="1"/>
  <c r="A4039" i="1"/>
  <c r="E4038" i="1"/>
  <c r="C4038" i="1"/>
  <c r="D4038" i="1" s="1"/>
  <c r="B4038" i="1"/>
  <c r="O4037" i="1"/>
  <c r="E4037" i="1"/>
  <c r="A4037" i="1" s="1"/>
  <c r="C4037" i="1"/>
  <c r="D4037" i="1" s="1"/>
  <c r="B4037" i="1"/>
  <c r="O4036" i="1"/>
  <c r="E4036" i="1"/>
  <c r="C4036" i="1"/>
  <c r="D4036" i="1" s="1"/>
  <c r="B4036" i="1"/>
  <c r="A4036" i="1"/>
  <c r="O4035" i="1"/>
  <c r="E4035" i="1"/>
  <c r="C4035" i="1"/>
  <c r="D4035" i="1" s="1"/>
  <c r="B4035" i="1"/>
  <c r="A4035" i="1"/>
  <c r="O4034" i="1"/>
  <c r="E4034" i="1"/>
  <c r="C4034" i="1"/>
  <c r="D4034" i="1" s="1"/>
  <c r="B4034" i="1"/>
  <c r="A4034" i="1"/>
  <c r="O4033" i="1"/>
  <c r="E4033" i="1"/>
  <c r="A4033" i="1" s="1"/>
  <c r="C4033" i="1"/>
  <c r="D4033" i="1" s="1"/>
  <c r="B4033" i="1"/>
  <c r="O4032" i="1"/>
  <c r="E4032" i="1"/>
  <c r="A4032" i="1" s="1"/>
  <c r="C4032" i="1"/>
  <c r="D4032" i="1" s="1"/>
  <c r="B4032" i="1"/>
  <c r="E4031" i="1"/>
  <c r="A4031" i="1" s="1"/>
  <c r="C4031" i="1"/>
  <c r="D4031" i="1" s="1"/>
  <c r="B4031" i="1"/>
  <c r="O4030" i="1"/>
  <c r="E4030" i="1"/>
  <c r="A4030" i="1" s="1"/>
  <c r="C4030" i="1"/>
  <c r="D4030" i="1" s="1"/>
  <c r="B4030" i="1"/>
  <c r="E4029" i="1"/>
  <c r="C4029" i="1"/>
  <c r="D4029" i="1" s="1"/>
  <c r="B4029" i="1"/>
  <c r="A4029" i="1"/>
  <c r="E4028" i="1"/>
  <c r="C4028" i="1"/>
  <c r="D4028" i="1" s="1"/>
  <c r="B4028" i="1"/>
  <c r="A4028" i="1"/>
  <c r="O4027" i="1"/>
  <c r="E4027" i="1"/>
  <c r="A4027" i="1" s="1"/>
  <c r="C4027" i="1"/>
  <c r="D4027" i="1" s="1"/>
  <c r="B4027" i="1"/>
  <c r="E4026" i="1"/>
  <c r="C4026" i="1"/>
  <c r="D4026" i="1" s="1"/>
  <c r="B4026" i="1"/>
  <c r="A4026" i="1"/>
  <c r="E4025" i="1"/>
  <c r="C4025" i="1"/>
  <c r="D4025" i="1" s="1"/>
  <c r="B4025" i="1"/>
  <c r="A4025" i="1"/>
  <c r="O4024" i="1"/>
  <c r="E4024" i="1"/>
  <c r="A4024" i="1" s="1"/>
  <c r="C4024" i="1"/>
  <c r="D4024" i="1" s="1"/>
  <c r="B4024" i="1"/>
  <c r="O4023" i="1"/>
  <c r="E4023" i="1"/>
  <c r="A4023" i="1" s="1"/>
  <c r="C4023" i="1"/>
  <c r="D4023" i="1" s="1"/>
  <c r="B4023" i="1"/>
  <c r="E4022" i="1"/>
  <c r="C4022" i="1"/>
  <c r="D4022" i="1" s="1"/>
  <c r="B4022" i="1"/>
  <c r="A4022" i="1"/>
  <c r="E4021" i="1"/>
  <c r="C4021" i="1"/>
  <c r="D4021" i="1" s="1"/>
  <c r="B4021" i="1"/>
  <c r="A4021" i="1"/>
  <c r="O4020" i="1"/>
  <c r="E4020" i="1"/>
  <c r="A4020" i="1" s="1"/>
  <c r="C4020" i="1"/>
  <c r="D4020" i="1" s="1"/>
  <c r="B4020" i="1"/>
  <c r="E4019" i="1"/>
  <c r="C4019" i="1"/>
  <c r="D4019" i="1" s="1"/>
  <c r="B4019" i="1"/>
  <c r="A4019" i="1"/>
  <c r="E4018" i="1"/>
  <c r="C4018" i="1"/>
  <c r="D4018" i="1" s="1"/>
  <c r="B4018" i="1"/>
  <c r="A4018" i="1"/>
  <c r="O4017" i="1"/>
  <c r="E4017" i="1"/>
  <c r="A4017" i="1" s="1"/>
  <c r="C4017" i="1"/>
  <c r="D4017" i="1" s="1"/>
  <c r="B4017" i="1"/>
  <c r="E4016" i="1"/>
  <c r="C4016" i="1"/>
  <c r="D4016" i="1" s="1"/>
  <c r="B4016" i="1"/>
  <c r="A4016" i="1"/>
  <c r="O4015" i="1"/>
  <c r="E4015" i="1"/>
  <c r="A4015" i="1" s="1"/>
  <c r="C4015" i="1"/>
  <c r="D4015" i="1" s="1"/>
  <c r="B4015" i="1"/>
  <c r="E4014" i="1"/>
  <c r="C4014" i="1"/>
  <c r="D4014" i="1" s="1"/>
  <c r="B4014" i="1"/>
  <c r="A4014" i="1"/>
  <c r="E4013" i="1"/>
  <c r="C4013" i="1"/>
  <c r="D4013" i="1" s="1"/>
  <c r="B4013" i="1"/>
  <c r="A4013" i="1"/>
  <c r="O4012" i="1"/>
  <c r="E4012" i="1"/>
  <c r="C4012" i="1"/>
  <c r="D4012" i="1" s="1"/>
  <c r="B4012" i="1"/>
  <c r="A4012" i="1"/>
  <c r="O4011" i="1"/>
  <c r="E4011" i="1"/>
  <c r="C4011" i="1"/>
  <c r="D4011" i="1" s="1"/>
  <c r="B4011" i="1"/>
  <c r="A4011" i="1"/>
  <c r="O4010" i="1"/>
  <c r="E4010" i="1"/>
  <c r="C4010" i="1"/>
  <c r="D4010" i="1" s="1"/>
  <c r="B4010" i="1"/>
  <c r="A4010" i="1"/>
  <c r="O4009" i="1"/>
  <c r="E4009" i="1"/>
  <c r="C4009" i="1"/>
  <c r="D4009" i="1" s="1"/>
  <c r="B4009" i="1"/>
  <c r="A4009" i="1"/>
  <c r="O4008" i="1"/>
  <c r="E4008" i="1"/>
  <c r="C4008" i="1"/>
  <c r="D4008" i="1" s="1"/>
  <c r="B4008" i="1"/>
  <c r="A4008" i="1"/>
  <c r="O4007" i="1"/>
  <c r="E4007" i="1"/>
  <c r="A4007" i="1" s="1"/>
  <c r="C4007" i="1"/>
  <c r="D4007" i="1" s="1"/>
  <c r="B4007" i="1"/>
  <c r="O4006" i="1"/>
  <c r="E4006" i="1"/>
  <c r="A4006" i="1" s="1"/>
  <c r="C4006" i="1"/>
  <c r="D4006" i="1" s="1"/>
  <c r="B4006" i="1"/>
  <c r="O4005" i="1"/>
  <c r="E4005" i="1"/>
  <c r="A4005" i="1" s="1"/>
  <c r="C4005" i="1"/>
  <c r="D4005" i="1" s="1"/>
  <c r="B4005" i="1"/>
  <c r="E4004" i="1"/>
  <c r="C4004" i="1"/>
  <c r="D4004" i="1" s="1"/>
  <c r="B4004" i="1"/>
  <c r="A4004" i="1"/>
  <c r="O4003" i="1"/>
  <c r="E4003" i="1"/>
  <c r="A4003" i="1" s="1"/>
  <c r="C4003" i="1"/>
  <c r="D4003" i="1" s="1"/>
  <c r="B4003" i="1"/>
  <c r="E4002" i="1"/>
  <c r="A4002" i="1" s="1"/>
  <c r="C4002" i="1"/>
  <c r="D4002" i="1" s="1"/>
  <c r="B4002" i="1"/>
  <c r="O4001" i="1"/>
  <c r="E4001" i="1"/>
  <c r="C4001" i="1"/>
  <c r="D4001" i="1" s="1"/>
  <c r="B4001" i="1"/>
  <c r="A4001" i="1"/>
  <c r="O4000" i="1"/>
  <c r="E4000" i="1"/>
  <c r="A4000" i="1" s="1"/>
  <c r="C4000" i="1"/>
  <c r="D4000" i="1" s="1"/>
  <c r="B4000" i="1"/>
  <c r="E3999" i="1"/>
  <c r="A3999" i="1" s="1"/>
  <c r="C3999" i="1"/>
  <c r="D3999" i="1" s="1"/>
  <c r="B3999" i="1"/>
  <c r="E3998" i="1"/>
  <c r="C3998" i="1"/>
  <c r="D3998" i="1" s="1"/>
  <c r="B3998" i="1"/>
  <c r="A3998" i="1"/>
  <c r="E3997" i="1"/>
  <c r="C3997" i="1"/>
  <c r="D3997" i="1" s="1"/>
  <c r="B3997" i="1"/>
  <c r="A3997" i="1"/>
  <c r="E3996" i="1"/>
  <c r="C3996" i="1"/>
  <c r="D3996" i="1" s="1"/>
  <c r="B3996" i="1"/>
  <c r="A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O3989" i="1"/>
  <c r="E3989" i="1"/>
  <c r="C3989" i="1"/>
  <c r="D3989" i="1" s="1"/>
  <c r="B3989" i="1"/>
  <c r="A3989" i="1"/>
  <c r="O3988" i="1"/>
  <c r="E3988" i="1"/>
  <c r="C3988" i="1"/>
  <c r="D3988" i="1" s="1"/>
  <c r="B3988" i="1"/>
  <c r="A3988" i="1"/>
  <c r="O3987" i="1"/>
  <c r="E3987" i="1"/>
  <c r="A3987" i="1" s="1"/>
  <c r="C3987" i="1"/>
  <c r="D3987" i="1" s="1"/>
  <c r="B3987" i="1"/>
  <c r="O3986" i="1"/>
  <c r="E3986" i="1"/>
  <c r="A3986" i="1" s="1"/>
  <c r="C3986" i="1"/>
  <c r="D3986" i="1" s="1"/>
  <c r="B3986" i="1"/>
  <c r="E3985" i="1"/>
  <c r="C3985" i="1"/>
  <c r="D3985" i="1" s="1"/>
  <c r="B3985" i="1"/>
  <c r="A3985" i="1"/>
  <c r="O3984" i="1"/>
  <c r="E3984" i="1"/>
  <c r="A3984" i="1" s="1"/>
  <c r="C3984" i="1"/>
  <c r="D3984" i="1" s="1"/>
  <c r="B3984" i="1"/>
  <c r="E3983" i="1"/>
  <c r="C3983" i="1"/>
  <c r="D3983" i="1" s="1"/>
  <c r="B3983" i="1"/>
  <c r="O3982" i="1"/>
  <c r="E3982" i="1"/>
  <c r="A3982" i="1" s="1"/>
  <c r="C3982" i="1"/>
  <c r="D3982" i="1" s="1"/>
  <c r="B3982" i="1"/>
  <c r="O3981" i="1"/>
  <c r="E3981" i="1"/>
  <c r="A3981" i="1" s="1"/>
  <c r="C3981" i="1"/>
  <c r="D3981" i="1" s="1"/>
  <c r="B3981" i="1"/>
  <c r="O3980" i="1"/>
  <c r="E3980" i="1"/>
  <c r="A3980" i="1" s="1"/>
  <c r="C3980" i="1"/>
  <c r="D3980" i="1" s="1"/>
  <c r="B3980" i="1"/>
  <c r="O3979" i="1"/>
  <c r="E3979" i="1"/>
  <c r="A3979" i="1" s="1"/>
  <c r="C3979" i="1"/>
  <c r="D3979" i="1" s="1"/>
  <c r="B3979" i="1"/>
  <c r="O3978" i="1"/>
  <c r="E3978" i="1"/>
  <c r="A3978" i="1" s="1"/>
  <c r="C3978" i="1"/>
  <c r="D3978" i="1" s="1"/>
  <c r="B3978" i="1"/>
  <c r="O3977" i="1"/>
  <c r="E3977" i="1"/>
  <c r="C3977" i="1"/>
  <c r="D3977" i="1" s="1"/>
  <c r="B3977" i="1"/>
  <c r="A3977" i="1"/>
  <c r="E3976" i="1"/>
  <c r="C3976" i="1"/>
  <c r="D3976" i="1" s="1"/>
  <c r="B3976" i="1"/>
  <c r="A3976" i="1"/>
  <c r="E3975" i="1"/>
  <c r="C3975" i="1"/>
  <c r="D3975" i="1" s="1"/>
  <c r="B3975" i="1"/>
  <c r="A3975" i="1"/>
  <c r="O3974" i="1"/>
  <c r="E3974" i="1"/>
  <c r="A3974" i="1" s="1"/>
  <c r="C3974" i="1"/>
  <c r="D3974" i="1" s="1"/>
  <c r="B3974" i="1"/>
  <c r="O3973" i="1"/>
  <c r="E3973" i="1"/>
  <c r="A3973" i="1" s="1"/>
  <c r="C3973" i="1"/>
  <c r="D3973" i="1" s="1"/>
  <c r="B3973" i="1"/>
  <c r="O3972" i="1"/>
  <c r="E3972" i="1"/>
  <c r="A3972" i="1" s="1"/>
  <c r="C3972" i="1"/>
  <c r="D3972" i="1" s="1"/>
  <c r="B3972" i="1"/>
  <c r="E3971" i="1"/>
  <c r="A3971" i="1" s="1"/>
  <c r="C3971" i="1"/>
  <c r="D3971" i="1" s="1"/>
  <c r="B3971" i="1"/>
  <c r="E3970" i="1"/>
  <c r="C3970" i="1"/>
  <c r="D3970" i="1" s="1"/>
  <c r="B3970" i="1"/>
  <c r="A3970" i="1"/>
  <c r="E3969" i="1"/>
  <c r="C3969" i="1"/>
  <c r="D3969" i="1" s="1"/>
  <c r="B3969" i="1"/>
  <c r="A3969" i="1"/>
  <c r="E3968" i="1"/>
  <c r="C3968" i="1"/>
  <c r="D3968" i="1" s="1"/>
  <c r="B3968" i="1"/>
  <c r="A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O3944" i="1"/>
  <c r="E3944" i="1"/>
  <c r="A3944" i="1" s="1"/>
  <c r="C3944" i="1"/>
  <c r="D3944" i="1" s="1"/>
  <c r="B3944" i="1"/>
  <c r="O3943" i="1"/>
  <c r="E3943" i="1"/>
  <c r="A3943" i="1" s="1"/>
  <c r="C3943" i="1"/>
  <c r="D3943" i="1" s="1"/>
  <c r="B3943" i="1"/>
  <c r="O3942" i="1"/>
  <c r="E3942" i="1"/>
  <c r="A3942" i="1" s="1"/>
  <c r="C3942" i="1"/>
  <c r="D3942" i="1" s="1"/>
  <c r="B3942" i="1"/>
  <c r="O3941" i="1"/>
  <c r="E3941" i="1"/>
  <c r="A3941" i="1" s="1"/>
  <c r="C3941" i="1"/>
  <c r="D3941" i="1" s="1"/>
  <c r="B3941" i="1"/>
  <c r="O3940" i="1"/>
  <c r="E3940" i="1"/>
  <c r="A3940" i="1" s="1"/>
  <c r="C3940" i="1"/>
  <c r="D3940" i="1" s="1"/>
  <c r="B3940" i="1"/>
  <c r="E3939" i="1"/>
  <c r="C3939" i="1"/>
  <c r="D3939" i="1" s="1"/>
  <c r="B3939" i="1"/>
  <c r="O3938" i="1"/>
  <c r="E3938" i="1"/>
  <c r="A3938" i="1" s="1"/>
  <c r="C3938" i="1"/>
  <c r="D3938" i="1" s="1"/>
  <c r="B3938" i="1"/>
  <c r="O3937" i="1"/>
  <c r="E3937" i="1"/>
  <c r="A3937" i="1" s="1"/>
  <c r="C3937" i="1"/>
  <c r="D3937" i="1" s="1"/>
  <c r="B3937" i="1"/>
  <c r="O3936" i="1"/>
  <c r="E3936" i="1"/>
  <c r="A3936" i="1" s="1"/>
  <c r="C3936" i="1"/>
  <c r="D3936" i="1" s="1"/>
  <c r="B3936" i="1"/>
  <c r="O3935" i="1"/>
  <c r="E3935" i="1"/>
  <c r="A3935" i="1" s="1"/>
  <c r="C3935" i="1"/>
  <c r="D3935" i="1" s="1"/>
  <c r="B3935" i="1"/>
  <c r="O3934" i="1"/>
  <c r="E3934" i="1"/>
  <c r="A3934" i="1" s="1"/>
  <c r="C3934" i="1"/>
  <c r="D3934" i="1" s="1"/>
  <c r="B3934" i="1"/>
  <c r="O3933" i="1"/>
  <c r="E3933" i="1"/>
  <c r="A3933" i="1" s="1"/>
  <c r="C3933" i="1"/>
  <c r="D3933" i="1" s="1"/>
  <c r="B3933" i="1"/>
  <c r="O3932" i="1"/>
  <c r="E3932" i="1"/>
  <c r="A3932" i="1" s="1"/>
  <c r="C3932" i="1"/>
  <c r="D3932" i="1" s="1"/>
  <c r="B3932" i="1"/>
  <c r="O3931" i="1"/>
  <c r="E3931" i="1"/>
  <c r="A3931" i="1" s="1"/>
  <c r="C3931" i="1"/>
  <c r="D3931" i="1" s="1"/>
  <c r="B3931" i="1"/>
  <c r="O3930" i="1"/>
  <c r="E3930" i="1"/>
  <c r="A3930" i="1" s="1"/>
  <c r="C3930" i="1"/>
  <c r="D3930" i="1" s="1"/>
  <c r="B3930" i="1"/>
  <c r="O3929" i="1"/>
  <c r="E3929" i="1"/>
  <c r="A3929" i="1" s="1"/>
  <c r="C3929" i="1"/>
  <c r="D3929" i="1" s="1"/>
  <c r="B3929" i="1"/>
  <c r="O3928" i="1"/>
  <c r="E3928" i="1"/>
  <c r="A3928" i="1" s="1"/>
  <c r="C3928" i="1"/>
  <c r="D3928" i="1" s="1"/>
  <c r="B3928" i="1"/>
  <c r="O3927" i="1"/>
  <c r="E3927" i="1"/>
  <c r="A3927" i="1" s="1"/>
  <c r="C3927" i="1"/>
  <c r="D3927" i="1" s="1"/>
  <c r="B3927" i="1"/>
  <c r="O3926" i="1"/>
  <c r="E3926" i="1"/>
  <c r="A3926" i="1" s="1"/>
  <c r="C3926" i="1"/>
  <c r="D3926" i="1" s="1"/>
  <c r="B3926" i="1"/>
  <c r="O3925" i="1"/>
  <c r="E3925" i="1"/>
  <c r="A3925" i="1" s="1"/>
  <c r="C3925" i="1"/>
  <c r="D3925" i="1" s="1"/>
  <c r="B3925" i="1"/>
  <c r="O3924" i="1"/>
  <c r="E3924" i="1"/>
  <c r="A3924" i="1" s="1"/>
  <c r="C3924" i="1"/>
  <c r="D3924" i="1" s="1"/>
  <c r="B3924" i="1"/>
  <c r="O3923" i="1"/>
  <c r="E3923" i="1"/>
  <c r="A3923" i="1" s="1"/>
  <c r="C3923" i="1"/>
  <c r="D3923" i="1" s="1"/>
  <c r="B3923" i="1"/>
  <c r="O3922" i="1"/>
  <c r="E3922" i="1"/>
  <c r="A3922" i="1" s="1"/>
  <c r="C3922" i="1"/>
  <c r="D3922" i="1" s="1"/>
  <c r="B3922" i="1"/>
  <c r="O3921" i="1"/>
  <c r="E3921" i="1"/>
  <c r="A3921" i="1" s="1"/>
  <c r="C3921" i="1"/>
  <c r="D3921" i="1" s="1"/>
  <c r="B3921" i="1"/>
  <c r="O3920" i="1"/>
  <c r="E3920" i="1"/>
  <c r="A3920" i="1" s="1"/>
  <c r="C3920" i="1"/>
  <c r="D3920" i="1" s="1"/>
  <c r="B3920" i="1"/>
  <c r="O3919" i="1"/>
  <c r="E3919" i="1"/>
  <c r="A3919" i="1" s="1"/>
  <c r="C3919" i="1"/>
  <c r="D3919" i="1" s="1"/>
  <c r="B3919" i="1"/>
  <c r="O3918" i="1"/>
  <c r="E3918" i="1"/>
  <c r="A3918" i="1" s="1"/>
  <c r="C3918" i="1"/>
  <c r="D3918" i="1" s="1"/>
  <c r="B3918" i="1"/>
  <c r="O3917" i="1"/>
  <c r="E3917" i="1"/>
  <c r="A3917" i="1" s="1"/>
  <c r="C3917" i="1"/>
  <c r="D3917" i="1" s="1"/>
  <c r="B3917" i="1"/>
  <c r="O3916" i="1"/>
  <c r="E3916" i="1"/>
  <c r="A3916" i="1" s="1"/>
  <c r="C3916" i="1"/>
  <c r="D3916" i="1" s="1"/>
  <c r="B3916" i="1"/>
  <c r="O3915" i="1"/>
  <c r="E3915" i="1"/>
  <c r="A3915" i="1" s="1"/>
  <c r="C3915" i="1"/>
  <c r="D3915" i="1" s="1"/>
  <c r="B3915" i="1"/>
  <c r="O3914" i="1"/>
  <c r="E3914" i="1"/>
  <c r="A3914" i="1" s="1"/>
  <c r="C3914" i="1"/>
  <c r="D3914" i="1" s="1"/>
  <c r="B3914" i="1"/>
  <c r="O3913" i="1"/>
  <c r="E3913" i="1"/>
  <c r="A3913" i="1" s="1"/>
  <c r="C3913" i="1"/>
  <c r="D3913" i="1" s="1"/>
  <c r="B3913" i="1"/>
  <c r="O3912" i="1"/>
  <c r="E3912" i="1"/>
  <c r="A3912" i="1" s="1"/>
  <c r="C3912" i="1"/>
  <c r="D3912" i="1" s="1"/>
  <c r="B3912" i="1"/>
  <c r="O3911" i="1"/>
  <c r="E3911" i="1"/>
  <c r="A3911" i="1" s="1"/>
  <c r="C3911" i="1"/>
  <c r="D3911" i="1" s="1"/>
  <c r="B3911" i="1"/>
  <c r="O3910" i="1"/>
  <c r="E3910" i="1"/>
  <c r="A3910" i="1" s="1"/>
  <c r="C3910" i="1"/>
  <c r="D3910" i="1" s="1"/>
  <c r="B3910" i="1"/>
  <c r="O3909" i="1"/>
  <c r="E3909" i="1"/>
  <c r="A3909" i="1" s="1"/>
  <c r="C3909" i="1"/>
  <c r="D3909" i="1" s="1"/>
  <c r="B3909" i="1"/>
  <c r="O3908" i="1"/>
  <c r="E3908" i="1"/>
  <c r="A3908" i="1" s="1"/>
  <c r="C3908" i="1"/>
  <c r="D3908" i="1" s="1"/>
  <c r="B3908" i="1"/>
  <c r="O3907" i="1"/>
  <c r="E3907" i="1"/>
  <c r="A3907" i="1" s="1"/>
  <c r="C3907" i="1"/>
  <c r="D3907" i="1" s="1"/>
  <c r="B3907" i="1"/>
  <c r="O3906" i="1"/>
  <c r="E3906" i="1"/>
  <c r="A3906" i="1" s="1"/>
  <c r="C3906" i="1"/>
  <c r="D3906" i="1" s="1"/>
  <c r="B3906" i="1"/>
  <c r="O3905" i="1"/>
  <c r="E3905" i="1"/>
  <c r="A3905" i="1" s="1"/>
  <c r="C3905" i="1"/>
  <c r="D3905" i="1" s="1"/>
  <c r="B3905" i="1"/>
  <c r="O3904" i="1"/>
  <c r="E3904" i="1"/>
  <c r="A3904" i="1" s="1"/>
  <c r="C3904" i="1"/>
  <c r="D3904" i="1" s="1"/>
  <c r="B3904" i="1"/>
  <c r="O3903" i="1"/>
  <c r="E3903" i="1"/>
  <c r="A3903" i="1" s="1"/>
  <c r="C3903" i="1"/>
  <c r="D3903" i="1" s="1"/>
  <c r="B3903" i="1"/>
  <c r="O3902" i="1"/>
  <c r="E3902" i="1"/>
  <c r="A3902" i="1" s="1"/>
  <c r="C3902" i="1"/>
  <c r="D3902" i="1" s="1"/>
  <c r="B3902" i="1"/>
  <c r="O3901" i="1"/>
  <c r="E3901" i="1"/>
  <c r="A3901" i="1" s="1"/>
  <c r="C3901" i="1"/>
  <c r="D3901" i="1" s="1"/>
  <c r="B3901" i="1"/>
  <c r="O3900" i="1"/>
  <c r="E3900" i="1"/>
  <c r="A3900" i="1" s="1"/>
  <c r="C3900" i="1"/>
  <c r="D3900" i="1" s="1"/>
  <c r="B3900" i="1"/>
  <c r="O3899" i="1"/>
  <c r="E3899" i="1"/>
  <c r="A3899" i="1" s="1"/>
  <c r="C3899" i="1"/>
  <c r="D3899" i="1" s="1"/>
  <c r="B3899" i="1"/>
  <c r="O3898" i="1"/>
  <c r="E3898" i="1"/>
  <c r="A3898" i="1" s="1"/>
  <c r="C3898" i="1"/>
  <c r="D3898" i="1" s="1"/>
  <c r="B3898" i="1"/>
  <c r="E3897" i="1"/>
  <c r="C3897" i="1"/>
  <c r="D3897" i="1" s="1"/>
  <c r="B3897" i="1"/>
  <c r="A3897" i="1"/>
  <c r="O3896" i="1"/>
  <c r="E3896" i="1"/>
  <c r="A3896" i="1" s="1"/>
  <c r="C3896" i="1"/>
  <c r="D3896" i="1" s="1"/>
  <c r="B3896" i="1"/>
  <c r="O3895" i="1"/>
  <c r="E3895" i="1"/>
  <c r="A3895" i="1" s="1"/>
  <c r="C3895" i="1"/>
  <c r="D3895" i="1" s="1"/>
  <c r="B3895" i="1"/>
  <c r="O3894" i="1"/>
  <c r="E3894" i="1"/>
  <c r="A3894" i="1" s="1"/>
  <c r="C3894" i="1"/>
  <c r="D3894" i="1" s="1"/>
  <c r="B3894" i="1"/>
  <c r="O3893" i="1"/>
  <c r="E3893" i="1"/>
  <c r="A3893" i="1" s="1"/>
  <c r="C3893" i="1"/>
  <c r="D3893" i="1" s="1"/>
  <c r="B3893" i="1"/>
  <c r="O3892" i="1"/>
  <c r="E3892" i="1"/>
  <c r="A3892" i="1" s="1"/>
  <c r="C3892" i="1"/>
  <c r="D3892" i="1" s="1"/>
  <c r="B3892" i="1"/>
  <c r="O3891" i="1"/>
  <c r="E3891" i="1"/>
  <c r="A3891" i="1" s="1"/>
  <c r="C3891" i="1"/>
  <c r="D3891" i="1" s="1"/>
  <c r="B3891" i="1"/>
  <c r="O3890" i="1"/>
  <c r="E3890" i="1"/>
  <c r="A3890" i="1" s="1"/>
  <c r="C3890" i="1"/>
  <c r="D3890" i="1" s="1"/>
  <c r="B3890" i="1"/>
  <c r="O3889" i="1"/>
  <c r="E3889" i="1"/>
  <c r="A3889" i="1" s="1"/>
  <c r="C3889" i="1"/>
  <c r="D3889" i="1" s="1"/>
  <c r="B3889" i="1"/>
  <c r="O3888" i="1"/>
  <c r="E3888" i="1"/>
  <c r="A3888" i="1" s="1"/>
  <c r="C3888" i="1"/>
  <c r="D3888" i="1" s="1"/>
  <c r="B3888" i="1"/>
  <c r="O3887" i="1"/>
  <c r="E3887" i="1"/>
  <c r="A3887" i="1" s="1"/>
  <c r="C3887" i="1"/>
  <c r="D3887" i="1" s="1"/>
  <c r="B3887" i="1"/>
  <c r="O3886" i="1"/>
  <c r="E3886" i="1"/>
  <c r="A3886" i="1" s="1"/>
  <c r="C3886" i="1"/>
  <c r="D3886" i="1" s="1"/>
  <c r="B3886" i="1"/>
  <c r="O3885" i="1"/>
  <c r="E3885" i="1"/>
  <c r="A3885" i="1" s="1"/>
  <c r="C3885" i="1"/>
  <c r="D3885" i="1" s="1"/>
  <c r="B3885" i="1"/>
  <c r="O3884" i="1"/>
  <c r="E3884" i="1"/>
  <c r="A3884" i="1" s="1"/>
  <c r="C3884" i="1"/>
  <c r="D3884" i="1" s="1"/>
  <c r="B3884" i="1"/>
  <c r="O3883" i="1"/>
  <c r="E3883" i="1"/>
  <c r="A3883" i="1" s="1"/>
  <c r="C3883" i="1"/>
  <c r="D3883" i="1" s="1"/>
  <c r="B3883" i="1"/>
  <c r="O3882" i="1"/>
  <c r="E3882" i="1"/>
  <c r="A3882" i="1" s="1"/>
  <c r="C3882" i="1"/>
  <c r="D3882" i="1" s="1"/>
  <c r="B3882" i="1"/>
  <c r="O3881" i="1"/>
  <c r="E3881" i="1"/>
  <c r="A3881" i="1" s="1"/>
  <c r="C3881" i="1"/>
  <c r="D3881" i="1" s="1"/>
  <c r="B3881" i="1"/>
  <c r="O3880" i="1"/>
  <c r="E3880" i="1"/>
  <c r="A3880" i="1" s="1"/>
  <c r="C3880" i="1"/>
  <c r="D3880" i="1" s="1"/>
  <c r="B3880" i="1"/>
  <c r="E3878" i="1"/>
  <c r="A3878" i="1" s="1"/>
  <c r="C3878" i="1"/>
  <c r="D3878" i="1" s="1"/>
  <c r="B3878"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O3868" i="1"/>
  <c r="E3868" i="1"/>
  <c r="A3868" i="1" s="1"/>
  <c r="C3868" i="1"/>
  <c r="D3868" i="1" s="1"/>
  <c r="B3868" i="1"/>
  <c r="O3867" i="1"/>
  <c r="E3867" i="1"/>
  <c r="A3867" i="1" s="1"/>
  <c r="C3867" i="1"/>
  <c r="D3867" i="1" s="1"/>
  <c r="B3867" i="1"/>
  <c r="O3866" i="1"/>
  <c r="E3866" i="1"/>
  <c r="A3866" i="1" s="1"/>
  <c r="C3866" i="1"/>
  <c r="D3866" i="1" s="1"/>
  <c r="B3866" i="1"/>
  <c r="O3865" i="1"/>
  <c r="E3865" i="1"/>
  <c r="A3865" i="1" s="1"/>
  <c r="C3865" i="1"/>
  <c r="D3865" i="1" s="1"/>
  <c r="B3865" i="1"/>
  <c r="O3864" i="1"/>
  <c r="E3864" i="1"/>
  <c r="A3864" i="1" s="1"/>
  <c r="C3864" i="1"/>
  <c r="D3864" i="1" s="1"/>
  <c r="B3864" i="1"/>
  <c r="O3863" i="1"/>
  <c r="E3863" i="1"/>
  <c r="A3863" i="1" s="1"/>
  <c r="C3863" i="1"/>
  <c r="D3863" i="1" s="1"/>
  <c r="B3863" i="1"/>
  <c r="O3862" i="1"/>
  <c r="E3862" i="1"/>
  <c r="A3862" i="1" s="1"/>
  <c r="C3862" i="1"/>
  <c r="D3862" i="1" s="1"/>
  <c r="B3862" i="1"/>
  <c r="O3861" i="1"/>
  <c r="E3861" i="1"/>
  <c r="A3861" i="1" s="1"/>
  <c r="C3861" i="1"/>
  <c r="D3861" i="1" s="1"/>
  <c r="B3861" i="1"/>
  <c r="E3860" i="1"/>
  <c r="C3860" i="1"/>
  <c r="D3860" i="1" s="1"/>
  <c r="B3860" i="1"/>
  <c r="A3860" i="1"/>
  <c r="E3859" i="1"/>
  <c r="C3859" i="1"/>
  <c r="D3859" i="1" s="1"/>
  <c r="B3859" i="1"/>
  <c r="A3859" i="1"/>
  <c r="O3858" i="1"/>
  <c r="E3858" i="1"/>
  <c r="A3858" i="1" s="1"/>
  <c r="C3858" i="1"/>
  <c r="D3858" i="1" s="1"/>
  <c r="B3858" i="1"/>
  <c r="O3857" i="1"/>
  <c r="E3857" i="1"/>
  <c r="A3857" i="1" s="1"/>
  <c r="C3857" i="1"/>
  <c r="D3857" i="1" s="1"/>
  <c r="B3857" i="1"/>
  <c r="E3856" i="1"/>
  <c r="C3856" i="1"/>
  <c r="D3856" i="1" s="1"/>
  <c r="B3856" i="1"/>
  <c r="A3856" i="1"/>
  <c r="E3855" i="1"/>
  <c r="C3855" i="1"/>
  <c r="D3855" i="1" s="1"/>
  <c r="B3855" i="1"/>
  <c r="A3855" i="1"/>
  <c r="O3854" i="1"/>
  <c r="E3854" i="1"/>
  <c r="C3854" i="1"/>
  <c r="D3854" i="1" s="1"/>
  <c r="B3854" i="1"/>
  <c r="A3854" i="1"/>
  <c r="O3853" i="1"/>
  <c r="E3853" i="1"/>
  <c r="C3853" i="1"/>
  <c r="D3853" i="1" s="1"/>
  <c r="B3853" i="1"/>
  <c r="A3853" i="1"/>
  <c r="O3852" i="1"/>
  <c r="E3852" i="1"/>
  <c r="A3852" i="1" s="1"/>
  <c r="C3852" i="1"/>
  <c r="D3852" i="1" s="1"/>
  <c r="B3852" i="1"/>
  <c r="O3851" i="1"/>
  <c r="E3851" i="1"/>
  <c r="A3851" i="1" s="1"/>
  <c r="C3851" i="1"/>
  <c r="D3851" i="1" s="1"/>
  <c r="B3851" i="1"/>
  <c r="O3850" i="1"/>
  <c r="E3850" i="1"/>
  <c r="A3850" i="1" s="1"/>
  <c r="C3850" i="1"/>
  <c r="D3850" i="1" s="1"/>
  <c r="B3850" i="1"/>
  <c r="E3849" i="1"/>
  <c r="C3849" i="1"/>
  <c r="D3849" i="1" s="1"/>
  <c r="B3849" i="1"/>
  <c r="A3849" i="1"/>
  <c r="E3848" i="1"/>
  <c r="A3848" i="1" s="1"/>
  <c r="C3848" i="1"/>
  <c r="D3848" i="1" s="1"/>
  <c r="B3848" i="1"/>
  <c r="E3847" i="1"/>
  <c r="C3847" i="1"/>
  <c r="D3847" i="1" s="1"/>
  <c r="B3847" i="1"/>
  <c r="A3847" i="1"/>
  <c r="O3846" i="1"/>
  <c r="E3846" i="1"/>
  <c r="C3846" i="1"/>
  <c r="D3846" i="1" s="1"/>
  <c r="B3846" i="1"/>
  <c r="A3846" i="1"/>
  <c r="O3845" i="1"/>
  <c r="E3845" i="1"/>
  <c r="C3845" i="1"/>
  <c r="D3845" i="1" s="1"/>
  <c r="B3845" i="1"/>
  <c r="A3845" i="1"/>
  <c r="E3844" i="1"/>
  <c r="C3844" i="1"/>
  <c r="D3844" i="1" s="1"/>
  <c r="B3844" i="1"/>
  <c r="A3844"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O3838" i="1"/>
  <c r="E3838" i="1"/>
  <c r="A3838" i="1" s="1"/>
  <c r="C3838" i="1"/>
  <c r="D3838" i="1" s="1"/>
  <c r="B3838" i="1"/>
  <c r="O3837" i="1"/>
  <c r="E3837" i="1"/>
  <c r="A3837" i="1" s="1"/>
  <c r="C3837" i="1"/>
  <c r="D3837" i="1" s="1"/>
  <c r="B3837" i="1"/>
  <c r="O3836" i="1"/>
  <c r="E3836" i="1"/>
  <c r="C3836" i="1"/>
  <c r="D3836" i="1" s="1"/>
  <c r="B3836" i="1"/>
  <c r="A3836" i="1"/>
  <c r="O3835" i="1"/>
  <c r="E3835" i="1"/>
  <c r="C3835" i="1"/>
  <c r="D3835" i="1" s="1"/>
  <c r="B3835" i="1"/>
  <c r="A3835" i="1"/>
  <c r="E3834" i="1"/>
  <c r="A3834" i="1" s="1"/>
  <c r="C3834" i="1"/>
  <c r="D3834" i="1" s="1"/>
  <c r="B3834" i="1"/>
  <c r="O3833" i="1"/>
  <c r="E3833" i="1"/>
  <c r="A3833" i="1" s="1"/>
  <c r="C3833" i="1"/>
  <c r="D3833" i="1" s="1"/>
  <c r="B3833" i="1"/>
  <c r="E3832" i="1"/>
  <c r="C3832" i="1"/>
  <c r="D3832" i="1" s="1"/>
  <c r="B3832" i="1"/>
  <c r="A3832" i="1"/>
  <c r="E3831" i="1"/>
  <c r="C3831" i="1"/>
  <c r="D3831" i="1" s="1"/>
  <c r="B3831" i="1"/>
  <c r="A3831" i="1"/>
  <c r="E3830" i="1"/>
  <c r="C3830" i="1"/>
  <c r="D3830" i="1" s="1"/>
  <c r="B3830" i="1"/>
  <c r="A3830" i="1"/>
  <c r="O3829" i="1"/>
  <c r="E3829" i="1"/>
  <c r="A3829" i="1" s="1"/>
  <c r="C3829" i="1"/>
  <c r="D3829" i="1" s="1"/>
  <c r="B3829" i="1"/>
  <c r="E3828" i="1"/>
  <c r="C3828" i="1"/>
  <c r="D3828" i="1" s="1"/>
  <c r="B3828" i="1"/>
  <c r="A3828" i="1"/>
  <c r="E3827" i="1"/>
  <c r="C3827" i="1"/>
  <c r="D3827" i="1" s="1"/>
  <c r="B3827" i="1"/>
  <c r="A3827" i="1"/>
  <c r="O3826" i="1"/>
  <c r="E3826" i="1"/>
  <c r="A3826" i="1" s="1"/>
  <c r="C3826" i="1"/>
  <c r="D3826" i="1" s="1"/>
  <c r="B3826" i="1"/>
  <c r="E3825" i="1"/>
  <c r="C3825" i="1"/>
  <c r="D3825" i="1" s="1"/>
  <c r="B3825" i="1"/>
  <c r="A3825" i="1"/>
  <c r="O3824" i="1"/>
  <c r="E3824" i="1"/>
  <c r="A3824" i="1" s="1"/>
  <c r="C3824" i="1"/>
  <c r="D3824" i="1" s="1"/>
  <c r="B3824" i="1"/>
  <c r="E3823" i="1"/>
  <c r="A3823" i="1" s="1"/>
  <c r="C3823" i="1"/>
  <c r="D3823" i="1" s="1"/>
  <c r="B3823" i="1"/>
  <c r="O3822" i="1"/>
  <c r="E3822" i="1"/>
  <c r="A3822" i="1" s="1"/>
  <c r="C3822" i="1"/>
  <c r="D3822" i="1" s="1"/>
  <c r="B3822" i="1"/>
  <c r="E3821" i="1"/>
  <c r="C3821" i="1"/>
  <c r="D3821" i="1" s="1"/>
  <c r="B3821" i="1"/>
  <c r="A3821" i="1"/>
  <c r="O3820" i="1"/>
  <c r="E3820" i="1"/>
  <c r="A3820" i="1" s="1"/>
  <c r="C3820" i="1"/>
  <c r="D3820" i="1" s="1"/>
  <c r="B3820" i="1"/>
  <c r="O3819" i="1"/>
  <c r="E3819" i="1"/>
  <c r="A3819" i="1" s="1"/>
  <c r="C3819" i="1"/>
  <c r="D3819" i="1" s="1"/>
  <c r="B3819" i="1"/>
  <c r="O3818" i="1"/>
  <c r="E3818" i="1"/>
  <c r="A3818" i="1" s="1"/>
  <c r="C3818" i="1"/>
  <c r="D3818" i="1" s="1"/>
  <c r="B3818" i="1"/>
  <c r="O3817" i="1"/>
  <c r="E3817" i="1"/>
  <c r="A3817" i="1" s="1"/>
  <c r="C3817" i="1"/>
  <c r="D3817" i="1" s="1"/>
  <c r="B3817" i="1"/>
  <c r="E3816" i="1"/>
  <c r="A3816" i="1" s="1"/>
  <c r="C3816" i="1"/>
  <c r="D3816" i="1" s="1"/>
  <c r="B3816" i="1"/>
  <c r="O3815" i="1"/>
  <c r="E3815" i="1"/>
  <c r="A3815" i="1" s="1"/>
  <c r="C3815" i="1"/>
  <c r="D3815" i="1" s="1"/>
  <c r="B3815" i="1"/>
  <c r="O3814" i="1"/>
  <c r="E3814" i="1"/>
  <c r="A3814" i="1" s="1"/>
  <c r="C3814" i="1"/>
  <c r="D3814" i="1" s="1"/>
  <c r="B3814" i="1"/>
  <c r="O3813" i="1"/>
  <c r="E3813" i="1"/>
  <c r="A3813" i="1" s="1"/>
  <c r="C3813" i="1"/>
  <c r="D3813" i="1" s="1"/>
  <c r="B3813" i="1"/>
  <c r="O3812" i="1"/>
  <c r="E3812" i="1"/>
  <c r="A3812" i="1" s="1"/>
  <c r="C3812" i="1"/>
  <c r="D3812" i="1" s="1"/>
  <c r="B3812" i="1"/>
  <c r="O3811" i="1"/>
  <c r="E3811" i="1"/>
  <c r="A3811" i="1" s="1"/>
  <c r="C3811" i="1"/>
  <c r="D3811" i="1" s="1"/>
  <c r="B3811" i="1"/>
  <c r="O3810" i="1"/>
  <c r="E3810" i="1"/>
  <c r="A3810" i="1" s="1"/>
  <c r="C3810" i="1"/>
  <c r="D3810" i="1" s="1"/>
  <c r="B3810" i="1"/>
  <c r="E3809" i="1"/>
  <c r="C3809" i="1"/>
  <c r="D3809" i="1" s="1"/>
  <c r="B3809" i="1"/>
  <c r="A3809" i="1"/>
  <c r="E3808" i="1"/>
  <c r="C3808" i="1"/>
  <c r="D3808" i="1" s="1"/>
  <c r="B3808" i="1"/>
  <c r="A3808" i="1"/>
  <c r="O3807" i="1"/>
  <c r="E3807" i="1"/>
  <c r="A3807" i="1" s="1"/>
  <c r="C3807" i="1"/>
  <c r="D3807" i="1" s="1"/>
  <c r="B3807" i="1"/>
  <c r="O3806" i="1"/>
  <c r="E3806" i="1"/>
  <c r="A3806" i="1" s="1"/>
  <c r="C3806" i="1"/>
  <c r="D3806" i="1" s="1"/>
  <c r="B3806" i="1"/>
  <c r="O3805" i="1"/>
  <c r="E3805" i="1"/>
  <c r="A3805" i="1" s="1"/>
  <c r="C3805" i="1"/>
  <c r="D3805" i="1" s="1"/>
  <c r="B3805" i="1"/>
  <c r="E3804" i="1"/>
  <c r="C3804" i="1"/>
  <c r="D3804" i="1" s="1"/>
  <c r="B3804" i="1"/>
  <c r="A3804" i="1"/>
  <c r="O3803" i="1"/>
  <c r="E3803" i="1"/>
  <c r="A3803" i="1" s="1"/>
  <c r="C3803" i="1"/>
  <c r="D3803" i="1" s="1"/>
  <c r="B3803" i="1"/>
  <c r="O3802" i="1"/>
  <c r="E3802" i="1"/>
  <c r="A3802" i="1" s="1"/>
  <c r="C3802" i="1"/>
  <c r="D3802" i="1" s="1"/>
  <c r="B3802" i="1"/>
  <c r="E3801" i="1"/>
  <c r="C3801" i="1"/>
  <c r="D3801" i="1" s="1"/>
  <c r="B3801" i="1"/>
  <c r="A3801" i="1"/>
  <c r="E3800" i="1"/>
  <c r="C3800" i="1"/>
  <c r="D3800" i="1" s="1"/>
  <c r="B3800" i="1"/>
  <c r="A3800" i="1"/>
  <c r="E3799" i="1"/>
  <c r="C3799" i="1"/>
  <c r="D3799" i="1" s="1"/>
  <c r="B3799" i="1"/>
  <c r="A3799" i="1"/>
  <c r="E3798" i="1"/>
  <c r="C3798" i="1"/>
  <c r="D3798" i="1" s="1"/>
  <c r="B3798" i="1"/>
  <c r="A3798" i="1"/>
  <c r="E3797" i="1"/>
  <c r="C3797" i="1"/>
  <c r="D3797" i="1" s="1"/>
  <c r="B3797" i="1"/>
  <c r="A3797" i="1"/>
  <c r="O3796" i="1"/>
  <c r="E3796" i="1"/>
  <c r="A3796" i="1" s="1"/>
  <c r="C3796" i="1"/>
  <c r="D3796" i="1" s="1"/>
  <c r="B3796" i="1"/>
  <c r="O3795" i="1"/>
  <c r="E3795" i="1"/>
  <c r="A3795" i="1" s="1"/>
  <c r="C3795" i="1"/>
  <c r="D3795" i="1" s="1"/>
  <c r="B3795" i="1"/>
  <c r="O3794" i="1"/>
  <c r="E3794" i="1"/>
  <c r="A3794" i="1" s="1"/>
  <c r="C3794" i="1"/>
  <c r="D3794" i="1" s="1"/>
  <c r="B3794" i="1"/>
  <c r="O3793" i="1"/>
  <c r="E3793" i="1"/>
  <c r="A3793" i="1" s="1"/>
  <c r="C3793" i="1"/>
  <c r="D3793" i="1" s="1"/>
  <c r="B3793" i="1"/>
  <c r="O3792" i="1"/>
  <c r="E3792" i="1"/>
  <c r="A3792" i="1" s="1"/>
  <c r="C3792" i="1"/>
  <c r="D3792" i="1" s="1"/>
  <c r="B3792" i="1"/>
  <c r="O3791" i="1"/>
  <c r="E3791" i="1"/>
  <c r="C3791" i="1"/>
  <c r="D3791" i="1" s="1"/>
  <c r="B3791" i="1"/>
  <c r="A3791" i="1"/>
  <c r="O3790"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A3783" i="1" s="1"/>
  <c r="C3783" i="1"/>
  <c r="D3783" i="1" s="1"/>
  <c r="B3783" i="1"/>
  <c r="E3782" i="1"/>
  <c r="C3782" i="1"/>
  <c r="D3782" i="1" s="1"/>
  <c r="B3782" i="1"/>
  <c r="A3782" i="1"/>
  <c r="E3781" i="1"/>
  <c r="C3781" i="1"/>
  <c r="D3781" i="1" s="1"/>
  <c r="B3781" i="1"/>
  <c r="A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A3769" i="1" s="1"/>
  <c r="C3769" i="1"/>
  <c r="D3769" i="1" s="1"/>
  <c r="B3769" i="1"/>
  <c r="E3768" i="1"/>
  <c r="C3768" i="1"/>
  <c r="D3768" i="1" s="1"/>
  <c r="B3768" i="1"/>
  <c r="E3767" i="1"/>
  <c r="C3767" i="1"/>
  <c r="D3767" i="1" s="1"/>
  <c r="B3767" i="1"/>
  <c r="A3767" i="1"/>
  <c r="E3766" i="1"/>
  <c r="C3766" i="1"/>
  <c r="D3766" i="1" s="1"/>
  <c r="B3766" i="1"/>
  <c r="A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A3749" i="1" s="1"/>
  <c r="C3749" i="1"/>
  <c r="D3749" i="1" s="1"/>
  <c r="B3749" i="1"/>
  <c r="E3748" i="1"/>
  <c r="C3748" i="1"/>
  <c r="D3748" i="1" s="1"/>
  <c r="B3748" i="1"/>
  <c r="A3748" i="1"/>
  <c r="E3747" i="1"/>
  <c r="A3747" i="1" s="1"/>
  <c r="C3747" i="1"/>
  <c r="D3747" i="1" s="1"/>
  <c r="B3747" i="1"/>
  <c r="E3746" i="1"/>
  <c r="C3746" i="1"/>
  <c r="D3746" i="1" s="1"/>
  <c r="B3746" i="1"/>
  <c r="E3745" i="1"/>
  <c r="A3745" i="1" s="1"/>
  <c r="C3745" i="1"/>
  <c r="D3745" i="1" s="1"/>
  <c r="B3745" i="1"/>
  <c r="E3744" i="1"/>
  <c r="C3744" i="1"/>
  <c r="D3744" i="1" s="1"/>
  <c r="B3744" i="1"/>
  <c r="A3744" i="1"/>
  <c r="E3743" i="1"/>
  <c r="A3743" i="1" s="1"/>
  <c r="C3743" i="1"/>
  <c r="D3743" i="1" s="1"/>
  <c r="B3743" i="1"/>
  <c r="E3742" i="1"/>
  <c r="C3742" i="1"/>
  <c r="D3742" i="1" s="1"/>
  <c r="B3742" i="1"/>
  <c r="A3742" i="1"/>
  <c r="E3741" i="1"/>
  <c r="C3741" i="1"/>
  <c r="D3741" i="1" s="1"/>
  <c r="B3741" i="1"/>
  <c r="A3741" i="1"/>
  <c r="E3740" i="1"/>
  <c r="C3740" i="1"/>
  <c r="D3740" i="1" s="1"/>
  <c r="B3740" i="1"/>
  <c r="E3739" i="1"/>
  <c r="C3739" i="1"/>
  <c r="D3739" i="1" s="1"/>
  <c r="B3739" i="1"/>
  <c r="E3738" i="1"/>
  <c r="C3738" i="1"/>
  <c r="D3738" i="1" s="1"/>
  <c r="B3738" i="1"/>
  <c r="E3737" i="1"/>
  <c r="C3737" i="1"/>
  <c r="D3737" i="1" s="1"/>
  <c r="B3737" i="1"/>
  <c r="E3736" i="1"/>
  <c r="C3736" i="1"/>
  <c r="D3736" i="1" s="1"/>
  <c r="B3736" i="1"/>
  <c r="E3735" i="1"/>
  <c r="A3735" i="1" s="1"/>
  <c r="C3735" i="1"/>
  <c r="D3735" i="1" s="1"/>
  <c r="B3735" i="1"/>
  <c r="E3734" i="1"/>
  <c r="C3734" i="1"/>
  <c r="D3734" i="1" s="1"/>
  <c r="B3734" i="1"/>
  <c r="E3733" i="1"/>
  <c r="A3733" i="1" s="1"/>
  <c r="C3733" i="1"/>
  <c r="D3733" i="1" s="1"/>
  <c r="B3733" i="1"/>
  <c r="E3732" i="1"/>
  <c r="C3732" i="1"/>
  <c r="D3732" i="1" s="1"/>
  <c r="B3732" i="1"/>
  <c r="A3732" i="1"/>
  <c r="E3731" i="1"/>
  <c r="A3731" i="1" s="1"/>
  <c r="C3731" i="1"/>
  <c r="D3731" i="1" s="1"/>
  <c r="B3731" i="1"/>
  <c r="E3730" i="1"/>
  <c r="C3730" i="1"/>
  <c r="D3730" i="1" s="1"/>
  <c r="B3730" i="1"/>
  <c r="A3730" i="1"/>
  <c r="E3729" i="1"/>
  <c r="A3729" i="1" s="1"/>
  <c r="C3729" i="1"/>
  <c r="D3729" i="1" s="1"/>
  <c r="B3729" i="1"/>
  <c r="E3728" i="1"/>
  <c r="C3728" i="1"/>
  <c r="D3728" i="1" s="1"/>
  <c r="B3728" i="1"/>
  <c r="E3727" i="1"/>
  <c r="C3727" i="1"/>
  <c r="D3727" i="1" s="1"/>
  <c r="B3727" i="1"/>
  <c r="A3727" i="1"/>
  <c r="E3726" i="1"/>
  <c r="C3726" i="1"/>
  <c r="D3726" i="1" s="1"/>
  <c r="B3726" i="1"/>
  <c r="A3726" i="1"/>
  <c r="E3725" i="1"/>
  <c r="C3725" i="1"/>
  <c r="D3725" i="1" s="1"/>
  <c r="B3725" i="1"/>
  <c r="A3725" i="1"/>
  <c r="E3724" i="1"/>
  <c r="C3724" i="1"/>
  <c r="D3724" i="1" s="1"/>
  <c r="B3724" i="1"/>
  <c r="E3723" i="1"/>
  <c r="C3723" i="1"/>
  <c r="D3723" i="1" s="1"/>
  <c r="B3723" i="1"/>
  <c r="E3722" i="1"/>
  <c r="C3722" i="1"/>
  <c r="D3722" i="1" s="1"/>
  <c r="B3722" i="1"/>
  <c r="A3722" i="1"/>
  <c r="E3721" i="1"/>
  <c r="C3721" i="1"/>
  <c r="D3721" i="1" s="1"/>
  <c r="B3721" i="1"/>
  <c r="A3721" i="1"/>
  <c r="E3720" i="1"/>
  <c r="C3720" i="1"/>
  <c r="D3720" i="1" s="1"/>
  <c r="B3720" i="1"/>
  <c r="A3720" i="1"/>
  <c r="E3719" i="1"/>
  <c r="C3719" i="1"/>
  <c r="D3719" i="1" s="1"/>
  <c r="B3719" i="1"/>
  <c r="A3719" i="1"/>
  <c r="E3718" i="1"/>
  <c r="C3718" i="1"/>
  <c r="D3718" i="1" s="1"/>
  <c r="B3718" i="1"/>
  <c r="E3717" i="1"/>
  <c r="A3717" i="1" s="1"/>
  <c r="C3717" i="1"/>
  <c r="D3717" i="1" s="1"/>
  <c r="B3717" i="1"/>
  <c r="E3716" i="1"/>
  <c r="C3716" i="1"/>
  <c r="D3716" i="1" s="1"/>
  <c r="B3716" i="1"/>
  <c r="E3715" i="1"/>
  <c r="A3715" i="1" s="1"/>
  <c r="C3715" i="1"/>
  <c r="D3715" i="1" s="1"/>
  <c r="B3715" i="1"/>
  <c r="E3714" i="1"/>
  <c r="C3714" i="1"/>
  <c r="D3714" i="1" s="1"/>
  <c r="B3714" i="1"/>
  <c r="E3713" i="1"/>
  <c r="A3713" i="1" s="1"/>
  <c r="C3713" i="1"/>
  <c r="D3713" i="1" s="1"/>
  <c r="B3713" i="1"/>
  <c r="E3712" i="1"/>
  <c r="C3712" i="1"/>
  <c r="D3712" i="1" s="1"/>
  <c r="B3712" i="1"/>
  <c r="E3711" i="1"/>
  <c r="A3711" i="1" s="1"/>
  <c r="C3711" i="1"/>
  <c r="D3711" i="1" s="1"/>
  <c r="B3711" i="1"/>
  <c r="E3710" i="1"/>
  <c r="C3710" i="1"/>
  <c r="D3710" i="1" s="1"/>
  <c r="B3710" i="1"/>
  <c r="A3710" i="1"/>
  <c r="E3709" i="1"/>
  <c r="C3709" i="1"/>
  <c r="D3709" i="1" s="1"/>
  <c r="B3709" i="1"/>
  <c r="A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A3693" i="1" s="1"/>
  <c r="C3693" i="1"/>
  <c r="D3693" i="1" s="1"/>
  <c r="B3693" i="1"/>
  <c r="E3692" i="1"/>
  <c r="C3692" i="1"/>
  <c r="D3692" i="1" s="1"/>
  <c r="B3692" i="1"/>
  <c r="E3691" i="1"/>
  <c r="A3691" i="1" s="1"/>
  <c r="C3691" i="1"/>
  <c r="D3691" i="1" s="1"/>
  <c r="B3691" i="1"/>
  <c r="E3690" i="1"/>
  <c r="A3690" i="1" s="1"/>
  <c r="C3690" i="1"/>
  <c r="D3690" i="1" s="1"/>
  <c r="B3690" i="1"/>
  <c r="E3689" i="1"/>
  <c r="C3689" i="1"/>
  <c r="D3689" i="1" s="1"/>
  <c r="B3689" i="1"/>
  <c r="A3689" i="1"/>
  <c r="E3688" i="1"/>
  <c r="A3688" i="1" s="1"/>
  <c r="C3688" i="1"/>
  <c r="D3688" i="1" s="1"/>
  <c r="B3688" i="1"/>
  <c r="E3687" i="1"/>
  <c r="C3687" i="1"/>
  <c r="D3687" i="1" s="1"/>
  <c r="B3687" i="1"/>
  <c r="A3687" i="1"/>
  <c r="E3686" i="1"/>
  <c r="A3686" i="1" s="1"/>
  <c r="C3686" i="1"/>
  <c r="D3686" i="1" s="1"/>
  <c r="B3686" i="1"/>
  <c r="E3685" i="1"/>
  <c r="C3685" i="1"/>
  <c r="D3685" i="1" s="1"/>
  <c r="B3685" i="1"/>
  <c r="E3684" i="1"/>
  <c r="A3684" i="1" s="1"/>
  <c r="C3684" i="1"/>
  <c r="D3684" i="1" s="1"/>
  <c r="B3684" i="1"/>
  <c r="E3683" i="1"/>
  <c r="C3683" i="1"/>
  <c r="D3683" i="1" s="1"/>
  <c r="B3683" i="1"/>
  <c r="E3682" i="1"/>
  <c r="A3682" i="1" s="1"/>
  <c r="C3682" i="1"/>
  <c r="D3682" i="1" s="1"/>
  <c r="B3682" i="1"/>
  <c r="E3681" i="1"/>
  <c r="C3681" i="1"/>
  <c r="D3681" i="1" s="1"/>
  <c r="B3681" i="1"/>
  <c r="E3680" i="1"/>
  <c r="A3680" i="1" s="1"/>
  <c r="C3680" i="1"/>
  <c r="D3680" i="1" s="1"/>
  <c r="B3680" i="1"/>
  <c r="E3679" i="1"/>
  <c r="C3679" i="1"/>
  <c r="D3679" i="1" s="1"/>
  <c r="B3679" i="1"/>
  <c r="E3678" i="1"/>
  <c r="C3678" i="1"/>
  <c r="D3678" i="1" s="1"/>
  <c r="B3678" i="1"/>
  <c r="A3678" i="1"/>
  <c r="O3677" i="1"/>
  <c r="E3677" i="1"/>
  <c r="A3677" i="1" s="1"/>
  <c r="C3677" i="1"/>
  <c r="D3677" i="1" s="1"/>
  <c r="B3677" i="1"/>
  <c r="O3676" i="1"/>
  <c r="E3676" i="1"/>
  <c r="A3676" i="1" s="1"/>
  <c r="C3676" i="1"/>
  <c r="D3676" i="1" s="1"/>
  <c r="B3676" i="1"/>
  <c r="O3675" i="1"/>
  <c r="E3675" i="1"/>
  <c r="A3675" i="1" s="1"/>
  <c r="C3675" i="1"/>
  <c r="D3675" i="1" s="1"/>
  <c r="B3675" i="1"/>
  <c r="O3674" i="1"/>
  <c r="E3674" i="1"/>
  <c r="A3674" i="1" s="1"/>
  <c r="C3674" i="1"/>
  <c r="D3674" i="1" s="1"/>
  <c r="B3674" i="1"/>
  <c r="O3673" i="1"/>
  <c r="E3673" i="1"/>
  <c r="A3673" i="1" s="1"/>
  <c r="C3673" i="1"/>
  <c r="D3673" i="1" s="1"/>
  <c r="B3673" i="1"/>
  <c r="O3672" i="1"/>
  <c r="E3672" i="1"/>
  <c r="A3672" i="1" s="1"/>
  <c r="C3672" i="1"/>
  <c r="D3672" i="1" s="1"/>
  <c r="B3672" i="1"/>
  <c r="O3671" i="1"/>
  <c r="E3671" i="1"/>
  <c r="A3671" i="1" s="1"/>
  <c r="C3671" i="1"/>
  <c r="D3671" i="1" s="1"/>
  <c r="B3671" i="1"/>
  <c r="O3670" i="1"/>
  <c r="E3670" i="1"/>
  <c r="A3670" i="1" s="1"/>
  <c r="C3670" i="1"/>
  <c r="D3670" i="1" s="1"/>
  <c r="B3670" i="1"/>
  <c r="O3669" i="1"/>
  <c r="E3669" i="1"/>
  <c r="A3669" i="1" s="1"/>
  <c r="C3669" i="1"/>
  <c r="D3669" i="1" s="1"/>
  <c r="B3669" i="1"/>
  <c r="O3668" i="1"/>
  <c r="E3668" i="1"/>
  <c r="A3668" i="1" s="1"/>
  <c r="C3668" i="1"/>
  <c r="D3668" i="1" s="1"/>
  <c r="B3668" i="1"/>
  <c r="O3667" i="1"/>
  <c r="E3667" i="1"/>
  <c r="A3667" i="1" s="1"/>
  <c r="C3667" i="1"/>
  <c r="D3667" i="1" s="1"/>
  <c r="B3667" i="1"/>
  <c r="O3666" i="1"/>
  <c r="E3666" i="1"/>
  <c r="A3666" i="1" s="1"/>
  <c r="C3666" i="1"/>
  <c r="D3666" i="1" s="1"/>
  <c r="B3666" i="1"/>
  <c r="O3665" i="1"/>
  <c r="E3665" i="1"/>
  <c r="A3665" i="1" s="1"/>
  <c r="C3665" i="1"/>
  <c r="D3665" i="1" s="1"/>
  <c r="B3665" i="1"/>
  <c r="O3664" i="1"/>
  <c r="E3664" i="1"/>
  <c r="A3664" i="1" s="1"/>
  <c r="C3664" i="1"/>
  <c r="D3664" i="1" s="1"/>
  <c r="B3664" i="1"/>
  <c r="O3663" i="1"/>
  <c r="E3663" i="1"/>
  <c r="A3663" i="1" s="1"/>
  <c r="C3663" i="1"/>
  <c r="D3663" i="1" s="1"/>
  <c r="B3663" i="1"/>
  <c r="O3662" i="1"/>
  <c r="E3662" i="1"/>
  <c r="A3662" i="1" s="1"/>
  <c r="C3662" i="1"/>
  <c r="D3662" i="1" s="1"/>
  <c r="B3662" i="1"/>
  <c r="O3661" i="1"/>
  <c r="E3661" i="1"/>
  <c r="A3661" i="1" s="1"/>
  <c r="C3661" i="1"/>
  <c r="D3661" i="1" s="1"/>
  <c r="B3661" i="1"/>
  <c r="O3660" i="1"/>
  <c r="E3660" i="1"/>
  <c r="A3660" i="1" s="1"/>
  <c r="C3660" i="1"/>
  <c r="D3660" i="1" s="1"/>
  <c r="B3660" i="1"/>
  <c r="O3659" i="1"/>
  <c r="E3659" i="1"/>
  <c r="A3659" i="1" s="1"/>
  <c r="C3659" i="1"/>
  <c r="D3659" i="1" s="1"/>
  <c r="B3659" i="1"/>
  <c r="O3658" i="1"/>
  <c r="E3658" i="1"/>
  <c r="A3658" i="1" s="1"/>
  <c r="C3658" i="1"/>
  <c r="D3658" i="1" s="1"/>
  <c r="B3658" i="1"/>
  <c r="O3657" i="1"/>
  <c r="E3657" i="1"/>
  <c r="A3657" i="1" s="1"/>
  <c r="C3657" i="1"/>
  <c r="D3657" i="1" s="1"/>
  <c r="B3657" i="1"/>
  <c r="O3656" i="1"/>
  <c r="E3656" i="1"/>
  <c r="A3656" i="1" s="1"/>
  <c r="C3656" i="1"/>
  <c r="D3656" i="1" s="1"/>
  <c r="B3656" i="1"/>
  <c r="E3655" i="1"/>
  <c r="C3655" i="1"/>
  <c r="D3655" i="1" s="1"/>
  <c r="B3655" i="1"/>
  <c r="E3654" i="1"/>
  <c r="A3654" i="1" s="1"/>
  <c r="C3654" i="1"/>
  <c r="D3654" i="1" s="1"/>
  <c r="B3654" i="1"/>
  <c r="E3653" i="1"/>
  <c r="C3653" i="1"/>
  <c r="D3653" i="1" s="1"/>
  <c r="B3653" i="1"/>
  <c r="A3653" i="1"/>
  <c r="E3652" i="1"/>
  <c r="A3652" i="1" s="1"/>
  <c r="C3652" i="1"/>
  <c r="D3652" i="1" s="1"/>
  <c r="B3652" i="1"/>
  <c r="O3651" i="1"/>
  <c r="E3651" i="1"/>
  <c r="C3651" i="1"/>
  <c r="D3651" i="1" s="1"/>
  <c r="B3651" i="1"/>
  <c r="A3651" i="1"/>
  <c r="E3650" i="1"/>
  <c r="C3650" i="1"/>
  <c r="D3650" i="1" s="1"/>
  <c r="B3650" i="1"/>
  <c r="A3650" i="1"/>
  <c r="E3649" i="1"/>
  <c r="C3649" i="1"/>
  <c r="D3649" i="1" s="1"/>
  <c r="B3649" i="1"/>
  <c r="A3649" i="1"/>
  <c r="O3648" i="1"/>
  <c r="E3648" i="1"/>
  <c r="C3648" i="1"/>
  <c r="D3648" i="1" s="1"/>
  <c r="B3648" i="1"/>
  <c r="A3648" i="1"/>
  <c r="E3647" i="1"/>
  <c r="C3647" i="1"/>
  <c r="D3647" i="1" s="1"/>
  <c r="B3647" i="1"/>
  <c r="A3647"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A3639" i="1" s="1"/>
  <c r="C3639" i="1"/>
  <c r="D3639" i="1" s="1"/>
  <c r="B3639" i="1"/>
  <c r="E3638" i="1"/>
  <c r="C3638" i="1"/>
  <c r="D3638" i="1" s="1"/>
  <c r="B3638" i="1"/>
  <c r="A3638" i="1"/>
  <c r="E3637" i="1"/>
  <c r="C3637" i="1"/>
  <c r="D3637" i="1" s="1"/>
  <c r="B3637" i="1"/>
  <c r="A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O3557" i="1"/>
  <c r="E3557" i="1"/>
  <c r="C3557" i="1"/>
  <c r="D3557" i="1" s="1"/>
  <c r="B3557" i="1"/>
  <c r="A3557" i="1"/>
  <c r="O3556" i="1"/>
  <c r="E3556" i="1"/>
  <c r="A3556" i="1" s="1"/>
  <c r="C3556" i="1"/>
  <c r="D3556" i="1" s="1"/>
  <c r="B3556" i="1"/>
  <c r="O3555" i="1"/>
  <c r="E3555" i="1"/>
  <c r="A3555" i="1" s="1"/>
  <c r="C3555" i="1"/>
  <c r="D3555" i="1" s="1"/>
  <c r="B3555" i="1"/>
  <c r="O3554" i="1"/>
  <c r="E3554" i="1"/>
  <c r="A3554" i="1" s="1"/>
  <c r="C3554" i="1"/>
  <c r="D3554" i="1" s="1"/>
  <c r="B3554" i="1"/>
  <c r="O3553" i="1"/>
  <c r="E3553" i="1"/>
  <c r="A3553" i="1" s="1"/>
  <c r="C3553" i="1"/>
  <c r="D3553" i="1" s="1"/>
  <c r="B3553" i="1"/>
  <c r="O3552" i="1"/>
  <c r="E3552" i="1"/>
  <c r="A3552" i="1" s="1"/>
  <c r="C3552" i="1"/>
  <c r="D3552" i="1" s="1"/>
  <c r="B3552" i="1"/>
  <c r="O3551" i="1"/>
  <c r="E3551" i="1"/>
  <c r="A3551" i="1" s="1"/>
  <c r="C3551" i="1"/>
  <c r="D3551" i="1" s="1"/>
  <c r="B3551" i="1"/>
  <c r="O3550" i="1"/>
  <c r="E3550" i="1"/>
  <c r="A3550" i="1" s="1"/>
  <c r="C3550" i="1"/>
  <c r="D3550" i="1" s="1"/>
  <c r="B3550" i="1"/>
  <c r="O3549" i="1"/>
  <c r="E3549" i="1"/>
  <c r="A3549" i="1" s="1"/>
  <c r="C3549" i="1"/>
  <c r="D3549" i="1" s="1"/>
  <c r="B3549" i="1"/>
  <c r="O3548" i="1"/>
  <c r="E3548" i="1"/>
  <c r="A3548" i="1" s="1"/>
  <c r="C3548" i="1"/>
  <c r="D3548" i="1" s="1"/>
  <c r="B3548" i="1"/>
  <c r="O3547" i="1"/>
  <c r="E3547" i="1"/>
  <c r="A3547" i="1" s="1"/>
  <c r="C3547" i="1"/>
  <c r="D3547" i="1" s="1"/>
  <c r="B3547" i="1"/>
  <c r="O3546" i="1"/>
  <c r="E3546" i="1"/>
  <c r="A3546" i="1" s="1"/>
  <c r="C3546" i="1"/>
  <c r="D3546" i="1" s="1"/>
  <c r="B3546" i="1"/>
  <c r="O3545" i="1"/>
  <c r="E3545" i="1"/>
  <c r="A3545" i="1" s="1"/>
  <c r="C3545" i="1"/>
  <c r="D3545" i="1" s="1"/>
  <c r="B3545" i="1"/>
  <c r="O3544" i="1"/>
  <c r="E3544" i="1"/>
  <c r="A3544" i="1" s="1"/>
  <c r="C3544" i="1"/>
  <c r="D3544" i="1" s="1"/>
  <c r="B3544" i="1"/>
  <c r="O3543" i="1"/>
  <c r="E3543" i="1"/>
  <c r="A3543" i="1" s="1"/>
  <c r="C3543" i="1"/>
  <c r="D3543" i="1" s="1"/>
  <c r="B3543" i="1"/>
  <c r="O3542" i="1"/>
  <c r="E3542" i="1"/>
  <c r="A3542" i="1" s="1"/>
  <c r="C3542" i="1"/>
  <c r="D3542" i="1" s="1"/>
  <c r="B3542" i="1"/>
  <c r="O3541" i="1"/>
  <c r="E3541" i="1"/>
  <c r="A3541" i="1" s="1"/>
  <c r="C3541" i="1"/>
  <c r="D3541" i="1" s="1"/>
  <c r="B3541" i="1"/>
  <c r="O3540" i="1"/>
  <c r="E3540" i="1"/>
  <c r="A3540" i="1" s="1"/>
  <c r="C3540" i="1"/>
  <c r="D3540" i="1" s="1"/>
  <c r="B3540" i="1"/>
  <c r="O3539" i="1"/>
  <c r="E3539" i="1"/>
  <c r="A3539" i="1" s="1"/>
  <c r="C3539" i="1"/>
  <c r="D3539" i="1" s="1"/>
  <c r="B3539" i="1"/>
  <c r="O3538" i="1"/>
  <c r="E3538" i="1"/>
  <c r="A3538" i="1" s="1"/>
  <c r="C3538" i="1"/>
  <c r="D3538" i="1" s="1"/>
  <c r="B3538" i="1"/>
  <c r="O3537" i="1"/>
  <c r="E3537" i="1"/>
  <c r="A3537" i="1" s="1"/>
  <c r="C3537" i="1"/>
  <c r="D3537" i="1" s="1"/>
  <c r="B3537" i="1"/>
  <c r="O3536" i="1"/>
  <c r="E3536" i="1"/>
  <c r="A3536" i="1" s="1"/>
  <c r="C3536" i="1"/>
  <c r="D3536" i="1" s="1"/>
  <c r="B3536" i="1"/>
  <c r="O3535" i="1"/>
  <c r="E3535" i="1"/>
  <c r="C3535" i="1"/>
  <c r="D3535" i="1" s="1"/>
  <c r="B3535" i="1"/>
  <c r="A3535" i="1"/>
  <c r="O3534" i="1"/>
  <c r="E3534" i="1"/>
  <c r="A3534" i="1" s="1"/>
  <c r="C3534" i="1"/>
  <c r="D3534" i="1" s="1"/>
  <c r="B3534" i="1"/>
  <c r="O3533" i="1"/>
  <c r="E3533" i="1"/>
  <c r="A3533" i="1" s="1"/>
  <c r="C3533" i="1"/>
  <c r="D3533" i="1" s="1"/>
  <c r="B3533" i="1"/>
  <c r="O3532" i="1"/>
  <c r="E3532" i="1"/>
  <c r="A3532" i="1" s="1"/>
  <c r="C3532" i="1"/>
  <c r="D3532" i="1" s="1"/>
  <c r="B3532" i="1"/>
  <c r="O3531" i="1"/>
  <c r="E3531" i="1"/>
  <c r="A3531" i="1" s="1"/>
  <c r="C3531" i="1"/>
  <c r="D3531" i="1" s="1"/>
  <c r="B3531" i="1"/>
  <c r="O3530" i="1"/>
  <c r="E3530" i="1"/>
  <c r="A3530" i="1" s="1"/>
  <c r="C3530" i="1"/>
  <c r="D3530" i="1" s="1"/>
  <c r="B3530" i="1"/>
  <c r="O3529" i="1"/>
  <c r="E3529" i="1"/>
  <c r="A3529" i="1" s="1"/>
  <c r="C3529" i="1"/>
  <c r="D3529" i="1" s="1"/>
  <c r="B3529" i="1"/>
  <c r="O3528" i="1"/>
  <c r="E3528" i="1"/>
  <c r="A3528" i="1" s="1"/>
  <c r="C3528" i="1"/>
  <c r="D3528" i="1" s="1"/>
  <c r="B3528" i="1"/>
  <c r="O3527" i="1"/>
  <c r="E3527" i="1"/>
  <c r="A3527" i="1" s="1"/>
  <c r="C3527" i="1"/>
  <c r="D3527" i="1" s="1"/>
  <c r="B3527" i="1"/>
  <c r="O3526" i="1"/>
  <c r="E3526" i="1"/>
  <c r="A3526" i="1" s="1"/>
  <c r="C3526" i="1"/>
  <c r="D3526" i="1" s="1"/>
  <c r="B3526" i="1"/>
  <c r="O3525" i="1"/>
  <c r="E3525" i="1"/>
  <c r="A3525" i="1" s="1"/>
  <c r="C3525" i="1"/>
  <c r="D3525" i="1" s="1"/>
  <c r="B3525" i="1"/>
  <c r="O3524" i="1"/>
  <c r="E3524" i="1"/>
  <c r="A3524" i="1" s="1"/>
  <c r="C3524" i="1"/>
  <c r="D3524" i="1" s="1"/>
  <c r="B3524" i="1"/>
  <c r="O3523" i="1"/>
  <c r="E3523" i="1"/>
  <c r="A3523" i="1" s="1"/>
  <c r="C3523" i="1"/>
  <c r="D3523" i="1" s="1"/>
  <c r="B3523" i="1"/>
  <c r="O3522" i="1"/>
  <c r="E3522" i="1"/>
  <c r="A3522" i="1" s="1"/>
  <c r="C3522" i="1"/>
  <c r="D3522" i="1" s="1"/>
  <c r="B3522" i="1"/>
  <c r="O3521" i="1"/>
  <c r="E3521" i="1"/>
  <c r="A3521" i="1" s="1"/>
  <c r="C3521" i="1"/>
  <c r="D3521" i="1" s="1"/>
  <c r="B3521" i="1"/>
  <c r="O3520" i="1"/>
  <c r="E3520" i="1"/>
  <c r="A3520" i="1" s="1"/>
  <c r="C3520" i="1"/>
  <c r="D3520" i="1" s="1"/>
  <c r="B3520" i="1"/>
  <c r="O3519" i="1"/>
  <c r="E3519" i="1"/>
  <c r="A3519" i="1" s="1"/>
  <c r="C3519" i="1"/>
  <c r="D3519" i="1" s="1"/>
  <c r="B3519" i="1"/>
  <c r="O3518" i="1"/>
  <c r="E3518" i="1"/>
  <c r="A3518" i="1" s="1"/>
  <c r="C3518" i="1"/>
  <c r="D3518" i="1" s="1"/>
  <c r="B3518" i="1"/>
  <c r="O3517" i="1"/>
  <c r="E3517" i="1"/>
  <c r="A3517" i="1" s="1"/>
  <c r="C3517" i="1"/>
  <c r="D3517" i="1" s="1"/>
  <c r="B3517" i="1"/>
  <c r="O3516" i="1"/>
  <c r="E3516" i="1"/>
  <c r="A3516" i="1" s="1"/>
  <c r="C3516" i="1"/>
  <c r="D3516" i="1" s="1"/>
  <c r="B3516" i="1"/>
  <c r="O3515" i="1"/>
  <c r="E3515" i="1"/>
  <c r="A3515" i="1" s="1"/>
  <c r="C3515" i="1"/>
  <c r="D3515" i="1" s="1"/>
  <c r="B3515" i="1"/>
  <c r="O3514" i="1"/>
  <c r="E3514" i="1"/>
  <c r="A3514" i="1" s="1"/>
  <c r="C3514" i="1"/>
  <c r="D3514" i="1" s="1"/>
  <c r="B3514" i="1"/>
  <c r="O3513" i="1"/>
  <c r="E3513" i="1"/>
  <c r="C3513" i="1"/>
  <c r="D3513" i="1" s="1"/>
  <c r="B3513" i="1"/>
  <c r="A3513" i="1"/>
  <c r="O3512" i="1"/>
  <c r="E3512" i="1"/>
  <c r="A3512" i="1" s="1"/>
  <c r="C3512" i="1"/>
  <c r="D3512" i="1" s="1"/>
  <c r="B3512" i="1"/>
  <c r="O3511" i="1"/>
  <c r="E3511" i="1"/>
  <c r="C3511" i="1"/>
  <c r="D3511" i="1" s="1"/>
  <c r="B3511" i="1"/>
  <c r="A3511" i="1"/>
  <c r="O3510" i="1"/>
  <c r="E3510" i="1"/>
  <c r="A3510" i="1" s="1"/>
  <c r="C3510" i="1"/>
  <c r="D3510" i="1" s="1"/>
  <c r="B3510" i="1"/>
  <c r="O3509" i="1"/>
  <c r="E3509" i="1"/>
  <c r="A3509" i="1" s="1"/>
  <c r="C3509" i="1"/>
  <c r="D3509" i="1" s="1"/>
  <c r="B3509" i="1"/>
  <c r="O3508" i="1"/>
  <c r="E3508" i="1"/>
  <c r="A3508" i="1" s="1"/>
  <c r="C3508" i="1"/>
  <c r="D3508" i="1" s="1"/>
  <c r="B3508" i="1"/>
  <c r="O3507" i="1"/>
  <c r="E3507" i="1"/>
  <c r="A3507" i="1" s="1"/>
  <c r="C3507" i="1"/>
  <c r="D3507" i="1" s="1"/>
  <c r="B3507" i="1"/>
  <c r="O3506" i="1"/>
  <c r="E3506" i="1"/>
  <c r="C3506" i="1"/>
  <c r="D3506" i="1" s="1"/>
  <c r="B3506" i="1"/>
  <c r="A3506" i="1"/>
  <c r="O3505" i="1"/>
  <c r="E3505" i="1"/>
  <c r="A3505" i="1" s="1"/>
  <c r="C3505" i="1"/>
  <c r="D3505" i="1" s="1"/>
  <c r="B3505" i="1"/>
  <c r="O3504" i="1"/>
  <c r="E3504" i="1"/>
  <c r="C3504" i="1"/>
  <c r="D3504" i="1" s="1"/>
  <c r="B3504" i="1"/>
  <c r="A3504" i="1"/>
  <c r="O3503" i="1"/>
  <c r="E3503" i="1"/>
  <c r="C3503" i="1"/>
  <c r="D3503" i="1" s="1"/>
  <c r="B3503" i="1"/>
  <c r="A3503" i="1"/>
  <c r="O3502" i="1"/>
  <c r="E3502" i="1"/>
  <c r="C3502" i="1"/>
  <c r="D3502" i="1" s="1"/>
  <c r="B3502" i="1"/>
  <c r="A3502" i="1"/>
  <c r="O3501" i="1"/>
  <c r="E3501" i="1"/>
  <c r="A3501" i="1" s="1"/>
  <c r="C3501" i="1"/>
  <c r="D3501" i="1" s="1"/>
  <c r="B3501" i="1"/>
  <c r="O3500" i="1"/>
  <c r="E3500" i="1"/>
  <c r="A3500" i="1" s="1"/>
  <c r="C3500" i="1"/>
  <c r="D3500" i="1" s="1"/>
  <c r="B3500" i="1"/>
  <c r="O3499" i="1"/>
  <c r="E3499" i="1"/>
  <c r="A3499" i="1" s="1"/>
  <c r="C3499" i="1"/>
  <c r="D3499" i="1" s="1"/>
  <c r="B3499" i="1"/>
  <c r="O3498" i="1"/>
  <c r="E3498" i="1"/>
  <c r="A3498" i="1" s="1"/>
  <c r="C3498" i="1"/>
  <c r="D3498" i="1" s="1"/>
  <c r="B3498" i="1"/>
  <c r="O3497" i="1"/>
  <c r="E3497" i="1"/>
  <c r="A3497" i="1" s="1"/>
  <c r="C3497" i="1"/>
  <c r="D3497" i="1" s="1"/>
  <c r="B3497" i="1"/>
  <c r="O3496" i="1"/>
  <c r="E3496" i="1"/>
  <c r="A3496" i="1" s="1"/>
  <c r="C3496" i="1"/>
  <c r="D3496" i="1" s="1"/>
  <c r="B3496" i="1"/>
  <c r="O3495" i="1"/>
  <c r="E3495" i="1"/>
  <c r="A3495" i="1" s="1"/>
  <c r="C3495" i="1"/>
  <c r="D3495" i="1" s="1"/>
  <c r="B3495" i="1"/>
  <c r="O3494" i="1"/>
  <c r="E3494" i="1"/>
  <c r="A3494" i="1" s="1"/>
  <c r="C3494" i="1"/>
  <c r="D3494" i="1" s="1"/>
  <c r="B3494" i="1"/>
  <c r="O3493" i="1"/>
  <c r="E3493" i="1"/>
  <c r="A3493" i="1" s="1"/>
  <c r="C3493" i="1"/>
  <c r="D3493" i="1" s="1"/>
  <c r="B3493" i="1"/>
  <c r="O3492" i="1"/>
  <c r="E3492" i="1"/>
  <c r="A3492" i="1" s="1"/>
  <c r="C3492" i="1"/>
  <c r="D3492" i="1" s="1"/>
  <c r="B3492" i="1"/>
  <c r="O3491" i="1"/>
  <c r="E3491" i="1"/>
  <c r="A3491" i="1" s="1"/>
  <c r="C3491" i="1"/>
  <c r="D3491" i="1" s="1"/>
  <c r="B3491" i="1"/>
  <c r="O3490" i="1"/>
  <c r="E3490" i="1"/>
  <c r="A3490" i="1" s="1"/>
  <c r="C3490" i="1"/>
  <c r="D3490" i="1" s="1"/>
  <c r="B3490" i="1"/>
  <c r="O3489" i="1"/>
  <c r="E3489" i="1"/>
  <c r="A3489" i="1" s="1"/>
  <c r="C3489" i="1"/>
  <c r="D3489" i="1" s="1"/>
  <c r="B3489" i="1"/>
  <c r="O3488" i="1"/>
  <c r="E3488" i="1"/>
  <c r="A3488" i="1" s="1"/>
  <c r="C3488" i="1"/>
  <c r="D3488" i="1" s="1"/>
  <c r="B3488" i="1"/>
  <c r="O3487" i="1"/>
  <c r="E3487" i="1"/>
  <c r="A3487" i="1" s="1"/>
  <c r="C3487" i="1"/>
  <c r="D3487" i="1" s="1"/>
  <c r="B3487" i="1"/>
  <c r="O3486" i="1"/>
  <c r="E3486" i="1"/>
  <c r="A3486" i="1" s="1"/>
  <c r="C3486" i="1"/>
  <c r="D3486" i="1" s="1"/>
  <c r="B3486" i="1"/>
  <c r="O3485" i="1"/>
  <c r="E3485" i="1"/>
  <c r="A3485" i="1" s="1"/>
  <c r="C3485" i="1"/>
  <c r="D3485" i="1" s="1"/>
  <c r="B3485" i="1"/>
  <c r="O3484" i="1"/>
  <c r="E3484" i="1"/>
  <c r="A3484" i="1" s="1"/>
  <c r="C3484" i="1"/>
  <c r="D3484" i="1" s="1"/>
  <c r="B3484" i="1"/>
  <c r="O3483" i="1"/>
  <c r="E3483" i="1"/>
  <c r="A3483" i="1" s="1"/>
  <c r="C3483" i="1"/>
  <c r="D3483" i="1" s="1"/>
  <c r="B3483" i="1"/>
  <c r="O3482" i="1"/>
  <c r="E3482" i="1"/>
  <c r="A3482" i="1" s="1"/>
  <c r="C3482" i="1"/>
  <c r="D3482" i="1" s="1"/>
  <c r="B3482" i="1"/>
  <c r="O3481" i="1"/>
  <c r="E3481" i="1"/>
  <c r="A3481" i="1" s="1"/>
  <c r="C3481" i="1"/>
  <c r="D3481" i="1" s="1"/>
  <c r="B3481" i="1"/>
  <c r="O3480" i="1"/>
  <c r="E3480" i="1"/>
  <c r="A3480" i="1" s="1"/>
  <c r="C3480" i="1"/>
  <c r="D3480" i="1" s="1"/>
  <c r="B3480" i="1"/>
  <c r="O3479" i="1"/>
  <c r="E3479" i="1"/>
  <c r="A3479" i="1" s="1"/>
  <c r="C3479" i="1"/>
  <c r="D3479" i="1" s="1"/>
  <c r="B3479" i="1"/>
  <c r="O3478" i="1"/>
  <c r="E3478" i="1"/>
  <c r="A3478" i="1" s="1"/>
  <c r="C3478" i="1"/>
  <c r="D3478" i="1" s="1"/>
  <c r="B3478" i="1"/>
  <c r="O3477" i="1"/>
  <c r="E3477" i="1"/>
  <c r="A3477" i="1" s="1"/>
  <c r="C3477" i="1"/>
  <c r="D3477" i="1" s="1"/>
  <c r="B3477" i="1"/>
  <c r="O3476" i="1"/>
  <c r="E3476" i="1"/>
  <c r="A3476" i="1" s="1"/>
  <c r="C3476" i="1"/>
  <c r="D3476" i="1" s="1"/>
  <c r="B3476" i="1"/>
  <c r="O3475" i="1"/>
  <c r="E3475" i="1"/>
  <c r="A3475" i="1" s="1"/>
  <c r="C3475" i="1"/>
  <c r="D3475" i="1" s="1"/>
  <c r="B3475" i="1"/>
  <c r="O3474" i="1"/>
  <c r="E3474" i="1"/>
  <c r="A3474" i="1" s="1"/>
  <c r="C3474" i="1"/>
  <c r="D3474" i="1" s="1"/>
  <c r="B3474" i="1"/>
  <c r="O3473" i="1"/>
  <c r="E3473" i="1"/>
  <c r="A3473" i="1" s="1"/>
  <c r="C3473" i="1"/>
  <c r="D3473" i="1" s="1"/>
  <c r="B3473" i="1"/>
  <c r="O3472" i="1"/>
  <c r="E3472" i="1"/>
  <c r="A3472" i="1" s="1"/>
  <c r="C3472" i="1"/>
  <c r="D3472" i="1" s="1"/>
  <c r="B3472" i="1"/>
  <c r="O3471" i="1"/>
  <c r="E3471" i="1"/>
  <c r="A3471" i="1" s="1"/>
  <c r="C3471" i="1"/>
  <c r="D3471" i="1" s="1"/>
  <c r="B3471" i="1"/>
  <c r="O3470" i="1"/>
  <c r="E3470" i="1"/>
  <c r="A3470" i="1" s="1"/>
  <c r="C3470" i="1"/>
  <c r="D3470" i="1" s="1"/>
  <c r="B3470" i="1"/>
  <c r="O3469" i="1"/>
  <c r="E3469" i="1"/>
  <c r="A3469" i="1" s="1"/>
  <c r="C3469" i="1"/>
  <c r="D3469" i="1" s="1"/>
  <c r="B3469" i="1"/>
  <c r="O3468" i="1"/>
  <c r="E3468" i="1"/>
  <c r="A3468" i="1" s="1"/>
  <c r="C3468" i="1"/>
  <c r="D3468" i="1" s="1"/>
  <c r="B3468" i="1"/>
  <c r="O3467" i="1"/>
  <c r="E3467" i="1"/>
  <c r="A3467" i="1" s="1"/>
  <c r="C3467" i="1"/>
  <c r="D3467" i="1" s="1"/>
  <c r="B3467" i="1"/>
  <c r="O3466" i="1"/>
  <c r="E3466" i="1"/>
  <c r="A3466" i="1" s="1"/>
  <c r="C3466" i="1"/>
  <c r="D3466" i="1" s="1"/>
  <c r="B3466" i="1"/>
  <c r="O3465" i="1"/>
  <c r="E3465" i="1"/>
  <c r="A3465" i="1" s="1"/>
  <c r="C3465" i="1"/>
  <c r="D3465" i="1" s="1"/>
  <c r="B3465" i="1"/>
  <c r="O3464" i="1"/>
  <c r="E3464" i="1"/>
  <c r="A3464" i="1" s="1"/>
  <c r="C3464" i="1"/>
  <c r="D3464" i="1" s="1"/>
  <c r="B3464" i="1"/>
  <c r="O3463" i="1"/>
  <c r="E3463" i="1"/>
  <c r="A3463" i="1" s="1"/>
  <c r="C3463" i="1"/>
  <c r="D3463" i="1" s="1"/>
  <c r="B3463" i="1"/>
  <c r="O3462" i="1"/>
  <c r="E3462" i="1"/>
  <c r="A3462" i="1" s="1"/>
  <c r="C3462" i="1"/>
  <c r="D3462" i="1" s="1"/>
  <c r="B3462" i="1"/>
  <c r="O3461" i="1"/>
  <c r="E3461" i="1"/>
  <c r="C3461" i="1"/>
  <c r="D3461" i="1" s="1"/>
  <c r="B3461" i="1"/>
  <c r="A3461" i="1"/>
  <c r="O3460" i="1"/>
  <c r="E3460" i="1"/>
  <c r="C3460" i="1"/>
  <c r="D3460" i="1" s="1"/>
  <c r="B3460" i="1"/>
  <c r="A3460" i="1"/>
  <c r="O3459" i="1"/>
  <c r="E3459" i="1"/>
  <c r="A3459" i="1" s="1"/>
  <c r="C3459" i="1"/>
  <c r="D3459" i="1" s="1"/>
  <c r="B3459" i="1"/>
  <c r="O3458" i="1"/>
  <c r="E3458" i="1"/>
  <c r="A3458" i="1" s="1"/>
  <c r="C3458" i="1"/>
  <c r="D3458" i="1" s="1"/>
  <c r="B3458" i="1"/>
  <c r="O3457" i="1"/>
  <c r="E3457" i="1"/>
  <c r="A3457" i="1" s="1"/>
  <c r="C3457" i="1"/>
  <c r="D3457" i="1" s="1"/>
  <c r="B3457" i="1"/>
  <c r="O3456" i="1"/>
  <c r="E3456" i="1"/>
  <c r="A3456" i="1" s="1"/>
  <c r="C3456" i="1"/>
  <c r="D3456" i="1" s="1"/>
  <c r="B3456" i="1"/>
  <c r="O3455" i="1"/>
  <c r="E3455" i="1"/>
  <c r="C3455" i="1"/>
  <c r="D3455" i="1" s="1"/>
  <c r="B3455" i="1"/>
  <c r="A3455" i="1"/>
  <c r="O3454" i="1"/>
  <c r="E3454" i="1"/>
  <c r="C3454" i="1"/>
  <c r="D3454" i="1" s="1"/>
  <c r="B3454" i="1"/>
  <c r="A3454" i="1"/>
  <c r="O3453" i="1"/>
  <c r="E3453" i="1"/>
  <c r="A3453" i="1" s="1"/>
  <c r="C3453" i="1"/>
  <c r="D3453" i="1" s="1"/>
  <c r="B3453" i="1"/>
  <c r="O3452" i="1"/>
  <c r="E3452" i="1"/>
  <c r="C3452" i="1"/>
  <c r="D3452" i="1" s="1"/>
  <c r="B3452" i="1"/>
  <c r="A3452" i="1"/>
  <c r="O3451" i="1"/>
  <c r="E3451" i="1"/>
  <c r="C3451" i="1"/>
  <c r="D3451" i="1" s="1"/>
  <c r="B3451" i="1"/>
  <c r="A3451" i="1"/>
  <c r="O3450" i="1"/>
  <c r="E3450" i="1"/>
  <c r="C3450" i="1"/>
  <c r="D3450" i="1" s="1"/>
  <c r="B3450" i="1"/>
  <c r="A3450" i="1"/>
  <c r="O3449" i="1"/>
  <c r="E3449" i="1"/>
  <c r="C3449" i="1"/>
  <c r="D3449" i="1" s="1"/>
  <c r="B3449" i="1"/>
  <c r="A3449" i="1"/>
  <c r="O3448" i="1"/>
  <c r="E3448" i="1"/>
  <c r="A3448" i="1" s="1"/>
  <c r="C3448" i="1"/>
  <c r="D3448" i="1" s="1"/>
  <c r="B3448" i="1"/>
  <c r="O3447" i="1"/>
  <c r="E3447" i="1"/>
  <c r="C3447" i="1"/>
  <c r="D3447" i="1" s="1"/>
  <c r="B3447" i="1"/>
  <c r="A3447" i="1"/>
  <c r="O3446" i="1"/>
  <c r="E3446" i="1"/>
  <c r="A3446" i="1" s="1"/>
  <c r="C3446" i="1"/>
  <c r="D3446" i="1" s="1"/>
  <c r="B3446" i="1"/>
  <c r="O3445" i="1"/>
  <c r="E3445" i="1"/>
  <c r="A3445" i="1" s="1"/>
  <c r="C3445" i="1"/>
  <c r="D3445" i="1" s="1"/>
  <c r="B3445" i="1"/>
  <c r="O3444" i="1"/>
  <c r="E3444" i="1"/>
  <c r="A3444" i="1" s="1"/>
  <c r="C3444" i="1"/>
  <c r="D3444" i="1" s="1"/>
  <c r="B3444" i="1"/>
  <c r="O3443" i="1"/>
  <c r="E3443" i="1"/>
  <c r="C3443" i="1"/>
  <c r="D3443" i="1" s="1"/>
  <c r="B3443" i="1"/>
  <c r="A3443" i="1"/>
  <c r="O3442" i="1"/>
  <c r="E3442" i="1"/>
  <c r="C3442" i="1"/>
  <c r="D3442" i="1" s="1"/>
  <c r="B3442" i="1"/>
  <c r="A3442" i="1"/>
  <c r="O3441" i="1"/>
  <c r="E3441" i="1"/>
  <c r="C3441" i="1"/>
  <c r="D3441" i="1" s="1"/>
  <c r="B3441" i="1"/>
  <c r="A3441" i="1"/>
  <c r="O3440" i="1"/>
  <c r="E3440" i="1"/>
  <c r="A3440" i="1" s="1"/>
  <c r="C3440" i="1"/>
  <c r="D3440" i="1" s="1"/>
  <c r="B3440" i="1"/>
  <c r="O3439" i="1"/>
  <c r="E3439" i="1"/>
  <c r="A3439" i="1" s="1"/>
  <c r="C3439" i="1"/>
  <c r="D3439" i="1" s="1"/>
  <c r="B3439" i="1"/>
  <c r="O3438" i="1"/>
  <c r="E3438" i="1"/>
  <c r="A3438" i="1" s="1"/>
  <c r="C3438" i="1"/>
  <c r="D3438" i="1" s="1"/>
  <c r="B3438" i="1"/>
  <c r="O3437" i="1"/>
  <c r="E3437" i="1"/>
  <c r="A3437" i="1" s="1"/>
  <c r="C3437" i="1"/>
  <c r="D3437" i="1" s="1"/>
  <c r="B3437" i="1"/>
  <c r="O3436" i="1"/>
  <c r="E3436" i="1"/>
  <c r="A3436" i="1" s="1"/>
  <c r="C3436" i="1"/>
  <c r="D3436" i="1" s="1"/>
  <c r="B3436" i="1"/>
  <c r="O3435" i="1"/>
  <c r="E3435" i="1"/>
  <c r="A3435" i="1" s="1"/>
  <c r="C3435" i="1"/>
  <c r="D3435" i="1" s="1"/>
  <c r="B3435" i="1"/>
  <c r="O3434" i="1"/>
  <c r="E3434" i="1"/>
  <c r="A3434" i="1" s="1"/>
  <c r="C3434" i="1"/>
  <c r="D3434" i="1" s="1"/>
  <c r="B3434" i="1"/>
  <c r="O3433" i="1"/>
  <c r="E3433" i="1"/>
  <c r="A3433" i="1" s="1"/>
  <c r="C3433" i="1"/>
  <c r="D3433" i="1" s="1"/>
  <c r="B3433" i="1"/>
  <c r="O3432" i="1"/>
  <c r="E3432" i="1"/>
  <c r="A3432" i="1" s="1"/>
  <c r="C3432" i="1"/>
  <c r="D3432" i="1" s="1"/>
  <c r="B3432" i="1"/>
  <c r="O3431" i="1"/>
  <c r="E3431" i="1"/>
  <c r="A3431" i="1" s="1"/>
  <c r="C3431" i="1"/>
  <c r="D3431" i="1" s="1"/>
  <c r="B3431" i="1"/>
  <c r="O3430" i="1"/>
  <c r="E3430" i="1"/>
  <c r="A3430" i="1" s="1"/>
  <c r="C3430" i="1"/>
  <c r="D3430" i="1" s="1"/>
  <c r="B3430" i="1"/>
  <c r="O3429" i="1"/>
  <c r="E3429" i="1"/>
  <c r="C3429" i="1"/>
  <c r="D3429" i="1" s="1"/>
  <c r="B3429" i="1"/>
  <c r="A3429" i="1"/>
  <c r="O3428" i="1"/>
  <c r="E3428" i="1"/>
  <c r="A3428" i="1" s="1"/>
  <c r="C3428" i="1"/>
  <c r="D3428" i="1" s="1"/>
  <c r="B3428" i="1"/>
  <c r="O3427" i="1"/>
  <c r="E3427" i="1"/>
  <c r="A3427" i="1" s="1"/>
  <c r="C3427" i="1"/>
  <c r="D3427" i="1" s="1"/>
  <c r="B3427" i="1"/>
  <c r="O3426" i="1"/>
  <c r="E3426" i="1"/>
  <c r="A3426" i="1" s="1"/>
  <c r="C3426" i="1"/>
  <c r="D3426" i="1" s="1"/>
  <c r="B3426" i="1"/>
  <c r="O3425" i="1"/>
  <c r="E3425" i="1"/>
  <c r="A3425" i="1" s="1"/>
  <c r="C3425" i="1"/>
  <c r="D3425" i="1" s="1"/>
  <c r="B3425" i="1"/>
  <c r="O3424" i="1"/>
  <c r="E3424" i="1"/>
  <c r="A3424" i="1" s="1"/>
  <c r="C3424" i="1"/>
  <c r="D3424" i="1" s="1"/>
  <c r="B3424" i="1"/>
  <c r="O3423" i="1"/>
  <c r="E3423" i="1"/>
  <c r="A3423" i="1" s="1"/>
  <c r="C3423" i="1"/>
  <c r="D3423" i="1" s="1"/>
  <c r="B3423" i="1"/>
  <c r="O3422" i="1"/>
  <c r="E3422" i="1"/>
  <c r="A3422" i="1" s="1"/>
  <c r="C3422" i="1"/>
  <c r="D3422" i="1" s="1"/>
  <c r="B3422" i="1"/>
  <c r="O3421" i="1"/>
  <c r="E3421" i="1"/>
  <c r="A3421" i="1" s="1"/>
  <c r="C3421" i="1"/>
  <c r="D3421" i="1" s="1"/>
  <c r="B3421" i="1"/>
  <c r="O3420" i="1"/>
  <c r="E3420" i="1"/>
  <c r="A3420" i="1" s="1"/>
  <c r="C3420" i="1"/>
  <c r="D3420" i="1" s="1"/>
  <c r="B3420" i="1"/>
  <c r="O3419" i="1"/>
  <c r="E3419" i="1"/>
  <c r="A3419" i="1" s="1"/>
  <c r="C3419" i="1"/>
  <c r="D3419" i="1" s="1"/>
  <c r="B3419" i="1"/>
  <c r="O3418" i="1"/>
  <c r="E3418" i="1"/>
  <c r="A3418" i="1" s="1"/>
  <c r="C3418" i="1"/>
  <c r="D3418" i="1" s="1"/>
  <c r="B3418" i="1"/>
  <c r="O3417" i="1"/>
  <c r="E3417" i="1"/>
  <c r="A3417" i="1" s="1"/>
  <c r="C3417" i="1"/>
  <c r="D3417" i="1" s="1"/>
  <c r="B3417" i="1"/>
  <c r="O3416" i="1"/>
  <c r="E3416" i="1"/>
  <c r="A3416" i="1" s="1"/>
  <c r="C3416" i="1"/>
  <c r="D3416" i="1" s="1"/>
  <c r="B3416" i="1"/>
  <c r="O3415" i="1"/>
  <c r="E3415" i="1"/>
  <c r="A3415" i="1" s="1"/>
  <c r="C3415" i="1"/>
  <c r="D3415" i="1" s="1"/>
  <c r="B3415" i="1"/>
  <c r="O3414" i="1"/>
  <c r="E3414" i="1"/>
  <c r="A3414" i="1" s="1"/>
  <c r="C3414" i="1"/>
  <c r="D3414" i="1" s="1"/>
  <c r="B3414" i="1"/>
  <c r="O3413" i="1"/>
  <c r="E3413" i="1"/>
  <c r="C3413" i="1"/>
  <c r="D3413" i="1" s="1"/>
  <c r="B3413" i="1"/>
  <c r="A3413" i="1"/>
  <c r="O3412" i="1"/>
  <c r="E3412" i="1"/>
  <c r="A3412" i="1" s="1"/>
  <c r="C3412" i="1"/>
  <c r="D3412" i="1" s="1"/>
  <c r="B3412" i="1"/>
  <c r="O3411" i="1"/>
  <c r="E3411" i="1"/>
  <c r="C3411" i="1"/>
  <c r="D3411" i="1" s="1"/>
  <c r="B3411" i="1"/>
  <c r="A3411" i="1"/>
  <c r="O3410" i="1"/>
  <c r="E3410" i="1"/>
  <c r="C3410" i="1"/>
  <c r="D3410" i="1" s="1"/>
  <c r="B3410" i="1"/>
  <c r="A3410" i="1"/>
  <c r="O3409" i="1"/>
  <c r="E3409" i="1"/>
  <c r="C3409" i="1"/>
  <c r="D3409" i="1" s="1"/>
  <c r="B3409" i="1"/>
  <c r="A3409" i="1"/>
  <c r="O3408" i="1"/>
  <c r="E3408" i="1"/>
  <c r="A3408" i="1" s="1"/>
  <c r="C3408" i="1"/>
  <c r="D3408" i="1" s="1"/>
  <c r="B3408" i="1"/>
  <c r="O3407" i="1"/>
  <c r="E3407" i="1"/>
  <c r="A3407" i="1" s="1"/>
  <c r="C3407" i="1"/>
  <c r="D3407" i="1" s="1"/>
  <c r="B3407" i="1"/>
  <c r="O3406" i="1"/>
  <c r="E3406" i="1"/>
  <c r="A3406" i="1" s="1"/>
  <c r="C3406" i="1"/>
  <c r="D3406" i="1" s="1"/>
  <c r="B3406" i="1"/>
  <c r="O3405" i="1"/>
  <c r="E3405" i="1"/>
  <c r="A3405" i="1" s="1"/>
  <c r="C3405" i="1"/>
  <c r="D3405" i="1" s="1"/>
  <c r="B3405" i="1"/>
  <c r="O3404" i="1"/>
  <c r="E3404" i="1"/>
  <c r="A3404" i="1" s="1"/>
  <c r="C3404" i="1"/>
  <c r="D3404" i="1" s="1"/>
  <c r="B3404" i="1"/>
  <c r="E3403" i="1"/>
  <c r="A3403" i="1" s="1"/>
  <c r="C3403" i="1"/>
  <c r="D3403" i="1" s="1"/>
  <c r="B3403" i="1"/>
  <c r="O3402" i="1"/>
  <c r="E3402" i="1"/>
  <c r="A3402" i="1" s="1"/>
  <c r="C3402" i="1"/>
  <c r="D3402" i="1" s="1"/>
  <c r="B3402" i="1"/>
  <c r="E3401" i="1"/>
  <c r="A3401" i="1" s="1"/>
  <c r="C3401" i="1"/>
  <c r="D3401" i="1" s="1"/>
  <c r="B3401" i="1"/>
  <c r="O3400" i="1"/>
  <c r="E3400" i="1"/>
  <c r="C3400" i="1"/>
  <c r="D3400" i="1" s="1"/>
  <c r="B3400" i="1"/>
  <c r="A3400" i="1"/>
  <c r="O3399" i="1"/>
  <c r="E3399" i="1"/>
  <c r="A3399" i="1" s="1"/>
  <c r="C3399" i="1"/>
  <c r="D3399" i="1" s="1"/>
  <c r="B3399" i="1"/>
  <c r="O3398" i="1"/>
  <c r="E3398" i="1"/>
  <c r="C3398" i="1"/>
  <c r="D3398" i="1" s="1"/>
  <c r="B3398" i="1"/>
  <c r="A3398" i="1"/>
  <c r="O3397" i="1"/>
  <c r="E3397" i="1"/>
  <c r="C3397" i="1"/>
  <c r="D3397" i="1" s="1"/>
  <c r="B3397" i="1"/>
  <c r="A3397" i="1"/>
  <c r="O3396" i="1"/>
  <c r="E3396" i="1"/>
  <c r="C3396" i="1"/>
  <c r="D3396" i="1" s="1"/>
  <c r="B3396" i="1"/>
  <c r="A3396" i="1"/>
  <c r="O3395" i="1"/>
  <c r="E3395" i="1"/>
  <c r="C3395" i="1"/>
  <c r="D3395" i="1" s="1"/>
  <c r="B3395" i="1"/>
  <c r="A3395" i="1"/>
  <c r="O3394" i="1"/>
  <c r="E3394" i="1"/>
  <c r="A3394" i="1" s="1"/>
  <c r="C3394" i="1"/>
  <c r="D3394" i="1" s="1"/>
  <c r="B3394" i="1"/>
  <c r="O3393" i="1"/>
  <c r="E3393" i="1"/>
  <c r="A3393" i="1" s="1"/>
  <c r="C3393" i="1"/>
  <c r="D3393" i="1" s="1"/>
  <c r="B3393" i="1"/>
  <c r="O3392" i="1"/>
  <c r="E3392" i="1"/>
  <c r="A3392" i="1" s="1"/>
  <c r="C3392" i="1"/>
  <c r="D3392" i="1" s="1"/>
  <c r="B3392" i="1"/>
  <c r="O3391" i="1"/>
  <c r="E3391" i="1"/>
  <c r="C3391" i="1"/>
  <c r="D3391" i="1" s="1"/>
  <c r="B3391" i="1"/>
  <c r="A3391" i="1"/>
  <c r="O3390" i="1"/>
  <c r="E3390" i="1"/>
  <c r="A3390" i="1" s="1"/>
  <c r="C3390" i="1"/>
  <c r="D3390" i="1" s="1"/>
  <c r="B3390" i="1"/>
  <c r="O3389" i="1"/>
  <c r="E3389" i="1"/>
  <c r="A3389" i="1" s="1"/>
  <c r="C3389" i="1"/>
  <c r="D3389" i="1" s="1"/>
  <c r="B3389" i="1"/>
  <c r="O3388" i="1"/>
  <c r="E3388" i="1"/>
  <c r="C3388" i="1"/>
  <c r="D3388" i="1" s="1"/>
  <c r="B3388" i="1"/>
  <c r="A3388" i="1"/>
  <c r="O3387" i="1"/>
  <c r="E3387" i="1"/>
  <c r="A3387" i="1" s="1"/>
  <c r="C3387" i="1"/>
  <c r="D3387" i="1" s="1"/>
  <c r="B3387" i="1"/>
  <c r="O3386" i="1"/>
  <c r="E3386" i="1"/>
  <c r="A3386" i="1" s="1"/>
  <c r="C3386" i="1"/>
  <c r="D3386" i="1" s="1"/>
  <c r="B3386" i="1"/>
  <c r="O3385" i="1"/>
  <c r="E3385" i="1"/>
  <c r="C3385" i="1"/>
  <c r="D3385" i="1" s="1"/>
  <c r="B3385" i="1"/>
  <c r="A3385" i="1"/>
  <c r="O3384" i="1"/>
  <c r="E3384" i="1"/>
  <c r="A3384" i="1" s="1"/>
  <c r="C3384" i="1"/>
  <c r="D3384" i="1" s="1"/>
  <c r="B3384" i="1"/>
  <c r="O3383" i="1"/>
  <c r="E3383" i="1"/>
  <c r="A3383" i="1" s="1"/>
  <c r="C3383" i="1"/>
  <c r="D3383" i="1" s="1"/>
  <c r="B3383" i="1"/>
  <c r="O3382" i="1"/>
  <c r="E3382" i="1"/>
  <c r="A3382" i="1" s="1"/>
  <c r="C3382" i="1"/>
  <c r="D3382" i="1" s="1"/>
  <c r="B3382" i="1"/>
  <c r="E3381" i="1"/>
  <c r="C3381" i="1"/>
  <c r="D3381" i="1" s="1"/>
  <c r="B3381" i="1"/>
  <c r="A3381" i="1"/>
  <c r="E3380" i="1"/>
  <c r="C3380" i="1"/>
  <c r="D3380" i="1" s="1"/>
  <c r="B3380" i="1"/>
  <c r="A3380" i="1"/>
  <c r="O3379" i="1"/>
  <c r="E3379" i="1"/>
  <c r="A3379" i="1" s="1"/>
  <c r="C3379" i="1"/>
  <c r="D3379" i="1" s="1"/>
  <c r="B3379" i="1"/>
  <c r="O3378" i="1"/>
  <c r="E3378" i="1"/>
  <c r="A3378" i="1" s="1"/>
  <c r="C3378" i="1"/>
  <c r="D3378" i="1" s="1"/>
  <c r="B3378" i="1"/>
  <c r="O3377" i="1"/>
  <c r="E3377" i="1"/>
  <c r="A3377" i="1" s="1"/>
  <c r="C3377" i="1"/>
  <c r="D3377" i="1" s="1"/>
  <c r="B3377" i="1"/>
  <c r="O3376" i="1"/>
  <c r="E3376" i="1"/>
  <c r="C3376" i="1"/>
  <c r="D3376" i="1" s="1"/>
  <c r="B3376" i="1"/>
  <c r="A3376" i="1"/>
  <c r="O3375" i="1"/>
  <c r="E3375" i="1"/>
  <c r="C3375" i="1"/>
  <c r="D3375" i="1" s="1"/>
  <c r="B3375" i="1"/>
  <c r="A3375" i="1"/>
  <c r="O3374" i="1"/>
  <c r="E3374" i="1"/>
  <c r="A3374" i="1" s="1"/>
  <c r="C3374" i="1"/>
  <c r="D3374" i="1" s="1"/>
  <c r="B3374" i="1"/>
  <c r="O3373" i="1"/>
  <c r="E3373" i="1"/>
  <c r="A3373" i="1" s="1"/>
  <c r="C3373" i="1"/>
  <c r="D3373" i="1" s="1"/>
  <c r="B3373" i="1"/>
  <c r="O3372" i="1"/>
  <c r="E3372" i="1"/>
  <c r="A3372" i="1" s="1"/>
  <c r="C3372" i="1"/>
  <c r="D3372" i="1" s="1"/>
  <c r="B3372" i="1"/>
  <c r="O3371" i="1"/>
  <c r="E3371" i="1"/>
  <c r="A3371" i="1" s="1"/>
  <c r="C3371" i="1"/>
  <c r="D3371" i="1" s="1"/>
  <c r="B3371" i="1"/>
  <c r="O3370" i="1"/>
  <c r="E3370" i="1"/>
  <c r="A3370" i="1" s="1"/>
  <c r="C3370" i="1"/>
  <c r="D3370" i="1" s="1"/>
  <c r="B3370" i="1"/>
  <c r="O3369" i="1"/>
  <c r="E3369" i="1"/>
  <c r="A3369" i="1" s="1"/>
  <c r="C3369" i="1"/>
  <c r="D3369" i="1" s="1"/>
  <c r="B3369" i="1"/>
  <c r="O3368" i="1"/>
  <c r="E3368" i="1"/>
  <c r="A3368" i="1" s="1"/>
  <c r="C3368" i="1"/>
  <c r="D3368" i="1" s="1"/>
  <c r="B3368" i="1"/>
  <c r="O3367" i="1"/>
  <c r="E3367" i="1"/>
  <c r="A3367" i="1" s="1"/>
  <c r="C3367" i="1"/>
  <c r="D3367" i="1" s="1"/>
  <c r="B3367" i="1"/>
  <c r="O3366" i="1"/>
  <c r="E3366" i="1"/>
  <c r="A3366" i="1" s="1"/>
  <c r="C3366" i="1"/>
  <c r="D3366" i="1" s="1"/>
  <c r="B3366" i="1"/>
  <c r="O3365" i="1"/>
  <c r="E3365" i="1"/>
  <c r="A3365" i="1" s="1"/>
  <c r="C3365" i="1"/>
  <c r="D3365" i="1" s="1"/>
  <c r="B3365" i="1"/>
  <c r="O3364" i="1"/>
  <c r="E3364" i="1"/>
  <c r="A3364" i="1" s="1"/>
  <c r="C3364" i="1"/>
  <c r="D3364" i="1" s="1"/>
  <c r="B3364" i="1"/>
  <c r="O3363" i="1"/>
  <c r="E3363" i="1"/>
  <c r="A3363" i="1" s="1"/>
  <c r="C3363" i="1"/>
  <c r="D3363" i="1" s="1"/>
  <c r="B3363" i="1"/>
  <c r="O3362" i="1"/>
  <c r="E3362" i="1"/>
  <c r="A3362" i="1" s="1"/>
  <c r="C3362" i="1"/>
  <c r="D3362" i="1" s="1"/>
  <c r="B3362" i="1"/>
  <c r="O3361" i="1"/>
  <c r="E3361" i="1"/>
  <c r="A3361" i="1" s="1"/>
  <c r="C3361" i="1"/>
  <c r="D3361" i="1" s="1"/>
  <c r="B3361" i="1"/>
  <c r="E3360" i="1"/>
  <c r="C3360" i="1"/>
  <c r="D3360" i="1" s="1"/>
  <c r="B3360" i="1"/>
  <c r="A3360" i="1"/>
  <c r="O3359" i="1"/>
  <c r="E3359" i="1"/>
  <c r="C3359" i="1"/>
  <c r="D3359" i="1" s="1"/>
  <c r="B3359" i="1"/>
  <c r="A3359" i="1"/>
  <c r="O3358" i="1"/>
  <c r="E3358" i="1"/>
  <c r="A3358" i="1" s="1"/>
  <c r="C3358" i="1"/>
  <c r="D3358" i="1" s="1"/>
  <c r="B3358" i="1"/>
  <c r="E3357" i="1"/>
  <c r="C3357" i="1"/>
  <c r="D3357" i="1" s="1"/>
  <c r="B3357" i="1"/>
  <c r="A3357" i="1"/>
  <c r="O3356" i="1"/>
  <c r="E3356" i="1"/>
  <c r="A3356" i="1" s="1"/>
  <c r="C3356" i="1"/>
  <c r="D3356" i="1" s="1"/>
  <c r="B3356" i="1"/>
  <c r="O3355" i="1"/>
  <c r="E3355" i="1"/>
  <c r="A3355" i="1" s="1"/>
  <c r="C3355" i="1"/>
  <c r="D3355" i="1" s="1"/>
  <c r="B3355" i="1"/>
  <c r="O3354" i="1"/>
  <c r="E3354" i="1"/>
  <c r="A3354" i="1" s="1"/>
  <c r="C3354" i="1"/>
  <c r="D3354" i="1" s="1"/>
  <c r="B3354" i="1"/>
  <c r="E3353" i="1"/>
  <c r="C3353" i="1"/>
  <c r="D3353" i="1" s="1"/>
  <c r="B3353" i="1"/>
  <c r="A3353" i="1"/>
  <c r="O3352" i="1"/>
  <c r="E3352" i="1"/>
  <c r="A3352" i="1" s="1"/>
  <c r="C3352" i="1"/>
  <c r="D3352" i="1" s="1"/>
  <c r="B3352" i="1"/>
  <c r="O3351" i="1"/>
  <c r="E3351" i="1"/>
  <c r="A3351" i="1" s="1"/>
  <c r="C3351" i="1"/>
  <c r="D3351" i="1" s="1"/>
  <c r="B3351" i="1"/>
  <c r="O3350" i="1"/>
  <c r="E3350" i="1"/>
  <c r="A3350" i="1" s="1"/>
  <c r="C3350" i="1"/>
  <c r="D3350" i="1" s="1"/>
  <c r="B3350" i="1"/>
  <c r="E3349" i="1"/>
  <c r="C3349" i="1"/>
  <c r="D3349" i="1" s="1"/>
  <c r="B3349" i="1"/>
  <c r="A3349" i="1"/>
  <c r="O3348" i="1"/>
  <c r="E3348" i="1"/>
  <c r="A3348" i="1" s="1"/>
  <c r="C3348" i="1"/>
  <c r="D3348" i="1" s="1"/>
  <c r="B3348" i="1"/>
  <c r="E3347" i="1"/>
  <c r="C3347" i="1"/>
  <c r="D3347" i="1" s="1"/>
  <c r="B3347" i="1"/>
  <c r="A3347" i="1"/>
  <c r="O3346" i="1"/>
  <c r="E3346" i="1"/>
  <c r="A3346" i="1" s="1"/>
  <c r="C3346" i="1"/>
  <c r="D3346" i="1" s="1"/>
  <c r="B3346" i="1"/>
  <c r="O3345" i="1"/>
  <c r="E3345" i="1"/>
  <c r="A3345" i="1" s="1"/>
  <c r="C3345" i="1"/>
  <c r="D3345" i="1" s="1"/>
  <c r="B3345" i="1"/>
  <c r="E3344" i="1"/>
  <c r="C3344" i="1"/>
  <c r="D3344" i="1" s="1"/>
  <c r="B3344" i="1"/>
  <c r="A3344" i="1"/>
  <c r="E3343" i="1"/>
  <c r="C3343" i="1"/>
  <c r="D3343" i="1" s="1"/>
  <c r="B3343" i="1"/>
  <c r="A3343" i="1"/>
  <c r="E3342" i="1"/>
  <c r="C3342" i="1"/>
  <c r="D3342" i="1" s="1"/>
  <c r="B3342" i="1"/>
  <c r="A3342" i="1"/>
  <c r="E3341" i="1"/>
  <c r="C3341" i="1"/>
  <c r="D3341" i="1" s="1"/>
  <c r="B3341" i="1"/>
  <c r="A3341" i="1"/>
  <c r="O3340" i="1"/>
  <c r="E3340" i="1"/>
  <c r="A3340" i="1" s="1"/>
  <c r="C3340" i="1"/>
  <c r="D3340" i="1" s="1"/>
  <c r="B3340" i="1"/>
  <c r="O3339" i="1"/>
  <c r="E3339" i="1"/>
  <c r="A3339" i="1" s="1"/>
  <c r="C3339" i="1"/>
  <c r="D3339" i="1" s="1"/>
  <c r="B3339" i="1"/>
  <c r="O3338" i="1"/>
  <c r="E3338" i="1"/>
  <c r="A3338" i="1" s="1"/>
  <c r="C3338" i="1"/>
  <c r="D3338" i="1" s="1"/>
  <c r="B3338" i="1"/>
  <c r="E3337" i="1"/>
  <c r="C3337" i="1"/>
  <c r="D3337" i="1" s="1"/>
  <c r="B3337" i="1"/>
  <c r="A3337" i="1"/>
  <c r="E3336" i="1"/>
  <c r="C3336" i="1"/>
  <c r="D3336" i="1" s="1"/>
  <c r="B3336" i="1"/>
  <c r="E3335" i="1"/>
  <c r="C3335" i="1"/>
  <c r="D3335" i="1" s="1"/>
  <c r="B3335" i="1"/>
  <c r="A3335" i="1"/>
  <c r="E3334" i="1"/>
  <c r="C3334" i="1"/>
  <c r="D3334" i="1" s="1"/>
  <c r="B3334" i="1"/>
  <c r="E3333" i="1"/>
  <c r="C3333" i="1"/>
  <c r="D3333" i="1" s="1"/>
  <c r="B3333" i="1"/>
  <c r="A3333" i="1"/>
  <c r="O3332" i="1"/>
  <c r="E3332" i="1"/>
  <c r="A3332" i="1" s="1"/>
  <c r="C3332" i="1"/>
  <c r="D3332" i="1" s="1"/>
  <c r="B3332" i="1"/>
  <c r="O3331" i="1"/>
  <c r="E3331" i="1"/>
  <c r="A3331" i="1" s="1"/>
  <c r="C3331" i="1"/>
  <c r="D3331" i="1" s="1"/>
  <c r="B3331" i="1"/>
  <c r="O3330" i="1"/>
  <c r="E3330" i="1"/>
  <c r="A3330" i="1" s="1"/>
  <c r="C3330" i="1"/>
  <c r="D3330" i="1" s="1"/>
  <c r="B3330" i="1"/>
  <c r="E3329" i="1"/>
  <c r="A3329" i="1" s="1"/>
  <c r="C3329" i="1"/>
  <c r="D3329" i="1" s="1"/>
  <c r="B3329" i="1"/>
  <c r="O3328" i="1"/>
  <c r="E3328" i="1"/>
  <c r="A3328" i="1" s="1"/>
  <c r="C3328" i="1"/>
  <c r="D3328" i="1" s="1"/>
  <c r="B3328" i="1"/>
  <c r="O3327" i="1"/>
  <c r="E3327" i="1"/>
  <c r="A3327" i="1" s="1"/>
  <c r="C3327" i="1"/>
  <c r="D3327" i="1" s="1"/>
  <c r="B3327" i="1"/>
  <c r="E3326" i="1"/>
  <c r="C3326" i="1"/>
  <c r="D3326" i="1" s="1"/>
  <c r="B3326" i="1"/>
  <c r="A3326" i="1"/>
  <c r="E3325" i="1"/>
  <c r="C3325" i="1"/>
  <c r="D3325" i="1" s="1"/>
  <c r="B3325" i="1"/>
  <c r="A3325" i="1"/>
  <c r="E3324" i="1"/>
  <c r="C3324" i="1"/>
  <c r="D3324" i="1" s="1"/>
  <c r="B3324" i="1"/>
  <c r="A3324" i="1"/>
  <c r="E3323" i="1"/>
  <c r="A3323" i="1" s="1"/>
  <c r="C3323" i="1"/>
  <c r="D3323" i="1" s="1"/>
  <c r="B3323" i="1"/>
  <c r="E3322" i="1"/>
  <c r="A3322" i="1" s="1"/>
  <c r="C3322" i="1"/>
  <c r="D3322" i="1" s="1"/>
  <c r="B3322" i="1"/>
  <c r="E3321" i="1"/>
  <c r="C3321" i="1"/>
  <c r="D3321" i="1" s="1"/>
  <c r="B3321" i="1"/>
  <c r="A3321" i="1"/>
  <c r="E3320" i="1"/>
  <c r="C3320" i="1"/>
  <c r="D3320" i="1" s="1"/>
  <c r="B3320" i="1"/>
  <c r="A3320" i="1"/>
  <c r="E3319" i="1"/>
  <c r="C3319" i="1"/>
  <c r="D3319" i="1" s="1"/>
  <c r="B3319" i="1"/>
  <c r="A3319" i="1"/>
  <c r="O3318" i="1"/>
  <c r="E3318" i="1"/>
  <c r="A3318" i="1" s="1"/>
  <c r="C3318" i="1"/>
  <c r="D3318" i="1" s="1"/>
  <c r="B3318" i="1"/>
  <c r="O3317" i="1"/>
  <c r="E3317" i="1"/>
  <c r="A3317" i="1" s="1"/>
  <c r="C3317" i="1"/>
  <c r="D3317" i="1" s="1"/>
  <c r="B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O3294" i="1"/>
  <c r="E3294" i="1"/>
  <c r="C3294" i="1"/>
  <c r="D3294" i="1" s="1"/>
  <c r="B3294" i="1"/>
  <c r="A3294" i="1"/>
  <c r="O3293" i="1"/>
  <c r="E3293" i="1"/>
  <c r="A3293" i="1" s="1"/>
  <c r="C3293" i="1"/>
  <c r="D3293" i="1" s="1"/>
  <c r="B3293" i="1"/>
  <c r="E3292" i="1"/>
  <c r="C3292" i="1"/>
  <c r="D3292" i="1" s="1"/>
  <c r="B3292" i="1"/>
  <c r="A3292" i="1"/>
  <c r="E3291" i="1"/>
  <c r="C3291" i="1"/>
  <c r="D3291" i="1" s="1"/>
  <c r="B3291" i="1"/>
  <c r="A3291" i="1"/>
  <c r="E3290" i="1"/>
  <c r="C3290" i="1"/>
  <c r="D3290" i="1" s="1"/>
  <c r="B3290" i="1"/>
  <c r="A3290" i="1"/>
  <c r="O3289" i="1"/>
  <c r="E3289" i="1"/>
  <c r="A3289" i="1" s="1"/>
  <c r="C3289" i="1"/>
  <c r="D3289" i="1" s="1"/>
  <c r="B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O3271" i="1"/>
  <c r="E3271" i="1"/>
  <c r="A3271" i="1" s="1"/>
  <c r="C3271" i="1"/>
  <c r="D3271" i="1" s="1"/>
  <c r="B3271" i="1"/>
  <c r="E3270" i="1"/>
  <c r="C3270" i="1"/>
  <c r="D3270" i="1" s="1"/>
  <c r="B3270" i="1"/>
  <c r="A3270" i="1"/>
  <c r="E3269" i="1"/>
  <c r="A3269" i="1" s="1"/>
  <c r="C3269" i="1"/>
  <c r="D3269" i="1" s="1"/>
  <c r="B3269" i="1"/>
  <c r="E3268" i="1"/>
  <c r="C3268" i="1"/>
  <c r="D3268" i="1" s="1"/>
  <c r="B3268" i="1"/>
  <c r="A3268" i="1"/>
  <c r="E3267" i="1"/>
  <c r="C3267" i="1"/>
  <c r="D3267" i="1" s="1"/>
  <c r="B3267" i="1"/>
  <c r="A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O3254" i="1"/>
  <c r="E3254" i="1"/>
  <c r="A3254" i="1" s="1"/>
  <c r="C3254" i="1"/>
  <c r="D3254" i="1" s="1"/>
  <c r="B3254" i="1"/>
  <c r="O3253" i="1"/>
  <c r="E3253" i="1"/>
  <c r="A3253" i="1" s="1"/>
  <c r="C3253" i="1"/>
  <c r="D3253" i="1" s="1"/>
  <c r="B3253" i="1"/>
  <c r="E3252" i="1"/>
  <c r="C3252" i="1"/>
  <c r="D3252" i="1" s="1"/>
  <c r="B3252" i="1"/>
  <c r="A3252" i="1"/>
  <c r="O3251" i="1"/>
  <c r="E3251" i="1"/>
  <c r="A3251" i="1" s="1"/>
  <c r="C3251" i="1"/>
  <c r="D3251" i="1" s="1"/>
  <c r="B3251" i="1"/>
  <c r="E3250" i="1"/>
  <c r="A3250" i="1" s="1"/>
  <c r="C3250" i="1"/>
  <c r="D3250" i="1" s="1"/>
  <c r="B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A3227" i="1" s="1"/>
  <c r="C3227" i="1"/>
  <c r="D3227" i="1" s="1"/>
  <c r="B3227" i="1"/>
  <c r="E3226" i="1"/>
  <c r="A3226" i="1" s="1"/>
  <c r="C3226" i="1"/>
  <c r="D3226" i="1" s="1"/>
  <c r="B3226" i="1"/>
  <c r="E3225" i="1"/>
  <c r="C3225" i="1"/>
  <c r="D3225" i="1" s="1"/>
  <c r="B3225" i="1"/>
  <c r="A3225" i="1"/>
  <c r="E3224" i="1"/>
  <c r="C3224" i="1"/>
  <c r="D3224" i="1" s="1"/>
  <c r="B3224" i="1"/>
  <c r="A3224" i="1"/>
  <c r="E3223" i="1"/>
  <c r="C3223" i="1"/>
  <c r="D3223" i="1" s="1"/>
  <c r="B3223" i="1"/>
  <c r="A3223" i="1"/>
  <c r="E3222" i="1"/>
  <c r="A3222" i="1" s="1"/>
  <c r="C3222" i="1"/>
  <c r="D3222" i="1" s="1"/>
  <c r="B3222" i="1"/>
  <c r="E3221" i="1"/>
  <c r="A3221" i="1" s="1"/>
  <c r="C3221" i="1"/>
  <c r="D3221" i="1" s="1"/>
  <c r="B3221" i="1"/>
  <c r="E3220" i="1"/>
  <c r="A3220" i="1" s="1"/>
  <c r="C3220" i="1"/>
  <c r="D3220" i="1" s="1"/>
  <c r="B3220" i="1"/>
  <c r="E3219" i="1"/>
  <c r="C3219" i="1"/>
  <c r="D3219" i="1" s="1"/>
  <c r="B3219" i="1"/>
  <c r="A3219" i="1"/>
  <c r="O3218" i="1"/>
  <c r="E3218" i="1"/>
  <c r="C3218" i="1"/>
  <c r="D3218" i="1" s="1"/>
  <c r="B3218" i="1"/>
  <c r="A3218" i="1"/>
  <c r="E3217" i="1"/>
  <c r="C3217" i="1"/>
  <c r="D3217" i="1" s="1"/>
  <c r="B3217" i="1"/>
  <c r="A3217"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O3176" i="1"/>
  <c r="E3176" i="1"/>
  <c r="A3176" i="1" s="1"/>
  <c r="C3176" i="1"/>
  <c r="D3176" i="1" s="1"/>
  <c r="B3176" i="1"/>
  <c r="O3175" i="1"/>
  <c r="E3175" i="1"/>
  <c r="A3175" i="1" s="1"/>
  <c r="C3175" i="1"/>
  <c r="D3175" i="1" s="1"/>
  <c r="B3175" i="1"/>
  <c r="O3174" i="1"/>
  <c r="E3174" i="1"/>
  <c r="A3174" i="1" s="1"/>
  <c r="C3174" i="1"/>
  <c r="D3174" i="1" s="1"/>
  <c r="B3174" i="1"/>
  <c r="O3173" i="1"/>
  <c r="E3173" i="1"/>
  <c r="A3173" i="1" s="1"/>
  <c r="C3173" i="1"/>
  <c r="D3173" i="1" s="1"/>
  <c r="B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O3141" i="1"/>
  <c r="E3141" i="1"/>
  <c r="C3141" i="1"/>
  <c r="D3141" i="1" s="1"/>
  <c r="B3141" i="1"/>
  <c r="A3141" i="1"/>
  <c r="E3140" i="1"/>
  <c r="C3140" i="1"/>
  <c r="D3140" i="1" s="1"/>
  <c r="B3140" i="1"/>
  <c r="A3140" i="1"/>
  <c r="O3139" i="1"/>
  <c r="E3139" i="1"/>
  <c r="A3139" i="1" s="1"/>
  <c r="C3139" i="1"/>
  <c r="D3139" i="1" s="1"/>
  <c r="B3139" i="1"/>
  <c r="E3138" i="1"/>
  <c r="C3138" i="1"/>
  <c r="D3138" i="1" s="1"/>
  <c r="B3138" i="1"/>
  <c r="A3138" i="1"/>
  <c r="E3137" i="1"/>
  <c r="C3137" i="1"/>
  <c r="D3137" i="1" s="1"/>
  <c r="B3137" i="1"/>
  <c r="A3137" i="1"/>
  <c r="E3136" i="1"/>
  <c r="C3136" i="1"/>
  <c r="D3136" i="1" s="1"/>
  <c r="B3136" i="1"/>
  <c r="E3135" i="1"/>
  <c r="C3135" i="1"/>
  <c r="D3135" i="1" s="1"/>
  <c r="B3135" i="1"/>
  <c r="A3135" i="1"/>
  <c r="E3134" i="1"/>
  <c r="C3134" i="1"/>
  <c r="D3134" i="1" s="1"/>
  <c r="B3134" i="1"/>
  <c r="A3134" i="1"/>
  <c r="E3133" i="1"/>
  <c r="C3133" i="1"/>
  <c r="D3133" i="1" s="1"/>
  <c r="B3133" i="1"/>
  <c r="A3133" i="1"/>
  <c r="E3132" i="1"/>
  <c r="C3132" i="1"/>
  <c r="D3132" i="1" s="1"/>
  <c r="B3132" i="1"/>
  <c r="O3131" i="1"/>
  <c r="E3131" i="1"/>
  <c r="A3131" i="1" s="1"/>
  <c r="C3131" i="1"/>
  <c r="D3131" i="1" s="1"/>
  <c r="B3131" i="1"/>
  <c r="O3130" i="1"/>
  <c r="E3130" i="1"/>
  <c r="C3130" i="1"/>
  <c r="D3130" i="1" s="1"/>
  <c r="B3130" i="1"/>
  <c r="A3130" i="1"/>
  <c r="E3129" i="1"/>
  <c r="C3129" i="1"/>
  <c r="D3129" i="1" s="1"/>
  <c r="B3129" i="1"/>
  <c r="A3129"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A3123" i="1" s="1"/>
  <c r="C3123" i="1"/>
  <c r="D3123" i="1" s="1"/>
  <c r="B3123" i="1"/>
  <c r="E3122" i="1"/>
  <c r="C3122" i="1"/>
  <c r="D3122" i="1" s="1"/>
  <c r="B3122" i="1"/>
  <c r="A3122" i="1"/>
  <c r="E3121" i="1"/>
  <c r="C3121" i="1"/>
  <c r="D3121" i="1" s="1"/>
  <c r="B3121" i="1"/>
  <c r="A3121" i="1"/>
  <c r="E3120" i="1"/>
  <c r="C3120" i="1"/>
  <c r="D3120" i="1" s="1"/>
  <c r="B3120" i="1"/>
  <c r="A3120" i="1"/>
  <c r="O3119" i="1"/>
  <c r="E3119" i="1"/>
  <c r="A3119" i="1" s="1"/>
  <c r="C3119" i="1"/>
  <c r="D3119" i="1" s="1"/>
  <c r="B3119" i="1"/>
  <c r="O3118" i="1"/>
  <c r="E3118" i="1"/>
  <c r="A3118" i="1" s="1"/>
  <c r="C3118" i="1"/>
  <c r="D3118" i="1" s="1"/>
  <c r="B3118" i="1"/>
  <c r="E3117" i="1"/>
  <c r="C3117" i="1"/>
  <c r="D3117" i="1" s="1"/>
  <c r="B3117" i="1"/>
  <c r="A3117" i="1"/>
  <c r="E3116" i="1"/>
  <c r="C3116" i="1"/>
  <c r="D3116" i="1" s="1"/>
  <c r="B3116" i="1"/>
  <c r="A3116" i="1"/>
  <c r="E3115" i="1"/>
  <c r="C3115" i="1"/>
  <c r="D3115" i="1" s="1"/>
  <c r="B3115" i="1"/>
  <c r="A3115" i="1"/>
  <c r="O3114" i="1"/>
  <c r="E3114" i="1"/>
  <c r="A3114" i="1" s="1"/>
  <c r="C3114" i="1"/>
  <c r="D3114" i="1" s="1"/>
  <c r="B3114" i="1"/>
  <c r="E3113" i="1"/>
  <c r="C3113" i="1"/>
  <c r="D3113" i="1" s="1"/>
  <c r="B3113" i="1"/>
  <c r="A3113" i="1"/>
  <c r="E3112" i="1"/>
  <c r="C3112" i="1"/>
  <c r="D3112" i="1" s="1"/>
  <c r="B3112" i="1"/>
  <c r="A3112" i="1"/>
  <c r="O3111" i="1"/>
  <c r="E3111" i="1"/>
  <c r="A3111" i="1" s="1"/>
  <c r="C3111" i="1"/>
  <c r="D3111" i="1" s="1"/>
  <c r="B3111" i="1"/>
  <c r="O3110" i="1"/>
  <c r="E3110" i="1"/>
  <c r="A3110" i="1" s="1"/>
  <c r="C3110" i="1"/>
  <c r="D3110" i="1" s="1"/>
  <c r="B3110" i="1"/>
  <c r="E3109" i="1"/>
  <c r="C3109" i="1"/>
  <c r="D3109" i="1" s="1"/>
  <c r="B3109" i="1"/>
  <c r="A3109" i="1"/>
  <c r="E3108" i="1"/>
  <c r="C3108" i="1"/>
  <c r="D3108" i="1" s="1"/>
  <c r="B3108" i="1"/>
  <c r="A3108" i="1"/>
  <c r="O3107" i="1"/>
  <c r="E3107" i="1"/>
  <c r="A3107" i="1" s="1"/>
  <c r="C3107" i="1"/>
  <c r="D3107" i="1" s="1"/>
  <c r="B3107" i="1"/>
  <c r="E3106" i="1"/>
  <c r="C3106" i="1"/>
  <c r="D3106" i="1" s="1"/>
  <c r="B3106" i="1"/>
  <c r="A3106" i="1"/>
  <c r="O3105" i="1"/>
  <c r="E3105" i="1"/>
  <c r="A3105" i="1" s="1"/>
  <c r="C3105" i="1"/>
  <c r="D3105" i="1" s="1"/>
  <c r="B3105" i="1"/>
  <c r="O3104" i="1"/>
  <c r="E3104" i="1"/>
  <c r="A3104" i="1" s="1"/>
  <c r="C3104" i="1"/>
  <c r="D3104" i="1" s="1"/>
  <c r="B3104" i="1"/>
  <c r="O3103" i="1"/>
  <c r="E3103" i="1"/>
  <c r="A3103" i="1" s="1"/>
  <c r="C3103" i="1"/>
  <c r="D3103" i="1" s="1"/>
  <c r="B3103" i="1"/>
  <c r="E3102" i="1"/>
  <c r="A3102" i="1" s="1"/>
  <c r="C3102" i="1"/>
  <c r="D3102" i="1" s="1"/>
  <c r="B3102" i="1"/>
  <c r="E3101" i="1"/>
  <c r="C3101" i="1"/>
  <c r="D3101" i="1" s="1"/>
  <c r="B3101" i="1"/>
  <c r="A3101" i="1"/>
  <c r="E3100" i="1"/>
  <c r="A3100" i="1" s="1"/>
  <c r="C3100" i="1"/>
  <c r="D3100" i="1" s="1"/>
  <c r="B3100" i="1"/>
  <c r="E3099" i="1"/>
  <c r="C3099" i="1"/>
  <c r="D3099" i="1" s="1"/>
  <c r="B3099" i="1"/>
  <c r="A3099" i="1"/>
  <c r="E3098" i="1"/>
  <c r="C3098" i="1"/>
  <c r="D3098" i="1" s="1"/>
  <c r="B3098" i="1"/>
  <c r="A3098" i="1"/>
  <c r="E3097" i="1"/>
  <c r="A3097" i="1" s="1"/>
  <c r="C3097" i="1"/>
  <c r="D3097" i="1" s="1"/>
  <c r="B3097" i="1"/>
  <c r="E3096" i="1"/>
  <c r="C3096" i="1"/>
  <c r="D3096" i="1" s="1"/>
  <c r="B3096" i="1"/>
  <c r="E3095" i="1"/>
  <c r="C3095" i="1"/>
  <c r="D3095" i="1" s="1"/>
  <c r="B3095" i="1"/>
  <c r="E3094" i="1"/>
  <c r="C3094" i="1"/>
  <c r="D3094" i="1" s="1"/>
  <c r="B3094" i="1"/>
  <c r="E3093" i="1"/>
  <c r="A3093" i="1" s="1"/>
  <c r="C3093" i="1"/>
  <c r="D3093" i="1" s="1"/>
  <c r="B3093" i="1"/>
  <c r="E3092" i="1"/>
  <c r="C3092" i="1"/>
  <c r="D3092" i="1" s="1"/>
  <c r="B3092" i="1"/>
  <c r="A3092" i="1"/>
  <c r="E3091" i="1"/>
  <c r="C3091" i="1"/>
  <c r="D3091" i="1" s="1"/>
  <c r="B3091" i="1"/>
  <c r="E3090" i="1"/>
  <c r="C3090" i="1"/>
  <c r="D3090" i="1" s="1"/>
  <c r="B3090" i="1"/>
  <c r="A3090" i="1"/>
  <c r="E3089" i="1"/>
  <c r="C3089" i="1"/>
  <c r="D3089" i="1" s="1"/>
  <c r="B3089" i="1"/>
  <c r="E3088" i="1"/>
  <c r="C3088" i="1"/>
  <c r="D3088" i="1" s="1"/>
  <c r="B3088" i="1"/>
  <c r="E3087" i="1"/>
  <c r="A3087" i="1" s="1"/>
  <c r="C3087" i="1"/>
  <c r="D3087" i="1" s="1"/>
  <c r="B3087" i="1"/>
  <c r="E3086" i="1"/>
  <c r="C3086" i="1"/>
  <c r="D3086" i="1" s="1"/>
  <c r="B3086" i="1"/>
  <c r="E3085" i="1"/>
  <c r="A3085" i="1" s="1"/>
  <c r="C3085" i="1"/>
  <c r="D3085" i="1" s="1"/>
  <c r="B3085" i="1"/>
  <c r="E3084" i="1"/>
  <c r="C3084" i="1"/>
  <c r="D3084" i="1" s="1"/>
  <c r="B3084" i="1"/>
  <c r="O3083" i="1"/>
  <c r="E3083" i="1"/>
  <c r="A3083" i="1" s="1"/>
  <c r="C3083" i="1"/>
  <c r="D3083" i="1" s="1"/>
  <c r="B3083" i="1"/>
  <c r="O3082" i="1"/>
  <c r="E3082" i="1"/>
  <c r="A3082" i="1" s="1"/>
  <c r="C3082" i="1"/>
  <c r="D3082" i="1" s="1"/>
  <c r="B3082" i="1"/>
  <c r="O3081" i="1"/>
  <c r="E3081" i="1"/>
  <c r="A3081" i="1" s="1"/>
  <c r="C3081" i="1"/>
  <c r="D3081" i="1" s="1"/>
  <c r="B3081" i="1"/>
  <c r="O3080" i="1"/>
  <c r="E3080" i="1"/>
  <c r="A3080" i="1" s="1"/>
  <c r="C3080" i="1"/>
  <c r="D3080" i="1" s="1"/>
  <c r="B3080" i="1"/>
  <c r="O3079" i="1"/>
  <c r="E3079" i="1"/>
  <c r="A3079" i="1" s="1"/>
  <c r="C3079" i="1"/>
  <c r="D3079" i="1" s="1"/>
  <c r="B3079" i="1"/>
  <c r="E3078" i="1"/>
  <c r="C3078" i="1"/>
  <c r="D3078" i="1" s="1"/>
  <c r="B3078" i="1"/>
  <c r="E3077" i="1"/>
  <c r="A3077" i="1" s="1"/>
  <c r="C3077" i="1"/>
  <c r="D3077" i="1" s="1"/>
  <c r="B3077" i="1"/>
  <c r="E3076" i="1"/>
  <c r="C3076" i="1"/>
  <c r="D3076" i="1" s="1"/>
  <c r="B3076" i="1"/>
  <c r="E3075" i="1"/>
  <c r="A3075" i="1" s="1"/>
  <c r="C3075" i="1"/>
  <c r="D3075" i="1" s="1"/>
  <c r="B3075" i="1"/>
  <c r="E3074" i="1"/>
  <c r="C3074" i="1"/>
  <c r="D3074" i="1" s="1"/>
  <c r="B3074" i="1"/>
  <c r="E3073" i="1"/>
  <c r="C3073" i="1"/>
  <c r="D3073" i="1" s="1"/>
  <c r="B3073" i="1"/>
  <c r="E3072" i="1"/>
  <c r="C3072" i="1"/>
  <c r="D3072" i="1" s="1"/>
  <c r="B3072" i="1"/>
  <c r="E3071" i="1"/>
  <c r="A3071" i="1" s="1"/>
  <c r="C3071" i="1"/>
  <c r="D3071" i="1" s="1"/>
  <c r="B3071" i="1"/>
  <c r="E3070" i="1"/>
  <c r="C3070" i="1"/>
  <c r="D3070" i="1" s="1"/>
  <c r="B3070" i="1"/>
  <c r="E3069" i="1"/>
  <c r="A3069" i="1" s="1"/>
  <c r="C3069" i="1"/>
  <c r="D3069" i="1" s="1"/>
  <c r="B3069" i="1"/>
  <c r="E3068" i="1"/>
  <c r="C3068" i="1"/>
  <c r="D3068" i="1" s="1"/>
  <c r="B3068" i="1"/>
  <c r="E3067" i="1"/>
  <c r="A3067" i="1" s="1"/>
  <c r="C3067" i="1"/>
  <c r="D3067" i="1" s="1"/>
  <c r="B3067" i="1"/>
  <c r="O3066" i="1"/>
  <c r="E3066" i="1"/>
  <c r="A3066" i="1" s="1"/>
  <c r="C3066" i="1"/>
  <c r="D3066" i="1" s="1"/>
  <c r="B3066" i="1"/>
  <c r="E3065" i="1"/>
  <c r="C3065" i="1"/>
  <c r="D3065" i="1" s="1"/>
  <c r="B3065" i="1"/>
  <c r="O3064" i="1"/>
  <c r="E3064" i="1"/>
  <c r="A3064" i="1" s="1"/>
  <c r="C3064" i="1"/>
  <c r="D3064" i="1" s="1"/>
  <c r="B3064" i="1"/>
  <c r="E3063" i="1"/>
  <c r="A3063" i="1" s="1"/>
  <c r="C3063" i="1"/>
  <c r="D3063" i="1" s="1"/>
  <c r="B3063" i="1"/>
  <c r="E3062" i="1"/>
  <c r="C3062" i="1"/>
  <c r="D3062" i="1" s="1"/>
  <c r="B3062" i="1"/>
  <c r="E3061" i="1"/>
  <c r="A3061" i="1" s="1"/>
  <c r="C3061" i="1"/>
  <c r="D3061" i="1" s="1"/>
  <c r="B3061" i="1"/>
  <c r="E3060" i="1"/>
  <c r="C3060" i="1"/>
  <c r="D3060" i="1" s="1"/>
  <c r="B3060" i="1"/>
  <c r="E3059" i="1"/>
  <c r="A3059" i="1" s="1"/>
  <c r="C3059" i="1"/>
  <c r="D3059" i="1" s="1"/>
  <c r="B3059" i="1"/>
  <c r="E3058" i="1"/>
  <c r="C3058" i="1"/>
  <c r="D3058" i="1" s="1"/>
  <c r="B3058" i="1"/>
  <c r="A3058" i="1"/>
  <c r="E3057" i="1"/>
  <c r="A3057" i="1" s="1"/>
  <c r="C3057" i="1"/>
  <c r="D3057" i="1" s="1"/>
  <c r="B3057" i="1"/>
  <c r="O3056" i="1"/>
  <c r="E3056" i="1"/>
  <c r="A3056" i="1" s="1"/>
  <c r="C3056" i="1"/>
  <c r="D3056" i="1" s="1"/>
  <c r="B3056" i="1"/>
  <c r="E3055" i="1"/>
  <c r="C3055" i="1"/>
  <c r="D3055" i="1" s="1"/>
  <c r="B3055" i="1"/>
  <c r="A3055" i="1"/>
  <c r="O3054" i="1"/>
  <c r="E3054" i="1"/>
  <c r="A3054" i="1" s="1"/>
  <c r="C3054" i="1"/>
  <c r="D3054" i="1" s="1"/>
  <c r="B3054" i="1"/>
  <c r="O3053" i="1"/>
  <c r="E3053" i="1"/>
  <c r="A3053" i="1" s="1"/>
  <c r="C3053" i="1"/>
  <c r="D3053" i="1" s="1"/>
  <c r="B3053" i="1"/>
  <c r="O3052" i="1"/>
  <c r="E3052" i="1"/>
  <c r="A3052" i="1" s="1"/>
  <c r="C3052" i="1"/>
  <c r="D3052" i="1" s="1"/>
  <c r="B3052" i="1"/>
  <c r="E3051" i="1"/>
  <c r="C3051" i="1"/>
  <c r="D3051" i="1" s="1"/>
  <c r="B3051" i="1"/>
  <c r="A3051" i="1"/>
  <c r="O3050" i="1"/>
  <c r="E3050" i="1"/>
  <c r="A3050" i="1" s="1"/>
  <c r="C3050" i="1"/>
  <c r="D3050" i="1" s="1"/>
  <c r="B3050" i="1"/>
  <c r="E3049" i="1"/>
  <c r="C3049" i="1"/>
  <c r="D3049" i="1" s="1"/>
  <c r="B3049" i="1"/>
  <c r="A3049" i="1"/>
  <c r="O3048" i="1"/>
  <c r="E3048" i="1"/>
  <c r="A3048" i="1" s="1"/>
  <c r="C3048" i="1"/>
  <c r="D3048" i="1" s="1"/>
  <c r="B3048" i="1"/>
  <c r="E3047" i="1"/>
  <c r="C3047" i="1"/>
  <c r="D3047" i="1" s="1"/>
  <c r="B3047" i="1"/>
  <c r="A3047" i="1"/>
  <c r="O3046" i="1"/>
  <c r="E3046" i="1"/>
  <c r="A3046" i="1" s="1"/>
  <c r="C3046" i="1"/>
  <c r="D3046" i="1" s="1"/>
  <c r="B3046" i="1"/>
  <c r="O3045" i="1"/>
  <c r="E3045" i="1"/>
  <c r="A3045" i="1" s="1"/>
  <c r="C3045" i="1"/>
  <c r="D3045" i="1" s="1"/>
  <c r="B3045" i="1"/>
  <c r="O3044" i="1"/>
  <c r="E3044" i="1"/>
  <c r="A3044" i="1" s="1"/>
  <c r="C3044" i="1"/>
  <c r="D3044" i="1" s="1"/>
  <c r="B3044" i="1"/>
  <c r="O3043" i="1"/>
  <c r="E3043" i="1"/>
  <c r="A3043" i="1" s="1"/>
  <c r="C3043" i="1"/>
  <c r="D3043" i="1" s="1"/>
  <c r="B3043" i="1"/>
  <c r="O3042" i="1"/>
  <c r="E3042" i="1"/>
  <c r="A3042" i="1" s="1"/>
  <c r="C3042" i="1"/>
  <c r="D3042" i="1" s="1"/>
  <c r="B3042" i="1"/>
  <c r="O3041" i="1"/>
  <c r="E3041" i="1"/>
  <c r="A3041" i="1" s="1"/>
  <c r="C3041" i="1"/>
  <c r="D3041" i="1" s="1"/>
  <c r="B3041" i="1"/>
  <c r="O3040" i="1"/>
  <c r="E3040" i="1"/>
  <c r="A3040" i="1" s="1"/>
  <c r="C3040" i="1"/>
  <c r="D3040" i="1" s="1"/>
  <c r="B3040" i="1"/>
  <c r="E3039" i="1"/>
  <c r="C3039" i="1"/>
  <c r="D3039" i="1" s="1"/>
  <c r="B3039" i="1"/>
  <c r="A3039" i="1"/>
  <c r="O3038" i="1"/>
  <c r="E3038" i="1"/>
  <c r="C3038" i="1"/>
  <c r="D3038" i="1" s="1"/>
  <c r="B3038" i="1"/>
  <c r="A3038" i="1"/>
  <c r="O3037" i="1"/>
  <c r="E3037" i="1"/>
  <c r="C3037" i="1"/>
  <c r="D3037" i="1" s="1"/>
  <c r="B3037" i="1"/>
  <c r="A3037" i="1"/>
  <c r="E3036" i="1"/>
  <c r="C3036" i="1"/>
  <c r="D3036" i="1" s="1"/>
  <c r="B3036" i="1"/>
  <c r="A3036" i="1"/>
  <c r="O3035" i="1"/>
  <c r="E3035" i="1"/>
  <c r="A3035" i="1" s="1"/>
  <c r="C3035" i="1"/>
  <c r="D3035" i="1" s="1"/>
  <c r="B3035" i="1"/>
  <c r="O3034" i="1"/>
  <c r="E3034" i="1"/>
  <c r="A3034" i="1" s="1"/>
  <c r="C3034" i="1"/>
  <c r="D3034" i="1" s="1"/>
  <c r="B3034" i="1"/>
  <c r="O3033" i="1"/>
  <c r="E3033" i="1"/>
  <c r="A3033" i="1" s="1"/>
  <c r="C3033" i="1"/>
  <c r="D3033" i="1" s="1"/>
  <c r="B3033" i="1"/>
  <c r="O3032" i="1"/>
  <c r="E3032" i="1"/>
  <c r="A3032" i="1" s="1"/>
  <c r="C3032" i="1"/>
  <c r="D3032" i="1" s="1"/>
  <c r="B3032" i="1"/>
  <c r="O3031" i="1"/>
  <c r="E3031" i="1"/>
  <c r="A3031" i="1" s="1"/>
  <c r="C3031" i="1"/>
  <c r="D3031" i="1" s="1"/>
  <c r="B3031" i="1"/>
  <c r="E3030" i="1"/>
  <c r="C3030" i="1"/>
  <c r="D3030" i="1" s="1"/>
  <c r="B3030" i="1"/>
  <c r="E3029" i="1"/>
  <c r="C3029" i="1"/>
  <c r="D3029" i="1" s="1"/>
  <c r="B3029" i="1"/>
  <c r="O3028" i="1"/>
  <c r="E3028" i="1"/>
  <c r="A3028" i="1" s="1"/>
  <c r="C3028" i="1"/>
  <c r="D3028" i="1" s="1"/>
  <c r="B3028" i="1"/>
  <c r="O3027" i="1"/>
  <c r="E3027" i="1"/>
  <c r="A3027" i="1" s="1"/>
  <c r="C3027" i="1"/>
  <c r="D3027" i="1" s="1"/>
  <c r="B3027" i="1"/>
  <c r="E3026" i="1"/>
  <c r="C3026" i="1"/>
  <c r="D3026" i="1" s="1"/>
  <c r="B3026" i="1"/>
  <c r="E3025" i="1"/>
  <c r="A3025" i="1" s="1"/>
  <c r="C3025" i="1"/>
  <c r="D3025" i="1" s="1"/>
  <c r="B3025" i="1"/>
  <c r="O3024" i="1"/>
  <c r="E3024" i="1"/>
  <c r="A3024" i="1" s="1"/>
  <c r="C3024" i="1"/>
  <c r="D3024" i="1" s="1"/>
  <c r="B3024" i="1"/>
  <c r="E3023" i="1"/>
  <c r="A3023" i="1" s="1"/>
  <c r="C3023" i="1"/>
  <c r="D3023" i="1" s="1"/>
  <c r="B3023" i="1"/>
  <c r="O3022" i="1"/>
  <c r="E3022" i="1"/>
  <c r="A3022" i="1" s="1"/>
  <c r="C3022" i="1"/>
  <c r="D3022" i="1" s="1"/>
  <c r="B3022" i="1"/>
  <c r="E3021" i="1"/>
  <c r="A3021" i="1" s="1"/>
  <c r="C3021" i="1"/>
  <c r="D3021" i="1" s="1"/>
  <c r="B3021" i="1"/>
  <c r="O3020" i="1"/>
  <c r="E3020" i="1"/>
  <c r="A3020" i="1" s="1"/>
  <c r="C3020" i="1"/>
  <c r="D3020" i="1" s="1"/>
  <c r="B3020" i="1"/>
  <c r="O3019" i="1"/>
  <c r="E3019" i="1"/>
  <c r="A3019" i="1" s="1"/>
  <c r="C3019" i="1"/>
  <c r="D3019" i="1" s="1"/>
  <c r="B3019" i="1"/>
  <c r="O3018" i="1"/>
  <c r="E3018" i="1"/>
  <c r="A3018" i="1" s="1"/>
  <c r="C3018" i="1"/>
  <c r="D3018" i="1" s="1"/>
  <c r="B3018" i="1"/>
  <c r="O3017" i="1"/>
  <c r="E3017" i="1"/>
  <c r="C3017" i="1"/>
  <c r="D3017" i="1" s="1"/>
  <c r="B3017" i="1"/>
  <c r="A3017" i="1"/>
  <c r="O3016" i="1"/>
  <c r="E3016" i="1"/>
  <c r="A3016" i="1" s="1"/>
  <c r="C3016" i="1"/>
  <c r="D3016" i="1" s="1"/>
  <c r="B3016" i="1"/>
  <c r="E3015" i="1"/>
  <c r="A3015" i="1" s="1"/>
  <c r="C3015" i="1"/>
  <c r="D3015" i="1" s="1"/>
  <c r="B3015" i="1"/>
  <c r="O3014" i="1"/>
  <c r="E3014" i="1"/>
  <c r="A3014" i="1" s="1"/>
  <c r="C3014" i="1"/>
  <c r="D3014" i="1" s="1"/>
  <c r="B3014" i="1"/>
  <c r="O3013" i="1"/>
  <c r="E3013" i="1"/>
  <c r="A3013" i="1" s="1"/>
  <c r="C3013" i="1"/>
  <c r="D3013" i="1" s="1"/>
  <c r="B3013" i="1"/>
  <c r="E3012" i="1"/>
  <c r="C3012" i="1"/>
  <c r="D3012" i="1" s="1"/>
  <c r="B3012" i="1"/>
  <c r="O3011" i="1"/>
  <c r="E3011" i="1"/>
  <c r="A3011" i="1" s="1"/>
  <c r="C3011" i="1"/>
  <c r="D3011" i="1" s="1"/>
  <c r="B3011" i="1"/>
  <c r="E3010" i="1"/>
  <c r="C3010" i="1"/>
  <c r="D3010" i="1" s="1"/>
  <c r="B3010" i="1"/>
  <c r="A3010" i="1"/>
  <c r="O3009" i="1"/>
  <c r="E3009" i="1"/>
  <c r="A3009" i="1" s="1"/>
  <c r="C3009" i="1"/>
  <c r="D3009" i="1" s="1"/>
  <c r="B3009" i="1"/>
  <c r="O3008" i="1"/>
  <c r="E3008" i="1"/>
  <c r="A3008" i="1" s="1"/>
  <c r="C3008" i="1"/>
  <c r="D3008" i="1" s="1"/>
  <c r="B3008" i="1"/>
  <c r="O3007" i="1"/>
  <c r="E3007" i="1"/>
  <c r="A3007" i="1" s="1"/>
  <c r="C3007" i="1"/>
  <c r="D3007" i="1" s="1"/>
  <c r="B3007" i="1"/>
  <c r="O3006" i="1"/>
  <c r="E3006" i="1"/>
  <c r="A3006" i="1" s="1"/>
  <c r="C3006" i="1"/>
  <c r="D3006" i="1" s="1"/>
  <c r="B3006" i="1"/>
  <c r="E3005" i="1"/>
  <c r="C3005" i="1"/>
  <c r="D3005" i="1" s="1"/>
  <c r="B3005" i="1"/>
  <c r="A3005" i="1"/>
  <c r="O3004" i="1"/>
  <c r="E3004" i="1"/>
  <c r="A3004" i="1" s="1"/>
  <c r="C3004" i="1"/>
  <c r="D3004" i="1" s="1"/>
  <c r="B3004" i="1"/>
  <c r="E3003" i="1"/>
  <c r="C3003" i="1"/>
  <c r="D3003" i="1" s="1"/>
  <c r="B3003" i="1"/>
  <c r="E3002" i="1"/>
  <c r="C3002" i="1"/>
  <c r="D3002" i="1" s="1"/>
  <c r="B3002" i="1"/>
  <c r="E3001" i="1"/>
  <c r="C3001" i="1"/>
  <c r="D3001" i="1" s="1"/>
  <c r="B3001" i="1"/>
  <c r="A3001" i="1"/>
  <c r="O3000" i="1"/>
  <c r="E3000" i="1"/>
  <c r="A3000" i="1" s="1"/>
  <c r="C3000" i="1"/>
  <c r="D3000" i="1" s="1"/>
  <c r="B3000" i="1"/>
  <c r="E2999" i="1"/>
  <c r="A2999" i="1" s="1"/>
  <c r="C2999" i="1"/>
  <c r="D2999" i="1" s="1"/>
  <c r="B2999" i="1"/>
  <c r="O2998" i="1"/>
  <c r="E2998" i="1"/>
  <c r="C2998" i="1"/>
  <c r="D2998" i="1" s="1"/>
  <c r="B2998" i="1"/>
  <c r="A2998" i="1"/>
  <c r="O2997" i="1"/>
  <c r="E2997" i="1"/>
  <c r="A2997" i="1" s="1"/>
  <c r="C2997" i="1"/>
  <c r="D2997" i="1" s="1"/>
  <c r="B2997" i="1"/>
  <c r="O2996" i="1"/>
  <c r="E2996" i="1"/>
  <c r="A2996" i="1" s="1"/>
  <c r="C2996" i="1"/>
  <c r="D2996" i="1" s="1"/>
  <c r="B2996" i="1"/>
  <c r="E2995" i="1"/>
  <c r="C2995" i="1"/>
  <c r="D2995" i="1" s="1"/>
  <c r="B2995" i="1"/>
  <c r="A2995" i="1"/>
  <c r="O2994" i="1"/>
  <c r="E2994" i="1"/>
  <c r="C2994" i="1"/>
  <c r="D2994" i="1" s="1"/>
  <c r="B2994" i="1"/>
  <c r="A2994" i="1"/>
  <c r="O2993" i="1"/>
  <c r="E2993" i="1"/>
  <c r="A2993" i="1" s="1"/>
  <c r="C2993" i="1"/>
  <c r="D2993" i="1" s="1"/>
  <c r="B2993" i="1"/>
  <c r="O2992" i="1"/>
  <c r="E2992" i="1"/>
  <c r="A2992" i="1" s="1"/>
  <c r="C2992" i="1"/>
  <c r="D2992" i="1" s="1"/>
  <c r="B2992" i="1"/>
  <c r="E2991" i="1"/>
  <c r="A2991" i="1" s="1"/>
  <c r="C2991" i="1"/>
  <c r="D2991" i="1" s="1"/>
  <c r="B2991" i="1"/>
  <c r="E2990" i="1"/>
  <c r="C2990" i="1"/>
  <c r="D2990" i="1" s="1"/>
  <c r="B2990" i="1"/>
  <c r="E2989" i="1"/>
  <c r="C2989" i="1"/>
  <c r="D2989" i="1" s="1"/>
  <c r="B2989" i="1"/>
  <c r="E2988" i="1"/>
  <c r="C2988" i="1"/>
  <c r="D2988" i="1" s="1"/>
  <c r="B2988" i="1"/>
  <c r="E2987" i="1"/>
  <c r="C2987" i="1"/>
  <c r="D2987" i="1" s="1"/>
  <c r="B2987" i="1"/>
  <c r="A2987" i="1"/>
  <c r="O2986" i="1"/>
  <c r="E2986" i="1"/>
  <c r="A2986" i="1" s="1"/>
  <c r="C2986" i="1"/>
  <c r="D2986" i="1" s="1"/>
  <c r="B2986" i="1"/>
  <c r="E2985" i="1"/>
  <c r="C2985" i="1"/>
  <c r="D2985" i="1" s="1"/>
  <c r="B2985" i="1"/>
  <c r="A2985" i="1"/>
  <c r="E2984" i="1"/>
  <c r="C2984" i="1"/>
  <c r="D2984" i="1" s="1"/>
  <c r="B2984" i="1"/>
  <c r="E2983" i="1"/>
  <c r="A2983" i="1" s="1"/>
  <c r="C2983" i="1"/>
  <c r="D2983" i="1" s="1"/>
  <c r="B2983" i="1"/>
  <c r="O2982" i="1"/>
  <c r="E2982" i="1"/>
  <c r="A2982" i="1" s="1"/>
  <c r="C2982" i="1"/>
  <c r="D2982" i="1" s="1"/>
  <c r="B2982" i="1"/>
  <c r="O2981" i="1"/>
  <c r="E2981" i="1"/>
  <c r="A2981" i="1" s="1"/>
  <c r="C2981" i="1"/>
  <c r="D2981" i="1" s="1"/>
  <c r="B2981" i="1"/>
  <c r="O2980" i="1"/>
  <c r="E2980" i="1"/>
  <c r="A2980" i="1" s="1"/>
  <c r="C2980" i="1"/>
  <c r="D2980" i="1" s="1"/>
  <c r="B2980" i="1"/>
  <c r="O2979" i="1"/>
  <c r="E2979" i="1"/>
  <c r="A2979" i="1" s="1"/>
  <c r="C2979" i="1"/>
  <c r="D2979" i="1" s="1"/>
  <c r="B2979" i="1"/>
  <c r="O2978" i="1"/>
  <c r="E2978" i="1"/>
  <c r="A2978" i="1" s="1"/>
  <c r="C2978" i="1"/>
  <c r="D2978" i="1" s="1"/>
  <c r="B2978" i="1"/>
  <c r="O2977" i="1"/>
  <c r="E2977" i="1"/>
  <c r="C2977" i="1"/>
  <c r="D2977" i="1" s="1"/>
  <c r="B2977" i="1"/>
  <c r="A2977" i="1"/>
  <c r="O2976" i="1"/>
  <c r="E2976" i="1"/>
  <c r="A2976" i="1" s="1"/>
  <c r="C2976" i="1"/>
  <c r="D2976" i="1" s="1"/>
  <c r="B2976" i="1"/>
  <c r="O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O2965" i="1"/>
  <c r="E2965" i="1"/>
  <c r="A2965" i="1" s="1"/>
  <c r="C2965" i="1"/>
  <c r="D2965" i="1" s="1"/>
  <c r="B2965" i="1"/>
  <c r="E2964" i="1"/>
  <c r="C2964" i="1"/>
  <c r="D2964" i="1" s="1"/>
  <c r="B2964" i="1"/>
  <c r="A2964" i="1"/>
  <c r="O2963" i="1"/>
  <c r="E2963" i="1"/>
  <c r="A2963" i="1" s="1"/>
  <c r="C2963" i="1"/>
  <c r="D2963" i="1" s="1"/>
  <c r="B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A2955" i="1" s="1"/>
  <c r="C2955" i="1"/>
  <c r="D2955" i="1" s="1"/>
  <c r="B2955" i="1"/>
  <c r="O2954" i="1"/>
  <c r="E2954" i="1"/>
  <c r="A2954" i="1" s="1"/>
  <c r="C2954" i="1"/>
  <c r="D2954" i="1" s="1"/>
  <c r="B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E2801" i="1"/>
  <c r="A2801" i="1" s="1"/>
  <c r="C2801" i="1"/>
  <c r="D2801" i="1" s="1"/>
  <c r="B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O2696" i="1"/>
  <c r="E2696" i="1"/>
  <c r="C2696" i="1"/>
  <c r="D2696" i="1" s="1"/>
  <c r="B2696" i="1"/>
  <c r="A2696" i="1"/>
  <c r="E2695" i="1"/>
  <c r="C2695" i="1"/>
  <c r="D2695" i="1" s="1"/>
  <c r="B2695" i="1"/>
  <c r="A2695" i="1"/>
  <c r="E2694" i="1"/>
  <c r="C2694" i="1"/>
  <c r="D2694" i="1" s="1"/>
  <c r="B2694" i="1"/>
  <c r="O2693" i="1"/>
  <c r="E2693" i="1"/>
  <c r="C2693" i="1"/>
  <c r="D2693" i="1" s="1"/>
  <c r="B2693" i="1"/>
  <c r="A2693" i="1"/>
  <c r="E2692" i="1"/>
  <c r="C2692" i="1"/>
  <c r="D2692" i="1" s="1"/>
  <c r="B2692" i="1"/>
  <c r="E2691" i="1"/>
  <c r="C2691" i="1"/>
  <c r="D2691" i="1" s="1"/>
  <c r="B2691" i="1"/>
  <c r="A2691" i="1"/>
  <c r="O2690"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A2685" i="1" s="1"/>
  <c r="C2685" i="1"/>
  <c r="D2685" i="1" s="1"/>
  <c r="B2685" i="1"/>
  <c r="E2684" i="1"/>
  <c r="C2684" i="1"/>
  <c r="D2684" i="1" s="1"/>
  <c r="B2684" i="1"/>
  <c r="O2683" i="1"/>
  <c r="E2683" i="1"/>
  <c r="C2683" i="1"/>
  <c r="D2683" i="1" s="1"/>
  <c r="B2683" i="1"/>
  <c r="A2683" i="1"/>
  <c r="E2682" i="1"/>
  <c r="C2682" i="1"/>
  <c r="D2682" i="1" s="1"/>
  <c r="B2682" i="1"/>
  <c r="O2681" i="1"/>
  <c r="E2681" i="1"/>
  <c r="C2681" i="1"/>
  <c r="D2681" i="1" s="1"/>
  <c r="B2681" i="1"/>
  <c r="A2681" i="1"/>
  <c r="E2680" i="1"/>
  <c r="C2680" i="1"/>
  <c r="D2680" i="1" s="1"/>
  <c r="B2680" i="1"/>
  <c r="A2680" i="1"/>
  <c r="E2679" i="1"/>
  <c r="C2679" i="1"/>
  <c r="D2679" i="1" s="1"/>
  <c r="B2679" i="1"/>
  <c r="E2678" i="1"/>
  <c r="C2678" i="1"/>
  <c r="D2678" i="1" s="1"/>
  <c r="B2678" i="1"/>
  <c r="E2677" i="1"/>
  <c r="C2677" i="1"/>
  <c r="D2677" i="1" s="1"/>
  <c r="B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E2647" i="1"/>
  <c r="C2647" i="1"/>
  <c r="D2647" i="1" s="1"/>
  <c r="B2647" i="1"/>
  <c r="A2647" i="1"/>
  <c r="O2646" i="1"/>
  <c r="E2646" i="1"/>
  <c r="A2646" i="1" s="1"/>
  <c r="C2646" i="1"/>
  <c r="D2646" i="1" s="1"/>
  <c r="B2646" i="1"/>
  <c r="E2645" i="1"/>
  <c r="A2645" i="1" s="1"/>
  <c r="C2645" i="1"/>
  <c r="D2645" i="1" s="1"/>
  <c r="B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A2602" i="1" s="1"/>
  <c r="C2602" i="1"/>
  <c r="D2602" i="1" s="1"/>
  <c r="B2602" i="1"/>
  <c r="E2601" i="1"/>
  <c r="C2601" i="1"/>
  <c r="D2601" i="1" s="1"/>
  <c r="B2601" i="1"/>
  <c r="A2601" i="1"/>
  <c r="O2600" i="1"/>
  <c r="E2600" i="1"/>
  <c r="A2600" i="1" s="1"/>
  <c r="C2600" i="1"/>
  <c r="D2600" i="1" s="1"/>
  <c r="B2600" i="1"/>
  <c r="O2599" i="1"/>
  <c r="E2599" i="1"/>
  <c r="C2599" i="1"/>
  <c r="D2599" i="1" s="1"/>
  <c r="B2599" i="1"/>
  <c r="A2599" i="1"/>
  <c r="O2598" i="1"/>
  <c r="E2598" i="1"/>
  <c r="A2598" i="1" s="1"/>
  <c r="C2598" i="1"/>
  <c r="D2598" i="1" s="1"/>
  <c r="B2598" i="1"/>
  <c r="O2597" i="1"/>
  <c r="E2597" i="1"/>
  <c r="A2597" i="1" s="1"/>
  <c r="C2597" i="1"/>
  <c r="D2597" i="1" s="1"/>
  <c r="B2597" i="1"/>
  <c r="O2596" i="1"/>
  <c r="E2596" i="1"/>
  <c r="A2596" i="1" s="1"/>
  <c r="C2596" i="1"/>
  <c r="D2596" i="1" s="1"/>
  <c r="B2596" i="1"/>
  <c r="E2595" i="1"/>
  <c r="A2595" i="1" s="1"/>
  <c r="C2595" i="1"/>
  <c r="D2595" i="1" s="1"/>
  <c r="B2595" i="1"/>
  <c r="E2594" i="1"/>
  <c r="A2594" i="1" s="1"/>
  <c r="C2594" i="1"/>
  <c r="D2594" i="1" s="1"/>
  <c r="B2594" i="1"/>
  <c r="E2593" i="1"/>
  <c r="A2593" i="1" s="1"/>
  <c r="C2593" i="1"/>
  <c r="D2593" i="1" s="1"/>
  <c r="B2593" i="1"/>
  <c r="E2592" i="1"/>
  <c r="C2592" i="1"/>
  <c r="D2592" i="1" s="1"/>
  <c r="B2592" i="1"/>
  <c r="A2592" i="1"/>
  <c r="O2591" i="1"/>
  <c r="E2591" i="1"/>
  <c r="C2591" i="1"/>
  <c r="D2591" i="1" s="1"/>
  <c r="B2591" i="1"/>
  <c r="A2591" i="1"/>
  <c r="O2590" i="1"/>
  <c r="E2590" i="1"/>
  <c r="A2590" i="1" s="1"/>
  <c r="C2590" i="1"/>
  <c r="D2590" i="1" s="1"/>
  <c r="B2590" i="1"/>
  <c r="E2589" i="1"/>
  <c r="A2589" i="1" s="1"/>
  <c r="C2589" i="1"/>
  <c r="D2589" i="1" s="1"/>
  <c r="B2589" i="1"/>
  <c r="E2588" i="1"/>
  <c r="A2588" i="1" s="1"/>
  <c r="C2588" i="1"/>
  <c r="D2588" i="1" s="1"/>
  <c r="B2588" i="1"/>
  <c r="O2587" i="1"/>
  <c r="E2587" i="1"/>
  <c r="A2587" i="1" s="1"/>
  <c r="C2587" i="1"/>
  <c r="D2587" i="1" s="1"/>
  <c r="B2587" i="1"/>
  <c r="O2586" i="1"/>
  <c r="E2586" i="1"/>
  <c r="A2586" i="1" s="1"/>
  <c r="C2586" i="1"/>
  <c r="D2586" i="1" s="1"/>
  <c r="B2586" i="1"/>
  <c r="O2585" i="1"/>
  <c r="E2585" i="1"/>
  <c r="A2585" i="1" s="1"/>
  <c r="C2585" i="1"/>
  <c r="D2585" i="1" s="1"/>
  <c r="B2585" i="1"/>
  <c r="E2584" i="1"/>
  <c r="C2584" i="1"/>
  <c r="D2584" i="1" s="1"/>
  <c r="B2584" i="1"/>
  <c r="A2584" i="1"/>
  <c r="E2583" i="1"/>
  <c r="C2583" i="1"/>
  <c r="D2583" i="1" s="1"/>
  <c r="B2583" i="1"/>
  <c r="A2583" i="1"/>
  <c r="O2582" i="1"/>
  <c r="E2582" i="1"/>
  <c r="A2582" i="1" s="1"/>
  <c r="C2582" i="1"/>
  <c r="D2582" i="1" s="1"/>
  <c r="B2582" i="1"/>
  <c r="E2581" i="1"/>
  <c r="C2581" i="1"/>
  <c r="D2581" i="1" s="1"/>
  <c r="B2581" i="1"/>
  <c r="A2581" i="1"/>
  <c r="O2580" i="1"/>
  <c r="E2580" i="1"/>
  <c r="A2580" i="1" s="1"/>
  <c r="C2580" i="1"/>
  <c r="D2580" i="1" s="1"/>
  <c r="B2580" i="1"/>
  <c r="E2579" i="1"/>
  <c r="C2579" i="1"/>
  <c r="D2579" i="1" s="1"/>
  <c r="B2579" i="1"/>
  <c r="A2579" i="1"/>
  <c r="O2578" i="1"/>
  <c r="E2578" i="1"/>
  <c r="A2578" i="1" s="1"/>
  <c r="C2578" i="1"/>
  <c r="D2578" i="1" s="1"/>
  <c r="B2578" i="1"/>
  <c r="O2577" i="1"/>
  <c r="E2577" i="1"/>
  <c r="A2577" i="1" s="1"/>
  <c r="C2577" i="1"/>
  <c r="D2577" i="1" s="1"/>
  <c r="B2577" i="1"/>
  <c r="O2576" i="1"/>
  <c r="E2576" i="1"/>
  <c r="A2576" i="1" s="1"/>
  <c r="C2576" i="1"/>
  <c r="D2576" i="1" s="1"/>
  <c r="B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O2569" i="1"/>
  <c r="E2569" i="1"/>
  <c r="C2569" i="1"/>
  <c r="D2569" i="1" s="1"/>
  <c r="B2569" i="1"/>
  <c r="A2569" i="1"/>
  <c r="O2568"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A2552" i="1" s="1"/>
  <c r="C2552" i="1"/>
  <c r="D2552" i="1" s="1"/>
  <c r="B2552" i="1"/>
  <c r="E2551" i="1"/>
  <c r="A2551" i="1" s="1"/>
  <c r="C2551" i="1"/>
  <c r="D2551" i="1" s="1"/>
  <c r="B2551" i="1"/>
  <c r="E2550" i="1"/>
  <c r="A2550" i="1" s="1"/>
  <c r="C2550" i="1"/>
  <c r="D2550" i="1" s="1"/>
  <c r="B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A2544" i="1" s="1"/>
  <c r="C2544" i="1"/>
  <c r="D2544" i="1" s="1"/>
  <c r="B2544" i="1"/>
  <c r="E2543" i="1"/>
  <c r="A2543" i="1" s="1"/>
  <c r="C2543" i="1"/>
  <c r="D2543" i="1" s="1"/>
  <c r="B2543" i="1"/>
  <c r="E2542" i="1"/>
  <c r="C2542" i="1"/>
  <c r="D2542" i="1" s="1"/>
  <c r="B2542" i="1"/>
  <c r="A2542" i="1"/>
  <c r="E2541" i="1"/>
  <c r="C2541" i="1"/>
  <c r="D2541" i="1" s="1"/>
  <c r="B2541" i="1"/>
  <c r="A2541" i="1"/>
  <c r="E2540" i="1"/>
  <c r="A2540" i="1" s="1"/>
  <c r="C2540" i="1"/>
  <c r="D2540" i="1" s="1"/>
  <c r="B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E2518" i="1"/>
  <c r="C2518" i="1"/>
  <c r="D2518" i="1" s="1"/>
  <c r="B2518" i="1"/>
  <c r="A2518" i="1"/>
  <c r="E2517" i="1"/>
  <c r="C2517" i="1"/>
  <c r="D2517" i="1" s="1"/>
  <c r="B2517" i="1"/>
  <c r="A2517" i="1"/>
  <c r="E2516" i="1"/>
  <c r="A2516" i="1" s="1"/>
  <c r="C2516" i="1"/>
  <c r="D2516" i="1" s="1"/>
  <c r="B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A2502" i="1" s="1"/>
  <c r="C2502" i="1"/>
  <c r="D2502" i="1" s="1"/>
  <c r="B2502" i="1"/>
  <c r="E2501" i="1"/>
  <c r="C2501" i="1"/>
  <c r="D2501" i="1" s="1"/>
  <c r="B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E2487" i="1"/>
  <c r="C2487" i="1"/>
  <c r="D2487" i="1" s="1"/>
  <c r="B2487" i="1"/>
  <c r="E2486" i="1"/>
  <c r="A2486" i="1" s="1"/>
  <c r="C2486" i="1"/>
  <c r="D2486" i="1" s="1"/>
  <c r="B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O2383" i="1"/>
  <c r="E2383" i="1"/>
  <c r="A2383" i="1" s="1"/>
  <c r="C2383" i="1"/>
  <c r="D2383" i="1" s="1"/>
  <c r="B2383" i="1"/>
  <c r="E2382" i="1"/>
  <c r="A2382" i="1" s="1"/>
  <c r="C2382" i="1"/>
  <c r="D2382" i="1" s="1"/>
  <c r="B2382" i="1"/>
  <c r="E2381" i="1"/>
  <c r="C2381" i="1"/>
  <c r="D2381" i="1" s="1"/>
  <c r="B2381" i="1"/>
  <c r="A2381" i="1"/>
  <c r="O2380" i="1"/>
  <c r="E2380" i="1"/>
  <c r="A2380" i="1" s="1"/>
  <c r="C2380" i="1"/>
  <c r="D2380" i="1" s="1"/>
  <c r="B2380" i="1"/>
  <c r="E2379" i="1"/>
  <c r="C2379" i="1"/>
  <c r="D2379" i="1" s="1"/>
  <c r="B2379" i="1"/>
  <c r="A2379" i="1"/>
  <c r="E2378" i="1"/>
  <c r="C2378" i="1"/>
  <c r="D2378" i="1" s="1"/>
  <c r="B2378" i="1"/>
  <c r="A2378" i="1"/>
  <c r="O2377" i="1"/>
  <c r="E2377" i="1"/>
  <c r="A2377" i="1" s="1"/>
  <c r="C2377" i="1"/>
  <c r="D2377" i="1" s="1"/>
  <c r="B2377" i="1"/>
  <c r="E2376" i="1"/>
  <c r="C2376" i="1"/>
  <c r="D2376" i="1" s="1"/>
  <c r="B2376" i="1"/>
  <c r="A2376" i="1"/>
  <c r="O2375" i="1"/>
  <c r="E2375" i="1"/>
  <c r="A2375" i="1" s="1"/>
  <c r="C2375" i="1"/>
  <c r="D2375" i="1" s="1"/>
  <c r="B2375" i="1"/>
  <c r="E2374" i="1"/>
  <c r="C2374" i="1"/>
  <c r="D2374" i="1" s="1"/>
  <c r="B2374" i="1"/>
  <c r="A2374" i="1"/>
  <c r="E2373" i="1"/>
  <c r="C2373" i="1"/>
  <c r="D2373" i="1" s="1"/>
  <c r="B2373" i="1"/>
  <c r="A2373" i="1"/>
  <c r="O2372" i="1"/>
  <c r="E2372" i="1"/>
  <c r="A2372" i="1" s="1"/>
  <c r="C2372" i="1"/>
  <c r="D2372" i="1" s="1"/>
  <c r="B2372" i="1"/>
  <c r="O2371" i="1"/>
  <c r="E2371" i="1"/>
  <c r="A2371" i="1" s="1"/>
  <c r="C2371" i="1"/>
  <c r="D2371" i="1" s="1"/>
  <c r="B2371" i="1"/>
  <c r="E2370" i="1"/>
  <c r="C2370" i="1"/>
  <c r="D2370" i="1" s="1"/>
  <c r="B2370" i="1"/>
  <c r="A2370" i="1"/>
  <c r="E2369" i="1"/>
  <c r="C2369" i="1"/>
  <c r="D2369" i="1" s="1"/>
  <c r="B2369" i="1"/>
  <c r="A2369" i="1"/>
  <c r="O2368" i="1"/>
  <c r="E2368" i="1"/>
  <c r="A2368" i="1" s="1"/>
  <c r="C2368" i="1"/>
  <c r="D2368" i="1" s="1"/>
  <c r="B2368" i="1"/>
  <c r="O2367" i="1"/>
  <c r="E2367" i="1"/>
  <c r="A2367" i="1" s="1"/>
  <c r="C2367" i="1"/>
  <c r="D2367" i="1" s="1"/>
  <c r="B2367" i="1"/>
  <c r="E2366" i="1"/>
  <c r="C2366" i="1"/>
  <c r="D2366" i="1" s="1"/>
  <c r="B2366" i="1"/>
  <c r="A2366" i="1"/>
  <c r="O2365" i="1"/>
  <c r="E2365" i="1"/>
  <c r="A2365" i="1" s="1"/>
  <c r="C2365" i="1"/>
  <c r="D2365" i="1" s="1"/>
  <c r="B2365" i="1"/>
  <c r="O2364" i="1"/>
  <c r="E2364" i="1"/>
  <c r="C2364" i="1"/>
  <c r="D2364" i="1" s="1"/>
  <c r="B2364" i="1"/>
  <c r="A2364" i="1"/>
  <c r="E2363" i="1"/>
  <c r="C2363" i="1"/>
  <c r="D2363" i="1" s="1"/>
  <c r="B2363" i="1"/>
  <c r="A2363" i="1"/>
  <c r="O2362" i="1"/>
  <c r="E2362" i="1"/>
  <c r="A2362" i="1" s="1"/>
  <c r="C2362" i="1"/>
  <c r="D2362" i="1" s="1"/>
  <c r="B2362" i="1"/>
  <c r="O2361" i="1"/>
  <c r="E2361" i="1"/>
  <c r="A2361" i="1" s="1"/>
  <c r="C2361" i="1"/>
  <c r="D2361" i="1" s="1"/>
  <c r="B2361" i="1"/>
  <c r="E2360" i="1"/>
  <c r="C2360" i="1"/>
  <c r="D2360" i="1" s="1"/>
  <c r="B2360" i="1"/>
  <c r="A2360" i="1"/>
  <c r="O2359" i="1"/>
  <c r="E2359" i="1"/>
  <c r="A2359" i="1" s="1"/>
  <c r="C2359" i="1"/>
  <c r="D2359" i="1" s="1"/>
  <c r="B2359" i="1"/>
  <c r="E2358" i="1"/>
  <c r="C2358" i="1"/>
  <c r="D2358" i="1" s="1"/>
  <c r="B2358" i="1"/>
  <c r="A2358" i="1"/>
  <c r="O2357" i="1"/>
  <c r="E2357" i="1"/>
  <c r="A2357" i="1" s="1"/>
  <c r="C2357" i="1"/>
  <c r="D2357" i="1" s="1"/>
  <c r="B2357" i="1"/>
  <c r="O2356" i="1"/>
  <c r="E2356" i="1"/>
  <c r="A2356" i="1" s="1"/>
  <c r="C2356" i="1"/>
  <c r="D2356" i="1" s="1"/>
  <c r="B2356" i="1"/>
  <c r="E2355" i="1"/>
  <c r="C2355" i="1"/>
  <c r="D2355" i="1" s="1"/>
  <c r="B2355" i="1"/>
  <c r="A2355" i="1"/>
  <c r="O2354" i="1"/>
  <c r="E2354" i="1"/>
  <c r="A2354" i="1" s="1"/>
  <c r="C2354" i="1"/>
  <c r="D2354" i="1" s="1"/>
  <c r="B2354" i="1"/>
  <c r="E2353" i="1"/>
  <c r="C2353" i="1"/>
  <c r="D2353" i="1" s="1"/>
  <c r="B2353" i="1"/>
  <c r="A2353" i="1"/>
  <c r="O2352" i="1"/>
  <c r="E2352" i="1"/>
  <c r="A2352" i="1" s="1"/>
  <c r="C2352" i="1"/>
  <c r="D2352" i="1" s="1"/>
  <c r="B2352" i="1"/>
  <c r="E2351" i="1"/>
  <c r="C2351" i="1"/>
  <c r="D2351" i="1" s="1"/>
  <c r="B2351" i="1"/>
  <c r="A2351" i="1"/>
  <c r="O2350" i="1"/>
  <c r="E2350" i="1"/>
  <c r="A2350" i="1" s="1"/>
  <c r="C2350" i="1"/>
  <c r="D2350" i="1" s="1"/>
  <c r="B2350" i="1"/>
  <c r="E2349" i="1"/>
  <c r="C2349" i="1"/>
  <c r="D2349" i="1" s="1"/>
  <c r="B2349" i="1"/>
  <c r="A2349" i="1"/>
  <c r="E2348" i="1"/>
  <c r="C2348" i="1"/>
  <c r="D2348" i="1" s="1"/>
  <c r="B2348" i="1"/>
  <c r="A2348" i="1"/>
  <c r="E2347" i="1"/>
  <c r="C2347" i="1"/>
  <c r="D2347" i="1" s="1"/>
  <c r="B2347" i="1"/>
  <c r="A2347" i="1"/>
  <c r="E2346" i="1"/>
  <c r="C2346" i="1"/>
  <c r="D2346" i="1" s="1"/>
  <c r="B2346" i="1"/>
  <c r="A2346" i="1"/>
  <c r="O2345" i="1"/>
  <c r="E2345" i="1"/>
  <c r="A2345" i="1" s="1"/>
  <c r="C2345" i="1"/>
  <c r="D2345" i="1" s="1"/>
  <c r="B2345" i="1"/>
  <c r="O2344" i="1"/>
  <c r="E2344" i="1"/>
  <c r="A2344" i="1" s="1"/>
  <c r="C2344" i="1"/>
  <c r="D2344" i="1" s="1"/>
  <c r="B2344" i="1"/>
  <c r="O2343" i="1"/>
  <c r="E2343" i="1"/>
  <c r="A2343" i="1" s="1"/>
  <c r="C2343" i="1"/>
  <c r="D2343" i="1" s="1"/>
  <c r="B2343" i="1"/>
  <c r="O2342" i="1"/>
  <c r="E2342" i="1"/>
  <c r="A2342" i="1" s="1"/>
  <c r="C2342" i="1"/>
  <c r="D2342" i="1" s="1"/>
  <c r="B2342" i="1"/>
  <c r="O2341" i="1"/>
  <c r="E2341" i="1"/>
  <c r="A2341" i="1" s="1"/>
  <c r="C2341" i="1"/>
  <c r="D2341" i="1" s="1"/>
  <c r="B2341" i="1"/>
  <c r="O2340" i="1"/>
  <c r="E2340" i="1"/>
  <c r="C2340" i="1"/>
  <c r="D2340" i="1" s="1"/>
  <c r="B2340" i="1"/>
  <c r="A2340" i="1"/>
  <c r="E2339" i="1"/>
  <c r="C2339" i="1"/>
  <c r="D2339" i="1" s="1"/>
  <c r="B2339" i="1"/>
  <c r="A2339" i="1"/>
  <c r="E2338" i="1"/>
  <c r="C2338" i="1"/>
  <c r="D2338" i="1" s="1"/>
  <c r="B2338" i="1"/>
  <c r="A2338" i="1"/>
  <c r="O2337" i="1"/>
  <c r="E2337" i="1"/>
  <c r="A2337" i="1" s="1"/>
  <c r="C2337" i="1"/>
  <c r="D2337" i="1" s="1"/>
  <c r="B2337" i="1"/>
  <c r="O2336" i="1"/>
  <c r="E2336" i="1"/>
  <c r="A2336" i="1" s="1"/>
  <c r="C2336" i="1"/>
  <c r="D2336" i="1" s="1"/>
  <c r="B2336" i="1"/>
  <c r="O2335" i="1"/>
  <c r="E2335" i="1"/>
  <c r="A2335" i="1" s="1"/>
  <c r="C2335" i="1"/>
  <c r="D2335" i="1" s="1"/>
  <c r="B2335" i="1"/>
  <c r="O2334" i="1"/>
  <c r="E2334" i="1"/>
  <c r="A2334" i="1" s="1"/>
  <c r="C2334" i="1"/>
  <c r="D2334" i="1" s="1"/>
  <c r="B2334" i="1"/>
  <c r="O2333" i="1"/>
  <c r="E2333" i="1"/>
  <c r="A2333" i="1" s="1"/>
  <c r="C2333" i="1"/>
  <c r="D2333" i="1" s="1"/>
  <c r="B2333" i="1"/>
  <c r="E2332" i="1"/>
  <c r="C2332" i="1"/>
  <c r="D2332" i="1" s="1"/>
  <c r="B2332" i="1"/>
  <c r="A2332" i="1"/>
  <c r="O2331" i="1"/>
  <c r="E2331" i="1"/>
  <c r="A2331" i="1" s="1"/>
  <c r="C2331" i="1"/>
  <c r="D2331" i="1" s="1"/>
  <c r="B2331" i="1"/>
  <c r="E2330" i="1"/>
  <c r="C2330" i="1"/>
  <c r="D2330" i="1" s="1"/>
  <c r="B2330" i="1"/>
  <c r="A2330" i="1"/>
  <c r="O2329" i="1"/>
  <c r="E2329" i="1"/>
  <c r="A2329" i="1" s="1"/>
  <c r="C2329" i="1"/>
  <c r="D2329" i="1" s="1"/>
  <c r="B2329" i="1"/>
  <c r="O2328" i="1"/>
  <c r="E2328" i="1"/>
  <c r="A2328" i="1" s="1"/>
  <c r="C2328" i="1"/>
  <c r="D2328" i="1" s="1"/>
  <c r="B2328" i="1"/>
  <c r="O2327" i="1"/>
  <c r="E2327" i="1"/>
  <c r="A2327" i="1" s="1"/>
  <c r="C2327" i="1"/>
  <c r="D2327" i="1" s="1"/>
  <c r="B2327" i="1"/>
  <c r="O2326" i="1"/>
  <c r="E2326" i="1"/>
  <c r="A2326" i="1" s="1"/>
  <c r="C2326" i="1"/>
  <c r="D2326" i="1" s="1"/>
  <c r="B2326" i="1"/>
  <c r="O2325" i="1"/>
  <c r="E2325" i="1"/>
  <c r="A2325" i="1" s="1"/>
  <c r="C2325" i="1"/>
  <c r="D2325" i="1" s="1"/>
  <c r="B2325" i="1"/>
  <c r="O2324" i="1"/>
  <c r="E2324" i="1"/>
  <c r="C2324" i="1"/>
  <c r="D2324" i="1" s="1"/>
  <c r="B2324" i="1"/>
  <c r="A2324" i="1"/>
  <c r="E2323" i="1"/>
  <c r="C2323" i="1"/>
  <c r="D2323" i="1" s="1"/>
  <c r="B2323" i="1"/>
  <c r="A2323" i="1"/>
  <c r="O2322" i="1"/>
  <c r="E2322" i="1"/>
  <c r="A2322" i="1" s="1"/>
  <c r="C2322" i="1"/>
  <c r="D2322" i="1" s="1"/>
  <c r="B2322" i="1"/>
  <c r="E2321" i="1"/>
  <c r="A2321" i="1" s="1"/>
  <c r="C2321" i="1"/>
  <c r="D2321" i="1" s="1"/>
  <c r="B2321" i="1"/>
  <c r="O2320" i="1"/>
  <c r="E2320" i="1"/>
  <c r="C2320" i="1"/>
  <c r="D2320" i="1" s="1"/>
  <c r="B2320" i="1"/>
  <c r="A2320" i="1"/>
  <c r="E2319" i="1"/>
  <c r="C2319" i="1"/>
  <c r="D2319" i="1" s="1"/>
  <c r="B2319" i="1"/>
  <c r="A2319" i="1"/>
  <c r="E2318" i="1"/>
  <c r="C2318" i="1"/>
  <c r="D2318" i="1" s="1"/>
  <c r="B2318" i="1"/>
  <c r="A2318" i="1"/>
  <c r="E2317" i="1"/>
  <c r="C2317" i="1"/>
  <c r="D2317" i="1" s="1"/>
  <c r="B2317" i="1"/>
  <c r="A2317" i="1"/>
  <c r="E2316" i="1"/>
  <c r="A2316" i="1" s="1"/>
  <c r="C2316" i="1"/>
  <c r="D2316" i="1" s="1"/>
  <c r="B2316" i="1"/>
  <c r="E2315" i="1"/>
  <c r="C2315" i="1"/>
  <c r="D2315" i="1" s="1"/>
  <c r="B2315" i="1"/>
  <c r="A2315" i="1"/>
  <c r="O2314" i="1"/>
  <c r="E2314" i="1"/>
  <c r="A2314" i="1" s="1"/>
  <c r="C2314" i="1"/>
  <c r="D2314" i="1" s="1"/>
  <c r="B2314" i="1"/>
  <c r="E2313" i="1"/>
  <c r="C2313" i="1"/>
  <c r="D2313" i="1" s="1"/>
  <c r="B2313" i="1"/>
  <c r="A2313" i="1"/>
  <c r="O2312" i="1"/>
  <c r="E2312" i="1"/>
  <c r="A2312" i="1" s="1"/>
  <c r="C2312" i="1"/>
  <c r="D2312" i="1" s="1"/>
  <c r="B2312" i="1"/>
  <c r="E2311" i="1"/>
  <c r="C2311" i="1"/>
  <c r="D2311" i="1" s="1"/>
  <c r="B2311" i="1"/>
  <c r="A2311" i="1"/>
  <c r="E2310" i="1"/>
  <c r="C2310" i="1"/>
  <c r="D2310" i="1" s="1"/>
  <c r="B2310" i="1"/>
  <c r="A2310" i="1"/>
  <c r="O2309" i="1"/>
  <c r="E2309" i="1"/>
  <c r="A2309" i="1" s="1"/>
  <c r="C2309" i="1"/>
  <c r="D2309" i="1" s="1"/>
  <c r="B2309" i="1"/>
  <c r="E2308" i="1"/>
  <c r="C2308" i="1"/>
  <c r="D2308" i="1" s="1"/>
  <c r="B2308" i="1"/>
  <c r="A2308" i="1"/>
  <c r="O2307" i="1"/>
  <c r="E2307" i="1"/>
  <c r="A2307" i="1" s="1"/>
  <c r="C2307" i="1"/>
  <c r="D2307" i="1" s="1"/>
  <c r="B2307" i="1"/>
  <c r="O2306" i="1"/>
  <c r="E2306" i="1"/>
  <c r="A2306" i="1" s="1"/>
  <c r="C2306" i="1"/>
  <c r="D2306" i="1" s="1"/>
  <c r="B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E2294" i="1"/>
  <c r="C2294" i="1"/>
  <c r="D2294" i="1" s="1"/>
  <c r="B2294" i="1"/>
  <c r="A2294" i="1"/>
  <c r="E2293" i="1"/>
  <c r="C2293" i="1"/>
  <c r="D2293" i="1" s="1"/>
  <c r="B2293" i="1"/>
  <c r="A2293" i="1"/>
  <c r="E2292" i="1"/>
  <c r="C2292" i="1"/>
  <c r="D2292" i="1" s="1"/>
  <c r="B2292" i="1"/>
  <c r="E2291" i="1"/>
  <c r="A2291" i="1" s="1"/>
  <c r="C2291" i="1"/>
  <c r="D2291" i="1" s="1"/>
  <c r="B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A2264" i="1" s="1"/>
  <c r="C2264" i="1"/>
  <c r="D2264" i="1" s="1"/>
  <c r="B2264" i="1"/>
  <c r="E2263" i="1"/>
  <c r="C2263" i="1"/>
  <c r="D2263" i="1" s="1"/>
  <c r="B2263" i="1"/>
  <c r="A2263" i="1"/>
  <c r="E2262" i="1"/>
  <c r="A2262" i="1" s="1"/>
  <c r="C2262" i="1"/>
  <c r="D2262" i="1" s="1"/>
  <c r="B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E2256" i="1"/>
  <c r="C2256" i="1"/>
  <c r="D2256" i="1" s="1"/>
  <c r="B2256" i="1"/>
  <c r="A2256" i="1"/>
  <c r="E2255" i="1"/>
  <c r="C2255" i="1"/>
  <c r="D2255" i="1" s="1"/>
  <c r="B2255" i="1"/>
  <c r="A2255" i="1"/>
  <c r="E2254" i="1"/>
  <c r="A2254" i="1" s="1"/>
  <c r="C2254" i="1"/>
  <c r="D2254" i="1" s="1"/>
  <c r="B2254" i="1"/>
  <c r="E2253" i="1"/>
  <c r="C2253" i="1"/>
  <c r="D2253" i="1" s="1"/>
  <c r="B2253" i="1"/>
  <c r="A2253" i="1"/>
  <c r="E2252" i="1"/>
  <c r="A2252" i="1" s="1"/>
  <c r="C2252" i="1"/>
  <c r="D2252" i="1" s="1"/>
  <c r="B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A2245" i="1" s="1"/>
  <c r="C2245" i="1"/>
  <c r="D2245" i="1" s="1"/>
  <c r="B2245" i="1"/>
  <c r="E2244" i="1"/>
  <c r="C2244" i="1"/>
  <c r="D2244" i="1" s="1"/>
  <c r="B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A2238" i="1" s="1"/>
  <c r="C2238" i="1"/>
  <c r="D2238" i="1" s="1"/>
  <c r="B2238" i="1"/>
  <c r="E2237" i="1"/>
  <c r="C2237" i="1"/>
  <c r="D2237" i="1" s="1"/>
  <c r="B2237" i="1"/>
  <c r="E2236" i="1"/>
  <c r="C2236" i="1"/>
  <c r="D2236" i="1" s="1"/>
  <c r="B2236" i="1"/>
  <c r="A2236" i="1"/>
  <c r="E2235" i="1"/>
  <c r="C2235" i="1"/>
  <c r="D2235" i="1" s="1"/>
  <c r="B2235" i="1"/>
  <c r="A2235" i="1"/>
  <c r="E2234" i="1"/>
  <c r="C2234" i="1"/>
  <c r="D2234" i="1" s="1"/>
  <c r="B2234" i="1"/>
  <c r="A2234" i="1"/>
  <c r="E2233" i="1"/>
  <c r="C2233" i="1"/>
  <c r="D2233" i="1" s="1"/>
  <c r="B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A2226" i="1" s="1"/>
  <c r="C2226" i="1"/>
  <c r="D2226" i="1" s="1"/>
  <c r="B2226" i="1"/>
  <c r="E2225" i="1"/>
  <c r="C2225" i="1"/>
  <c r="D2225" i="1" s="1"/>
  <c r="B2225" i="1"/>
  <c r="A2225" i="1"/>
  <c r="E2224" i="1"/>
  <c r="C2224" i="1"/>
  <c r="D2224" i="1" s="1"/>
  <c r="B2224" i="1"/>
  <c r="A2224" i="1"/>
  <c r="E2223" i="1"/>
  <c r="C2223" i="1"/>
  <c r="D2223" i="1" s="1"/>
  <c r="B2223" i="1"/>
  <c r="E2222" i="1"/>
  <c r="C2222" i="1"/>
  <c r="D2222" i="1" s="1"/>
  <c r="B2222" i="1"/>
  <c r="E2221" i="1"/>
  <c r="A2221" i="1" s="1"/>
  <c r="C2221" i="1"/>
  <c r="D2221" i="1" s="1"/>
  <c r="B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A2215" i="1" s="1"/>
  <c r="C2215" i="1"/>
  <c r="D2215" i="1" s="1"/>
  <c r="B2215" i="1"/>
  <c r="E2214" i="1"/>
  <c r="A2214" i="1" s="1"/>
  <c r="C2214" i="1"/>
  <c r="D2214" i="1" s="1"/>
  <c r="B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E2199" i="1"/>
  <c r="C2199" i="1"/>
  <c r="D2199" i="1" s="1"/>
  <c r="B2199" i="1"/>
  <c r="A2199" i="1"/>
  <c r="E2198" i="1"/>
  <c r="C2198" i="1"/>
  <c r="D2198" i="1" s="1"/>
  <c r="B2198" i="1"/>
  <c r="A2198" i="1"/>
  <c r="E2197" i="1"/>
  <c r="C2197" i="1"/>
  <c r="D2197" i="1" s="1"/>
  <c r="B2197" i="1"/>
  <c r="A2197" i="1"/>
  <c r="E2196" i="1"/>
  <c r="C2196" i="1"/>
  <c r="D2196" i="1" s="1"/>
  <c r="B2196" i="1"/>
  <c r="E2195" i="1"/>
  <c r="C2195" i="1"/>
  <c r="D2195" i="1" s="1"/>
  <c r="B2195" i="1"/>
  <c r="A2195" i="1"/>
  <c r="E2194" i="1"/>
  <c r="C2194" i="1"/>
  <c r="D2194" i="1" s="1"/>
  <c r="B2194" i="1"/>
  <c r="A2194" i="1"/>
  <c r="E2193" i="1"/>
  <c r="C2193" i="1"/>
  <c r="D2193" i="1" s="1"/>
  <c r="B2193" i="1"/>
  <c r="A2193" i="1"/>
  <c r="E2192" i="1"/>
  <c r="C2192" i="1"/>
  <c r="D2192" i="1" s="1"/>
  <c r="B2192" i="1"/>
  <c r="A2192" i="1"/>
  <c r="E2191" i="1"/>
  <c r="A2191" i="1" s="1"/>
  <c r="C2191" i="1"/>
  <c r="D2191" i="1" s="1"/>
  <c r="B2191" i="1"/>
  <c r="E2190" i="1"/>
  <c r="A2190" i="1" s="1"/>
  <c r="C2190" i="1"/>
  <c r="D2190" i="1" s="1"/>
  <c r="B2190" i="1"/>
  <c r="E2189" i="1"/>
  <c r="C2189" i="1"/>
  <c r="D2189" i="1" s="1"/>
  <c r="B2189" i="1"/>
  <c r="E2188" i="1"/>
  <c r="A2188" i="1" s="1"/>
  <c r="C2188" i="1"/>
  <c r="D2188" i="1" s="1"/>
  <c r="B2188" i="1"/>
  <c r="E2187" i="1"/>
  <c r="C2187" i="1"/>
  <c r="D2187" i="1" s="1"/>
  <c r="B2187" i="1"/>
  <c r="E2186" i="1"/>
  <c r="C2186" i="1"/>
  <c r="D2186" i="1" s="1"/>
  <c r="B2186" i="1"/>
  <c r="A2186" i="1"/>
  <c r="E2185" i="1"/>
  <c r="C2185" i="1"/>
  <c r="D2185" i="1" s="1"/>
  <c r="B2185" i="1"/>
  <c r="A2185" i="1"/>
  <c r="E2184" i="1"/>
  <c r="C2184" i="1"/>
  <c r="D2184" i="1" s="1"/>
  <c r="B2184" i="1"/>
  <c r="A2184" i="1"/>
  <c r="E2183" i="1"/>
  <c r="C2183" i="1"/>
  <c r="D2183" i="1" s="1"/>
  <c r="B2183" i="1"/>
  <c r="E2182" i="1"/>
  <c r="C2182" i="1"/>
  <c r="D2182" i="1" s="1"/>
  <c r="B2182" i="1"/>
  <c r="A2182" i="1"/>
  <c r="E2181" i="1"/>
  <c r="C2181" i="1"/>
  <c r="D2181" i="1" s="1"/>
  <c r="B2181" i="1"/>
  <c r="A2181" i="1"/>
  <c r="E2180" i="1"/>
  <c r="C2180" i="1"/>
  <c r="D2180" i="1" s="1"/>
  <c r="B2180" i="1"/>
  <c r="A2180" i="1"/>
  <c r="E2179" i="1"/>
  <c r="C2179" i="1"/>
  <c r="D2179" i="1" s="1"/>
  <c r="B2179" i="1"/>
  <c r="A2179" i="1"/>
  <c r="E2178" i="1"/>
  <c r="A2178" i="1" s="1"/>
  <c r="C2178" i="1"/>
  <c r="D2178" i="1" s="1"/>
  <c r="B2178" i="1"/>
  <c r="E2177" i="1"/>
  <c r="C2177" i="1"/>
  <c r="D2177" i="1" s="1"/>
  <c r="B2177" i="1"/>
  <c r="A2177" i="1"/>
  <c r="E2176" i="1"/>
  <c r="C2176" i="1"/>
  <c r="D2176" i="1" s="1"/>
  <c r="B2176" i="1"/>
  <c r="A2176" i="1"/>
  <c r="E2175" i="1"/>
  <c r="C2175" i="1"/>
  <c r="D2175" i="1" s="1"/>
  <c r="B2175" i="1"/>
  <c r="A2175" i="1"/>
  <c r="E2174" i="1"/>
  <c r="C2174" i="1"/>
  <c r="D2174" i="1" s="1"/>
  <c r="B2174" i="1"/>
  <c r="A2174" i="1"/>
  <c r="E2173" i="1"/>
  <c r="C2173" i="1"/>
  <c r="D2173" i="1" s="1"/>
  <c r="B2173" i="1"/>
  <c r="A2173" i="1"/>
  <c r="E2172" i="1"/>
  <c r="C2172" i="1"/>
  <c r="D2172" i="1" s="1"/>
  <c r="B2172" i="1"/>
  <c r="E2171" i="1"/>
  <c r="C2171" i="1"/>
  <c r="D2171" i="1" s="1"/>
  <c r="B2171" i="1"/>
  <c r="A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E2161" i="1"/>
  <c r="C2161" i="1"/>
  <c r="D2161" i="1" s="1"/>
  <c r="B2161" i="1"/>
  <c r="A2161" i="1"/>
  <c r="E2160" i="1"/>
  <c r="C2160" i="1"/>
  <c r="D2160" i="1" s="1"/>
  <c r="B2160" i="1"/>
  <c r="A2160" i="1"/>
  <c r="E2159" i="1"/>
  <c r="C2159" i="1"/>
  <c r="D2159" i="1" s="1"/>
  <c r="B2159" i="1"/>
  <c r="E2158" i="1"/>
  <c r="A2158" i="1" s="1"/>
  <c r="C2158" i="1"/>
  <c r="D2158" i="1" s="1"/>
  <c r="B2158" i="1"/>
  <c r="E2157" i="1"/>
  <c r="C2157" i="1"/>
  <c r="D2157" i="1" s="1"/>
  <c r="B2157" i="1"/>
  <c r="A2157" i="1"/>
  <c r="E2156" i="1"/>
  <c r="A2156" i="1" s="1"/>
  <c r="C2156" i="1"/>
  <c r="D2156" i="1" s="1"/>
  <c r="B2156" i="1"/>
  <c r="E2155" i="1"/>
  <c r="C2155" i="1"/>
  <c r="D2155" i="1" s="1"/>
  <c r="B2155" i="1"/>
  <c r="A2155" i="1"/>
  <c r="E2154" i="1"/>
  <c r="C2154" i="1"/>
  <c r="D2154" i="1" s="1"/>
  <c r="B2154" i="1"/>
  <c r="A2154" i="1"/>
  <c r="E2153" i="1"/>
  <c r="C2153" i="1"/>
  <c r="D2153" i="1" s="1"/>
  <c r="B2153" i="1"/>
  <c r="A2153" i="1"/>
  <c r="E2152" i="1"/>
  <c r="C2152" i="1"/>
  <c r="D2152" i="1" s="1"/>
  <c r="B2152" i="1"/>
  <c r="A2152" i="1"/>
  <c r="O2151" i="1"/>
  <c r="E2151" i="1"/>
  <c r="A2151" i="1" s="1"/>
  <c r="C2151" i="1"/>
  <c r="D2151" i="1" s="1"/>
  <c r="B2151" i="1"/>
  <c r="E2150" i="1"/>
  <c r="C2150" i="1"/>
  <c r="D2150" i="1" s="1"/>
  <c r="B2150" i="1"/>
  <c r="A2150" i="1"/>
  <c r="E2149" i="1"/>
  <c r="C2149" i="1"/>
  <c r="D2149" i="1" s="1"/>
  <c r="B2149" i="1"/>
  <c r="A2149" i="1"/>
  <c r="O2148" i="1"/>
  <c r="E2148" i="1"/>
  <c r="A2148" i="1" s="1"/>
  <c r="C2148" i="1"/>
  <c r="D2148" i="1" s="1"/>
  <c r="B2148" i="1"/>
  <c r="E2147" i="1"/>
  <c r="C2147" i="1"/>
  <c r="D2147" i="1" s="1"/>
  <c r="B2147" i="1"/>
  <c r="A2147" i="1"/>
  <c r="E2146" i="1"/>
  <c r="C2146" i="1"/>
  <c r="D2146" i="1" s="1"/>
  <c r="B2146" i="1"/>
  <c r="A2146" i="1"/>
  <c r="O2145" i="1"/>
  <c r="E2145" i="1"/>
  <c r="A2145" i="1" s="1"/>
  <c r="C2145" i="1"/>
  <c r="D2145" i="1" s="1"/>
  <c r="B2145" i="1"/>
  <c r="O2144" i="1"/>
  <c r="E2144" i="1"/>
  <c r="A2144" i="1" s="1"/>
  <c r="C2144" i="1"/>
  <c r="D2144" i="1" s="1"/>
  <c r="B2144" i="1"/>
  <c r="E2143" i="1"/>
  <c r="A2143" i="1" s="1"/>
  <c r="C2143" i="1"/>
  <c r="D2143" i="1" s="1"/>
  <c r="B2143" i="1"/>
  <c r="E2142" i="1"/>
  <c r="C2142" i="1"/>
  <c r="D2142" i="1" s="1"/>
  <c r="B2142" i="1"/>
  <c r="A2142" i="1"/>
  <c r="E2141" i="1"/>
  <c r="C2141" i="1"/>
  <c r="D2141" i="1" s="1"/>
  <c r="B2141" i="1"/>
  <c r="A2141" i="1"/>
  <c r="E2140" i="1"/>
  <c r="C2140" i="1"/>
  <c r="D2140" i="1" s="1"/>
  <c r="B2140" i="1"/>
  <c r="A2140" i="1"/>
  <c r="E2139" i="1"/>
  <c r="A2139" i="1" s="1"/>
  <c r="C2139" i="1"/>
  <c r="D2139" i="1" s="1"/>
  <c r="B2139" i="1"/>
  <c r="E2138" i="1"/>
  <c r="C2138" i="1"/>
  <c r="D2138" i="1" s="1"/>
  <c r="B2138" i="1"/>
  <c r="A2138" i="1"/>
  <c r="E2137" i="1"/>
  <c r="C2137" i="1"/>
  <c r="D2137" i="1" s="1"/>
  <c r="B2137" i="1"/>
  <c r="A2137" i="1"/>
  <c r="E2136" i="1"/>
  <c r="C2136" i="1"/>
  <c r="D2136" i="1" s="1"/>
  <c r="B2136" i="1"/>
  <c r="A2136" i="1"/>
  <c r="O2135" i="1"/>
  <c r="E2135" i="1"/>
  <c r="A2135" i="1" s="1"/>
  <c r="C2135" i="1"/>
  <c r="D2135" i="1" s="1"/>
  <c r="B2135" i="1"/>
  <c r="O2134" i="1"/>
  <c r="E2134" i="1"/>
  <c r="A2134" i="1" s="1"/>
  <c r="C2134" i="1"/>
  <c r="D2134" i="1" s="1"/>
  <c r="B2134" i="1"/>
  <c r="O2133" i="1"/>
  <c r="E2133" i="1"/>
  <c r="A2133" i="1" s="1"/>
  <c r="C2133" i="1"/>
  <c r="D2133" i="1" s="1"/>
  <c r="B2133" i="1"/>
  <c r="O2132" i="1"/>
  <c r="E2132" i="1"/>
  <c r="A2132" i="1" s="1"/>
  <c r="C2132" i="1"/>
  <c r="D2132" i="1" s="1"/>
  <c r="B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O2126" i="1"/>
  <c r="E2126" i="1"/>
  <c r="A2126" i="1" s="1"/>
  <c r="C2126" i="1"/>
  <c r="D2126" i="1" s="1"/>
  <c r="B2126" i="1"/>
  <c r="O2125" i="1"/>
  <c r="E2125" i="1"/>
  <c r="A2125" i="1" s="1"/>
  <c r="C2125" i="1"/>
  <c r="D2125" i="1" s="1"/>
  <c r="B2125" i="1"/>
  <c r="O2124" i="1"/>
  <c r="E2124" i="1"/>
  <c r="A2124" i="1" s="1"/>
  <c r="C2124" i="1"/>
  <c r="D2124" i="1" s="1"/>
  <c r="B2124" i="1"/>
  <c r="O2123" i="1"/>
  <c r="E2123" i="1"/>
  <c r="A2123" i="1" s="1"/>
  <c r="C2123" i="1"/>
  <c r="D2123" i="1" s="1"/>
  <c r="B2123" i="1"/>
  <c r="O2122" i="1"/>
  <c r="E2122" i="1"/>
  <c r="A2122" i="1" s="1"/>
  <c r="C2122" i="1"/>
  <c r="D2122" i="1" s="1"/>
  <c r="B2122" i="1"/>
  <c r="E2121" i="1"/>
  <c r="C2121" i="1"/>
  <c r="D2121" i="1" s="1"/>
  <c r="B2121" i="1"/>
  <c r="A2121" i="1"/>
  <c r="O2120" i="1"/>
  <c r="E2120" i="1"/>
  <c r="A2120" i="1" s="1"/>
  <c r="C2120" i="1"/>
  <c r="D2120" i="1" s="1"/>
  <c r="B2120" i="1"/>
  <c r="O2119" i="1"/>
  <c r="E2119" i="1"/>
  <c r="A2119" i="1" s="1"/>
  <c r="C2119" i="1"/>
  <c r="D2119" i="1" s="1"/>
  <c r="B2119" i="1"/>
  <c r="O2118" i="1"/>
  <c r="E2118" i="1"/>
  <c r="A2118" i="1" s="1"/>
  <c r="C2118" i="1"/>
  <c r="D2118" i="1" s="1"/>
  <c r="B2118" i="1"/>
  <c r="O2117" i="1"/>
  <c r="E2117" i="1"/>
  <c r="A2117" i="1" s="1"/>
  <c r="C2117" i="1"/>
  <c r="D2117" i="1" s="1"/>
  <c r="B2117" i="1"/>
  <c r="O2116" i="1"/>
  <c r="E2116" i="1"/>
  <c r="C2116" i="1"/>
  <c r="D2116" i="1" s="1"/>
  <c r="B2116" i="1"/>
  <c r="A2116" i="1"/>
  <c r="O2115" i="1"/>
  <c r="E2115" i="1"/>
  <c r="A2115" i="1" s="1"/>
  <c r="C2115" i="1"/>
  <c r="D2115" i="1" s="1"/>
  <c r="B2115" i="1"/>
  <c r="E2114" i="1"/>
  <c r="C2114" i="1"/>
  <c r="D2114" i="1" s="1"/>
  <c r="B2114" i="1"/>
  <c r="A2114" i="1"/>
  <c r="O2113" i="1"/>
  <c r="E2113" i="1"/>
  <c r="C2113" i="1"/>
  <c r="D2113" i="1" s="1"/>
  <c r="B2113" i="1"/>
  <c r="A2113" i="1"/>
  <c r="E2112" i="1"/>
  <c r="A2112" i="1" s="1"/>
  <c r="C2112" i="1"/>
  <c r="D2112" i="1" s="1"/>
  <c r="B2112" i="1"/>
  <c r="O2111" i="1"/>
  <c r="E2111" i="1"/>
  <c r="A2111" i="1" s="1"/>
  <c r="C2111" i="1"/>
  <c r="D2111" i="1" s="1"/>
  <c r="B2111" i="1"/>
  <c r="E2110" i="1"/>
  <c r="C2110" i="1"/>
  <c r="D2110" i="1" s="1"/>
  <c r="B2110" i="1"/>
  <c r="A2110" i="1"/>
  <c r="O2109" i="1"/>
  <c r="E2109" i="1"/>
  <c r="A2109" i="1" s="1"/>
  <c r="C2109" i="1"/>
  <c r="D2109" i="1" s="1"/>
  <c r="B2109" i="1"/>
  <c r="E2108" i="1"/>
  <c r="C2108" i="1"/>
  <c r="D2108" i="1" s="1"/>
  <c r="B2108" i="1"/>
  <c r="A2108" i="1"/>
  <c r="O2107" i="1"/>
  <c r="E2107" i="1"/>
  <c r="A2107" i="1" s="1"/>
  <c r="C2107" i="1"/>
  <c r="D2107" i="1" s="1"/>
  <c r="B2107" i="1"/>
  <c r="E2106" i="1"/>
  <c r="C2106" i="1"/>
  <c r="D2106" i="1" s="1"/>
  <c r="B2106" i="1"/>
  <c r="A2106" i="1"/>
  <c r="O2105" i="1"/>
  <c r="E2105" i="1"/>
  <c r="A2105" i="1" s="1"/>
  <c r="C2105" i="1"/>
  <c r="D2105" i="1" s="1"/>
  <c r="B2105" i="1"/>
  <c r="E2104" i="1"/>
  <c r="C2104" i="1"/>
  <c r="D2104" i="1" s="1"/>
  <c r="B2104" i="1"/>
  <c r="A2104" i="1"/>
  <c r="E2103" i="1"/>
  <c r="C2103" i="1"/>
  <c r="D2103" i="1" s="1"/>
  <c r="B2103" i="1"/>
  <c r="A2103" i="1"/>
  <c r="O2102" i="1"/>
  <c r="E2102" i="1"/>
  <c r="A2102" i="1" s="1"/>
  <c r="C2102" i="1"/>
  <c r="D2102" i="1" s="1"/>
  <c r="B2102" i="1"/>
  <c r="E2101" i="1"/>
  <c r="C2101" i="1"/>
  <c r="D2101" i="1" s="1"/>
  <c r="B2101" i="1"/>
  <c r="A2101" i="1"/>
  <c r="O2100" i="1"/>
  <c r="E2100" i="1"/>
  <c r="A2100" i="1" s="1"/>
  <c r="C2100" i="1"/>
  <c r="D2100" i="1" s="1"/>
  <c r="B2100" i="1"/>
  <c r="O2099" i="1"/>
  <c r="E2099" i="1"/>
  <c r="A2099" i="1" s="1"/>
  <c r="C2099" i="1"/>
  <c r="D2099" i="1" s="1"/>
  <c r="B2099" i="1"/>
  <c r="E2098" i="1"/>
  <c r="C2098" i="1"/>
  <c r="D2098" i="1" s="1"/>
  <c r="B2098" i="1"/>
  <c r="A2098" i="1"/>
  <c r="E2097" i="1"/>
  <c r="C2097" i="1"/>
  <c r="D2097" i="1" s="1"/>
  <c r="B2097" i="1"/>
  <c r="A2097" i="1"/>
  <c r="E2096" i="1"/>
  <c r="C2096" i="1"/>
  <c r="D2096" i="1" s="1"/>
  <c r="B2096" i="1"/>
  <c r="A2096" i="1"/>
  <c r="O2095" i="1"/>
  <c r="E2095" i="1"/>
  <c r="A2095" i="1" s="1"/>
  <c r="C2095" i="1"/>
  <c r="D2095" i="1" s="1"/>
  <c r="B2095" i="1"/>
  <c r="E2094" i="1"/>
  <c r="A2094" i="1" s="1"/>
  <c r="C2094" i="1"/>
  <c r="D2094" i="1" s="1"/>
  <c r="B2094" i="1"/>
  <c r="E2093" i="1"/>
  <c r="C2093" i="1"/>
  <c r="D2093" i="1" s="1"/>
  <c r="B2093" i="1"/>
  <c r="A2093" i="1"/>
  <c r="O2092" i="1"/>
  <c r="E2092" i="1"/>
  <c r="A2092" i="1" s="1"/>
  <c r="C2092" i="1"/>
  <c r="D2092" i="1" s="1"/>
  <c r="B2092" i="1"/>
  <c r="O2091" i="1"/>
  <c r="E2091" i="1"/>
  <c r="A2091" i="1" s="1"/>
  <c r="C2091" i="1"/>
  <c r="D2091" i="1" s="1"/>
  <c r="B2091" i="1"/>
  <c r="O2090" i="1"/>
  <c r="E2090" i="1"/>
  <c r="A2090" i="1" s="1"/>
  <c r="C2090" i="1"/>
  <c r="D2090" i="1" s="1"/>
  <c r="B2090" i="1"/>
  <c r="E2089" i="1"/>
  <c r="C2089" i="1"/>
  <c r="D2089" i="1" s="1"/>
  <c r="B2089" i="1"/>
  <c r="A2089" i="1"/>
  <c r="E2088" i="1"/>
  <c r="A2088" i="1" s="1"/>
  <c r="C2088" i="1"/>
  <c r="D2088" i="1" s="1"/>
  <c r="B2088" i="1"/>
  <c r="E2087" i="1"/>
  <c r="C2087" i="1"/>
  <c r="D2087" i="1" s="1"/>
  <c r="B2087" i="1"/>
  <c r="A2087" i="1"/>
  <c r="E2086" i="1"/>
  <c r="A2086" i="1" s="1"/>
  <c r="C2086" i="1"/>
  <c r="D2086" i="1" s="1"/>
  <c r="B2086" i="1"/>
  <c r="O2085" i="1"/>
  <c r="E2085" i="1"/>
  <c r="A2085" i="1" s="1"/>
  <c r="C2085" i="1"/>
  <c r="D2085" i="1" s="1"/>
  <c r="B2085" i="1"/>
  <c r="E2084" i="1"/>
  <c r="C2084" i="1"/>
  <c r="D2084" i="1" s="1"/>
  <c r="B2084" i="1"/>
  <c r="A2084" i="1"/>
  <c r="E2083" i="1"/>
  <c r="C2083" i="1"/>
  <c r="D2083" i="1" s="1"/>
  <c r="B2083" i="1"/>
  <c r="A2083" i="1"/>
  <c r="O2082" i="1"/>
  <c r="E2082" i="1"/>
  <c r="C2082" i="1"/>
  <c r="D2082" i="1" s="1"/>
  <c r="B2082" i="1"/>
  <c r="A2082" i="1"/>
  <c r="O2081" i="1"/>
  <c r="E2081" i="1"/>
  <c r="C2081" i="1"/>
  <c r="D2081" i="1" s="1"/>
  <c r="B2081" i="1"/>
  <c r="A2081" i="1"/>
  <c r="E2080" i="1"/>
  <c r="C2080" i="1"/>
  <c r="D2080" i="1" s="1"/>
  <c r="B2080" i="1"/>
  <c r="A2080" i="1"/>
  <c r="E2079" i="1"/>
  <c r="C2079" i="1"/>
  <c r="D2079" i="1" s="1"/>
  <c r="B2079" i="1"/>
  <c r="A2079" i="1"/>
  <c r="E2078" i="1"/>
  <c r="A2078" i="1" s="1"/>
  <c r="C2078" i="1"/>
  <c r="D2078" i="1" s="1"/>
  <c r="B2078" i="1"/>
  <c r="E2077" i="1"/>
  <c r="C2077" i="1"/>
  <c r="D2077" i="1" s="1"/>
  <c r="B2077" i="1"/>
  <c r="A2077" i="1"/>
  <c r="E2076" i="1"/>
  <c r="A2076" i="1" s="1"/>
  <c r="C2076" i="1"/>
  <c r="D2076" i="1" s="1"/>
  <c r="B2076" i="1"/>
  <c r="E2075" i="1"/>
  <c r="A2075" i="1" s="1"/>
  <c r="C2075" i="1"/>
  <c r="D2075" i="1" s="1"/>
  <c r="B2075" i="1"/>
  <c r="E2074" i="1"/>
  <c r="C2074" i="1"/>
  <c r="D2074" i="1" s="1"/>
  <c r="B2074" i="1"/>
  <c r="A2074" i="1"/>
  <c r="E2073" i="1"/>
  <c r="A2073" i="1" s="1"/>
  <c r="C2073" i="1"/>
  <c r="D2073" i="1" s="1"/>
  <c r="B2073" i="1"/>
  <c r="E2072" i="1"/>
  <c r="A2072" i="1" s="1"/>
  <c r="C2072" i="1"/>
  <c r="D2072" i="1" s="1"/>
  <c r="B2072" i="1"/>
  <c r="O2071" i="1"/>
  <c r="E2071" i="1"/>
  <c r="A2071" i="1" s="1"/>
  <c r="C2071" i="1"/>
  <c r="D2071" i="1" s="1"/>
  <c r="B2071" i="1"/>
  <c r="O2070" i="1"/>
  <c r="E2070" i="1"/>
  <c r="A2070" i="1" s="1"/>
  <c r="C2070" i="1"/>
  <c r="D2070" i="1" s="1"/>
  <c r="B2070" i="1"/>
  <c r="E2069" i="1"/>
  <c r="A2069" i="1" s="1"/>
  <c r="C2069" i="1"/>
  <c r="D2069" i="1" s="1"/>
  <c r="B2069" i="1"/>
  <c r="E2068" i="1"/>
  <c r="A2068" i="1" s="1"/>
  <c r="C2068" i="1"/>
  <c r="D2068" i="1" s="1"/>
  <c r="B2068" i="1"/>
  <c r="O2067" i="1"/>
  <c r="E2067" i="1"/>
  <c r="A2067" i="1" s="1"/>
  <c r="C2067" i="1"/>
  <c r="D2067" i="1" s="1"/>
  <c r="B2067" i="1"/>
  <c r="O2066" i="1"/>
  <c r="E2066" i="1"/>
  <c r="A2066" i="1" s="1"/>
  <c r="C2066" i="1"/>
  <c r="D2066" i="1" s="1"/>
  <c r="B2066" i="1"/>
  <c r="O2065" i="1"/>
  <c r="E2065" i="1"/>
  <c r="A2065" i="1" s="1"/>
  <c r="C2065" i="1"/>
  <c r="D2065" i="1" s="1"/>
  <c r="B2065" i="1"/>
  <c r="O2064" i="1"/>
  <c r="E2064" i="1"/>
  <c r="A2064" i="1" s="1"/>
  <c r="C2064" i="1"/>
  <c r="D2064" i="1" s="1"/>
  <c r="B2064" i="1"/>
  <c r="E2063" i="1"/>
  <c r="C2063" i="1"/>
  <c r="D2063" i="1" s="1"/>
  <c r="B2063" i="1"/>
  <c r="A2063" i="1"/>
  <c r="E2062" i="1"/>
  <c r="C2062" i="1"/>
  <c r="D2062" i="1" s="1"/>
  <c r="B2062" i="1"/>
  <c r="A2062" i="1"/>
  <c r="O2061" i="1"/>
  <c r="E2061" i="1"/>
  <c r="A2061" i="1" s="1"/>
  <c r="C2061" i="1"/>
  <c r="D2061" i="1" s="1"/>
  <c r="B2061" i="1"/>
  <c r="E2060" i="1"/>
  <c r="C2060" i="1"/>
  <c r="D2060" i="1" s="1"/>
  <c r="B2060" i="1"/>
  <c r="A2060" i="1"/>
  <c r="O2059" i="1"/>
  <c r="E2059" i="1"/>
  <c r="A2059" i="1" s="1"/>
  <c r="C2059" i="1"/>
  <c r="D2059" i="1" s="1"/>
  <c r="B2059" i="1"/>
  <c r="E2058" i="1"/>
  <c r="C2058" i="1"/>
  <c r="D2058" i="1" s="1"/>
  <c r="B2058" i="1"/>
  <c r="A2058" i="1"/>
  <c r="E2057" i="1"/>
  <c r="A2057" i="1" s="1"/>
  <c r="C2057" i="1"/>
  <c r="D2057" i="1" s="1"/>
  <c r="B2057" i="1"/>
  <c r="E2056" i="1"/>
  <c r="C2056" i="1"/>
  <c r="D2056" i="1" s="1"/>
  <c r="B2056" i="1"/>
  <c r="A2056" i="1"/>
  <c r="E2055" i="1"/>
  <c r="C2055" i="1"/>
  <c r="D2055" i="1" s="1"/>
  <c r="B2055" i="1"/>
  <c r="A2055" i="1"/>
  <c r="E2054" i="1"/>
  <c r="A2054" i="1" s="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O2049" i="1"/>
  <c r="E2049" i="1"/>
  <c r="C2049" i="1"/>
  <c r="D2049" i="1" s="1"/>
  <c r="B2049" i="1"/>
  <c r="A2049" i="1"/>
  <c r="E2048" i="1"/>
  <c r="C2048" i="1"/>
  <c r="D2048" i="1" s="1"/>
  <c r="B2048" i="1"/>
  <c r="A2048" i="1"/>
  <c r="O2047" i="1"/>
  <c r="E2047" i="1"/>
  <c r="A2047" i="1" s="1"/>
  <c r="C2047" i="1"/>
  <c r="D2047" i="1" s="1"/>
  <c r="B2047" i="1"/>
  <c r="O2046" i="1"/>
  <c r="E2046" i="1"/>
  <c r="A2046" i="1" s="1"/>
  <c r="C2046" i="1"/>
  <c r="D2046" i="1" s="1"/>
  <c r="B2046" i="1"/>
  <c r="O2045" i="1"/>
  <c r="E2045" i="1"/>
  <c r="A2045" i="1" s="1"/>
  <c r="C2045" i="1"/>
  <c r="D2045" i="1" s="1"/>
  <c r="B2045" i="1"/>
  <c r="O2044" i="1"/>
  <c r="E2044" i="1"/>
  <c r="A2044" i="1" s="1"/>
  <c r="C2044" i="1"/>
  <c r="D2044" i="1" s="1"/>
  <c r="B2044" i="1"/>
  <c r="E2043" i="1"/>
  <c r="A2043" i="1" s="1"/>
  <c r="C2043" i="1"/>
  <c r="D2043" i="1" s="1"/>
  <c r="B2043" i="1"/>
  <c r="E2042" i="1"/>
  <c r="C2042" i="1"/>
  <c r="D2042" i="1" s="1"/>
  <c r="B2042" i="1"/>
  <c r="A2042" i="1"/>
  <c r="E2041" i="1"/>
  <c r="C2041" i="1"/>
  <c r="D2041" i="1" s="1"/>
  <c r="B2041" i="1"/>
  <c r="A2041" i="1"/>
  <c r="E2040" i="1"/>
  <c r="C2040" i="1"/>
  <c r="D2040" i="1" s="1"/>
  <c r="B2040" i="1"/>
  <c r="A2040" i="1"/>
  <c r="E2039" i="1"/>
  <c r="C2039" i="1"/>
  <c r="D2039" i="1" s="1"/>
  <c r="B2039" i="1"/>
  <c r="A2039" i="1"/>
  <c r="E2038" i="1"/>
  <c r="A2038" i="1" s="1"/>
  <c r="C2038" i="1"/>
  <c r="D2038" i="1" s="1"/>
  <c r="B2038" i="1"/>
  <c r="E2037" i="1"/>
  <c r="C2037" i="1"/>
  <c r="D2037" i="1" s="1"/>
  <c r="B2037" i="1"/>
  <c r="A2037" i="1"/>
  <c r="E2036" i="1"/>
  <c r="C2036" i="1"/>
  <c r="D2036" i="1" s="1"/>
  <c r="B2036" i="1"/>
  <c r="A2036" i="1"/>
  <c r="E2035" i="1"/>
  <c r="A2035" i="1" s="1"/>
  <c r="C2035" i="1"/>
  <c r="D2035" i="1" s="1"/>
  <c r="B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A2025" i="1" s="1"/>
  <c r="C2025" i="1"/>
  <c r="D2025" i="1" s="1"/>
  <c r="B2025" i="1"/>
  <c r="E2024" i="1"/>
  <c r="A2024" i="1" s="1"/>
  <c r="C2024" i="1"/>
  <c r="D2024" i="1" s="1"/>
  <c r="B2024" i="1"/>
  <c r="E2023" i="1"/>
  <c r="C2023" i="1"/>
  <c r="D2023" i="1" s="1"/>
  <c r="B2023" i="1"/>
  <c r="A2023" i="1"/>
  <c r="E2022" i="1"/>
  <c r="A2022" i="1" s="1"/>
  <c r="C2022" i="1"/>
  <c r="D2022" i="1" s="1"/>
  <c r="B2022" i="1"/>
  <c r="E2021" i="1"/>
  <c r="A2021" i="1" s="1"/>
  <c r="C2021" i="1"/>
  <c r="D2021" i="1" s="1"/>
  <c r="B2021" i="1"/>
  <c r="E2020" i="1"/>
  <c r="C2020" i="1"/>
  <c r="D2020" i="1" s="1"/>
  <c r="B2020" i="1"/>
  <c r="A2020" i="1"/>
  <c r="E2019" i="1"/>
  <c r="C2019" i="1"/>
  <c r="D2019" i="1" s="1"/>
  <c r="B2019" i="1"/>
  <c r="A2019" i="1"/>
  <c r="O2018" i="1"/>
  <c r="E2018" i="1"/>
  <c r="C2018" i="1"/>
  <c r="D2018" i="1" s="1"/>
  <c r="B2018" i="1"/>
  <c r="A2018" i="1"/>
  <c r="E2017" i="1"/>
  <c r="A2017" i="1" s="1"/>
  <c r="C2017" i="1"/>
  <c r="D2017" i="1" s="1"/>
  <c r="B2017" i="1"/>
  <c r="E2016" i="1"/>
  <c r="C2016" i="1"/>
  <c r="D2016" i="1" s="1"/>
  <c r="B2016" i="1"/>
  <c r="A2016" i="1"/>
  <c r="E2015" i="1"/>
  <c r="C2015" i="1"/>
  <c r="D2015" i="1" s="1"/>
  <c r="B2015" i="1"/>
  <c r="A2015" i="1"/>
  <c r="E2014" i="1"/>
  <c r="A2014" i="1" s="1"/>
  <c r="C2014" i="1"/>
  <c r="D2014" i="1" s="1"/>
  <c r="B2014" i="1"/>
  <c r="O2013" i="1"/>
  <c r="E2013" i="1"/>
  <c r="A2013" i="1" s="1"/>
  <c r="C2013" i="1"/>
  <c r="D2013" i="1" s="1"/>
  <c r="B2013" i="1"/>
  <c r="O2012" i="1"/>
  <c r="E2012" i="1"/>
  <c r="C2012" i="1"/>
  <c r="D2012" i="1" s="1"/>
  <c r="B2012" i="1"/>
  <c r="A2012" i="1"/>
  <c r="E2011" i="1"/>
  <c r="C2011" i="1"/>
  <c r="D2011" i="1" s="1"/>
  <c r="B2011" i="1"/>
  <c r="A2011" i="1"/>
  <c r="E2010" i="1"/>
  <c r="A2010" i="1" s="1"/>
  <c r="C2010" i="1"/>
  <c r="D2010" i="1" s="1"/>
  <c r="B2010" i="1"/>
  <c r="E2009" i="1"/>
  <c r="C2009" i="1"/>
  <c r="D2009" i="1" s="1"/>
  <c r="B2009" i="1"/>
  <c r="A2009" i="1"/>
  <c r="O2008"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A1925" i="1" s="1"/>
  <c r="C1925" i="1"/>
  <c r="D1925" i="1" s="1"/>
  <c r="B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A1914" i="1" s="1"/>
  <c r="C1914" i="1"/>
  <c r="D1914" i="1" s="1"/>
  <c r="B1914" i="1"/>
  <c r="E1913" i="1"/>
  <c r="A1913" i="1" s="1"/>
  <c r="C1913" i="1"/>
  <c r="D1913" i="1" s="1"/>
  <c r="B1913" i="1"/>
  <c r="E1912" i="1"/>
  <c r="A1912" i="1" s="1"/>
  <c r="C1912" i="1"/>
  <c r="D1912" i="1" s="1"/>
  <c r="B1912" i="1"/>
  <c r="E1911" i="1"/>
  <c r="C1911" i="1"/>
  <c r="D1911" i="1" s="1"/>
  <c r="B1911" i="1"/>
  <c r="A1911" i="1"/>
  <c r="E1910" i="1"/>
  <c r="C1910" i="1"/>
  <c r="D1910" i="1" s="1"/>
  <c r="B1910" i="1"/>
  <c r="A1910" i="1"/>
  <c r="E1909" i="1"/>
  <c r="C1909" i="1"/>
  <c r="D1909" i="1" s="1"/>
  <c r="B1909" i="1"/>
  <c r="A1909" i="1"/>
  <c r="E1908" i="1"/>
  <c r="A1908" i="1" s="1"/>
  <c r="C1908" i="1"/>
  <c r="D1908" i="1" s="1"/>
  <c r="B1908" i="1"/>
  <c r="E1907" i="1"/>
  <c r="C1907" i="1"/>
  <c r="D1907" i="1" s="1"/>
  <c r="B1907" i="1"/>
  <c r="A1907" i="1"/>
  <c r="E1906" i="1"/>
  <c r="A1906" i="1" s="1"/>
  <c r="C1906" i="1"/>
  <c r="D1906" i="1" s="1"/>
  <c r="B1906" i="1"/>
  <c r="E1905" i="1"/>
  <c r="C1905" i="1"/>
  <c r="D1905" i="1" s="1"/>
  <c r="B1905" i="1"/>
  <c r="A1905" i="1"/>
  <c r="E1904" i="1"/>
  <c r="C1904" i="1"/>
  <c r="D1904" i="1" s="1"/>
  <c r="B1904" i="1"/>
  <c r="A1904" i="1"/>
  <c r="E1903" i="1"/>
  <c r="A1903" i="1" s="1"/>
  <c r="C1903" i="1"/>
  <c r="D1903" i="1" s="1"/>
  <c r="B1903" i="1"/>
  <c r="E1902" i="1"/>
  <c r="C1902" i="1"/>
  <c r="D1902" i="1" s="1"/>
  <c r="B1902" i="1"/>
  <c r="A1902" i="1"/>
  <c r="E1901" i="1"/>
  <c r="A1901" i="1" s="1"/>
  <c r="C1901" i="1"/>
  <c r="D1901" i="1" s="1"/>
  <c r="B1901" i="1"/>
  <c r="E1900" i="1"/>
  <c r="A1900" i="1" s="1"/>
  <c r="C1900" i="1"/>
  <c r="D1900" i="1" s="1"/>
  <c r="B1900" i="1"/>
  <c r="E1899" i="1"/>
  <c r="C1899" i="1"/>
  <c r="D1899" i="1" s="1"/>
  <c r="B1899" i="1"/>
  <c r="E1898" i="1"/>
  <c r="A1898" i="1" s="1"/>
  <c r="C1898" i="1"/>
  <c r="D1898" i="1" s="1"/>
  <c r="B1898" i="1"/>
  <c r="E1897" i="1"/>
  <c r="C1897" i="1"/>
  <c r="D1897" i="1" s="1"/>
  <c r="B1897" i="1"/>
  <c r="A1897" i="1"/>
  <c r="E1896" i="1"/>
  <c r="C1896" i="1"/>
  <c r="D1896" i="1" s="1"/>
  <c r="B1896" i="1"/>
  <c r="A1896" i="1"/>
  <c r="E1895" i="1"/>
  <c r="C1895" i="1"/>
  <c r="D1895" i="1" s="1"/>
  <c r="B1895" i="1"/>
  <c r="A1895" i="1"/>
  <c r="E1894" i="1"/>
  <c r="A1894" i="1" s="1"/>
  <c r="C1894" i="1"/>
  <c r="D1894" i="1" s="1"/>
  <c r="B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E1887" i="1"/>
  <c r="C1887" i="1"/>
  <c r="D1887" i="1" s="1"/>
  <c r="B1887" i="1"/>
  <c r="A1887" i="1"/>
  <c r="E1886" i="1"/>
  <c r="C1886" i="1"/>
  <c r="D1886" i="1" s="1"/>
  <c r="B1886" i="1"/>
  <c r="E1885" i="1"/>
  <c r="A1885" i="1" s="1"/>
  <c r="C1885" i="1"/>
  <c r="D1885" i="1" s="1"/>
  <c r="B1885" i="1"/>
  <c r="E1884" i="1"/>
  <c r="A1884" i="1" s="1"/>
  <c r="C1884" i="1"/>
  <c r="D1884" i="1" s="1"/>
  <c r="B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E1876" i="1"/>
  <c r="A1876" i="1" s="1"/>
  <c r="C1876" i="1"/>
  <c r="D1876" i="1" s="1"/>
  <c r="B1876" i="1"/>
  <c r="E1875" i="1"/>
  <c r="C1875" i="1"/>
  <c r="D1875" i="1" s="1"/>
  <c r="B1875" i="1"/>
  <c r="E1874" i="1"/>
  <c r="C1874" i="1"/>
  <c r="D1874" i="1" s="1"/>
  <c r="B1874" i="1"/>
  <c r="A1874" i="1"/>
  <c r="E1873" i="1"/>
  <c r="C1873" i="1"/>
  <c r="D1873" i="1" s="1"/>
  <c r="B1873" i="1"/>
  <c r="A1873" i="1"/>
  <c r="E1872" i="1"/>
  <c r="C1872" i="1"/>
  <c r="D1872" i="1" s="1"/>
  <c r="B1872" i="1"/>
  <c r="A1872" i="1"/>
  <c r="E1871" i="1"/>
  <c r="A1871" i="1" s="1"/>
  <c r="C1871" i="1"/>
  <c r="D1871" i="1" s="1"/>
  <c r="B1871" i="1"/>
  <c r="E1870" i="1"/>
  <c r="A1870" i="1" s="1"/>
  <c r="C1870" i="1"/>
  <c r="D1870" i="1" s="1"/>
  <c r="B1870" i="1"/>
  <c r="E1869" i="1"/>
  <c r="A1869" i="1" s="1"/>
  <c r="C1869" i="1"/>
  <c r="D1869" i="1" s="1"/>
  <c r="B1869" i="1"/>
  <c r="E1868" i="1"/>
  <c r="C1868" i="1"/>
  <c r="D1868" i="1" s="1"/>
  <c r="B1868" i="1"/>
  <c r="A1868" i="1"/>
  <c r="E1867" i="1"/>
  <c r="C1867" i="1"/>
  <c r="D1867" i="1" s="1"/>
  <c r="B1867" i="1"/>
  <c r="A1867" i="1"/>
  <c r="E1866" i="1"/>
  <c r="C1866" i="1"/>
  <c r="D1866" i="1" s="1"/>
  <c r="B1866" i="1"/>
  <c r="E1865" i="1"/>
  <c r="A1865" i="1" s="1"/>
  <c r="C1865" i="1"/>
  <c r="D1865" i="1" s="1"/>
  <c r="B1865" i="1"/>
  <c r="E1864" i="1"/>
  <c r="C1864" i="1"/>
  <c r="D1864" i="1" s="1"/>
  <c r="B1864" i="1"/>
  <c r="E1863" i="1"/>
  <c r="A1863" i="1" s="1"/>
  <c r="C1863" i="1"/>
  <c r="D1863" i="1" s="1"/>
  <c r="B1863" i="1"/>
  <c r="E1862" i="1"/>
  <c r="C1862" i="1"/>
  <c r="D1862" i="1" s="1"/>
  <c r="B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E1854" i="1"/>
  <c r="A1854" i="1" s="1"/>
  <c r="C1854" i="1"/>
  <c r="D1854" i="1" s="1"/>
  <c r="B1854" i="1"/>
  <c r="E1853" i="1"/>
  <c r="C1853" i="1"/>
  <c r="D1853" i="1" s="1"/>
  <c r="B1853" i="1"/>
  <c r="E1852" i="1"/>
  <c r="A1852" i="1" s="1"/>
  <c r="C1852" i="1"/>
  <c r="D1852" i="1" s="1"/>
  <c r="B1852" i="1"/>
  <c r="E1851" i="1"/>
  <c r="C1851" i="1"/>
  <c r="D1851" i="1" s="1"/>
  <c r="B1851" i="1"/>
  <c r="A1851" i="1"/>
  <c r="E1850" i="1"/>
  <c r="C1850" i="1"/>
  <c r="D1850" i="1" s="1"/>
  <c r="B1850" i="1"/>
  <c r="A1850" i="1"/>
  <c r="E1849" i="1"/>
  <c r="C1849" i="1"/>
  <c r="D1849" i="1" s="1"/>
  <c r="B1849" i="1"/>
  <c r="E1848" i="1"/>
  <c r="A1848" i="1" s="1"/>
  <c r="C1848" i="1"/>
  <c r="D1848" i="1" s="1"/>
  <c r="B1848" i="1"/>
  <c r="E1847" i="1"/>
  <c r="C1847" i="1"/>
  <c r="D1847" i="1" s="1"/>
  <c r="B1847" i="1"/>
  <c r="A1847" i="1"/>
  <c r="E1846" i="1"/>
  <c r="A1846" i="1" s="1"/>
  <c r="C1846" i="1"/>
  <c r="D1846" i="1" s="1"/>
  <c r="B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O1839" i="1"/>
  <c r="E1839" i="1"/>
  <c r="A1839" i="1" s="1"/>
  <c r="C1839" i="1"/>
  <c r="D1839" i="1" s="1"/>
  <c r="B1839" i="1"/>
  <c r="O1838" i="1"/>
  <c r="E1838" i="1"/>
  <c r="A1838" i="1" s="1"/>
  <c r="C1838" i="1"/>
  <c r="D1838" i="1" s="1"/>
  <c r="B1838" i="1"/>
  <c r="O1837" i="1"/>
  <c r="E1837" i="1"/>
  <c r="A1837" i="1" s="1"/>
  <c r="C1837" i="1"/>
  <c r="D1837" i="1" s="1"/>
  <c r="B1837" i="1"/>
  <c r="O1836" i="1"/>
  <c r="E1836" i="1"/>
  <c r="A1836" i="1" s="1"/>
  <c r="C1836" i="1"/>
  <c r="D1836" i="1" s="1"/>
  <c r="B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O1822" i="1"/>
  <c r="E1822" i="1"/>
  <c r="A1822" i="1" s="1"/>
  <c r="C1822" i="1"/>
  <c r="D1822" i="1" s="1"/>
  <c r="B1822" i="1"/>
  <c r="E1821" i="1"/>
  <c r="C1821" i="1"/>
  <c r="D1821" i="1" s="1"/>
  <c r="B1821" i="1"/>
  <c r="A1821" i="1"/>
  <c r="E1820" i="1"/>
  <c r="C1820" i="1"/>
  <c r="D1820" i="1" s="1"/>
  <c r="B1820" i="1"/>
  <c r="A1820" i="1"/>
  <c r="E1819" i="1"/>
  <c r="C1819" i="1"/>
  <c r="D1819" i="1" s="1"/>
  <c r="B1819" i="1"/>
  <c r="E1818" i="1"/>
  <c r="A1818" i="1" s="1"/>
  <c r="C1818" i="1"/>
  <c r="D1818" i="1" s="1"/>
  <c r="B1818" i="1"/>
  <c r="E1817" i="1"/>
  <c r="A1817" i="1" s="1"/>
  <c r="C1817" i="1"/>
  <c r="D1817" i="1" s="1"/>
  <c r="B1817" i="1"/>
  <c r="O1816" i="1"/>
  <c r="E1816" i="1"/>
  <c r="A1816" i="1" s="1"/>
  <c r="C1816" i="1"/>
  <c r="D1816" i="1" s="1"/>
  <c r="B1816" i="1"/>
  <c r="O1815" i="1"/>
  <c r="E1815" i="1"/>
  <c r="A1815" i="1" s="1"/>
  <c r="C1815" i="1"/>
  <c r="D1815" i="1" s="1"/>
  <c r="B1815" i="1"/>
  <c r="O1814" i="1"/>
  <c r="E1814" i="1"/>
  <c r="A1814" i="1" s="1"/>
  <c r="C1814" i="1"/>
  <c r="D1814" i="1" s="1"/>
  <c r="B1814" i="1"/>
  <c r="O1813" i="1"/>
  <c r="E1813" i="1"/>
  <c r="A1813" i="1" s="1"/>
  <c r="C1813" i="1"/>
  <c r="D1813" i="1" s="1"/>
  <c r="B1813" i="1"/>
  <c r="O1812" i="1"/>
  <c r="E1812" i="1"/>
  <c r="A1812" i="1" s="1"/>
  <c r="C1812" i="1"/>
  <c r="D1812" i="1" s="1"/>
  <c r="B1812" i="1"/>
  <c r="O1811" i="1"/>
  <c r="E1811" i="1"/>
  <c r="C1811" i="1"/>
  <c r="D1811" i="1" s="1"/>
  <c r="B1811" i="1"/>
  <c r="A1811" i="1"/>
  <c r="E1810" i="1"/>
  <c r="A1810" i="1" s="1"/>
  <c r="C1810" i="1"/>
  <c r="D1810" i="1" s="1"/>
  <c r="B1810" i="1"/>
  <c r="O1809" i="1"/>
  <c r="E1809" i="1"/>
  <c r="A1809" i="1" s="1"/>
  <c r="C1809" i="1"/>
  <c r="D1809" i="1" s="1"/>
  <c r="B1809" i="1"/>
  <c r="O1808" i="1"/>
  <c r="E1808" i="1"/>
  <c r="A1808" i="1" s="1"/>
  <c r="C1808" i="1"/>
  <c r="D1808" i="1" s="1"/>
  <c r="B1808" i="1"/>
  <c r="O1807" i="1"/>
  <c r="E1807" i="1"/>
  <c r="A1807" i="1" s="1"/>
  <c r="C1807" i="1"/>
  <c r="D1807" i="1" s="1"/>
  <c r="B1807" i="1"/>
  <c r="O1806" i="1"/>
  <c r="E1806" i="1"/>
  <c r="A1806" i="1" s="1"/>
  <c r="C1806" i="1"/>
  <c r="D1806" i="1" s="1"/>
  <c r="B1806" i="1"/>
  <c r="O1805" i="1"/>
  <c r="E1805" i="1"/>
  <c r="A1805" i="1" s="1"/>
  <c r="C1805" i="1"/>
  <c r="D1805" i="1" s="1"/>
  <c r="B1805" i="1"/>
  <c r="O1804" i="1"/>
  <c r="E1804" i="1"/>
  <c r="A1804" i="1" s="1"/>
  <c r="C1804" i="1"/>
  <c r="D1804" i="1" s="1"/>
  <c r="B1804" i="1"/>
  <c r="O1803" i="1"/>
  <c r="E1803" i="1"/>
  <c r="A1803" i="1" s="1"/>
  <c r="C1803" i="1"/>
  <c r="D1803" i="1" s="1"/>
  <c r="B1803" i="1"/>
  <c r="E1802" i="1"/>
  <c r="C1802" i="1"/>
  <c r="D1802" i="1" s="1"/>
  <c r="B1802" i="1"/>
  <c r="E1801" i="1"/>
  <c r="A1801" i="1" s="1"/>
  <c r="C1801" i="1"/>
  <c r="D1801" i="1" s="1"/>
  <c r="B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O1792" i="1"/>
  <c r="E1792" i="1"/>
  <c r="A1792" i="1" s="1"/>
  <c r="C1792" i="1"/>
  <c r="D1792" i="1" s="1"/>
  <c r="B1792" i="1"/>
  <c r="E1791" i="1"/>
  <c r="C1791" i="1"/>
  <c r="D1791" i="1" s="1"/>
  <c r="B1791" i="1"/>
  <c r="A1791" i="1"/>
  <c r="O1790" i="1"/>
  <c r="E1790" i="1"/>
  <c r="A1790" i="1" s="1"/>
  <c r="C1790" i="1"/>
  <c r="D1790" i="1" s="1"/>
  <c r="B1790" i="1"/>
  <c r="E1789" i="1"/>
  <c r="C1789" i="1"/>
  <c r="D1789" i="1" s="1"/>
  <c r="B1789" i="1"/>
  <c r="A1789" i="1"/>
  <c r="O1788" i="1"/>
  <c r="E1788" i="1"/>
  <c r="A1788" i="1" s="1"/>
  <c r="C1788" i="1"/>
  <c r="D1788" i="1" s="1"/>
  <c r="B1788" i="1"/>
  <c r="O1787" i="1"/>
  <c r="E1787" i="1"/>
  <c r="A1787" i="1" s="1"/>
  <c r="C1787" i="1"/>
  <c r="D1787" i="1" s="1"/>
  <c r="B1787" i="1"/>
  <c r="O1786" i="1"/>
  <c r="E1786" i="1"/>
  <c r="A1786" i="1" s="1"/>
  <c r="C1786" i="1"/>
  <c r="D1786" i="1" s="1"/>
  <c r="B1786" i="1"/>
  <c r="O1785" i="1"/>
  <c r="E1785" i="1"/>
  <c r="A1785" i="1" s="1"/>
  <c r="C1785" i="1"/>
  <c r="D1785" i="1" s="1"/>
  <c r="B1785" i="1"/>
  <c r="E1784" i="1"/>
  <c r="C1784" i="1"/>
  <c r="D1784" i="1" s="1"/>
  <c r="B1784" i="1"/>
  <c r="A1784" i="1"/>
  <c r="E1783" i="1"/>
  <c r="C1783" i="1"/>
  <c r="D1783" i="1" s="1"/>
  <c r="B1783" i="1"/>
  <c r="A1783" i="1"/>
  <c r="E1782" i="1"/>
  <c r="A1782" i="1" s="1"/>
  <c r="C1782" i="1"/>
  <c r="D1782" i="1" s="1"/>
  <c r="B1782" i="1"/>
  <c r="E1781" i="1"/>
  <c r="C1781" i="1"/>
  <c r="D1781" i="1" s="1"/>
  <c r="B1781" i="1"/>
  <c r="A1781" i="1"/>
  <c r="O1780" i="1"/>
  <c r="E1780" i="1"/>
  <c r="A1780" i="1" s="1"/>
  <c r="C1780" i="1"/>
  <c r="D1780" i="1" s="1"/>
  <c r="B1780" i="1"/>
  <c r="E1779" i="1"/>
  <c r="C1779" i="1"/>
  <c r="D1779" i="1" s="1"/>
  <c r="B1779" i="1"/>
  <c r="E1778" i="1"/>
  <c r="C1778" i="1"/>
  <c r="D1778" i="1" s="1"/>
  <c r="B1778" i="1"/>
  <c r="A1778" i="1"/>
  <c r="E1777" i="1"/>
  <c r="C1777" i="1"/>
  <c r="D1777" i="1" s="1"/>
  <c r="B1777" i="1"/>
  <c r="A1777" i="1"/>
  <c r="E1776" i="1"/>
  <c r="C1776" i="1"/>
  <c r="D1776" i="1" s="1"/>
  <c r="B1776" i="1"/>
  <c r="A1776" i="1"/>
  <c r="O1775" i="1"/>
  <c r="E1775" i="1"/>
  <c r="A1775" i="1" s="1"/>
  <c r="C1775" i="1"/>
  <c r="D1775" i="1" s="1"/>
  <c r="B1775" i="1"/>
  <c r="E1774" i="1"/>
  <c r="C1774" i="1"/>
  <c r="D1774" i="1" s="1"/>
  <c r="B1774" i="1"/>
  <c r="A1774" i="1"/>
  <c r="O1773" i="1"/>
  <c r="E1773" i="1"/>
  <c r="A1773" i="1" s="1"/>
  <c r="C1773" i="1"/>
  <c r="D1773" i="1" s="1"/>
  <c r="B1773" i="1"/>
  <c r="O1772" i="1"/>
  <c r="E1772" i="1"/>
  <c r="A1772" i="1" s="1"/>
  <c r="C1772" i="1"/>
  <c r="D1772" i="1" s="1"/>
  <c r="B1772" i="1"/>
  <c r="O1771" i="1"/>
  <c r="E1771" i="1"/>
  <c r="A1771" i="1" s="1"/>
  <c r="C1771" i="1"/>
  <c r="D1771" i="1" s="1"/>
  <c r="B1771" i="1"/>
  <c r="O1770" i="1"/>
  <c r="E1770" i="1"/>
  <c r="A1770" i="1" s="1"/>
  <c r="C1770" i="1"/>
  <c r="D1770" i="1" s="1"/>
  <c r="B1770" i="1"/>
  <c r="E1769" i="1"/>
  <c r="C1769" i="1"/>
  <c r="D1769" i="1" s="1"/>
  <c r="B1769" i="1"/>
  <c r="A1769" i="1"/>
  <c r="E1768" i="1"/>
  <c r="C1768" i="1"/>
  <c r="D1768" i="1" s="1"/>
  <c r="B1768" i="1"/>
  <c r="A1768" i="1"/>
  <c r="E1767" i="1"/>
  <c r="C1767" i="1"/>
  <c r="D1767" i="1" s="1"/>
  <c r="B1767" i="1"/>
  <c r="A1767" i="1"/>
  <c r="E1766" i="1"/>
  <c r="A1766" i="1" s="1"/>
  <c r="C1766" i="1"/>
  <c r="D1766" i="1" s="1"/>
  <c r="B1766" i="1"/>
  <c r="E1765" i="1"/>
  <c r="C1765" i="1"/>
  <c r="D1765" i="1" s="1"/>
  <c r="B1765" i="1"/>
  <c r="A1765" i="1"/>
  <c r="O1764" i="1"/>
  <c r="E1764" i="1"/>
  <c r="A1764" i="1" s="1"/>
  <c r="C1764" i="1"/>
  <c r="D1764" i="1" s="1"/>
  <c r="B1764" i="1"/>
  <c r="E1763" i="1"/>
  <c r="C1763" i="1"/>
  <c r="D1763" i="1" s="1"/>
  <c r="B1763" i="1"/>
  <c r="A1763" i="1"/>
  <c r="O1762" i="1"/>
  <c r="E1762" i="1"/>
  <c r="A1762" i="1" s="1"/>
  <c r="C1762" i="1"/>
  <c r="D1762" i="1" s="1"/>
  <c r="B1762" i="1"/>
  <c r="E1761" i="1"/>
  <c r="C1761" i="1"/>
  <c r="D1761" i="1" s="1"/>
  <c r="B1761" i="1"/>
  <c r="A1761" i="1"/>
  <c r="E1760" i="1"/>
  <c r="C1760" i="1"/>
  <c r="D1760" i="1" s="1"/>
  <c r="B1760" i="1"/>
  <c r="A1760" i="1"/>
  <c r="E1759" i="1"/>
  <c r="C1759" i="1"/>
  <c r="D1759" i="1" s="1"/>
  <c r="B1759" i="1"/>
  <c r="A1759" i="1"/>
  <c r="E1758" i="1"/>
  <c r="C1758" i="1"/>
  <c r="D1758" i="1" s="1"/>
  <c r="B1758" i="1"/>
  <c r="A1758" i="1"/>
  <c r="E1757" i="1"/>
  <c r="A1757" i="1" s="1"/>
  <c r="C1757" i="1"/>
  <c r="D1757" i="1" s="1"/>
  <c r="B1757" i="1"/>
  <c r="O1756" i="1"/>
  <c r="E1756" i="1"/>
  <c r="A1756" i="1" s="1"/>
  <c r="C1756" i="1"/>
  <c r="D1756" i="1" s="1"/>
  <c r="B1756" i="1"/>
  <c r="E1755" i="1"/>
  <c r="A1755" i="1" s="1"/>
  <c r="C1755" i="1"/>
  <c r="D1755" i="1" s="1"/>
  <c r="B1755" i="1"/>
  <c r="E1754" i="1"/>
  <c r="C1754" i="1"/>
  <c r="D1754" i="1" s="1"/>
  <c r="B1754" i="1"/>
  <c r="A1754" i="1"/>
  <c r="E1753" i="1"/>
  <c r="A1753" i="1" s="1"/>
  <c r="C1753" i="1"/>
  <c r="D1753" i="1" s="1"/>
  <c r="B1753" i="1"/>
  <c r="E1752" i="1"/>
  <c r="C1752" i="1"/>
  <c r="D1752" i="1" s="1"/>
  <c r="B1752" i="1"/>
  <c r="A1752" i="1"/>
  <c r="E1751" i="1"/>
  <c r="A1751" i="1" s="1"/>
  <c r="C1751" i="1"/>
  <c r="D1751" i="1" s="1"/>
  <c r="B1751" i="1"/>
  <c r="E1750" i="1"/>
  <c r="C1750" i="1"/>
  <c r="D1750" i="1" s="1"/>
  <c r="B1750" i="1"/>
  <c r="A1750" i="1"/>
  <c r="O1749" i="1"/>
  <c r="E1749" i="1"/>
  <c r="A1749" i="1" s="1"/>
  <c r="C1749" i="1"/>
  <c r="D1749" i="1" s="1"/>
  <c r="B1749" i="1"/>
  <c r="E1748" i="1"/>
  <c r="C1748" i="1"/>
  <c r="D1748" i="1" s="1"/>
  <c r="B1748" i="1"/>
  <c r="A1748" i="1"/>
  <c r="O1747" i="1"/>
  <c r="E1747" i="1"/>
  <c r="A1747" i="1" s="1"/>
  <c r="C1747" i="1"/>
  <c r="D1747" i="1" s="1"/>
  <c r="B1747" i="1"/>
  <c r="O1746" i="1"/>
  <c r="E1746" i="1"/>
  <c r="A1746" i="1" s="1"/>
  <c r="C1746" i="1"/>
  <c r="D1746" i="1" s="1"/>
  <c r="B1746" i="1"/>
  <c r="O1745" i="1"/>
  <c r="E1745" i="1"/>
  <c r="A1745" i="1" s="1"/>
  <c r="C1745" i="1"/>
  <c r="D1745" i="1" s="1"/>
  <c r="B1745" i="1"/>
  <c r="O1744" i="1"/>
  <c r="E1744" i="1"/>
  <c r="A1744" i="1" s="1"/>
  <c r="C1744" i="1"/>
  <c r="D1744" i="1" s="1"/>
  <c r="B1744" i="1"/>
  <c r="E1743" i="1"/>
  <c r="A1743" i="1" s="1"/>
  <c r="C1743" i="1"/>
  <c r="D1743" i="1" s="1"/>
  <c r="B1743" i="1"/>
  <c r="E1742" i="1"/>
  <c r="A1742" i="1" s="1"/>
  <c r="C1742" i="1"/>
  <c r="D1742" i="1" s="1"/>
  <c r="B1742" i="1"/>
  <c r="O1741" i="1"/>
  <c r="E1741" i="1"/>
  <c r="A1741" i="1" s="1"/>
  <c r="C1741" i="1"/>
  <c r="D1741" i="1" s="1"/>
  <c r="B1741" i="1"/>
  <c r="O1740" i="1"/>
  <c r="E1740" i="1"/>
  <c r="C1740" i="1"/>
  <c r="D1740" i="1" s="1"/>
  <c r="B1740" i="1"/>
  <c r="A1740" i="1"/>
  <c r="O1739" i="1"/>
  <c r="E1739" i="1"/>
  <c r="A1739" i="1" s="1"/>
  <c r="C1739" i="1"/>
  <c r="D1739" i="1" s="1"/>
  <c r="B1739" i="1"/>
  <c r="O1738" i="1"/>
  <c r="E1738" i="1"/>
  <c r="A1738" i="1" s="1"/>
  <c r="C1738" i="1"/>
  <c r="D1738" i="1" s="1"/>
  <c r="B1738" i="1"/>
  <c r="O1737" i="1"/>
  <c r="E1737" i="1"/>
  <c r="A1737" i="1" s="1"/>
  <c r="C1737" i="1"/>
  <c r="D1737" i="1" s="1"/>
  <c r="B1737" i="1"/>
  <c r="O1736" i="1"/>
  <c r="E1736" i="1"/>
  <c r="A1736" i="1" s="1"/>
  <c r="C1736" i="1"/>
  <c r="D1736" i="1" s="1"/>
  <c r="B1736" i="1"/>
  <c r="O1735" i="1"/>
  <c r="E1735" i="1"/>
  <c r="A1735" i="1" s="1"/>
  <c r="C1735" i="1"/>
  <c r="D1735" i="1" s="1"/>
  <c r="B1735" i="1"/>
  <c r="E1734" i="1"/>
  <c r="C1734" i="1"/>
  <c r="D1734" i="1" s="1"/>
  <c r="B1734" i="1"/>
  <c r="A1734" i="1"/>
  <c r="E1733" i="1"/>
  <c r="C1733" i="1"/>
  <c r="D1733" i="1" s="1"/>
  <c r="B1733" i="1"/>
  <c r="A1733" i="1"/>
  <c r="O1732" i="1"/>
  <c r="E1732" i="1"/>
  <c r="A1732" i="1" s="1"/>
  <c r="C1732" i="1"/>
  <c r="D1732" i="1" s="1"/>
  <c r="B1732" i="1"/>
  <c r="O1731" i="1"/>
  <c r="E1731" i="1"/>
  <c r="A1731" i="1" s="1"/>
  <c r="C1731" i="1"/>
  <c r="D1731" i="1" s="1"/>
  <c r="B1731" i="1"/>
  <c r="O1730" i="1"/>
  <c r="E1730" i="1"/>
  <c r="A1730" i="1" s="1"/>
  <c r="C1730" i="1"/>
  <c r="D1730" i="1" s="1"/>
  <c r="B1730" i="1"/>
  <c r="O1729" i="1"/>
  <c r="E1729" i="1"/>
  <c r="A1729" i="1" s="1"/>
  <c r="C1729" i="1"/>
  <c r="D1729" i="1" s="1"/>
  <c r="B1729" i="1"/>
  <c r="O1728" i="1"/>
  <c r="E1728" i="1"/>
  <c r="A1728" i="1" s="1"/>
  <c r="C1728" i="1"/>
  <c r="D1728" i="1" s="1"/>
  <c r="B1728" i="1"/>
  <c r="O1727" i="1"/>
  <c r="E1727" i="1"/>
  <c r="A1727" i="1" s="1"/>
  <c r="C1727" i="1"/>
  <c r="D1727" i="1" s="1"/>
  <c r="B1727" i="1"/>
  <c r="O1726" i="1"/>
  <c r="E1726" i="1"/>
  <c r="A1726" i="1" s="1"/>
  <c r="C1726" i="1"/>
  <c r="D1726" i="1" s="1"/>
  <c r="B1726" i="1"/>
  <c r="E1725" i="1"/>
  <c r="C1725" i="1"/>
  <c r="D1725" i="1" s="1"/>
  <c r="B1725" i="1"/>
  <c r="A1725" i="1"/>
  <c r="E1724" i="1"/>
  <c r="C1724" i="1"/>
  <c r="D1724" i="1" s="1"/>
  <c r="B1724" i="1"/>
  <c r="A1724" i="1"/>
  <c r="E1723" i="1"/>
  <c r="C1723" i="1"/>
  <c r="D1723" i="1" s="1"/>
  <c r="B1723" i="1"/>
  <c r="A1723" i="1"/>
  <c r="E1722" i="1"/>
  <c r="C1722" i="1"/>
  <c r="D1722" i="1" s="1"/>
  <c r="B1722" i="1"/>
  <c r="A1722" i="1"/>
  <c r="E1721" i="1"/>
  <c r="C1721" i="1"/>
  <c r="D1721" i="1" s="1"/>
  <c r="B1721" i="1"/>
  <c r="A1721" i="1"/>
  <c r="E1720" i="1"/>
  <c r="C1720" i="1"/>
  <c r="D1720" i="1" s="1"/>
  <c r="B1720" i="1"/>
  <c r="A1720" i="1"/>
  <c r="O1719" i="1"/>
  <c r="E1719" i="1"/>
  <c r="A1719" i="1" s="1"/>
  <c r="C1719" i="1"/>
  <c r="D1719" i="1" s="1"/>
  <c r="B1719" i="1"/>
  <c r="O1718" i="1"/>
  <c r="E1718" i="1"/>
  <c r="C1718" i="1"/>
  <c r="D1718" i="1" s="1"/>
  <c r="B1718" i="1"/>
  <c r="A1718" i="1"/>
  <c r="O1717" i="1"/>
  <c r="E1717" i="1"/>
  <c r="C1717" i="1"/>
  <c r="D1717" i="1" s="1"/>
  <c r="B1717" i="1"/>
  <c r="A1717" i="1"/>
  <c r="O1716" i="1"/>
  <c r="E1716" i="1"/>
  <c r="C1716" i="1"/>
  <c r="D1716" i="1" s="1"/>
  <c r="B1716" i="1"/>
  <c r="A1716" i="1"/>
  <c r="O1715" i="1"/>
  <c r="E1715" i="1"/>
  <c r="C1715" i="1"/>
  <c r="D1715" i="1" s="1"/>
  <c r="B1715" i="1"/>
  <c r="A1715" i="1"/>
  <c r="O1714" i="1"/>
  <c r="E1714" i="1"/>
  <c r="C1714" i="1"/>
  <c r="D1714" i="1" s="1"/>
  <c r="B1714" i="1"/>
  <c r="A1714" i="1"/>
  <c r="O1713" i="1"/>
  <c r="E1713" i="1"/>
  <c r="C1713" i="1"/>
  <c r="D1713" i="1" s="1"/>
  <c r="B1713" i="1"/>
  <c r="A1713" i="1"/>
  <c r="O1712" i="1"/>
  <c r="E1712" i="1"/>
  <c r="C1712" i="1"/>
  <c r="D1712" i="1" s="1"/>
  <c r="B1712" i="1"/>
  <c r="A1712" i="1"/>
  <c r="O1711" i="1"/>
  <c r="E1711" i="1"/>
  <c r="C1711" i="1"/>
  <c r="D1711" i="1" s="1"/>
  <c r="B1711" i="1"/>
  <c r="A1711" i="1"/>
  <c r="O1710" i="1"/>
  <c r="E1710" i="1"/>
  <c r="C1710" i="1"/>
  <c r="D1710" i="1" s="1"/>
  <c r="B1710" i="1"/>
  <c r="A1710" i="1"/>
  <c r="O1709" i="1"/>
  <c r="E1709" i="1"/>
  <c r="C1709" i="1"/>
  <c r="D1709" i="1" s="1"/>
  <c r="B1709" i="1"/>
  <c r="A1709" i="1"/>
  <c r="O1708" i="1"/>
  <c r="E1708" i="1"/>
  <c r="C1708" i="1"/>
  <c r="D1708" i="1" s="1"/>
  <c r="B1708" i="1"/>
  <c r="A1708" i="1"/>
  <c r="O1707" i="1"/>
  <c r="E1707" i="1"/>
  <c r="A1707" i="1" s="1"/>
  <c r="C1707" i="1"/>
  <c r="D1707" i="1" s="1"/>
  <c r="B1707" i="1"/>
  <c r="E1706" i="1"/>
  <c r="C1706" i="1"/>
  <c r="D1706" i="1" s="1"/>
  <c r="B1706" i="1"/>
  <c r="A1706" i="1"/>
  <c r="E1705" i="1"/>
  <c r="A1705" i="1" s="1"/>
  <c r="C1705" i="1"/>
  <c r="D1705" i="1" s="1"/>
  <c r="B1705" i="1"/>
  <c r="O1704" i="1"/>
  <c r="E1704" i="1"/>
  <c r="A1704" i="1" s="1"/>
  <c r="C1704" i="1"/>
  <c r="D1704" i="1" s="1"/>
  <c r="B1704" i="1"/>
  <c r="E1703" i="1"/>
  <c r="C1703" i="1"/>
  <c r="D1703" i="1" s="1"/>
  <c r="B1703" i="1"/>
  <c r="A1703" i="1"/>
  <c r="O1702" i="1"/>
  <c r="E1702" i="1"/>
  <c r="A1702" i="1" s="1"/>
  <c r="C1702" i="1"/>
  <c r="D1702" i="1" s="1"/>
  <c r="B1702" i="1"/>
  <c r="E1701" i="1"/>
  <c r="C1701" i="1"/>
  <c r="D1701" i="1" s="1"/>
  <c r="B1701" i="1"/>
  <c r="A1701" i="1"/>
  <c r="E1700" i="1"/>
  <c r="C1700" i="1"/>
  <c r="D1700" i="1" s="1"/>
  <c r="B1700" i="1"/>
  <c r="A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O1693" i="1"/>
  <c r="E1693" i="1"/>
  <c r="A1693" i="1" s="1"/>
  <c r="C1693" i="1"/>
  <c r="D1693" i="1" s="1"/>
  <c r="B1693" i="1"/>
  <c r="O1692" i="1"/>
  <c r="E1692" i="1"/>
  <c r="A1692" i="1" s="1"/>
  <c r="C1692" i="1"/>
  <c r="D1692" i="1" s="1"/>
  <c r="B1692" i="1"/>
  <c r="O1691" i="1"/>
  <c r="E1691" i="1"/>
  <c r="A1691" i="1" s="1"/>
  <c r="C1691" i="1"/>
  <c r="D1691" i="1" s="1"/>
  <c r="B1691" i="1"/>
  <c r="O1690" i="1"/>
  <c r="E1690" i="1"/>
  <c r="A1690" i="1" s="1"/>
  <c r="C1690" i="1"/>
  <c r="D1690" i="1" s="1"/>
  <c r="B1690" i="1"/>
  <c r="O1689" i="1"/>
  <c r="E1689" i="1"/>
  <c r="A1689" i="1" s="1"/>
  <c r="C1689" i="1"/>
  <c r="D1689" i="1" s="1"/>
  <c r="B1689" i="1"/>
  <c r="O1688" i="1"/>
  <c r="E1688" i="1"/>
  <c r="A1688" i="1" s="1"/>
  <c r="C1688" i="1"/>
  <c r="D1688" i="1" s="1"/>
  <c r="B1688" i="1"/>
  <c r="O1687" i="1"/>
  <c r="E1687" i="1"/>
  <c r="A1687" i="1" s="1"/>
  <c r="C1687" i="1"/>
  <c r="D1687" i="1" s="1"/>
  <c r="B1687" i="1"/>
  <c r="O1686" i="1"/>
  <c r="E1686" i="1"/>
  <c r="C1686" i="1"/>
  <c r="D1686" i="1" s="1"/>
  <c r="B1686" i="1"/>
  <c r="A1686" i="1"/>
  <c r="O1685" i="1"/>
  <c r="E1685" i="1"/>
  <c r="A1685" i="1" s="1"/>
  <c r="C1685" i="1"/>
  <c r="D1685" i="1" s="1"/>
  <c r="B1685" i="1"/>
  <c r="E1684" i="1"/>
  <c r="C1684" i="1"/>
  <c r="D1684" i="1" s="1"/>
  <c r="B1684" i="1"/>
  <c r="A1684" i="1"/>
  <c r="E1683" i="1"/>
  <c r="C1683" i="1"/>
  <c r="D1683" i="1" s="1"/>
  <c r="B1683" i="1"/>
  <c r="A1683" i="1"/>
  <c r="E1682" i="1"/>
  <c r="C1682" i="1"/>
  <c r="D1682" i="1" s="1"/>
  <c r="B1682" i="1"/>
  <c r="A1682" i="1"/>
  <c r="E1681" i="1"/>
  <c r="C1681" i="1"/>
  <c r="D1681" i="1" s="1"/>
  <c r="B1681" i="1"/>
  <c r="A1681" i="1"/>
  <c r="E1680" i="1"/>
  <c r="C1680" i="1"/>
  <c r="D1680" i="1" s="1"/>
  <c r="B1680" i="1"/>
  <c r="A1680" i="1"/>
  <c r="E1679" i="1"/>
  <c r="C1679" i="1"/>
  <c r="D1679" i="1" s="1"/>
  <c r="B1679" i="1"/>
  <c r="A1679" i="1"/>
  <c r="O1678" i="1"/>
  <c r="E1678" i="1"/>
  <c r="A1678" i="1" s="1"/>
  <c r="C1678" i="1"/>
  <c r="D1678" i="1" s="1"/>
  <c r="B1678" i="1"/>
  <c r="E1677" i="1"/>
  <c r="A1677" i="1" s="1"/>
  <c r="C1677" i="1"/>
  <c r="D1677" i="1" s="1"/>
  <c r="B1677" i="1"/>
  <c r="E1676" i="1"/>
  <c r="A1676" i="1" s="1"/>
  <c r="C1676" i="1"/>
  <c r="D1676" i="1" s="1"/>
  <c r="B1676" i="1"/>
  <c r="O1675" i="1"/>
  <c r="E1675" i="1"/>
  <c r="A1675" i="1" s="1"/>
  <c r="C1675" i="1"/>
  <c r="D1675" i="1" s="1"/>
  <c r="B1675" i="1"/>
  <c r="O1674" i="1"/>
  <c r="E1674" i="1"/>
  <c r="A1674" i="1" s="1"/>
  <c r="C1674" i="1"/>
  <c r="D1674" i="1" s="1"/>
  <c r="B1674" i="1"/>
  <c r="E1673" i="1"/>
  <c r="A1673" i="1" s="1"/>
  <c r="C1673" i="1"/>
  <c r="D1673" i="1" s="1"/>
  <c r="B1673" i="1"/>
  <c r="O1672" i="1"/>
  <c r="E1672" i="1"/>
  <c r="A1672" i="1" s="1"/>
  <c r="C1672" i="1"/>
  <c r="D1672" i="1" s="1"/>
  <c r="B1672" i="1"/>
  <c r="E1671" i="1"/>
  <c r="C1671" i="1"/>
  <c r="D1671" i="1" s="1"/>
  <c r="B1671" i="1"/>
  <c r="A1671" i="1"/>
  <c r="E1670" i="1"/>
  <c r="C1670" i="1"/>
  <c r="D1670" i="1" s="1"/>
  <c r="B1670" i="1"/>
  <c r="A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O1662" i="1"/>
  <c r="E1662" i="1"/>
  <c r="A1662" i="1" s="1"/>
  <c r="C1662" i="1"/>
  <c r="D1662" i="1" s="1"/>
  <c r="B1662" i="1"/>
  <c r="E1661" i="1"/>
  <c r="A1661" i="1" s="1"/>
  <c r="C1661" i="1"/>
  <c r="D1661" i="1" s="1"/>
  <c r="B1661" i="1"/>
  <c r="E1660" i="1"/>
  <c r="A1660" i="1" s="1"/>
  <c r="C1660" i="1"/>
  <c r="D1660" i="1" s="1"/>
  <c r="B1660" i="1"/>
  <c r="E1659" i="1"/>
  <c r="A1659" i="1" s="1"/>
  <c r="C1659" i="1"/>
  <c r="D1659" i="1" s="1"/>
  <c r="B1659" i="1"/>
  <c r="O1658" i="1"/>
  <c r="E1658" i="1"/>
  <c r="A1658" i="1" s="1"/>
  <c r="C1658" i="1"/>
  <c r="D1658" i="1" s="1"/>
  <c r="B1658" i="1"/>
  <c r="E1657" i="1"/>
  <c r="C1657" i="1"/>
  <c r="D1657" i="1" s="1"/>
  <c r="B1657" i="1"/>
  <c r="O1656" i="1"/>
  <c r="E1656" i="1"/>
  <c r="A1656" i="1" s="1"/>
  <c r="C1656" i="1"/>
  <c r="D1656" i="1" s="1"/>
  <c r="B1656" i="1"/>
  <c r="E1655" i="1"/>
  <c r="C1655" i="1"/>
  <c r="D1655" i="1" s="1"/>
  <c r="B1655" i="1"/>
  <c r="A1655" i="1"/>
  <c r="E1654" i="1"/>
  <c r="C1654" i="1"/>
  <c r="D1654" i="1" s="1"/>
  <c r="B1654" i="1"/>
  <c r="A1654" i="1"/>
  <c r="E1653" i="1"/>
  <c r="A1653" i="1" s="1"/>
  <c r="C1653" i="1"/>
  <c r="D1653" i="1" s="1"/>
  <c r="B1653" i="1"/>
  <c r="E1652" i="1"/>
  <c r="C1652" i="1"/>
  <c r="D1652" i="1" s="1"/>
  <c r="B1652" i="1"/>
  <c r="A1652" i="1"/>
  <c r="E1651" i="1"/>
  <c r="C1651" i="1"/>
  <c r="D1651" i="1" s="1"/>
  <c r="B1651" i="1"/>
  <c r="A1651" i="1"/>
  <c r="E1650" i="1"/>
  <c r="A1650" i="1" s="1"/>
  <c r="C1650" i="1"/>
  <c r="D1650" i="1" s="1"/>
  <c r="B1650" i="1"/>
  <c r="E1649" i="1"/>
  <c r="A1649" i="1" s="1"/>
  <c r="C1649" i="1"/>
  <c r="D1649" i="1" s="1"/>
  <c r="B1649" i="1"/>
  <c r="E1648" i="1"/>
  <c r="C1648" i="1"/>
  <c r="D1648" i="1" s="1"/>
  <c r="B1648" i="1"/>
  <c r="A1648" i="1"/>
  <c r="O1647" i="1"/>
  <c r="E1647" i="1"/>
  <c r="C1647" i="1"/>
  <c r="D1647" i="1" s="1"/>
  <c r="B1647" i="1"/>
  <c r="A1647" i="1"/>
  <c r="O1646" i="1"/>
  <c r="E1646" i="1"/>
  <c r="C1646" i="1"/>
  <c r="D1646" i="1" s="1"/>
  <c r="B1646" i="1"/>
  <c r="A1646" i="1"/>
  <c r="O1645" i="1"/>
  <c r="E1645" i="1"/>
  <c r="C1645" i="1"/>
  <c r="D1645" i="1" s="1"/>
  <c r="B1645" i="1"/>
  <c r="A1645" i="1"/>
  <c r="O1644" i="1"/>
  <c r="E1644" i="1"/>
  <c r="C1644" i="1"/>
  <c r="D1644" i="1" s="1"/>
  <c r="B1644" i="1"/>
  <c r="A1644" i="1"/>
  <c r="O1643" i="1"/>
  <c r="E1643" i="1"/>
  <c r="C1643" i="1"/>
  <c r="D1643" i="1" s="1"/>
  <c r="B1643" i="1"/>
  <c r="A1643" i="1"/>
  <c r="O1642" i="1"/>
  <c r="E1642" i="1"/>
  <c r="C1642" i="1"/>
  <c r="D1642" i="1" s="1"/>
  <c r="B1642" i="1"/>
  <c r="A1642" i="1"/>
  <c r="O1641" i="1"/>
  <c r="E1641" i="1"/>
  <c r="C1641" i="1"/>
  <c r="D1641" i="1" s="1"/>
  <c r="B1641" i="1"/>
  <c r="A1641" i="1"/>
  <c r="O1640" i="1"/>
  <c r="E1640" i="1"/>
  <c r="C1640" i="1"/>
  <c r="D1640" i="1" s="1"/>
  <c r="B1640" i="1"/>
  <c r="A1640" i="1"/>
  <c r="O1639" i="1"/>
  <c r="E1639" i="1"/>
  <c r="C1639" i="1"/>
  <c r="D1639" i="1" s="1"/>
  <c r="B1639" i="1"/>
  <c r="A1639" i="1"/>
  <c r="O1638" i="1"/>
  <c r="E1638" i="1"/>
  <c r="C1638" i="1"/>
  <c r="D1638" i="1" s="1"/>
  <c r="B1638" i="1"/>
  <c r="A1638" i="1"/>
  <c r="O1637" i="1"/>
  <c r="E1637" i="1"/>
  <c r="C1637" i="1"/>
  <c r="D1637" i="1" s="1"/>
  <c r="B1637" i="1"/>
  <c r="A1637" i="1"/>
  <c r="O1636" i="1"/>
  <c r="E1636" i="1"/>
  <c r="C1636" i="1"/>
  <c r="D1636" i="1" s="1"/>
  <c r="B1636" i="1"/>
  <c r="A1636" i="1"/>
  <c r="O1635" i="1"/>
  <c r="E1635" i="1"/>
  <c r="C1635" i="1"/>
  <c r="D1635" i="1" s="1"/>
  <c r="B1635" i="1"/>
  <c r="A1635" i="1"/>
  <c r="O1634" i="1"/>
  <c r="E1634" i="1"/>
  <c r="C1634" i="1"/>
  <c r="D1634" i="1" s="1"/>
  <c r="B1634" i="1"/>
  <c r="A1634" i="1"/>
  <c r="O1633" i="1"/>
  <c r="E1633" i="1"/>
  <c r="C1633" i="1"/>
  <c r="D1633" i="1" s="1"/>
  <c r="B1633" i="1"/>
  <c r="A1633" i="1"/>
  <c r="O1632" i="1"/>
  <c r="E1632" i="1"/>
  <c r="C1632" i="1"/>
  <c r="D1632" i="1" s="1"/>
  <c r="B1632" i="1"/>
  <c r="A1632" i="1"/>
  <c r="E1631" i="1"/>
  <c r="C1631" i="1"/>
  <c r="D1631" i="1" s="1"/>
  <c r="B1631" i="1"/>
  <c r="A1631" i="1"/>
  <c r="O1630" i="1"/>
  <c r="E1630" i="1"/>
  <c r="C1630" i="1"/>
  <c r="D1630" i="1" s="1"/>
  <c r="B1630" i="1"/>
  <c r="A1630" i="1"/>
  <c r="O1629" i="1"/>
  <c r="E1629" i="1"/>
  <c r="C1629" i="1"/>
  <c r="D1629" i="1" s="1"/>
  <c r="B1629" i="1"/>
  <c r="A1629" i="1"/>
  <c r="O1628" i="1"/>
  <c r="E1628" i="1"/>
  <c r="C1628" i="1"/>
  <c r="D1628" i="1" s="1"/>
  <c r="B1628" i="1"/>
  <c r="A1628" i="1"/>
  <c r="O1627" i="1"/>
  <c r="E1627" i="1"/>
  <c r="C1627" i="1"/>
  <c r="D1627" i="1" s="1"/>
  <c r="B1627" i="1"/>
  <c r="A1627" i="1"/>
  <c r="O1626" i="1"/>
  <c r="E1626" i="1"/>
  <c r="C1626" i="1"/>
  <c r="D1626" i="1" s="1"/>
  <c r="B1626" i="1"/>
  <c r="A1626" i="1"/>
  <c r="O1625" i="1"/>
  <c r="E1625" i="1"/>
  <c r="C1625" i="1"/>
  <c r="D1625" i="1" s="1"/>
  <c r="B1625" i="1"/>
  <c r="A1625" i="1"/>
  <c r="O1624" i="1"/>
  <c r="E1624" i="1"/>
  <c r="C1624" i="1"/>
  <c r="D1624" i="1" s="1"/>
  <c r="B1624" i="1"/>
  <c r="A1624" i="1"/>
  <c r="O1623" i="1"/>
  <c r="E1623" i="1"/>
  <c r="C1623" i="1"/>
  <c r="D1623" i="1" s="1"/>
  <c r="B1623" i="1"/>
  <c r="A1623" i="1"/>
  <c r="O1622" i="1"/>
  <c r="E1622" i="1"/>
  <c r="C1622" i="1"/>
  <c r="D1622" i="1" s="1"/>
  <c r="B1622" i="1"/>
  <c r="A1622" i="1"/>
  <c r="O1621" i="1"/>
  <c r="E1621" i="1"/>
  <c r="C1621" i="1"/>
  <c r="D1621" i="1" s="1"/>
  <c r="B1621" i="1"/>
  <c r="A1621" i="1"/>
  <c r="O1620" i="1"/>
  <c r="E1620" i="1"/>
  <c r="C1620" i="1"/>
  <c r="D1620" i="1" s="1"/>
  <c r="B1620" i="1"/>
  <c r="A1620" i="1"/>
  <c r="O1619" i="1"/>
  <c r="E1619" i="1"/>
  <c r="C1619" i="1"/>
  <c r="D1619" i="1" s="1"/>
  <c r="B1619" i="1"/>
  <c r="A1619" i="1"/>
  <c r="O1618" i="1"/>
  <c r="E1618" i="1"/>
  <c r="C1618" i="1"/>
  <c r="D1618" i="1" s="1"/>
  <c r="B1618" i="1"/>
  <c r="A1618" i="1"/>
  <c r="E1617" i="1"/>
  <c r="C1617" i="1"/>
  <c r="D1617" i="1" s="1"/>
  <c r="B1617" i="1"/>
  <c r="A1617" i="1"/>
  <c r="E1616" i="1"/>
  <c r="C1616" i="1"/>
  <c r="D1616" i="1" s="1"/>
  <c r="B1616" i="1"/>
  <c r="A1616" i="1"/>
  <c r="E1615" i="1"/>
  <c r="C1615" i="1"/>
  <c r="D1615" i="1" s="1"/>
  <c r="B1615" i="1"/>
  <c r="A1615" i="1"/>
  <c r="O1614" i="1"/>
  <c r="E1614" i="1"/>
  <c r="A1614" i="1" s="1"/>
  <c r="C1614" i="1"/>
  <c r="D1614" i="1" s="1"/>
  <c r="B1614" i="1"/>
  <c r="O1613" i="1"/>
  <c r="E1613" i="1"/>
  <c r="A1613" i="1" s="1"/>
  <c r="C1613" i="1"/>
  <c r="D1613" i="1" s="1"/>
  <c r="B1613" i="1"/>
  <c r="O1612" i="1"/>
  <c r="E1612" i="1"/>
  <c r="C1612" i="1"/>
  <c r="D1612" i="1" s="1"/>
  <c r="B1612" i="1"/>
  <c r="A1612" i="1"/>
  <c r="O1611" i="1"/>
  <c r="E1611" i="1"/>
  <c r="A1611" i="1" s="1"/>
  <c r="C1611" i="1"/>
  <c r="D1611" i="1" s="1"/>
  <c r="B1611" i="1"/>
  <c r="O1610" i="1"/>
  <c r="E1610" i="1"/>
  <c r="A1610" i="1" s="1"/>
  <c r="C1610" i="1"/>
  <c r="D1610" i="1" s="1"/>
  <c r="B1610" i="1"/>
  <c r="O1609" i="1"/>
  <c r="E1609" i="1"/>
  <c r="C1609" i="1"/>
  <c r="D1609" i="1" s="1"/>
  <c r="B1609" i="1"/>
  <c r="A1609" i="1"/>
  <c r="O1608" i="1"/>
  <c r="E1608" i="1"/>
  <c r="C1608" i="1"/>
  <c r="D1608" i="1" s="1"/>
  <c r="B1608" i="1"/>
  <c r="A1608" i="1"/>
  <c r="E1607" i="1"/>
  <c r="C1607" i="1"/>
  <c r="D1607" i="1" s="1"/>
  <c r="B1607" i="1"/>
  <c r="A1607" i="1"/>
  <c r="E1606" i="1"/>
  <c r="A1606" i="1" s="1"/>
  <c r="C1606" i="1"/>
  <c r="D1606" i="1" s="1"/>
  <c r="B1606" i="1"/>
  <c r="E1605" i="1"/>
  <c r="A1605" i="1" s="1"/>
  <c r="C1605" i="1"/>
  <c r="D1605" i="1" s="1"/>
  <c r="B1605" i="1"/>
  <c r="E1604" i="1"/>
  <c r="A1604" i="1" s="1"/>
  <c r="C1604" i="1"/>
  <c r="D1604" i="1" s="1"/>
  <c r="B1604" i="1"/>
  <c r="E1603" i="1"/>
  <c r="C1603" i="1"/>
  <c r="D1603" i="1" s="1"/>
  <c r="B1603" i="1"/>
  <c r="E1602" i="1"/>
  <c r="C1602" i="1"/>
  <c r="D1602" i="1" s="1"/>
  <c r="B1602" i="1"/>
  <c r="A1602" i="1"/>
  <c r="E1601" i="1"/>
  <c r="C1601" i="1"/>
  <c r="D1601" i="1" s="1"/>
  <c r="B1601" i="1"/>
  <c r="A1601" i="1"/>
  <c r="E1600" i="1"/>
  <c r="C1600" i="1"/>
  <c r="D1600" i="1" s="1"/>
  <c r="B1600" i="1"/>
  <c r="A1600" i="1"/>
  <c r="E1599" i="1"/>
  <c r="C1599" i="1"/>
  <c r="D1599" i="1" s="1"/>
  <c r="B1599" i="1"/>
  <c r="A1599" i="1"/>
  <c r="E1598" i="1"/>
  <c r="A1598" i="1" s="1"/>
  <c r="C1598" i="1"/>
  <c r="D1598" i="1" s="1"/>
  <c r="B1598" i="1"/>
  <c r="O1597" i="1"/>
  <c r="E1597" i="1"/>
  <c r="C1597" i="1"/>
  <c r="D1597" i="1" s="1"/>
  <c r="B1597" i="1"/>
  <c r="A1597" i="1"/>
  <c r="E1596" i="1"/>
  <c r="A1596" i="1" s="1"/>
  <c r="C1596" i="1"/>
  <c r="D1596" i="1" s="1"/>
  <c r="B1596" i="1"/>
  <c r="E1595" i="1"/>
  <c r="C1595" i="1"/>
  <c r="D1595" i="1" s="1"/>
  <c r="B1595" i="1"/>
  <c r="A1595" i="1"/>
  <c r="O1594" i="1"/>
  <c r="E1594" i="1"/>
  <c r="A1594" i="1" s="1"/>
  <c r="C1594" i="1"/>
  <c r="D1594" i="1" s="1"/>
  <c r="B1594" i="1"/>
  <c r="O1593" i="1"/>
  <c r="E1593" i="1"/>
  <c r="A1593" i="1" s="1"/>
  <c r="C1593" i="1"/>
  <c r="D1593" i="1" s="1"/>
  <c r="B1593" i="1"/>
  <c r="O1592" i="1"/>
  <c r="E1592" i="1"/>
  <c r="A1592" i="1" s="1"/>
  <c r="C1592" i="1"/>
  <c r="D1592" i="1" s="1"/>
  <c r="B1592" i="1"/>
  <c r="O1591" i="1"/>
  <c r="E1591" i="1"/>
  <c r="A1591" i="1" s="1"/>
  <c r="C1591" i="1"/>
  <c r="D1591" i="1" s="1"/>
  <c r="B1591" i="1"/>
  <c r="E1590" i="1"/>
  <c r="A1590" i="1" s="1"/>
  <c r="C1590" i="1"/>
  <c r="D1590" i="1" s="1"/>
  <c r="B1590" i="1"/>
  <c r="E1589" i="1"/>
  <c r="C1589" i="1"/>
  <c r="D1589" i="1" s="1"/>
  <c r="B1589" i="1"/>
  <c r="A1589" i="1"/>
  <c r="O1588" i="1"/>
  <c r="E1588" i="1"/>
  <c r="A1588" i="1" s="1"/>
  <c r="C1588" i="1"/>
  <c r="D1588" i="1" s="1"/>
  <c r="B1588" i="1"/>
  <c r="O1587" i="1"/>
  <c r="E1587" i="1"/>
  <c r="A1587" i="1" s="1"/>
  <c r="C1587" i="1"/>
  <c r="D1587" i="1" s="1"/>
  <c r="B1587" i="1"/>
  <c r="O1586" i="1"/>
  <c r="E1586" i="1"/>
  <c r="A1586" i="1" s="1"/>
  <c r="C1586" i="1"/>
  <c r="D1586" i="1" s="1"/>
  <c r="B1586" i="1"/>
  <c r="O1585" i="1"/>
  <c r="E1585" i="1"/>
  <c r="A1585" i="1" s="1"/>
  <c r="C1585" i="1"/>
  <c r="D1585" i="1" s="1"/>
  <c r="B1585" i="1"/>
  <c r="E1584" i="1"/>
  <c r="C1584" i="1"/>
  <c r="D1584" i="1" s="1"/>
  <c r="B1584" i="1"/>
  <c r="A1584" i="1"/>
  <c r="E1583" i="1"/>
  <c r="C1583" i="1"/>
  <c r="D1583" i="1" s="1"/>
  <c r="B1583" i="1"/>
  <c r="A1583" i="1"/>
  <c r="O1582" i="1"/>
  <c r="E1582" i="1"/>
  <c r="A1582" i="1" s="1"/>
  <c r="C1582" i="1"/>
  <c r="D1582" i="1" s="1"/>
  <c r="B1582" i="1"/>
  <c r="E1581" i="1"/>
  <c r="C1581" i="1"/>
  <c r="D1581" i="1" s="1"/>
  <c r="B1581" i="1"/>
  <c r="A1581" i="1"/>
  <c r="O1580" i="1"/>
  <c r="E1580" i="1"/>
  <c r="A1580" i="1" s="1"/>
  <c r="C1580" i="1"/>
  <c r="D1580" i="1" s="1"/>
  <c r="B1580" i="1"/>
  <c r="O1579" i="1"/>
  <c r="E1579" i="1"/>
  <c r="A1579" i="1" s="1"/>
  <c r="C1579" i="1"/>
  <c r="D1579" i="1" s="1"/>
  <c r="B1579" i="1"/>
  <c r="E1578" i="1"/>
  <c r="C1578" i="1"/>
  <c r="D1578" i="1" s="1"/>
  <c r="B1578" i="1"/>
  <c r="A1578" i="1"/>
  <c r="E1577" i="1"/>
  <c r="C1577" i="1"/>
  <c r="D1577" i="1" s="1"/>
  <c r="B1577" i="1"/>
  <c r="A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O1563" i="1"/>
  <c r="E1563" i="1"/>
  <c r="A1563" i="1" s="1"/>
  <c r="C1563" i="1"/>
  <c r="D1563" i="1" s="1"/>
  <c r="B1563" i="1"/>
  <c r="E1562" i="1"/>
  <c r="C1562" i="1"/>
  <c r="D1562" i="1" s="1"/>
  <c r="B1562" i="1"/>
  <c r="A1562" i="1"/>
  <c r="E1561" i="1"/>
  <c r="A1561" i="1" s="1"/>
  <c r="C1561" i="1"/>
  <c r="D1561" i="1" s="1"/>
  <c r="B1561" i="1"/>
  <c r="O1560" i="1"/>
  <c r="E1560" i="1"/>
  <c r="A1560" i="1" s="1"/>
  <c r="C1560" i="1"/>
  <c r="D1560" i="1" s="1"/>
  <c r="B1560" i="1"/>
  <c r="E1559" i="1"/>
  <c r="C1559" i="1"/>
  <c r="D1559" i="1" s="1"/>
  <c r="B1559" i="1"/>
  <c r="A1559" i="1"/>
  <c r="E1558" i="1"/>
  <c r="A1558" i="1" s="1"/>
  <c r="C1558" i="1"/>
  <c r="D1558" i="1" s="1"/>
  <c r="B1558" i="1"/>
  <c r="E1557" i="1"/>
  <c r="C1557" i="1"/>
  <c r="D1557" i="1" s="1"/>
  <c r="B1557" i="1"/>
  <c r="A1557" i="1"/>
  <c r="E1556" i="1"/>
  <c r="C1556" i="1"/>
  <c r="D1556" i="1" s="1"/>
  <c r="B1556" i="1"/>
  <c r="A1556" i="1"/>
  <c r="E1555" i="1"/>
  <c r="A1555" i="1" s="1"/>
  <c r="C1555" i="1"/>
  <c r="D1555" i="1" s="1"/>
  <c r="B1555" i="1"/>
  <c r="O1554" i="1"/>
  <c r="E1554" i="1"/>
  <c r="A1554" i="1" s="1"/>
  <c r="C1554" i="1"/>
  <c r="D1554" i="1" s="1"/>
  <c r="B1554" i="1"/>
  <c r="E1553" i="1"/>
  <c r="A1553" i="1" s="1"/>
  <c r="C1553" i="1"/>
  <c r="D1553" i="1" s="1"/>
  <c r="B1553" i="1"/>
  <c r="O1552" i="1"/>
  <c r="E1552" i="1"/>
  <c r="A1552" i="1" s="1"/>
  <c r="C1552" i="1"/>
  <c r="D1552" i="1" s="1"/>
  <c r="B1552" i="1"/>
  <c r="O1551" i="1"/>
  <c r="E1551" i="1"/>
  <c r="A1551" i="1" s="1"/>
  <c r="C1551" i="1"/>
  <c r="D1551" i="1" s="1"/>
  <c r="B1551" i="1"/>
  <c r="O1550" i="1"/>
  <c r="E1550" i="1"/>
  <c r="A1550" i="1" s="1"/>
  <c r="C1550" i="1"/>
  <c r="D1550" i="1" s="1"/>
  <c r="B1550" i="1"/>
  <c r="O1549" i="1"/>
  <c r="E1549" i="1"/>
  <c r="A1549" i="1" s="1"/>
  <c r="C1549" i="1"/>
  <c r="D1549" i="1" s="1"/>
  <c r="B1549" i="1"/>
  <c r="O1548" i="1"/>
  <c r="E1548" i="1"/>
  <c r="A1548" i="1" s="1"/>
  <c r="C1548" i="1"/>
  <c r="D1548" i="1" s="1"/>
  <c r="B1548" i="1"/>
  <c r="O1547" i="1"/>
  <c r="E1547" i="1"/>
  <c r="A1547" i="1" s="1"/>
  <c r="C1547" i="1"/>
  <c r="D1547" i="1" s="1"/>
  <c r="B1547" i="1"/>
  <c r="E1546" i="1"/>
  <c r="A1546" i="1" s="1"/>
  <c r="C1546" i="1"/>
  <c r="D1546" i="1" s="1"/>
  <c r="B1546" i="1"/>
  <c r="E1545" i="1"/>
  <c r="C1545" i="1"/>
  <c r="D1545" i="1" s="1"/>
  <c r="B1545" i="1"/>
  <c r="A1545" i="1"/>
  <c r="E1544" i="1"/>
  <c r="C1544" i="1"/>
  <c r="D1544" i="1" s="1"/>
  <c r="B1544" i="1"/>
  <c r="A1544" i="1"/>
  <c r="O1543" i="1"/>
  <c r="E1543" i="1"/>
  <c r="A1543" i="1" s="1"/>
  <c r="C1543" i="1"/>
  <c r="D1543" i="1" s="1"/>
  <c r="B1543" i="1"/>
  <c r="E1542" i="1"/>
  <c r="C1542" i="1"/>
  <c r="D1542" i="1" s="1"/>
  <c r="B1542" i="1"/>
  <c r="A1542" i="1"/>
  <c r="E1541" i="1"/>
  <c r="C1541" i="1"/>
  <c r="D1541" i="1" s="1"/>
  <c r="B1541" i="1"/>
  <c r="A1541" i="1"/>
  <c r="E1540" i="1"/>
  <c r="C1540" i="1"/>
  <c r="D1540" i="1" s="1"/>
  <c r="B1540" i="1"/>
  <c r="E1539" i="1"/>
  <c r="A1539" i="1" s="1"/>
  <c r="C1539" i="1"/>
  <c r="D1539" i="1" s="1"/>
  <c r="B1539" i="1"/>
  <c r="E1538" i="1"/>
  <c r="C1538" i="1"/>
  <c r="D1538" i="1" s="1"/>
  <c r="B1538" i="1"/>
  <c r="A1538" i="1"/>
  <c r="E1537" i="1"/>
  <c r="C1537" i="1"/>
  <c r="D1537" i="1" s="1"/>
  <c r="B1537" i="1"/>
  <c r="A1537" i="1"/>
  <c r="O1536" i="1"/>
  <c r="E1536" i="1"/>
  <c r="A1536" i="1" s="1"/>
  <c r="C1536" i="1"/>
  <c r="D1536" i="1" s="1"/>
  <c r="B1536" i="1"/>
  <c r="E1535" i="1"/>
  <c r="C1535" i="1"/>
  <c r="D1535" i="1" s="1"/>
  <c r="B1535" i="1"/>
  <c r="A1535" i="1"/>
  <c r="E1534" i="1"/>
  <c r="C1534" i="1"/>
  <c r="D1534" i="1" s="1"/>
  <c r="B1534" i="1"/>
  <c r="A1534" i="1"/>
  <c r="O1533" i="1"/>
  <c r="E1533" i="1"/>
  <c r="A1533" i="1" s="1"/>
  <c r="C1533" i="1"/>
  <c r="D1533" i="1" s="1"/>
  <c r="B1533" i="1"/>
  <c r="E1532" i="1"/>
  <c r="A1532" i="1" s="1"/>
  <c r="C1532" i="1"/>
  <c r="D1532" i="1" s="1"/>
  <c r="B1532" i="1"/>
  <c r="E1531" i="1"/>
  <c r="A1531" i="1" s="1"/>
  <c r="C1531" i="1"/>
  <c r="D1531" i="1" s="1"/>
  <c r="B1531" i="1"/>
  <c r="O1530" i="1"/>
  <c r="E1530" i="1"/>
  <c r="A1530" i="1" s="1"/>
  <c r="C1530" i="1"/>
  <c r="D1530" i="1" s="1"/>
  <c r="B1530" i="1"/>
  <c r="E1529" i="1"/>
  <c r="A1529" i="1" s="1"/>
  <c r="C1529" i="1"/>
  <c r="D1529" i="1" s="1"/>
  <c r="B1529" i="1"/>
  <c r="O1528" i="1"/>
  <c r="E1528" i="1"/>
  <c r="A1528" i="1" s="1"/>
  <c r="C1528" i="1"/>
  <c r="D1528" i="1" s="1"/>
  <c r="B1528" i="1"/>
  <c r="E1527" i="1"/>
  <c r="C1527" i="1"/>
  <c r="D1527" i="1" s="1"/>
  <c r="B1527" i="1"/>
  <c r="A1527" i="1"/>
  <c r="O1526" i="1"/>
  <c r="E1526" i="1"/>
  <c r="A1526" i="1" s="1"/>
  <c r="C1526" i="1"/>
  <c r="D1526" i="1" s="1"/>
  <c r="B1526" i="1"/>
  <c r="E1525" i="1"/>
  <c r="C1525" i="1"/>
  <c r="D1525" i="1" s="1"/>
  <c r="B1525" i="1"/>
  <c r="A1525" i="1"/>
  <c r="O1524" i="1"/>
  <c r="E1524" i="1"/>
  <c r="A1524" i="1" s="1"/>
  <c r="C1524" i="1"/>
  <c r="D1524" i="1" s="1"/>
  <c r="B1524" i="1"/>
  <c r="O1523" i="1"/>
  <c r="E1523" i="1"/>
  <c r="A1523" i="1" s="1"/>
  <c r="C1523" i="1"/>
  <c r="D1523" i="1" s="1"/>
  <c r="B1523" i="1"/>
  <c r="E1522" i="1"/>
  <c r="C1522" i="1"/>
  <c r="D1522" i="1" s="1"/>
  <c r="B1522" i="1"/>
  <c r="A1522" i="1"/>
  <c r="O1521" i="1"/>
  <c r="E1521" i="1"/>
  <c r="A1521" i="1" s="1"/>
  <c r="C1521" i="1"/>
  <c r="D1521" i="1" s="1"/>
  <c r="B1521" i="1"/>
  <c r="O1520" i="1"/>
  <c r="E1520" i="1"/>
  <c r="A1520" i="1" s="1"/>
  <c r="C1520" i="1"/>
  <c r="D1520" i="1" s="1"/>
  <c r="B1520" i="1"/>
  <c r="E1519" i="1"/>
  <c r="A1519" i="1" s="1"/>
  <c r="C1519" i="1"/>
  <c r="D1519" i="1" s="1"/>
  <c r="B1519" i="1"/>
  <c r="O1518" i="1"/>
  <c r="E1518" i="1"/>
  <c r="C1518" i="1"/>
  <c r="D1518" i="1" s="1"/>
  <c r="B1518" i="1"/>
  <c r="A1518" i="1"/>
  <c r="E1517" i="1"/>
  <c r="C1517" i="1"/>
  <c r="D1517" i="1" s="1"/>
  <c r="B1517" i="1"/>
  <c r="A1517" i="1"/>
  <c r="O1516" i="1"/>
  <c r="E1516" i="1"/>
  <c r="C1516" i="1"/>
  <c r="D1516" i="1" s="1"/>
  <c r="B1516" i="1"/>
  <c r="A1516" i="1"/>
  <c r="O1515" i="1"/>
  <c r="E1515" i="1"/>
  <c r="C1515" i="1"/>
  <c r="D1515" i="1" s="1"/>
  <c r="B1515" i="1"/>
  <c r="A1515" i="1"/>
  <c r="E1514" i="1"/>
  <c r="C1514" i="1"/>
  <c r="D1514" i="1" s="1"/>
  <c r="B1514" i="1"/>
  <c r="A1514" i="1"/>
  <c r="E1513" i="1"/>
  <c r="A1513" i="1" s="1"/>
  <c r="C1513" i="1"/>
  <c r="D1513" i="1" s="1"/>
  <c r="B1513" i="1"/>
  <c r="O1512" i="1"/>
  <c r="E1512" i="1"/>
  <c r="C1512" i="1"/>
  <c r="D1512" i="1" s="1"/>
  <c r="B1512" i="1"/>
  <c r="A1512" i="1"/>
  <c r="E1511" i="1"/>
  <c r="C1511" i="1"/>
  <c r="D1511" i="1" s="1"/>
  <c r="B1511" i="1"/>
  <c r="A1511" i="1"/>
  <c r="O1510" i="1"/>
  <c r="E1510" i="1"/>
  <c r="A1510" i="1" s="1"/>
  <c r="C1510" i="1"/>
  <c r="D1510" i="1" s="1"/>
  <c r="B1510" i="1"/>
  <c r="E1509" i="1"/>
  <c r="C1509" i="1"/>
  <c r="D1509" i="1" s="1"/>
  <c r="B1509" i="1"/>
  <c r="A1509" i="1"/>
  <c r="E1508" i="1"/>
  <c r="C1508" i="1"/>
  <c r="D1508" i="1" s="1"/>
  <c r="B1508" i="1"/>
  <c r="A1508" i="1"/>
  <c r="E1507" i="1"/>
  <c r="C1507" i="1"/>
  <c r="D1507" i="1" s="1"/>
  <c r="B1507" i="1"/>
  <c r="A1507" i="1"/>
  <c r="O1506" i="1"/>
  <c r="E1506" i="1"/>
  <c r="A1506" i="1" s="1"/>
  <c r="C1506" i="1"/>
  <c r="D1506" i="1" s="1"/>
  <c r="B1506" i="1"/>
  <c r="O1505" i="1"/>
  <c r="E1505" i="1"/>
  <c r="C1505" i="1"/>
  <c r="D1505" i="1" s="1"/>
  <c r="B1505" i="1"/>
  <c r="A1505" i="1"/>
  <c r="O1504" i="1"/>
  <c r="E1504" i="1"/>
  <c r="A1504" i="1" s="1"/>
  <c r="C1504" i="1"/>
  <c r="D1504" i="1" s="1"/>
  <c r="B1504" i="1"/>
  <c r="E1503" i="1"/>
  <c r="C1503" i="1"/>
  <c r="D1503" i="1" s="1"/>
  <c r="B1503" i="1"/>
  <c r="A1503" i="1"/>
  <c r="E1502" i="1"/>
  <c r="C1502" i="1"/>
  <c r="D1502" i="1" s="1"/>
  <c r="B1502" i="1"/>
  <c r="A1502" i="1"/>
  <c r="E1501" i="1"/>
  <c r="A1501" i="1" s="1"/>
  <c r="C1501" i="1"/>
  <c r="D1501" i="1" s="1"/>
  <c r="B1501" i="1"/>
  <c r="O1500" i="1"/>
  <c r="E1500" i="1"/>
  <c r="A1500" i="1" s="1"/>
  <c r="C1500" i="1"/>
  <c r="D1500" i="1" s="1"/>
  <c r="B1500" i="1"/>
  <c r="E1499" i="1"/>
  <c r="A1499" i="1" s="1"/>
  <c r="C1499" i="1"/>
  <c r="D1499" i="1" s="1"/>
  <c r="B1499" i="1"/>
  <c r="O1498" i="1"/>
  <c r="E1498" i="1"/>
  <c r="A1498" i="1" s="1"/>
  <c r="C1498" i="1"/>
  <c r="D1498" i="1" s="1"/>
  <c r="B1498" i="1"/>
  <c r="E1497" i="1"/>
  <c r="C1497" i="1"/>
  <c r="D1497" i="1" s="1"/>
  <c r="B1497" i="1"/>
  <c r="A1497" i="1"/>
  <c r="O1496" i="1"/>
  <c r="E1496" i="1"/>
  <c r="A1496" i="1" s="1"/>
  <c r="C1496" i="1"/>
  <c r="D1496" i="1" s="1"/>
  <c r="B1496" i="1"/>
  <c r="O1495" i="1"/>
  <c r="E1495" i="1"/>
  <c r="C1495" i="1"/>
  <c r="D1495" i="1" s="1"/>
  <c r="B1495" i="1"/>
  <c r="A1495" i="1"/>
  <c r="O1494" i="1"/>
  <c r="E1494" i="1"/>
  <c r="A1494" i="1" s="1"/>
  <c r="C1494" i="1"/>
  <c r="D1494" i="1" s="1"/>
  <c r="B1494" i="1"/>
  <c r="E1493" i="1"/>
  <c r="C1493" i="1"/>
  <c r="D1493" i="1" s="1"/>
  <c r="B1493" i="1"/>
  <c r="E1492" i="1"/>
  <c r="C1492" i="1"/>
  <c r="D1492" i="1" s="1"/>
  <c r="B1492" i="1"/>
  <c r="A1492" i="1"/>
  <c r="O1491" i="1"/>
  <c r="E1491" i="1"/>
  <c r="A1491" i="1" s="1"/>
  <c r="C1491" i="1"/>
  <c r="D1491" i="1" s="1"/>
  <c r="B1491" i="1"/>
  <c r="E1490" i="1"/>
  <c r="C1490" i="1"/>
  <c r="D1490" i="1" s="1"/>
  <c r="B1490" i="1"/>
  <c r="E1489" i="1"/>
  <c r="C1489" i="1"/>
  <c r="D1489" i="1" s="1"/>
  <c r="B1489" i="1"/>
  <c r="A1489" i="1"/>
  <c r="E1488" i="1"/>
  <c r="C1488" i="1"/>
  <c r="D1488" i="1" s="1"/>
  <c r="B1488" i="1"/>
  <c r="A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E1451" i="1"/>
  <c r="C1451" i="1"/>
  <c r="D1451" i="1" s="1"/>
  <c r="B1451" i="1"/>
  <c r="A1451" i="1"/>
  <c r="E1450" i="1"/>
  <c r="C1450" i="1"/>
  <c r="D1450" i="1" s="1"/>
  <c r="B1450" i="1"/>
  <c r="A1450" i="1"/>
  <c r="E1449" i="1"/>
  <c r="C1449" i="1"/>
  <c r="D1449" i="1" s="1"/>
  <c r="B1449" i="1"/>
  <c r="E1448" i="1"/>
  <c r="C1448" i="1"/>
  <c r="D1448" i="1" s="1"/>
  <c r="B1448" i="1"/>
  <c r="A1448" i="1"/>
  <c r="E1447" i="1"/>
  <c r="C1447" i="1"/>
  <c r="D1447" i="1" s="1"/>
  <c r="B1447" i="1"/>
  <c r="A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A1395" i="1" s="1"/>
  <c r="C1395" i="1"/>
  <c r="D1395" i="1" s="1"/>
  <c r="B1395" i="1"/>
  <c r="E1394" i="1"/>
  <c r="C1394" i="1"/>
  <c r="D1394" i="1" s="1"/>
  <c r="B1394" i="1"/>
  <c r="E1393" i="1"/>
  <c r="A1393" i="1" s="1"/>
  <c r="C1393" i="1"/>
  <c r="D1393" i="1" s="1"/>
  <c r="B1393" i="1"/>
  <c r="E1392" i="1"/>
  <c r="C1392" i="1"/>
  <c r="D1392" i="1" s="1"/>
  <c r="B1392" i="1"/>
  <c r="A1392" i="1"/>
  <c r="E1391" i="1"/>
  <c r="C1391" i="1"/>
  <c r="D1391" i="1" s="1"/>
  <c r="B1391" i="1"/>
  <c r="A1391" i="1"/>
  <c r="E1390" i="1"/>
  <c r="A1390" i="1" s="1"/>
  <c r="C1390" i="1"/>
  <c r="D1390" i="1" s="1"/>
  <c r="B1390" i="1"/>
  <c r="E1389" i="1"/>
  <c r="C1389" i="1"/>
  <c r="D1389" i="1" s="1"/>
  <c r="B1389" i="1"/>
  <c r="A1389" i="1"/>
  <c r="E1388" i="1"/>
  <c r="C1388" i="1"/>
  <c r="D1388" i="1" s="1"/>
  <c r="B1388" i="1"/>
  <c r="A1388" i="1"/>
  <c r="E1387" i="1"/>
  <c r="C1387" i="1"/>
  <c r="D1387" i="1" s="1"/>
  <c r="B1387" i="1"/>
  <c r="E1386" i="1"/>
  <c r="C1386" i="1"/>
  <c r="D1386" i="1" s="1"/>
  <c r="B1386" i="1"/>
  <c r="A1386" i="1"/>
  <c r="E1385" i="1"/>
  <c r="A1385" i="1" s="1"/>
  <c r="C1385" i="1"/>
  <c r="D1385" i="1" s="1"/>
  <c r="B1385" i="1"/>
  <c r="E1384" i="1"/>
  <c r="C1384" i="1"/>
  <c r="D1384" i="1" s="1"/>
  <c r="B1384" i="1"/>
  <c r="A1384" i="1"/>
  <c r="E1383" i="1"/>
  <c r="C1383" i="1"/>
  <c r="D1383" i="1" s="1"/>
  <c r="B1383" i="1"/>
  <c r="E1382" i="1"/>
  <c r="A1382" i="1" s="1"/>
  <c r="C1382" i="1"/>
  <c r="D1382" i="1" s="1"/>
  <c r="B1382" i="1"/>
  <c r="E1381" i="1"/>
  <c r="A1381" i="1" s="1"/>
  <c r="C1381" i="1"/>
  <c r="D1381" i="1" s="1"/>
  <c r="B1381" i="1"/>
  <c r="E1380" i="1"/>
  <c r="A1380" i="1" s="1"/>
  <c r="C1380" i="1"/>
  <c r="D1380" i="1" s="1"/>
  <c r="B1380" i="1"/>
  <c r="E1379" i="1"/>
  <c r="A1379" i="1" s="1"/>
  <c r="C1379" i="1"/>
  <c r="D1379" i="1" s="1"/>
  <c r="B1379" i="1"/>
  <c r="E1378" i="1"/>
  <c r="C1378" i="1"/>
  <c r="D1378" i="1" s="1"/>
  <c r="B1378" i="1"/>
  <c r="A1378" i="1"/>
  <c r="E1377" i="1"/>
  <c r="C1377" i="1"/>
  <c r="D1377" i="1" s="1"/>
  <c r="B1377" i="1"/>
  <c r="E1376" i="1"/>
  <c r="A1376" i="1" s="1"/>
  <c r="C1376" i="1"/>
  <c r="D1376" i="1" s="1"/>
  <c r="B1376" i="1"/>
  <c r="E1375" i="1"/>
  <c r="A1375" i="1" s="1"/>
  <c r="C1375" i="1"/>
  <c r="D1375" i="1" s="1"/>
  <c r="B1375" i="1"/>
  <c r="E1374" i="1"/>
  <c r="C1374" i="1"/>
  <c r="D1374" i="1" s="1"/>
  <c r="B1374" i="1"/>
  <c r="E1373" i="1"/>
  <c r="C1373" i="1"/>
  <c r="D1373" i="1" s="1"/>
  <c r="B1373" i="1"/>
  <c r="A1373" i="1"/>
  <c r="E1372" i="1"/>
  <c r="C1372" i="1"/>
  <c r="D1372" i="1" s="1"/>
  <c r="B1372" i="1"/>
  <c r="A1372" i="1"/>
  <c r="E1371" i="1"/>
  <c r="C1371" i="1"/>
  <c r="D1371" i="1" s="1"/>
  <c r="B1371" i="1"/>
  <c r="A1371" i="1"/>
  <c r="E1370" i="1"/>
  <c r="C1370" i="1"/>
  <c r="D1370" i="1" s="1"/>
  <c r="B1370" i="1"/>
  <c r="A1370" i="1"/>
  <c r="E1369" i="1"/>
  <c r="C1369" i="1"/>
  <c r="D1369" i="1" s="1"/>
  <c r="B1369" i="1"/>
  <c r="A1369" i="1"/>
  <c r="E1368" i="1"/>
  <c r="C1368" i="1"/>
  <c r="D1368" i="1" s="1"/>
  <c r="B1368" i="1"/>
  <c r="E1367" i="1"/>
  <c r="C1367" i="1"/>
  <c r="D1367" i="1" s="1"/>
  <c r="B1367" i="1"/>
  <c r="A1367" i="1"/>
  <c r="E1366" i="1"/>
  <c r="C1366" i="1"/>
  <c r="D1366" i="1" s="1"/>
  <c r="B1366" i="1"/>
  <c r="A1366" i="1"/>
  <c r="E1365" i="1"/>
  <c r="A1365" i="1" s="1"/>
  <c r="C1365" i="1"/>
  <c r="D1365" i="1" s="1"/>
  <c r="B1365" i="1"/>
  <c r="E1364" i="1"/>
  <c r="C1364" i="1"/>
  <c r="D1364" i="1" s="1"/>
  <c r="B1364" i="1"/>
  <c r="A1364" i="1"/>
  <c r="E1363" i="1"/>
  <c r="A1363" i="1" s="1"/>
  <c r="C1363" i="1"/>
  <c r="D1363" i="1" s="1"/>
  <c r="B1363" i="1"/>
  <c r="E1362" i="1"/>
  <c r="C1362" i="1"/>
  <c r="D1362" i="1" s="1"/>
  <c r="B1362" i="1"/>
  <c r="E1361" i="1"/>
  <c r="A1361" i="1" s="1"/>
  <c r="C1361" i="1"/>
  <c r="D1361" i="1" s="1"/>
  <c r="B1361" i="1"/>
  <c r="E1360" i="1"/>
  <c r="C1360" i="1"/>
  <c r="D1360" i="1" s="1"/>
  <c r="B1360" i="1"/>
  <c r="A1360" i="1"/>
  <c r="E1359" i="1"/>
  <c r="C1359" i="1"/>
  <c r="D1359" i="1" s="1"/>
  <c r="B1359" i="1"/>
  <c r="A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A1353" i="1" s="1"/>
  <c r="C1353" i="1"/>
  <c r="D1353" i="1" s="1"/>
  <c r="B1353" i="1"/>
  <c r="E1352" i="1"/>
  <c r="C1352" i="1"/>
  <c r="D1352" i="1" s="1"/>
  <c r="B1352" i="1"/>
  <c r="A1352" i="1"/>
  <c r="E1351" i="1"/>
  <c r="A1351" i="1" s="1"/>
  <c r="C1351" i="1"/>
  <c r="D1351" i="1" s="1"/>
  <c r="B1351" i="1"/>
  <c r="E1350" i="1"/>
  <c r="C1350" i="1"/>
  <c r="D1350" i="1" s="1"/>
  <c r="B1350" i="1"/>
  <c r="A1350" i="1"/>
  <c r="E1349" i="1"/>
  <c r="C1349" i="1"/>
  <c r="D1349" i="1" s="1"/>
  <c r="B1349" i="1"/>
  <c r="A1349" i="1"/>
  <c r="E1348" i="1"/>
  <c r="C1348" i="1"/>
  <c r="D1348" i="1" s="1"/>
  <c r="B1348" i="1"/>
  <c r="A1348" i="1"/>
  <c r="E1347" i="1"/>
  <c r="C1347" i="1"/>
  <c r="D1347" i="1" s="1"/>
  <c r="B1347" i="1"/>
  <c r="A1347" i="1"/>
  <c r="E1346" i="1"/>
  <c r="C1346" i="1"/>
  <c r="D1346" i="1" s="1"/>
  <c r="B1346" i="1"/>
  <c r="E1345" i="1"/>
  <c r="C1345" i="1"/>
  <c r="D1345" i="1" s="1"/>
  <c r="B1345" i="1"/>
  <c r="A1345" i="1"/>
  <c r="E1344" i="1"/>
  <c r="C1344" i="1"/>
  <c r="D1344" i="1" s="1"/>
  <c r="B1344" i="1"/>
  <c r="E1343" i="1"/>
  <c r="A1343" i="1" s="1"/>
  <c r="C1343" i="1"/>
  <c r="D1343" i="1" s="1"/>
  <c r="B1343" i="1"/>
  <c r="E1342" i="1"/>
  <c r="C1342" i="1"/>
  <c r="D1342" i="1" s="1"/>
  <c r="B1342" i="1"/>
  <c r="E1341" i="1"/>
  <c r="A1341" i="1" s="1"/>
  <c r="C1341" i="1"/>
  <c r="D1341" i="1" s="1"/>
  <c r="B1341" i="1"/>
  <c r="E1340" i="1"/>
  <c r="C1340" i="1"/>
  <c r="D1340" i="1" s="1"/>
  <c r="B1340" i="1"/>
  <c r="E1339" i="1"/>
  <c r="C1339" i="1"/>
  <c r="D1339" i="1" s="1"/>
  <c r="B1339" i="1"/>
  <c r="A1339" i="1"/>
  <c r="E1338" i="1"/>
  <c r="C1338" i="1"/>
  <c r="D1338" i="1" s="1"/>
  <c r="B1338" i="1"/>
  <c r="E1337" i="1"/>
  <c r="A1337" i="1" s="1"/>
  <c r="C1337" i="1"/>
  <c r="D1337" i="1" s="1"/>
  <c r="B1337" i="1"/>
  <c r="E1336" i="1"/>
  <c r="C1336" i="1"/>
  <c r="D1336" i="1" s="1"/>
  <c r="B1336" i="1"/>
  <c r="A1336" i="1"/>
  <c r="E1335" i="1"/>
  <c r="C1335" i="1"/>
  <c r="D1335" i="1" s="1"/>
  <c r="B1335" i="1"/>
  <c r="A1335" i="1"/>
  <c r="E1334" i="1"/>
  <c r="C1334" i="1"/>
  <c r="D1334" i="1" s="1"/>
  <c r="B1334" i="1"/>
  <c r="E1333" i="1"/>
  <c r="A1333" i="1" s="1"/>
  <c r="C1333" i="1"/>
  <c r="D1333" i="1" s="1"/>
  <c r="B1333" i="1"/>
  <c r="E1332" i="1"/>
  <c r="C1332" i="1"/>
  <c r="D1332" i="1" s="1"/>
  <c r="B1332" i="1"/>
  <c r="E1331" i="1"/>
  <c r="A1331" i="1" s="1"/>
  <c r="C1331" i="1"/>
  <c r="D1331" i="1" s="1"/>
  <c r="B1331" i="1"/>
  <c r="E1330" i="1"/>
  <c r="C1330" i="1"/>
  <c r="D1330" i="1" s="1"/>
  <c r="B1330" i="1"/>
  <c r="E1329" i="1"/>
  <c r="C1329" i="1"/>
  <c r="D1329" i="1" s="1"/>
  <c r="B1329" i="1"/>
  <c r="A1329" i="1"/>
  <c r="E1328" i="1"/>
  <c r="C1328" i="1"/>
  <c r="D1328" i="1" s="1"/>
  <c r="B1328" i="1"/>
  <c r="A1328" i="1"/>
  <c r="E1327" i="1"/>
  <c r="A1327" i="1" s="1"/>
  <c r="C1327" i="1"/>
  <c r="D1327" i="1" s="1"/>
  <c r="B1327" i="1"/>
  <c r="E1326" i="1"/>
  <c r="C1326" i="1"/>
  <c r="D1326" i="1" s="1"/>
  <c r="B1326" i="1"/>
  <c r="E1325" i="1"/>
  <c r="C1325" i="1"/>
  <c r="D1325" i="1" s="1"/>
  <c r="B1325" i="1"/>
  <c r="A1325" i="1"/>
  <c r="E1324" i="1"/>
  <c r="C1324" i="1"/>
  <c r="D1324" i="1" s="1"/>
  <c r="B1324" i="1"/>
  <c r="E1323" i="1"/>
  <c r="A1323" i="1" s="1"/>
  <c r="C1323" i="1"/>
  <c r="D1323" i="1" s="1"/>
  <c r="B1323" i="1"/>
  <c r="E1322" i="1"/>
  <c r="C1322" i="1"/>
  <c r="D1322" i="1" s="1"/>
  <c r="B1322" i="1"/>
  <c r="E1321" i="1"/>
  <c r="C1321" i="1"/>
  <c r="D1321" i="1" s="1"/>
  <c r="B1321" i="1"/>
  <c r="A1321" i="1"/>
  <c r="E1320" i="1"/>
  <c r="C1320" i="1"/>
  <c r="D1320" i="1" s="1"/>
  <c r="B1320" i="1"/>
  <c r="A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O1299" i="1"/>
  <c r="E1299" i="1"/>
  <c r="A1299" i="1" s="1"/>
  <c r="C1299" i="1"/>
  <c r="D1299" i="1" s="1"/>
  <c r="B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A1283" i="1" s="1"/>
  <c r="C1283" i="1"/>
  <c r="D1283" i="1" s="1"/>
  <c r="B1283" i="1"/>
  <c r="E1282" i="1"/>
  <c r="C1282" i="1"/>
  <c r="D1282" i="1" s="1"/>
  <c r="B1282" i="1"/>
  <c r="E1281" i="1"/>
  <c r="A1281" i="1" s="1"/>
  <c r="C1281" i="1"/>
  <c r="D1281" i="1" s="1"/>
  <c r="B1281" i="1"/>
  <c r="E1280" i="1"/>
  <c r="C1280" i="1"/>
  <c r="D1280" i="1" s="1"/>
  <c r="B1280" i="1"/>
  <c r="A1280" i="1"/>
  <c r="E1279" i="1"/>
  <c r="C1279" i="1"/>
  <c r="D1279" i="1" s="1"/>
  <c r="B1279" i="1"/>
  <c r="E1278" i="1"/>
  <c r="C1278" i="1"/>
  <c r="D1278" i="1" s="1"/>
  <c r="B1278" i="1"/>
  <c r="E1277" i="1"/>
  <c r="C1277" i="1"/>
  <c r="D1277" i="1" s="1"/>
  <c r="B1277" i="1"/>
  <c r="A1277" i="1"/>
  <c r="E1276" i="1"/>
  <c r="C1276" i="1"/>
  <c r="D1276" i="1" s="1"/>
  <c r="B1276" i="1"/>
  <c r="A1276" i="1"/>
  <c r="E1275" i="1"/>
  <c r="C1275" i="1"/>
  <c r="D1275" i="1" s="1"/>
  <c r="B1275" i="1"/>
  <c r="A1275" i="1"/>
  <c r="E1274" i="1"/>
  <c r="C1274" i="1"/>
  <c r="D1274" i="1" s="1"/>
  <c r="B1274" i="1"/>
  <c r="E1273" i="1"/>
  <c r="A1273" i="1" s="1"/>
  <c r="C1273" i="1"/>
  <c r="D1273" i="1" s="1"/>
  <c r="B1273" i="1"/>
  <c r="E1272" i="1"/>
  <c r="C1272" i="1"/>
  <c r="D1272" i="1" s="1"/>
  <c r="B1272" i="1"/>
  <c r="E1271" i="1"/>
  <c r="C1271" i="1"/>
  <c r="D1271" i="1" s="1"/>
  <c r="B1271" i="1"/>
  <c r="A1271" i="1"/>
  <c r="E1270" i="1"/>
  <c r="C1270" i="1"/>
  <c r="D1270" i="1" s="1"/>
  <c r="B1270" i="1"/>
  <c r="E1269" i="1"/>
  <c r="A1269" i="1" s="1"/>
  <c r="C1269" i="1"/>
  <c r="D1269" i="1" s="1"/>
  <c r="B1269" i="1"/>
  <c r="E1268" i="1"/>
  <c r="C1268" i="1"/>
  <c r="D1268" i="1" s="1"/>
  <c r="B1268" i="1"/>
  <c r="A1268" i="1"/>
  <c r="E1267" i="1"/>
  <c r="C1267" i="1"/>
  <c r="D1267" i="1" s="1"/>
  <c r="B1267" i="1"/>
  <c r="A1267" i="1"/>
  <c r="E1266" i="1"/>
  <c r="C1266" i="1"/>
  <c r="D1266" i="1" s="1"/>
  <c r="B1266" i="1"/>
  <c r="A1266" i="1"/>
  <c r="E1265" i="1"/>
  <c r="C1265" i="1"/>
  <c r="D1265" i="1" s="1"/>
  <c r="B1265" i="1"/>
  <c r="A1265" i="1"/>
  <c r="O1264" i="1"/>
  <c r="E1264" i="1"/>
  <c r="A1264" i="1" s="1"/>
  <c r="C1264" i="1"/>
  <c r="D1264" i="1" s="1"/>
  <c r="B1264" i="1"/>
  <c r="E1263" i="1"/>
  <c r="C1263" i="1"/>
  <c r="D1263" i="1" s="1"/>
  <c r="B1263" i="1"/>
  <c r="A1263" i="1"/>
  <c r="E1262" i="1"/>
  <c r="C1262" i="1"/>
  <c r="D1262" i="1" s="1"/>
  <c r="B1262" i="1"/>
  <c r="A1262" i="1"/>
  <c r="E1261" i="1"/>
  <c r="C1261" i="1"/>
  <c r="D1261" i="1" s="1"/>
  <c r="B1261" i="1"/>
  <c r="A1261" i="1"/>
  <c r="O1260" i="1"/>
  <c r="E1260" i="1"/>
  <c r="A1260" i="1" s="1"/>
  <c r="C1260" i="1"/>
  <c r="D1260" i="1" s="1"/>
  <c r="B1260"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O1254" i="1"/>
  <c r="E1254" i="1"/>
  <c r="A1254" i="1" s="1"/>
  <c r="C1254" i="1"/>
  <c r="D1254" i="1" s="1"/>
  <c r="B1254" i="1"/>
  <c r="O1253" i="1"/>
  <c r="E1253" i="1"/>
  <c r="A1253" i="1" s="1"/>
  <c r="C1253" i="1"/>
  <c r="D1253" i="1" s="1"/>
  <c r="B1253" i="1"/>
  <c r="E1252" i="1"/>
  <c r="C1252" i="1"/>
  <c r="D1252" i="1" s="1"/>
  <c r="B1252" i="1"/>
  <c r="A1252" i="1"/>
  <c r="E1251" i="1"/>
  <c r="A1251" i="1" s="1"/>
  <c r="C1251" i="1"/>
  <c r="D1251" i="1" s="1"/>
  <c r="B1251" i="1"/>
  <c r="O1250" i="1"/>
  <c r="E1250" i="1"/>
  <c r="A1250" i="1" s="1"/>
  <c r="C1250" i="1"/>
  <c r="D1250" i="1" s="1"/>
  <c r="B1250" i="1"/>
  <c r="O1249" i="1"/>
  <c r="E1249" i="1"/>
  <c r="A1249" i="1" s="1"/>
  <c r="C1249" i="1"/>
  <c r="D1249" i="1" s="1"/>
  <c r="B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O1237" i="1"/>
  <c r="E1237" i="1"/>
  <c r="C1237" i="1"/>
  <c r="D1237" i="1" s="1"/>
  <c r="B1237" i="1"/>
  <c r="A1237" i="1"/>
  <c r="E1236" i="1"/>
  <c r="C1236" i="1"/>
  <c r="D1236" i="1" s="1"/>
  <c r="B1236" i="1"/>
  <c r="A1236" i="1"/>
  <c r="O1235"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E1203" i="1"/>
  <c r="A1203" i="1" s="1"/>
  <c r="C1203" i="1"/>
  <c r="D1203" i="1" s="1"/>
  <c r="B1203" i="1"/>
  <c r="E1202" i="1"/>
  <c r="C1202" i="1"/>
  <c r="D1202" i="1" s="1"/>
  <c r="B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C1196" i="1"/>
  <c r="D1196" i="1" s="1"/>
  <c r="B1196" i="1"/>
  <c r="A1196" i="1"/>
  <c r="E1195" i="1"/>
  <c r="A1195" i="1" s="1"/>
  <c r="C1195" i="1"/>
  <c r="D1195" i="1" s="1"/>
  <c r="B1195" i="1"/>
  <c r="E1194" i="1"/>
  <c r="C1194" i="1"/>
  <c r="D1194" i="1" s="1"/>
  <c r="B1194" i="1"/>
  <c r="A1194" i="1"/>
  <c r="O1193" i="1"/>
  <c r="E1193" i="1"/>
  <c r="A1193" i="1" s="1"/>
  <c r="C1193" i="1"/>
  <c r="D1193" i="1" s="1"/>
  <c r="B1193" i="1"/>
  <c r="O1192" i="1"/>
  <c r="E1192" i="1"/>
  <c r="A1192" i="1" s="1"/>
  <c r="C1192" i="1"/>
  <c r="D1192" i="1" s="1"/>
  <c r="B1192" i="1"/>
  <c r="O1191" i="1"/>
  <c r="E1191" i="1"/>
  <c r="A1191" i="1" s="1"/>
  <c r="C1191" i="1"/>
  <c r="D1191" i="1" s="1"/>
  <c r="B1191" i="1"/>
  <c r="E1190" i="1"/>
  <c r="C1190" i="1"/>
  <c r="D1190" i="1" s="1"/>
  <c r="B1190" i="1"/>
  <c r="A1190" i="1"/>
  <c r="O1189" i="1"/>
  <c r="E1189" i="1"/>
  <c r="C1189" i="1"/>
  <c r="D1189" i="1" s="1"/>
  <c r="B1189" i="1"/>
  <c r="A1189" i="1"/>
  <c r="E1188" i="1"/>
  <c r="C1188" i="1"/>
  <c r="D1188" i="1" s="1"/>
  <c r="B1188" i="1"/>
  <c r="E1187" i="1"/>
  <c r="C1187" i="1"/>
  <c r="D1187" i="1" s="1"/>
  <c r="B1187" i="1"/>
  <c r="E1186" i="1"/>
  <c r="C1186" i="1"/>
  <c r="D1186" i="1" s="1"/>
  <c r="B1186" i="1"/>
  <c r="O1185" i="1"/>
  <c r="E1185" i="1"/>
  <c r="C1185" i="1"/>
  <c r="D1185" i="1" s="1"/>
  <c r="B1185" i="1"/>
  <c r="A1185" i="1"/>
  <c r="E1184" i="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E1176" i="1"/>
  <c r="C1176" i="1"/>
  <c r="D1176" i="1" s="1"/>
  <c r="B1176" i="1"/>
  <c r="E1175" i="1"/>
  <c r="C1175" i="1"/>
  <c r="D1175" i="1" s="1"/>
  <c r="B1175" i="1"/>
  <c r="A1175" i="1"/>
  <c r="E1174" i="1"/>
  <c r="C1174" i="1"/>
  <c r="D1174" i="1" s="1"/>
  <c r="B1174" i="1"/>
  <c r="A1174" i="1"/>
  <c r="E1173" i="1"/>
  <c r="C1173" i="1"/>
  <c r="D1173" i="1" s="1"/>
  <c r="B1173" i="1"/>
  <c r="A1173" i="1"/>
  <c r="E1172" i="1"/>
  <c r="C1172" i="1"/>
  <c r="D1172" i="1" s="1"/>
  <c r="B1172" i="1"/>
  <c r="A1172" i="1"/>
  <c r="E1171" i="1"/>
  <c r="A1171" i="1" s="1"/>
  <c r="C1171" i="1"/>
  <c r="D1171" i="1" s="1"/>
  <c r="B1171" i="1"/>
  <c r="E1170" i="1"/>
  <c r="C1170" i="1"/>
  <c r="D1170" i="1" s="1"/>
  <c r="B1170" i="1"/>
  <c r="O1169" i="1"/>
  <c r="E1169" i="1"/>
  <c r="C1169" i="1"/>
  <c r="D1169" i="1" s="1"/>
  <c r="B1169" i="1"/>
  <c r="A1169" i="1"/>
  <c r="O1168" i="1"/>
  <c r="E1168" i="1"/>
  <c r="C1168" i="1"/>
  <c r="D1168" i="1" s="1"/>
  <c r="B1168" i="1"/>
  <c r="A1168" i="1"/>
  <c r="E1167" i="1"/>
  <c r="C1167" i="1"/>
  <c r="D1167" i="1" s="1"/>
  <c r="B1167" i="1"/>
  <c r="A1167" i="1"/>
  <c r="E1166" i="1"/>
  <c r="C1166" i="1"/>
  <c r="D1166" i="1" s="1"/>
  <c r="B1166" i="1"/>
  <c r="A1166" i="1"/>
  <c r="O1165" i="1"/>
  <c r="E1165" i="1"/>
  <c r="C1165" i="1"/>
  <c r="D1165" i="1" s="1"/>
  <c r="B1165" i="1"/>
  <c r="A1165" i="1"/>
  <c r="E1164" i="1"/>
  <c r="C1164" i="1"/>
  <c r="D1164" i="1" s="1"/>
  <c r="B1164" i="1"/>
  <c r="A1164" i="1"/>
  <c r="E1163" i="1"/>
  <c r="C1163" i="1"/>
  <c r="D1163" i="1" s="1"/>
  <c r="B1163" i="1"/>
  <c r="A1163" i="1"/>
  <c r="E1162" i="1"/>
  <c r="C1162" i="1"/>
  <c r="D1162" i="1" s="1"/>
  <c r="B1162" i="1"/>
  <c r="E1161" i="1"/>
  <c r="A1161" i="1" s="1"/>
  <c r="C1161" i="1"/>
  <c r="D1161" i="1" s="1"/>
  <c r="B1161" i="1"/>
  <c r="E1160" i="1"/>
  <c r="C1160" i="1"/>
  <c r="D1160" i="1" s="1"/>
  <c r="B1160" i="1"/>
  <c r="E1159" i="1"/>
  <c r="A1159" i="1" s="1"/>
  <c r="C1159" i="1"/>
  <c r="D1159" i="1" s="1"/>
  <c r="B1159" i="1"/>
  <c r="E1158" i="1"/>
  <c r="C1158" i="1"/>
  <c r="D1158" i="1" s="1"/>
  <c r="B1158" i="1"/>
  <c r="A1158" i="1"/>
  <c r="E1157" i="1"/>
  <c r="C1157" i="1"/>
  <c r="D1157" i="1" s="1"/>
  <c r="B1157" i="1"/>
  <c r="A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E1151" i="1"/>
  <c r="A1151" i="1" s="1"/>
  <c r="C1151" i="1"/>
  <c r="D1151" i="1" s="1"/>
  <c r="B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E1145" i="1"/>
  <c r="C1145" i="1"/>
  <c r="D1145" i="1" s="1"/>
  <c r="B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E1120" i="1"/>
  <c r="A1120" i="1" s="1"/>
  <c r="C1120" i="1"/>
  <c r="D1120" i="1" s="1"/>
  <c r="B1120" i="1"/>
  <c r="E1119" i="1"/>
  <c r="A1119" i="1" s="1"/>
  <c r="C1119" i="1"/>
  <c r="D1119" i="1" s="1"/>
  <c r="B1119" i="1"/>
  <c r="O1118" i="1"/>
  <c r="E1118" i="1"/>
  <c r="A1118" i="1" s="1"/>
  <c r="C1118" i="1"/>
  <c r="D1118" i="1" s="1"/>
  <c r="B1118" i="1"/>
  <c r="O1117" i="1"/>
  <c r="E1117" i="1"/>
  <c r="A1117" i="1" s="1"/>
  <c r="C1117" i="1"/>
  <c r="D1117" i="1" s="1"/>
  <c r="B1117" i="1"/>
  <c r="E1116" i="1"/>
  <c r="A1116" i="1" s="1"/>
  <c r="C1116" i="1"/>
  <c r="D1116" i="1" s="1"/>
  <c r="B1116" i="1"/>
  <c r="E1115" i="1"/>
  <c r="A1115" i="1" s="1"/>
  <c r="C1115" i="1"/>
  <c r="D1115" i="1" s="1"/>
  <c r="B1115" i="1"/>
  <c r="E1114" i="1"/>
  <c r="C1114" i="1"/>
  <c r="D1114" i="1" s="1"/>
  <c r="B1114" i="1"/>
  <c r="E1113" i="1"/>
  <c r="A1113" i="1" s="1"/>
  <c r="C1113" i="1"/>
  <c r="D1113" i="1" s="1"/>
  <c r="B1113" i="1"/>
  <c r="E1112" i="1"/>
  <c r="C1112" i="1"/>
  <c r="D1112" i="1" s="1"/>
  <c r="B1112" i="1"/>
  <c r="A1112" i="1"/>
  <c r="E1111" i="1"/>
  <c r="C1111" i="1"/>
  <c r="D1111" i="1" s="1"/>
  <c r="B1111" i="1"/>
  <c r="A1111" i="1"/>
  <c r="E1110" i="1"/>
  <c r="C1110" i="1"/>
  <c r="D1110" i="1" s="1"/>
  <c r="B1110" i="1"/>
  <c r="A1110" i="1"/>
  <c r="O1109" i="1"/>
  <c r="E1109" i="1"/>
  <c r="A1109" i="1" s="1"/>
  <c r="C1109" i="1"/>
  <c r="D1109" i="1" s="1"/>
  <c r="B1109" i="1"/>
  <c r="O1108" i="1"/>
  <c r="E1108" i="1"/>
  <c r="A1108" i="1" s="1"/>
  <c r="C1108" i="1"/>
  <c r="D1108" i="1" s="1"/>
  <c r="B1108" i="1"/>
  <c r="E1107" i="1"/>
  <c r="C1107" i="1"/>
  <c r="D1107" i="1" s="1"/>
  <c r="B1107" i="1"/>
  <c r="A1107" i="1"/>
  <c r="O1106" i="1"/>
  <c r="E1106" i="1"/>
  <c r="A1106" i="1" s="1"/>
  <c r="C1106" i="1"/>
  <c r="D1106" i="1" s="1"/>
  <c r="B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A1100" i="1" s="1"/>
  <c r="C1100" i="1"/>
  <c r="D1100" i="1" s="1"/>
  <c r="B1100" i="1"/>
  <c r="E1099" i="1"/>
  <c r="C1099" i="1"/>
  <c r="D1099" i="1" s="1"/>
  <c r="B1099" i="1"/>
  <c r="A1099" i="1"/>
  <c r="O1098" i="1"/>
  <c r="E1098" i="1"/>
  <c r="A1098" i="1" s="1"/>
  <c r="C1098" i="1"/>
  <c r="D1098" i="1" s="1"/>
  <c r="B1098" i="1"/>
  <c r="E1097" i="1"/>
  <c r="C1097" i="1"/>
  <c r="D1097" i="1" s="1"/>
  <c r="B1097" i="1"/>
  <c r="A1097" i="1"/>
  <c r="O1096" i="1"/>
  <c r="E1096" i="1"/>
  <c r="A1096" i="1" s="1"/>
  <c r="C1096" i="1"/>
  <c r="D1096" i="1" s="1"/>
  <c r="B1096" i="1"/>
  <c r="E1095" i="1"/>
  <c r="A1095" i="1" s="1"/>
  <c r="C1095" i="1"/>
  <c r="D1095" i="1" s="1"/>
  <c r="B1095" i="1"/>
  <c r="O1094" i="1"/>
  <c r="E1094" i="1"/>
  <c r="A1094" i="1" s="1"/>
  <c r="C1094" i="1"/>
  <c r="D1094" i="1" s="1"/>
  <c r="B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E1078" i="1"/>
  <c r="A1078" i="1" s="1"/>
  <c r="C1078" i="1"/>
  <c r="D1078" i="1" s="1"/>
  <c r="B1078" i="1"/>
  <c r="E1077" i="1"/>
  <c r="A1077" i="1" s="1"/>
  <c r="C1077" i="1"/>
  <c r="D1077" i="1" s="1"/>
  <c r="B1077" i="1"/>
  <c r="E1076" i="1"/>
  <c r="A1076" i="1" s="1"/>
  <c r="C1076" i="1"/>
  <c r="D1076" i="1" s="1"/>
  <c r="B1076" i="1"/>
  <c r="E1075" i="1"/>
  <c r="C1075" i="1"/>
  <c r="D1075" i="1" s="1"/>
  <c r="B1075" i="1"/>
  <c r="A1075" i="1"/>
  <c r="E1074" i="1"/>
  <c r="C1074" i="1"/>
  <c r="D1074" i="1" s="1"/>
  <c r="B1074" i="1"/>
  <c r="A1074" i="1"/>
  <c r="E1073" i="1"/>
  <c r="C1073" i="1"/>
  <c r="D1073" i="1" s="1"/>
  <c r="B1073" i="1"/>
  <c r="A1073" i="1"/>
  <c r="E1072" i="1"/>
  <c r="A1072" i="1" s="1"/>
  <c r="C1072" i="1"/>
  <c r="D1072" i="1" s="1"/>
  <c r="B1072" i="1"/>
  <c r="E1071" i="1"/>
  <c r="A1071" i="1" s="1"/>
  <c r="C1071" i="1"/>
  <c r="D1071" i="1" s="1"/>
  <c r="B1071" i="1"/>
  <c r="E1070" i="1"/>
  <c r="C1070" i="1"/>
  <c r="D1070" i="1" s="1"/>
  <c r="B1070" i="1"/>
  <c r="E1069" i="1"/>
  <c r="C1069" i="1"/>
  <c r="D1069" i="1" s="1"/>
  <c r="B1069" i="1"/>
  <c r="A1069" i="1"/>
  <c r="E1068" i="1"/>
  <c r="C1068" i="1"/>
  <c r="D1068" i="1" s="1"/>
  <c r="B1068" i="1"/>
  <c r="E1067" i="1"/>
  <c r="C1067" i="1"/>
  <c r="D1067" i="1" s="1"/>
  <c r="B1067" i="1"/>
  <c r="A1067" i="1"/>
  <c r="E1066" i="1"/>
  <c r="C1066" i="1"/>
  <c r="D1066" i="1" s="1"/>
  <c r="B1066" i="1"/>
  <c r="A1066" i="1"/>
  <c r="E1065" i="1"/>
  <c r="C1065" i="1"/>
  <c r="D1065" i="1" s="1"/>
  <c r="B1065" i="1"/>
  <c r="A1065" i="1"/>
  <c r="E1064" i="1"/>
  <c r="A1064" i="1" s="1"/>
  <c r="C1064" i="1"/>
  <c r="D1064" i="1" s="1"/>
  <c r="B1064" i="1"/>
  <c r="O1063" i="1"/>
  <c r="E1063" i="1"/>
  <c r="C1063" i="1"/>
  <c r="D1063" i="1" s="1"/>
  <c r="B1063" i="1"/>
  <c r="A1063" i="1"/>
  <c r="E1062" i="1"/>
  <c r="C1062" i="1"/>
  <c r="D1062" i="1" s="1"/>
  <c r="B1062" i="1"/>
  <c r="A1062" i="1"/>
  <c r="E1061" i="1"/>
  <c r="C1061" i="1"/>
  <c r="D1061" i="1" s="1"/>
  <c r="B1061" i="1"/>
  <c r="A1061" i="1"/>
  <c r="E1060" i="1"/>
  <c r="C1060" i="1"/>
  <c r="D1060" i="1" s="1"/>
  <c r="B1060" i="1"/>
  <c r="A1060" i="1"/>
  <c r="O1059" i="1"/>
  <c r="E1059" i="1"/>
  <c r="A1059" i="1" s="1"/>
  <c r="C1059" i="1"/>
  <c r="D1059" i="1" s="1"/>
  <c r="B1059" i="1"/>
  <c r="O1058" i="1"/>
  <c r="E1058" i="1"/>
  <c r="A1058" i="1" s="1"/>
  <c r="C1058" i="1"/>
  <c r="D1058" i="1" s="1"/>
  <c r="B1058" i="1"/>
  <c r="E1057" i="1"/>
  <c r="C1057" i="1"/>
  <c r="D1057" i="1" s="1"/>
  <c r="B1057" i="1"/>
  <c r="A1057" i="1"/>
  <c r="E1056" i="1"/>
  <c r="A1056" i="1" s="1"/>
  <c r="C1056" i="1"/>
  <c r="D1056" i="1" s="1"/>
  <c r="B1056" i="1"/>
  <c r="E1055" i="1"/>
  <c r="C1055" i="1"/>
  <c r="D1055" i="1" s="1"/>
  <c r="B1055" i="1"/>
  <c r="A1055" i="1"/>
  <c r="O1054" i="1"/>
  <c r="E1054" i="1"/>
  <c r="C1054" i="1"/>
  <c r="D1054" i="1" s="1"/>
  <c r="B1054" i="1"/>
  <c r="A1054" i="1"/>
  <c r="O1053" i="1"/>
  <c r="E1053" i="1"/>
  <c r="A1053" i="1" s="1"/>
  <c r="C1053" i="1"/>
  <c r="D1053" i="1" s="1"/>
  <c r="B1053" i="1"/>
  <c r="E1052" i="1"/>
  <c r="A1052" i="1" s="1"/>
  <c r="C1052" i="1"/>
  <c r="D1052" i="1" s="1"/>
  <c r="B1052" i="1"/>
  <c r="E1051" i="1"/>
  <c r="C1051" i="1"/>
  <c r="D1051" i="1" s="1"/>
  <c r="B1051" i="1"/>
  <c r="A1051" i="1"/>
  <c r="E1050" i="1"/>
  <c r="A1050" i="1" s="1"/>
  <c r="C1050" i="1"/>
  <c r="D1050" i="1" s="1"/>
  <c r="B1050" i="1"/>
  <c r="E1049" i="1"/>
  <c r="C1049" i="1"/>
  <c r="D1049" i="1" s="1"/>
  <c r="B1049" i="1"/>
  <c r="A1049" i="1"/>
  <c r="E1048" i="1"/>
  <c r="C1048" i="1"/>
  <c r="D1048" i="1" s="1"/>
  <c r="B1048" i="1"/>
  <c r="A1048" i="1"/>
  <c r="O1047" i="1"/>
  <c r="E1047" i="1"/>
  <c r="A1047" i="1" s="1"/>
  <c r="C1047" i="1"/>
  <c r="D1047" i="1" s="1"/>
  <c r="B1047" i="1"/>
  <c r="O1046" i="1"/>
  <c r="E1046" i="1"/>
  <c r="A1046" i="1" s="1"/>
  <c r="C1046" i="1"/>
  <c r="D1046" i="1" s="1"/>
  <c r="B1046" i="1"/>
  <c r="E1045" i="1"/>
  <c r="C1045" i="1"/>
  <c r="D1045" i="1" s="1"/>
  <c r="B1045" i="1"/>
  <c r="A1045" i="1"/>
  <c r="O1044" i="1"/>
  <c r="E1044" i="1"/>
  <c r="A1044" i="1" s="1"/>
  <c r="C1044" i="1"/>
  <c r="D1044" i="1" s="1"/>
  <c r="B1044" i="1"/>
  <c r="O1043" i="1"/>
  <c r="E1043" i="1"/>
  <c r="A1043" i="1" s="1"/>
  <c r="C1043" i="1"/>
  <c r="D1043" i="1" s="1"/>
  <c r="B1043" i="1"/>
  <c r="E1042" i="1"/>
  <c r="C1042" i="1"/>
  <c r="D1042" i="1" s="1"/>
  <c r="B1042" i="1"/>
  <c r="A1042" i="1"/>
  <c r="E1041" i="1"/>
  <c r="C1041" i="1"/>
  <c r="D1041" i="1" s="1"/>
  <c r="B1041" i="1"/>
  <c r="A1041" i="1"/>
  <c r="O1040" i="1"/>
  <c r="E1040" i="1"/>
  <c r="A1040" i="1" s="1"/>
  <c r="C1040" i="1"/>
  <c r="D1040" i="1" s="1"/>
  <c r="B1040" i="1"/>
  <c r="O1039" i="1"/>
  <c r="E1039" i="1"/>
  <c r="A1039" i="1" s="1"/>
  <c r="C1039" i="1"/>
  <c r="D1039" i="1" s="1"/>
  <c r="B1039" i="1"/>
  <c r="E1038" i="1"/>
  <c r="C1038" i="1"/>
  <c r="D1038" i="1" s="1"/>
  <c r="B1038" i="1"/>
  <c r="A1038" i="1"/>
  <c r="O1037" i="1"/>
  <c r="E1037" i="1"/>
  <c r="A1037" i="1" s="1"/>
  <c r="C1037" i="1"/>
  <c r="D1037" i="1" s="1"/>
  <c r="B1037" i="1"/>
  <c r="E1036" i="1"/>
  <c r="C1036" i="1"/>
  <c r="D1036" i="1" s="1"/>
  <c r="B1036" i="1"/>
  <c r="A1036" i="1"/>
  <c r="E1035" i="1"/>
  <c r="C1035" i="1"/>
  <c r="D1035" i="1" s="1"/>
  <c r="B1035" i="1"/>
  <c r="O1034" i="1"/>
  <c r="E1034" i="1"/>
  <c r="A1034" i="1" s="1"/>
  <c r="C1034" i="1"/>
  <c r="D1034" i="1" s="1"/>
  <c r="B1034" i="1"/>
  <c r="E1033" i="1"/>
  <c r="C1033" i="1"/>
  <c r="D1033" i="1" s="1"/>
  <c r="B1033" i="1"/>
  <c r="A1033" i="1"/>
  <c r="O1032" i="1"/>
  <c r="E1032" i="1"/>
  <c r="A1032" i="1" s="1"/>
  <c r="C1032" i="1"/>
  <c r="D1032" i="1" s="1"/>
  <c r="B1032" i="1"/>
  <c r="E1031" i="1"/>
  <c r="C1031" i="1"/>
  <c r="D1031" i="1" s="1"/>
  <c r="B1031" i="1"/>
  <c r="O1030" i="1"/>
  <c r="E1030" i="1"/>
  <c r="C1030" i="1"/>
  <c r="D1030" i="1" s="1"/>
  <c r="B1030" i="1"/>
  <c r="A1030" i="1"/>
  <c r="E1029" i="1"/>
  <c r="C1029" i="1"/>
  <c r="D1029" i="1" s="1"/>
  <c r="B1029" i="1"/>
  <c r="A1029" i="1"/>
  <c r="E1028" i="1"/>
  <c r="C1028" i="1"/>
  <c r="D1028" i="1" s="1"/>
  <c r="B1028" i="1"/>
  <c r="A1028" i="1"/>
  <c r="E1027" i="1"/>
  <c r="C1027" i="1"/>
  <c r="D1027" i="1" s="1"/>
  <c r="B1027" i="1"/>
  <c r="A1027" i="1"/>
  <c r="E1026" i="1"/>
  <c r="A1026" i="1" s="1"/>
  <c r="C1026" i="1"/>
  <c r="D1026" i="1" s="1"/>
  <c r="B1026" i="1"/>
  <c r="O1025" i="1"/>
  <c r="E1025" i="1"/>
  <c r="A1025" i="1" s="1"/>
  <c r="C1025" i="1"/>
  <c r="D1025" i="1" s="1"/>
  <c r="B1025" i="1"/>
  <c r="E1024" i="1"/>
  <c r="C1024" i="1"/>
  <c r="D1024" i="1" s="1"/>
  <c r="B1024" i="1"/>
  <c r="A1024" i="1"/>
  <c r="E1023" i="1"/>
  <c r="C1023" i="1"/>
  <c r="D1023" i="1" s="1"/>
  <c r="B1023" i="1"/>
  <c r="A1023" i="1"/>
  <c r="E1022" i="1"/>
  <c r="A1022" i="1" s="1"/>
  <c r="C1022" i="1"/>
  <c r="D1022" i="1" s="1"/>
  <c r="B1022" i="1"/>
  <c r="E1021" i="1"/>
  <c r="C1021" i="1"/>
  <c r="D1021" i="1" s="1"/>
  <c r="B1021" i="1"/>
  <c r="A1021" i="1"/>
  <c r="O1020" i="1"/>
  <c r="E1020" i="1"/>
  <c r="A1020" i="1" s="1"/>
  <c r="C1020" i="1"/>
  <c r="D1020" i="1" s="1"/>
  <c r="B1020" i="1"/>
  <c r="E1019" i="1"/>
  <c r="C1019" i="1"/>
  <c r="D1019" i="1" s="1"/>
  <c r="B1019" i="1"/>
  <c r="A1019" i="1"/>
  <c r="E1018" i="1"/>
  <c r="A1018" i="1" s="1"/>
  <c r="C1018" i="1"/>
  <c r="D1018" i="1" s="1"/>
  <c r="B1018" i="1"/>
  <c r="O1017" i="1"/>
  <c r="E1017" i="1"/>
  <c r="A1017" i="1" s="1"/>
  <c r="C1017" i="1"/>
  <c r="D1017" i="1" s="1"/>
  <c r="B1017" i="1"/>
  <c r="O1016" i="1"/>
  <c r="E1016" i="1"/>
  <c r="A1016" i="1" s="1"/>
  <c r="C1016" i="1"/>
  <c r="D1016" i="1" s="1"/>
  <c r="B1016" i="1"/>
  <c r="O1015" i="1"/>
  <c r="E1015" i="1"/>
  <c r="A1015" i="1" s="1"/>
  <c r="C1015" i="1"/>
  <c r="D1015" i="1" s="1"/>
  <c r="B1015" i="1"/>
  <c r="O1014" i="1"/>
  <c r="E1014" i="1"/>
  <c r="A1014" i="1" s="1"/>
  <c r="C1014" i="1"/>
  <c r="D1014" i="1" s="1"/>
  <c r="B1014" i="1"/>
  <c r="O1013" i="1"/>
  <c r="E1013" i="1"/>
  <c r="A1013" i="1" s="1"/>
  <c r="C1013" i="1"/>
  <c r="D1013" i="1" s="1"/>
  <c r="B1013" i="1"/>
  <c r="E1012" i="1"/>
  <c r="C1012" i="1"/>
  <c r="D1012" i="1" s="1"/>
  <c r="B1012" i="1"/>
  <c r="A1012" i="1"/>
  <c r="E1011" i="1"/>
  <c r="C1011" i="1"/>
  <c r="D1011" i="1" s="1"/>
  <c r="B1011" i="1"/>
  <c r="E1010" i="1"/>
  <c r="A1010" i="1" s="1"/>
  <c r="C1010" i="1"/>
  <c r="D1010" i="1" s="1"/>
  <c r="B1010" i="1"/>
  <c r="E1009" i="1"/>
  <c r="C1009" i="1"/>
  <c r="D1009" i="1" s="1"/>
  <c r="B1009" i="1"/>
  <c r="E1008" i="1"/>
  <c r="C1008" i="1"/>
  <c r="D1008" i="1" s="1"/>
  <c r="B1008" i="1"/>
  <c r="A1008" i="1"/>
  <c r="E1007" i="1"/>
  <c r="C1007" i="1"/>
  <c r="D1007" i="1" s="1"/>
  <c r="B1007" i="1"/>
  <c r="A1007" i="1"/>
  <c r="E1006" i="1"/>
  <c r="C1006" i="1"/>
  <c r="D1006" i="1" s="1"/>
  <c r="B1006" i="1"/>
  <c r="A1006" i="1"/>
  <c r="E1005" i="1"/>
  <c r="C1005" i="1"/>
  <c r="D1005" i="1" s="1"/>
  <c r="B1005" i="1"/>
  <c r="A1005" i="1"/>
  <c r="E1004" i="1"/>
  <c r="A1004" i="1" s="1"/>
  <c r="C1004" i="1"/>
  <c r="D1004" i="1" s="1"/>
  <c r="B1004" i="1"/>
  <c r="E1003" i="1"/>
  <c r="C1003" i="1"/>
  <c r="D1003" i="1" s="1"/>
  <c r="B1003" i="1"/>
  <c r="A1003" i="1"/>
  <c r="E1002" i="1"/>
  <c r="A1002" i="1" s="1"/>
  <c r="C1002" i="1"/>
  <c r="D1002" i="1" s="1"/>
  <c r="B1002" i="1"/>
  <c r="O1001" i="1"/>
  <c r="E1001" i="1"/>
  <c r="A1001" i="1" s="1"/>
  <c r="C1001" i="1"/>
  <c r="D1001" i="1" s="1"/>
  <c r="B1001" i="1"/>
  <c r="O1000" i="1"/>
  <c r="E1000" i="1"/>
  <c r="A1000" i="1" s="1"/>
  <c r="C1000" i="1"/>
  <c r="D1000" i="1" s="1"/>
  <c r="B1000" i="1"/>
  <c r="O999" i="1"/>
  <c r="E999" i="1"/>
  <c r="A999" i="1" s="1"/>
  <c r="C999" i="1"/>
  <c r="D999" i="1" s="1"/>
  <c r="B999" i="1"/>
  <c r="O998" i="1"/>
  <c r="E998" i="1"/>
  <c r="A998" i="1" s="1"/>
  <c r="C998" i="1"/>
  <c r="D998" i="1" s="1"/>
  <c r="B998" i="1"/>
  <c r="O997" i="1"/>
  <c r="E997" i="1"/>
  <c r="A997" i="1" s="1"/>
  <c r="C997" i="1"/>
  <c r="D997" i="1" s="1"/>
  <c r="B997" i="1"/>
  <c r="O996" i="1"/>
  <c r="E996" i="1"/>
  <c r="A996" i="1" s="1"/>
  <c r="C996" i="1"/>
  <c r="D996" i="1" s="1"/>
  <c r="B996" i="1"/>
  <c r="E995" i="1"/>
  <c r="C995" i="1"/>
  <c r="D995" i="1" s="1"/>
  <c r="B995" i="1"/>
  <c r="A995" i="1"/>
  <c r="E994" i="1"/>
  <c r="A994" i="1" s="1"/>
  <c r="C994" i="1"/>
  <c r="D994" i="1" s="1"/>
  <c r="B994" i="1"/>
  <c r="E993" i="1"/>
  <c r="C993" i="1"/>
  <c r="D993" i="1" s="1"/>
  <c r="B993" i="1"/>
  <c r="A993" i="1"/>
  <c r="O992" i="1"/>
  <c r="E992" i="1"/>
  <c r="A992" i="1" s="1"/>
  <c r="C992" i="1"/>
  <c r="D992" i="1" s="1"/>
  <c r="B992" i="1"/>
  <c r="O991" i="1"/>
  <c r="E991" i="1"/>
  <c r="A991" i="1" s="1"/>
  <c r="C991" i="1"/>
  <c r="D991" i="1" s="1"/>
  <c r="B991" i="1"/>
  <c r="E990" i="1"/>
  <c r="C990" i="1"/>
  <c r="D990" i="1" s="1"/>
  <c r="B990" i="1"/>
  <c r="A990" i="1"/>
  <c r="E989" i="1"/>
  <c r="C989" i="1"/>
  <c r="D989" i="1" s="1"/>
  <c r="B989" i="1"/>
  <c r="A989" i="1"/>
  <c r="O988" i="1"/>
  <c r="E988" i="1"/>
  <c r="A988" i="1" s="1"/>
  <c r="C988" i="1"/>
  <c r="D988" i="1" s="1"/>
  <c r="B988" i="1"/>
  <c r="E987" i="1"/>
  <c r="C987" i="1"/>
  <c r="D987" i="1" s="1"/>
  <c r="B987" i="1"/>
  <c r="A987" i="1"/>
  <c r="O986" i="1"/>
  <c r="E986" i="1"/>
  <c r="C986" i="1"/>
  <c r="D986" i="1" s="1"/>
  <c r="B986" i="1"/>
  <c r="A986" i="1"/>
  <c r="O985" i="1"/>
  <c r="E985" i="1"/>
  <c r="C985" i="1"/>
  <c r="D985" i="1" s="1"/>
  <c r="B985" i="1"/>
  <c r="A985" i="1"/>
  <c r="O984" i="1"/>
  <c r="E984" i="1"/>
  <c r="C984" i="1"/>
  <c r="D984" i="1" s="1"/>
  <c r="B984" i="1"/>
  <c r="A984" i="1"/>
  <c r="O983" i="1"/>
  <c r="E983" i="1"/>
  <c r="C983" i="1"/>
  <c r="D983" i="1" s="1"/>
  <c r="B983" i="1"/>
  <c r="A983" i="1"/>
  <c r="O982" i="1"/>
  <c r="E982" i="1"/>
  <c r="A982" i="1" s="1"/>
  <c r="C982" i="1"/>
  <c r="D982" i="1" s="1"/>
  <c r="B982" i="1"/>
  <c r="E981" i="1"/>
  <c r="C981" i="1"/>
  <c r="D981" i="1" s="1"/>
  <c r="B981" i="1"/>
  <c r="A981" i="1"/>
  <c r="O980" i="1"/>
  <c r="E980" i="1"/>
  <c r="A980" i="1" s="1"/>
  <c r="C980" i="1"/>
  <c r="D980" i="1" s="1"/>
  <c r="B980" i="1"/>
  <c r="O979" i="1"/>
  <c r="E979" i="1"/>
  <c r="A979" i="1" s="1"/>
  <c r="C979" i="1"/>
  <c r="D979" i="1" s="1"/>
  <c r="B979" i="1"/>
  <c r="O978" i="1"/>
  <c r="E978" i="1"/>
  <c r="A978" i="1" s="1"/>
  <c r="C978" i="1"/>
  <c r="D978" i="1" s="1"/>
  <c r="B978" i="1"/>
  <c r="O977" i="1"/>
  <c r="E977" i="1"/>
  <c r="A977" i="1" s="1"/>
  <c r="C977" i="1"/>
  <c r="D977" i="1" s="1"/>
  <c r="B977" i="1"/>
  <c r="E976" i="1"/>
  <c r="C976" i="1"/>
  <c r="D976" i="1" s="1"/>
  <c r="B976" i="1"/>
  <c r="A976" i="1"/>
  <c r="O975" i="1"/>
  <c r="E975" i="1"/>
  <c r="A975" i="1" s="1"/>
  <c r="C975" i="1"/>
  <c r="D975" i="1" s="1"/>
  <c r="B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A957" i="1" s="1"/>
  <c r="C957" i="1"/>
  <c r="D957" i="1" s="1"/>
  <c r="B957" i="1"/>
  <c r="E956" i="1"/>
  <c r="C956" i="1"/>
  <c r="D956" i="1" s="1"/>
  <c r="B956" i="1"/>
  <c r="A956" i="1"/>
  <c r="E955" i="1"/>
  <c r="C955" i="1"/>
  <c r="D955" i="1" s="1"/>
  <c r="B955" i="1"/>
  <c r="A955" i="1"/>
  <c r="E954" i="1"/>
  <c r="A954" i="1" s="1"/>
  <c r="C954" i="1"/>
  <c r="D954" i="1" s="1"/>
  <c r="B954" i="1"/>
  <c r="E953" i="1"/>
  <c r="C953" i="1"/>
  <c r="D953" i="1" s="1"/>
  <c r="B953" i="1"/>
  <c r="E952" i="1"/>
  <c r="C952" i="1"/>
  <c r="D952" i="1" s="1"/>
  <c r="B952" i="1"/>
  <c r="A952" i="1"/>
  <c r="E951" i="1"/>
  <c r="A951" i="1" s="1"/>
  <c r="C951" i="1"/>
  <c r="D951" i="1" s="1"/>
  <c r="B951" i="1"/>
  <c r="E950" i="1"/>
  <c r="C950" i="1"/>
  <c r="D950" i="1" s="1"/>
  <c r="B950" i="1"/>
  <c r="E949" i="1"/>
  <c r="C949" i="1"/>
  <c r="D949" i="1" s="1"/>
  <c r="B949" i="1"/>
  <c r="A949" i="1"/>
  <c r="E948" i="1"/>
  <c r="C948" i="1"/>
  <c r="D948" i="1" s="1"/>
  <c r="B948" i="1"/>
  <c r="E947" i="1"/>
  <c r="C947" i="1"/>
  <c r="D947" i="1" s="1"/>
  <c r="B947" i="1"/>
  <c r="A947" i="1"/>
  <c r="E946" i="1"/>
  <c r="A946" i="1" s="1"/>
  <c r="C946" i="1"/>
  <c r="D946" i="1" s="1"/>
  <c r="B946" i="1"/>
  <c r="O945" i="1"/>
  <c r="E945" i="1"/>
  <c r="A945" i="1" s="1"/>
  <c r="C945" i="1"/>
  <c r="D945" i="1" s="1"/>
  <c r="B945" i="1"/>
  <c r="E944" i="1"/>
  <c r="C944" i="1"/>
  <c r="D944" i="1" s="1"/>
  <c r="B944" i="1"/>
  <c r="A944" i="1"/>
  <c r="O943" i="1"/>
  <c r="E943" i="1"/>
  <c r="A943" i="1" s="1"/>
  <c r="C943" i="1"/>
  <c r="D943" i="1" s="1"/>
  <c r="B943" i="1"/>
  <c r="O942" i="1"/>
  <c r="E942" i="1"/>
  <c r="A942" i="1" s="1"/>
  <c r="C942" i="1"/>
  <c r="D942" i="1" s="1"/>
  <c r="B942" i="1"/>
  <c r="O941" i="1"/>
  <c r="E941" i="1"/>
  <c r="A941" i="1" s="1"/>
  <c r="C941" i="1"/>
  <c r="D941" i="1" s="1"/>
  <c r="B941" i="1"/>
  <c r="O940" i="1"/>
  <c r="E940" i="1"/>
  <c r="A940" i="1" s="1"/>
  <c r="C940" i="1"/>
  <c r="D940" i="1" s="1"/>
  <c r="B940" i="1"/>
  <c r="O939" i="1"/>
  <c r="E939" i="1"/>
  <c r="A939" i="1" s="1"/>
  <c r="C939" i="1"/>
  <c r="D939" i="1" s="1"/>
  <c r="B939" i="1"/>
  <c r="O938" i="1"/>
  <c r="E938" i="1"/>
  <c r="A938" i="1" s="1"/>
  <c r="C938" i="1"/>
  <c r="D938" i="1" s="1"/>
  <c r="B938" i="1"/>
  <c r="O937" i="1"/>
  <c r="E937" i="1"/>
  <c r="A937" i="1" s="1"/>
  <c r="C937" i="1"/>
  <c r="D937" i="1" s="1"/>
  <c r="B937" i="1"/>
  <c r="O936" i="1"/>
  <c r="E936" i="1"/>
  <c r="A936" i="1" s="1"/>
  <c r="C936" i="1"/>
  <c r="D936" i="1" s="1"/>
  <c r="B936" i="1"/>
  <c r="O935" i="1"/>
  <c r="E935" i="1"/>
  <c r="A935" i="1" s="1"/>
  <c r="C935" i="1"/>
  <c r="D935" i="1" s="1"/>
  <c r="B935" i="1"/>
  <c r="O934" i="1"/>
  <c r="E934" i="1"/>
  <c r="A934" i="1" s="1"/>
  <c r="C934" i="1"/>
  <c r="D934" i="1" s="1"/>
  <c r="B934" i="1"/>
  <c r="O933" i="1"/>
  <c r="E933" i="1"/>
  <c r="A933" i="1" s="1"/>
  <c r="C933" i="1"/>
  <c r="D933" i="1" s="1"/>
  <c r="B933" i="1"/>
  <c r="O932" i="1"/>
  <c r="E932" i="1"/>
  <c r="A932" i="1" s="1"/>
  <c r="C932" i="1"/>
  <c r="D932" i="1" s="1"/>
  <c r="B932" i="1"/>
  <c r="O931" i="1"/>
  <c r="E931" i="1"/>
  <c r="A931" i="1" s="1"/>
  <c r="C931" i="1"/>
  <c r="D931" i="1" s="1"/>
  <c r="B931" i="1"/>
  <c r="O930" i="1"/>
  <c r="E930" i="1"/>
  <c r="C930" i="1"/>
  <c r="D930" i="1" s="1"/>
  <c r="B930" i="1"/>
  <c r="A930" i="1"/>
  <c r="O929" i="1"/>
  <c r="E929" i="1"/>
  <c r="C929" i="1"/>
  <c r="D929" i="1" s="1"/>
  <c r="B929" i="1"/>
  <c r="A929" i="1"/>
  <c r="O928" i="1"/>
  <c r="E928" i="1"/>
  <c r="C928" i="1"/>
  <c r="D928" i="1" s="1"/>
  <c r="B928" i="1"/>
  <c r="A928" i="1"/>
  <c r="O927" i="1"/>
  <c r="E927" i="1"/>
  <c r="A927" i="1" s="1"/>
  <c r="C927" i="1"/>
  <c r="D927" i="1" s="1"/>
  <c r="B927" i="1"/>
  <c r="O926" i="1"/>
  <c r="E926" i="1"/>
  <c r="A926" i="1" s="1"/>
  <c r="C926" i="1"/>
  <c r="D926" i="1" s="1"/>
  <c r="B926" i="1"/>
  <c r="O925" i="1"/>
  <c r="E925" i="1"/>
  <c r="A925" i="1" s="1"/>
  <c r="C925" i="1"/>
  <c r="D925" i="1" s="1"/>
  <c r="B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A874" i="1" s="1"/>
  <c r="C874" i="1"/>
  <c r="D874" i="1" s="1"/>
  <c r="B874" i="1"/>
  <c r="E873" i="1"/>
  <c r="C873" i="1"/>
  <c r="D873" i="1" s="1"/>
  <c r="B873" i="1"/>
  <c r="A873" i="1"/>
  <c r="E872" i="1"/>
  <c r="A872" i="1" s="1"/>
  <c r="C872" i="1"/>
  <c r="D872" i="1" s="1"/>
  <c r="B872" i="1"/>
  <c r="E871" i="1"/>
  <c r="A871" i="1" s="1"/>
  <c r="C871" i="1"/>
  <c r="D871" i="1" s="1"/>
  <c r="B871" i="1"/>
  <c r="E870" i="1"/>
  <c r="A870" i="1" s="1"/>
  <c r="C870" i="1"/>
  <c r="D870" i="1" s="1"/>
  <c r="B870" i="1"/>
  <c r="E869" i="1"/>
  <c r="C869" i="1"/>
  <c r="D869" i="1" s="1"/>
  <c r="B869" i="1"/>
  <c r="A869" i="1"/>
  <c r="E868" i="1"/>
  <c r="C868" i="1"/>
  <c r="D868" i="1" s="1"/>
  <c r="B868" i="1"/>
  <c r="A868" i="1"/>
  <c r="E867" i="1"/>
  <c r="C867" i="1"/>
  <c r="D867" i="1" s="1"/>
  <c r="B867" i="1"/>
  <c r="A867" i="1"/>
  <c r="E866" i="1"/>
  <c r="A866" i="1" s="1"/>
  <c r="C866" i="1"/>
  <c r="D866" i="1" s="1"/>
  <c r="B866" i="1"/>
  <c r="E865" i="1"/>
  <c r="A865" i="1" s="1"/>
  <c r="C865" i="1"/>
  <c r="D865" i="1" s="1"/>
  <c r="B865" i="1"/>
  <c r="E864" i="1"/>
  <c r="C864" i="1"/>
  <c r="D864" i="1" s="1"/>
  <c r="B864" i="1"/>
  <c r="E863" i="1"/>
  <c r="C863" i="1"/>
  <c r="D863" i="1" s="1"/>
  <c r="B863" i="1"/>
  <c r="A863" i="1"/>
  <c r="E862" i="1"/>
  <c r="C862" i="1"/>
  <c r="D862" i="1" s="1"/>
  <c r="B862" i="1"/>
  <c r="A862" i="1"/>
  <c r="E861" i="1"/>
  <c r="A861" i="1" s="1"/>
  <c r="C861" i="1"/>
  <c r="D861" i="1" s="1"/>
  <c r="B861" i="1"/>
  <c r="E860" i="1"/>
  <c r="C860" i="1"/>
  <c r="D860" i="1" s="1"/>
  <c r="B860" i="1"/>
  <c r="E859" i="1"/>
  <c r="A859" i="1" s="1"/>
  <c r="C859" i="1"/>
  <c r="D859" i="1" s="1"/>
  <c r="B859" i="1"/>
  <c r="E858" i="1"/>
  <c r="C858" i="1"/>
  <c r="D858" i="1" s="1"/>
  <c r="B858" i="1"/>
  <c r="A858" i="1"/>
  <c r="E857" i="1"/>
  <c r="A857" i="1" s="1"/>
  <c r="C857" i="1"/>
  <c r="D857" i="1" s="1"/>
  <c r="B857" i="1"/>
  <c r="E856" i="1"/>
  <c r="C856" i="1"/>
  <c r="D856" i="1" s="1"/>
  <c r="B856" i="1"/>
  <c r="E855" i="1"/>
  <c r="A855" i="1" s="1"/>
  <c r="C855" i="1"/>
  <c r="D855" i="1" s="1"/>
  <c r="B855" i="1"/>
  <c r="E854" i="1"/>
  <c r="A854" i="1" s="1"/>
  <c r="C854" i="1"/>
  <c r="D854" i="1" s="1"/>
  <c r="B854" i="1"/>
  <c r="E853" i="1"/>
  <c r="C853" i="1"/>
  <c r="D853" i="1" s="1"/>
  <c r="B853" i="1"/>
  <c r="A853" i="1"/>
  <c r="E852" i="1"/>
  <c r="C852" i="1"/>
  <c r="D852" i="1" s="1"/>
  <c r="B852" i="1"/>
  <c r="E851" i="1"/>
  <c r="C851" i="1"/>
  <c r="D851" i="1" s="1"/>
  <c r="B851" i="1"/>
  <c r="A851" i="1"/>
  <c r="E850" i="1"/>
  <c r="A850" i="1" s="1"/>
  <c r="C850" i="1"/>
  <c r="D850" i="1" s="1"/>
  <c r="B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E844" i="1"/>
  <c r="C844" i="1"/>
  <c r="D844" i="1" s="1"/>
  <c r="B844" i="1"/>
  <c r="A844" i="1"/>
  <c r="E843" i="1"/>
  <c r="C843" i="1"/>
  <c r="D843" i="1" s="1"/>
  <c r="B843" i="1"/>
  <c r="A843" i="1"/>
  <c r="E842" i="1"/>
  <c r="A842" i="1" s="1"/>
  <c r="C842" i="1"/>
  <c r="D842" i="1" s="1"/>
  <c r="B842" i="1"/>
  <c r="E841" i="1"/>
  <c r="C841" i="1"/>
  <c r="D841" i="1" s="1"/>
  <c r="B841" i="1"/>
  <c r="A841" i="1"/>
  <c r="E840" i="1"/>
  <c r="C840" i="1"/>
  <c r="D840" i="1" s="1"/>
  <c r="B840" i="1"/>
  <c r="A840" i="1"/>
  <c r="E839" i="1"/>
  <c r="C839" i="1"/>
  <c r="D839" i="1" s="1"/>
  <c r="B839" i="1"/>
  <c r="A839" i="1"/>
  <c r="E838" i="1"/>
  <c r="C838" i="1"/>
  <c r="D838" i="1" s="1"/>
  <c r="B838" i="1"/>
  <c r="A838" i="1"/>
  <c r="E837" i="1"/>
  <c r="C837" i="1"/>
  <c r="D837" i="1" s="1"/>
  <c r="B837" i="1"/>
  <c r="A837" i="1"/>
  <c r="E836" i="1"/>
  <c r="C836" i="1"/>
  <c r="D836" i="1" s="1"/>
  <c r="B836" i="1"/>
  <c r="E835" i="1"/>
  <c r="A835" i="1" s="1"/>
  <c r="C835" i="1"/>
  <c r="D835" i="1" s="1"/>
  <c r="B835" i="1"/>
  <c r="E834" i="1"/>
  <c r="C834" i="1"/>
  <c r="D834" i="1" s="1"/>
  <c r="B834" i="1"/>
  <c r="A834" i="1"/>
  <c r="E833" i="1"/>
  <c r="A833" i="1" s="1"/>
  <c r="C833" i="1"/>
  <c r="D833" i="1" s="1"/>
  <c r="B833" i="1"/>
  <c r="E832" i="1"/>
  <c r="C832" i="1"/>
  <c r="D832" i="1" s="1"/>
  <c r="B832" i="1"/>
  <c r="A832" i="1"/>
  <c r="E831" i="1"/>
  <c r="C831" i="1"/>
  <c r="D831" i="1" s="1"/>
  <c r="B831" i="1"/>
  <c r="A831" i="1"/>
  <c r="E830" i="1"/>
  <c r="C830" i="1"/>
  <c r="D830" i="1" s="1"/>
  <c r="B830" i="1"/>
  <c r="E829" i="1"/>
  <c r="A829" i="1" s="1"/>
  <c r="C829" i="1"/>
  <c r="D829" i="1" s="1"/>
  <c r="B829" i="1"/>
  <c r="E828" i="1"/>
  <c r="C828" i="1"/>
  <c r="D828" i="1" s="1"/>
  <c r="B828" i="1"/>
  <c r="E827" i="1"/>
  <c r="A827" i="1" s="1"/>
  <c r="C827" i="1"/>
  <c r="D827" i="1" s="1"/>
  <c r="B827" i="1"/>
  <c r="E826" i="1"/>
  <c r="A826" i="1" s="1"/>
  <c r="C826" i="1"/>
  <c r="D826" i="1" s="1"/>
  <c r="B826" i="1"/>
  <c r="E825" i="1"/>
  <c r="C825" i="1"/>
  <c r="D825" i="1" s="1"/>
  <c r="B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A814" i="1" s="1"/>
  <c r="C814" i="1"/>
  <c r="D814" i="1" s="1"/>
  <c r="B814" i="1"/>
  <c r="E813" i="1"/>
  <c r="C813" i="1"/>
  <c r="D813" i="1" s="1"/>
  <c r="B813" i="1"/>
  <c r="A813" i="1"/>
  <c r="E812" i="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A799" i="1" s="1"/>
  <c r="C799" i="1"/>
  <c r="D799" i="1" s="1"/>
  <c r="B799" i="1"/>
  <c r="E798" i="1"/>
  <c r="C798" i="1"/>
  <c r="D798" i="1" s="1"/>
  <c r="B798" i="1"/>
  <c r="A798" i="1"/>
  <c r="E797" i="1"/>
  <c r="C797" i="1"/>
  <c r="D797" i="1" s="1"/>
  <c r="B797" i="1"/>
  <c r="A797" i="1"/>
  <c r="E796" i="1"/>
  <c r="C796" i="1"/>
  <c r="D796" i="1" s="1"/>
  <c r="B796" i="1"/>
  <c r="A796" i="1"/>
  <c r="O795" i="1"/>
  <c r="E795" i="1"/>
  <c r="A795" i="1" s="1"/>
  <c r="C795" i="1"/>
  <c r="D795" i="1" s="1"/>
  <c r="B795" i="1"/>
  <c r="E794" i="1"/>
  <c r="A794" i="1" s="1"/>
  <c r="C794" i="1"/>
  <c r="D794" i="1" s="1"/>
  <c r="B794" i="1"/>
  <c r="E793" i="1"/>
  <c r="C793" i="1"/>
  <c r="D793" i="1" s="1"/>
  <c r="B793" i="1"/>
  <c r="A793" i="1"/>
  <c r="O792" i="1"/>
  <c r="E792" i="1"/>
  <c r="A792" i="1" s="1"/>
  <c r="C792" i="1"/>
  <c r="D792" i="1" s="1"/>
  <c r="B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E783" i="1"/>
  <c r="A783" i="1" s="1"/>
  <c r="C783" i="1"/>
  <c r="D783" i="1" s="1"/>
  <c r="B783" i="1"/>
  <c r="E782" i="1"/>
  <c r="C782" i="1"/>
  <c r="D782" i="1" s="1"/>
  <c r="B782" i="1"/>
  <c r="A782" i="1"/>
  <c r="E781" i="1"/>
  <c r="C781" i="1"/>
  <c r="D781" i="1" s="1"/>
  <c r="B781" i="1"/>
  <c r="E780" i="1"/>
  <c r="C780" i="1"/>
  <c r="D780" i="1" s="1"/>
  <c r="B780" i="1"/>
  <c r="A780" i="1"/>
  <c r="E779" i="1"/>
  <c r="A779" i="1" s="1"/>
  <c r="C779" i="1"/>
  <c r="D779" i="1" s="1"/>
  <c r="B779" i="1"/>
  <c r="E778" i="1"/>
  <c r="C778" i="1"/>
  <c r="D778" i="1" s="1"/>
  <c r="B778" i="1"/>
  <c r="A778" i="1"/>
  <c r="O777" i="1"/>
  <c r="E777" i="1"/>
  <c r="C777" i="1"/>
  <c r="D777" i="1" s="1"/>
  <c r="B777" i="1"/>
  <c r="A777" i="1"/>
  <c r="E776" i="1"/>
  <c r="A776" i="1" s="1"/>
  <c r="C776" i="1"/>
  <c r="D776" i="1" s="1"/>
  <c r="B776" i="1"/>
  <c r="O775" i="1"/>
  <c r="E775" i="1"/>
  <c r="A775" i="1" s="1"/>
  <c r="C775" i="1"/>
  <c r="D775" i="1" s="1"/>
  <c r="B775"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E769" i="1"/>
  <c r="C769" i="1"/>
  <c r="D769" i="1" s="1"/>
  <c r="B769" i="1"/>
  <c r="A769" i="1"/>
  <c r="E768" i="1"/>
  <c r="A768" i="1" s="1"/>
  <c r="C768" i="1"/>
  <c r="D768" i="1" s="1"/>
  <c r="B768" i="1"/>
  <c r="E767" i="1"/>
  <c r="A767" i="1" s="1"/>
  <c r="C767" i="1"/>
  <c r="D767" i="1" s="1"/>
  <c r="B767" i="1"/>
  <c r="E766" i="1"/>
  <c r="C766" i="1"/>
  <c r="D766" i="1" s="1"/>
  <c r="B766" i="1"/>
  <c r="A766" i="1"/>
  <c r="E765" i="1"/>
  <c r="A765" i="1" s="1"/>
  <c r="C765" i="1"/>
  <c r="D765" i="1" s="1"/>
  <c r="B765" i="1"/>
  <c r="E764" i="1"/>
  <c r="C764" i="1"/>
  <c r="D764" i="1" s="1"/>
  <c r="B764" i="1"/>
  <c r="A764" i="1"/>
  <c r="E763" i="1"/>
  <c r="A763" i="1" s="1"/>
  <c r="C763" i="1"/>
  <c r="D763" i="1" s="1"/>
  <c r="B763" i="1"/>
  <c r="E762" i="1"/>
  <c r="A762" i="1" s="1"/>
  <c r="C762" i="1"/>
  <c r="D762" i="1" s="1"/>
  <c r="B762" i="1"/>
  <c r="E761" i="1"/>
  <c r="A761" i="1" s="1"/>
  <c r="C761" i="1"/>
  <c r="D761" i="1" s="1"/>
  <c r="B761" i="1"/>
  <c r="E760" i="1"/>
  <c r="A760" i="1" s="1"/>
  <c r="C760" i="1"/>
  <c r="D760" i="1" s="1"/>
  <c r="B760" i="1"/>
  <c r="E759" i="1"/>
  <c r="A759" i="1" s="1"/>
  <c r="C759" i="1"/>
  <c r="D759" i="1" s="1"/>
  <c r="B759" i="1"/>
  <c r="E758" i="1"/>
  <c r="A758" i="1" s="1"/>
  <c r="C758" i="1"/>
  <c r="D758" i="1" s="1"/>
  <c r="B758" i="1"/>
  <c r="E757" i="1"/>
  <c r="C757" i="1"/>
  <c r="D757" i="1" s="1"/>
  <c r="B757" i="1"/>
  <c r="A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A751" i="1" s="1"/>
  <c r="C751" i="1"/>
  <c r="D751" i="1" s="1"/>
  <c r="B751" i="1"/>
  <c r="E750" i="1"/>
  <c r="A750" i="1" s="1"/>
  <c r="C750" i="1"/>
  <c r="D750" i="1" s="1"/>
  <c r="B750" i="1"/>
  <c r="E749" i="1"/>
  <c r="C749" i="1"/>
  <c r="D749" i="1" s="1"/>
  <c r="B749" i="1"/>
  <c r="A749" i="1"/>
  <c r="E748" i="1"/>
  <c r="C748" i="1"/>
  <c r="D748" i="1" s="1"/>
  <c r="B748" i="1"/>
  <c r="A748" i="1"/>
  <c r="E747" i="1"/>
  <c r="A747" i="1" s="1"/>
  <c r="C747" i="1"/>
  <c r="D747" i="1" s="1"/>
  <c r="B747" i="1"/>
  <c r="E746" i="1"/>
  <c r="A746" i="1" s="1"/>
  <c r="C746" i="1"/>
  <c r="D746" i="1" s="1"/>
  <c r="B746" i="1"/>
  <c r="E745" i="1"/>
  <c r="A745" i="1" s="1"/>
  <c r="C745" i="1"/>
  <c r="D745" i="1" s="1"/>
  <c r="B745" i="1"/>
  <c r="E744" i="1"/>
  <c r="A744" i="1" s="1"/>
  <c r="C744" i="1"/>
  <c r="D744" i="1" s="1"/>
  <c r="B744" i="1"/>
  <c r="E743" i="1"/>
  <c r="A743" i="1" s="1"/>
  <c r="C743" i="1"/>
  <c r="D743" i="1" s="1"/>
  <c r="B743" i="1"/>
  <c r="E742" i="1"/>
  <c r="A742" i="1" s="1"/>
  <c r="C742" i="1"/>
  <c r="D742" i="1" s="1"/>
  <c r="B742" i="1"/>
  <c r="E741" i="1"/>
  <c r="C741" i="1"/>
  <c r="D741" i="1" s="1"/>
  <c r="B741" i="1"/>
  <c r="A741" i="1"/>
  <c r="O740" i="1"/>
  <c r="E740" i="1"/>
  <c r="A740" i="1" s="1"/>
  <c r="C740" i="1"/>
  <c r="D740" i="1" s="1"/>
  <c r="B740" i="1"/>
  <c r="O739" i="1"/>
  <c r="E739" i="1"/>
  <c r="A739" i="1" s="1"/>
  <c r="C739" i="1"/>
  <c r="D739" i="1" s="1"/>
  <c r="B739" i="1"/>
  <c r="E738" i="1"/>
  <c r="A738" i="1" s="1"/>
  <c r="C738" i="1"/>
  <c r="D738" i="1" s="1"/>
  <c r="B738" i="1"/>
  <c r="E737" i="1"/>
  <c r="A737" i="1" s="1"/>
  <c r="C737" i="1"/>
  <c r="D737" i="1" s="1"/>
  <c r="B737" i="1"/>
  <c r="O736" i="1"/>
  <c r="E736" i="1"/>
  <c r="A736" i="1" s="1"/>
  <c r="C736" i="1"/>
  <c r="D736" i="1" s="1"/>
  <c r="B736" i="1"/>
  <c r="O735" i="1"/>
  <c r="E735" i="1"/>
  <c r="A735" i="1" s="1"/>
  <c r="C735" i="1"/>
  <c r="D735" i="1" s="1"/>
  <c r="B735" i="1"/>
  <c r="E734" i="1"/>
  <c r="A734" i="1" s="1"/>
  <c r="C734" i="1"/>
  <c r="D734" i="1" s="1"/>
  <c r="B734" i="1"/>
  <c r="E733" i="1"/>
  <c r="A733" i="1" s="1"/>
  <c r="C733" i="1"/>
  <c r="D733" i="1" s="1"/>
  <c r="B733" i="1"/>
  <c r="E732" i="1"/>
  <c r="A732" i="1" s="1"/>
  <c r="C732" i="1"/>
  <c r="D732" i="1" s="1"/>
  <c r="B732" i="1"/>
  <c r="E731" i="1"/>
  <c r="C731" i="1"/>
  <c r="D731" i="1" s="1"/>
  <c r="B731" i="1"/>
  <c r="A731" i="1"/>
  <c r="E730" i="1"/>
  <c r="A730" i="1" s="1"/>
  <c r="C730" i="1"/>
  <c r="D730" i="1" s="1"/>
  <c r="B730" i="1"/>
  <c r="E729" i="1"/>
  <c r="A729" i="1" s="1"/>
  <c r="C729" i="1"/>
  <c r="D729" i="1" s="1"/>
  <c r="B729" i="1"/>
  <c r="E728" i="1"/>
  <c r="A728" i="1" s="1"/>
  <c r="C728" i="1"/>
  <c r="D728" i="1" s="1"/>
  <c r="B728" i="1"/>
  <c r="E727" i="1"/>
  <c r="A727" i="1" s="1"/>
  <c r="C727" i="1"/>
  <c r="D727" i="1" s="1"/>
  <c r="B727" i="1"/>
  <c r="E726" i="1"/>
  <c r="A726" i="1" s="1"/>
  <c r="C726" i="1"/>
  <c r="D726" i="1" s="1"/>
  <c r="B726" i="1"/>
  <c r="E725" i="1"/>
  <c r="A725" i="1" s="1"/>
  <c r="C725" i="1"/>
  <c r="D725" i="1" s="1"/>
  <c r="B725" i="1"/>
  <c r="E724" i="1"/>
  <c r="A724" i="1" s="1"/>
  <c r="C724" i="1"/>
  <c r="D724" i="1" s="1"/>
  <c r="B724" i="1"/>
  <c r="E723" i="1"/>
  <c r="A723" i="1" s="1"/>
  <c r="C723" i="1"/>
  <c r="D723" i="1" s="1"/>
  <c r="B723" i="1"/>
  <c r="E722" i="1"/>
  <c r="A722" i="1" s="1"/>
  <c r="C722" i="1"/>
  <c r="D722" i="1" s="1"/>
  <c r="B722" i="1"/>
  <c r="E721" i="1"/>
  <c r="A721" i="1" s="1"/>
  <c r="C721" i="1"/>
  <c r="D721" i="1" s="1"/>
  <c r="B721" i="1"/>
  <c r="E720" i="1"/>
  <c r="A720" i="1" s="1"/>
  <c r="C720" i="1"/>
  <c r="D720" i="1" s="1"/>
  <c r="B720" i="1"/>
  <c r="E719" i="1"/>
  <c r="C719" i="1"/>
  <c r="D719" i="1" s="1"/>
  <c r="B719" i="1"/>
  <c r="A719" i="1"/>
  <c r="E718" i="1"/>
  <c r="A718" i="1" s="1"/>
  <c r="C718" i="1"/>
  <c r="D718" i="1" s="1"/>
  <c r="B718" i="1"/>
  <c r="E717" i="1"/>
  <c r="A717" i="1" s="1"/>
  <c r="C717" i="1"/>
  <c r="D717" i="1" s="1"/>
  <c r="B717" i="1"/>
  <c r="E716" i="1"/>
  <c r="C716" i="1"/>
  <c r="D716" i="1" s="1"/>
  <c r="B716" i="1"/>
  <c r="A716" i="1"/>
  <c r="E715" i="1"/>
  <c r="A715" i="1" s="1"/>
  <c r="C715" i="1"/>
  <c r="D715" i="1" s="1"/>
  <c r="B715" i="1"/>
  <c r="E714" i="1"/>
  <c r="C714" i="1"/>
  <c r="D714" i="1" s="1"/>
  <c r="B714" i="1"/>
  <c r="A714" i="1"/>
  <c r="E713" i="1"/>
  <c r="A713" i="1" s="1"/>
  <c r="C713" i="1"/>
  <c r="D713" i="1" s="1"/>
  <c r="B713" i="1"/>
  <c r="E712" i="1"/>
  <c r="A712" i="1" s="1"/>
  <c r="C712" i="1"/>
  <c r="D712" i="1" s="1"/>
  <c r="B712" i="1"/>
  <c r="E711" i="1"/>
  <c r="A711" i="1" s="1"/>
  <c r="C711" i="1"/>
  <c r="D711" i="1" s="1"/>
  <c r="B711" i="1"/>
  <c r="E710" i="1"/>
  <c r="A710" i="1" s="1"/>
  <c r="C710" i="1"/>
  <c r="D710" i="1" s="1"/>
  <c r="B710" i="1"/>
  <c r="E709" i="1"/>
  <c r="A709" i="1" s="1"/>
  <c r="C709" i="1"/>
  <c r="D709" i="1" s="1"/>
  <c r="B709" i="1"/>
  <c r="E708" i="1"/>
  <c r="A708" i="1" s="1"/>
  <c r="C708" i="1"/>
  <c r="D708" i="1" s="1"/>
  <c r="B708" i="1"/>
  <c r="E707" i="1"/>
  <c r="A707" i="1" s="1"/>
  <c r="C707" i="1"/>
  <c r="D707" i="1" s="1"/>
  <c r="B707" i="1"/>
  <c r="E706" i="1"/>
  <c r="A706" i="1" s="1"/>
  <c r="C706" i="1"/>
  <c r="D706" i="1" s="1"/>
  <c r="B706" i="1"/>
  <c r="E705" i="1"/>
  <c r="C705" i="1"/>
  <c r="D705" i="1" s="1"/>
  <c r="B705" i="1"/>
  <c r="A705" i="1"/>
  <c r="E704" i="1"/>
  <c r="A704" i="1" s="1"/>
  <c r="C704" i="1"/>
  <c r="D704" i="1" s="1"/>
  <c r="B704" i="1"/>
  <c r="E703" i="1"/>
  <c r="A703" i="1" s="1"/>
  <c r="C703" i="1"/>
  <c r="D703" i="1" s="1"/>
  <c r="B703" i="1"/>
  <c r="E702" i="1"/>
  <c r="C702" i="1"/>
  <c r="D702" i="1" s="1"/>
  <c r="B702" i="1"/>
  <c r="E701" i="1"/>
  <c r="A701" i="1" s="1"/>
  <c r="C701" i="1"/>
  <c r="D701" i="1" s="1"/>
  <c r="B701" i="1"/>
  <c r="E700" i="1"/>
  <c r="C700" i="1"/>
  <c r="D700" i="1" s="1"/>
  <c r="B700" i="1"/>
  <c r="A700"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A693" i="1" s="1"/>
  <c r="C693" i="1"/>
  <c r="D693" i="1" s="1"/>
  <c r="B693" i="1"/>
  <c r="E692" i="1"/>
  <c r="C692" i="1"/>
  <c r="D692" i="1" s="1"/>
  <c r="B692" i="1"/>
  <c r="A692" i="1"/>
  <c r="E691" i="1"/>
  <c r="A691" i="1" s="1"/>
  <c r="C691" i="1"/>
  <c r="D691" i="1" s="1"/>
  <c r="B691" i="1"/>
  <c r="E690" i="1"/>
  <c r="C690" i="1"/>
  <c r="D690" i="1" s="1"/>
  <c r="B690" i="1"/>
  <c r="A690" i="1"/>
  <c r="E689" i="1"/>
  <c r="C689" i="1"/>
  <c r="D689" i="1" s="1"/>
  <c r="B689" i="1"/>
  <c r="A689" i="1"/>
  <c r="E688" i="1"/>
  <c r="C688" i="1"/>
  <c r="D688" i="1" s="1"/>
  <c r="B688" i="1"/>
  <c r="A688" i="1"/>
  <c r="E687" i="1"/>
  <c r="A687" i="1" s="1"/>
  <c r="C687" i="1"/>
  <c r="D687" i="1" s="1"/>
  <c r="B687" i="1"/>
  <c r="E686" i="1"/>
  <c r="C686" i="1"/>
  <c r="D686" i="1" s="1"/>
  <c r="B686" i="1"/>
  <c r="E685" i="1"/>
  <c r="C685" i="1"/>
  <c r="D685" i="1" s="1"/>
  <c r="B685" i="1"/>
  <c r="A685" i="1"/>
  <c r="E684" i="1"/>
  <c r="C684" i="1"/>
  <c r="D684" i="1" s="1"/>
  <c r="B684" i="1"/>
  <c r="A684" i="1"/>
  <c r="E683" i="1"/>
  <c r="A683" i="1" s="1"/>
  <c r="C683" i="1"/>
  <c r="D683" i="1" s="1"/>
  <c r="B683" i="1"/>
  <c r="E682" i="1"/>
  <c r="A682" i="1" s="1"/>
  <c r="C682" i="1"/>
  <c r="D682" i="1" s="1"/>
  <c r="B682" i="1"/>
  <c r="E681" i="1"/>
  <c r="C681" i="1"/>
  <c r="D681" i="1" s="1"/>
  <c r="B681" i="1"/>
  <c r="A681" i="1"/>
  <c r="E680" i="1"/>
  <c r="C680" i="1"/>
  <c r="D680" i="1" s="1"/>
  <c r="B680" i="1"/>
  <c r="A680" i="1"/>
  <c r="E679" i="1"/>
  <c r="A679" i="1" s="1"/>
  <c r="C679" i="1"/>
  <c r="D679" i="1" s="1"/>
  <c r="B679" i="1"/>
  <c r="E678" i="1"/>
  <c r="C678" i="1"/>
  <c r="D678" i="1" s="1"/>
  <c r="B678" i="1"/>
  <c r="A678" i="1"/>
  <c r="E677" i="1"/>
  <c r="C677" i="1"/>
  <c r="D677" i="1" s="1"/>
  <c r="B677" i="1"/>
  <c r="A677" i="1"/>
  <c r="E676" i="1"/>
  <c r="A676" i="1" s="1"/>
  <c r="C676" i="1"/>
  <c r="D676" i="1" s="1"/>
  <c r="B676" i="1"/>
  <c r="E675" i="1"/>
  <c r="A675" i="1" s="1"/>
  <c r="C675" i="1"/>
  <c r="D675" i="1" s="1"/>
  <c r="B675" i="1"/>
  <c r="E674" i="1"/>
  <c r="A674" i="1" s="1"/>
  <c r="C674" i="1"/>
  <c r="D674" i="1" s="1"/>
  <c r="B674" i="1"/>
  <c r="E673" i="1"/>
  <c r="C673" i="1"/>
  <c r="D673" i="1" s="1"/>
  <c r="B673" i="1"/>
  <c r="A673" i="1"/>
  <c r="E672" i="1"/>
  <c r="A672" i="1" s="1"/>
  <c r="C672" i="1"/>
  <c r="D672" i="1" s="1"/>
  <c r="B672" i="1"/>
  <c r="E671" i="1"/>
  <c r="A671" i="1" s="1"/>
  <c r="C671" i="1"/>
  <c r="D671" i="1" s="1"/>
  <c r="B671" i="1"/>
  <c r="E670" i="1"/>
  <c r="C670" i="1"/>
  <c r="D670" i="1" s="1"/>
  <c r="B670" i="1"/>
  <c r="A670" i="1"/>
  <c r="E669" i="1"/>
  <c r="C669" i="1"/>
  <c r="D669" i="1" s="1"/>
  <c r="B669" i="1"/>
  <c r="A669" i="1"/>
  <c r="E668" i="1"/>
  <c r="C668" i="1"/>
  <c r="D668" i="1" s="1"/>
  <c r="B668" i="1"/>
  <c r="A668" i="1"/>
  <c r="E667" i="1"/>
  <c r="A667" i="1" s="1"/>
  <c r="C667" i="1"/>
  <c r="D667" i="1" s="1"/>
  <c r="B667" i="1"/>
  <c r="E666" i="1"/>
  <c r="C666" i="1"/>
  <c r="D666" i="1" s="1"/>
  <c r="B666" i="1"/>
  <c r="A666" i="1"/>
  <c r="E665" i="1"/>
  <c r="C665" i="1"/>
  <c r="D665" i="1" s="1"/>
  <c r="B665" i="1"/>
  <c r="E664" i="1"/>
  <c r="A664" i="1" s="1"/>
  <c r="C664" i="1"/>
  <c r="D664" i="1" s="1"/>
  <c r="B664" i="1"/>
  <c r="E663" i="1"/>
  <c r="C663" i="1"/>
  <c r="D663" i="1" s="1"/>
  <c r="B663" i="1"/>
  <c r="A663" i="1"/>
  <c r="E662" i="1"/>
  <c r="C662" i="1"/>
  <c r="D662" i="1" s="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A650" i="1" s="1"/>
  <c r="C650" i="1"/>
  <c r="D650" i="1" s="1"/>
  <c r="B650" i="1"/>
  <c r="E649" i="1"/>
  <c r="C649" i="1"/>
  <c r="D649" i="1" s="1"/>
  <c r="B649" i="1"/>
  <c r="A649" i="1"/>
  <c r="E648" i="1"/>
  <c r="A648" i="1" s="1"/>
  <c r="C648" i="1"/>
  <c r="D648" i="1" s="1"/>
  <c r="B648" i="1"/>
  <c r="E647" i="1"/>
  <c r="C647" i="1"/>
  <c r="D647" i="1" s="1"/>
  <c r="B647" i="1"/>
  <c r="A647" i="1"/>
  <c r="E646" i="1"/>
  <c r="C646" i="1"/>
  <c r="D646" i="1" s="1"/>
  <c r="B646" i="1"/>
  <c r="E645" i="1"/>
  <c r="C645" i="1"/>
  <c r="D645" i="1" s="1"/>
  <c r="B645" i="1"/>
  <c r="A645" i="1"/>
  <c r="E644" i="1"/>
  <c r="C644" i="1"/>
  <c r="D644" i="1" s="1"/>
  <c r="B644" i="1"/>
  <c r="A644" i="1"/>
  <c r="E643" i="1"/>
  <c r="A643" i="1" s="1"/>
  <c r="C643" i="1"/>
  <c r="D643" i="1" s="1"/>
  <c r="B643" i="1"/>
  <c r="E642" i="1"/>
  <c r="A642" i="1" s="1"/>
  <c r="C642" i="1"/>
  <c r="D642" i="1" s="1"/>
  <c r="B642" i="1"/>
  <c r="E641" i="1"/>
  <c r="C641" i="1"/>
  <c r="D641" i="1" s="1"/>
  <c r="B641" i="1"/>
  <c r="E640" i="1"/>
  <c r="A640" i="1" s="1"/>
  <c r="C640" i="1"/>
  <c r="D640" i="1" s="1"/>
  <c r="B640" i="1"/>
  <c r="E639" i="1"/>
  <c r="A639" i="1" s="1"/>
  <c r="C639" i="1"/>
  <c r="D639" i="1" s="1"/>
  <c r="B639" i="1"/>
  <c r="E638" i="1"/>
  <c r="C638" i="1"/>
  <c r="D638" i="1" s="1"/>
  <c r="B638" i="1"/>
  <c r="A638" i="1"/>
  <c r="E637" i="1"/>
  <c r="C637" i="1"/>
  <c r="D637" i="1" s="1"/>
  <c r="B637" i="1"/>
  <c r="A637" i="1"/>
  <c r="E636" i="1"/>
  <c r="A636" i="1" s="1"/>
  <c r="C636" i="1"/>
  <c r="D636" i="1" s="1"/>
  <c r="B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A630" i="1"/>
  <c r="E629" i="1"/>
  <c r="C629" i="1"/>
  <c r="D629" i="1" s="1"/>
  <c r="B629" i="1"/>
  <c r="A629" i="1"/>
  <c r="E628" i="1"/>
  <c r="A628" i="1" s="1"/>
  <c r="C628" i="1"/>
  <c r="D628" i="1" s="1"/>
  <c r="B628" i="1"/>
  <c r="E627" i="1"/>
  <c r="C627" i="1"/>
  <c r="D627" i="1" s="1"/>
  <c r="B627" i="1"/>
  <c r="A627" i="1"/>
  <c r="E626" i="1"/>
  <c r="C626" i="1"/>
  <c r="D626" i="1" s="1"/>
  <c r="B626" i="1"/>
  <c r="A626" i="1"/>
  <c r="E625" i="1"/>
  <c r="C625" i="1"/>
  <c r="D625" i="1" s="1"/>
  <c r="B625" i="1"/>
  <c r="A625" i="1"/>
  <c r="E624" i="1"/>
  <c r="C624" i="1"/>
  <c r="D624" i="1" s="1"/>
  <c r="B624" i="1"/>
  <c r="A624" i="1"/>
  <c r="E623" i="1"/>
  <c r="A623" i="1" s="1"/>
  <c r="C623" i="1"/>
  <c r="D623" i="1" s="1"/>
  <c r="B623" i="1"/>
  <c r="E622" i="1"/>
  <c r="A622" i="1" s="1"/>
  <c r="C622" i="1"/>
  <c r="D622" i="1" s="1"/>
  <c r="B622" i="1"/>
  <c r="E621" i="1"/>
  <c r="A621" i="1" s="1"/>
  <c r="C621" i="1"/>
  <c r="D621" i="1" s="1"/>
  <c r="B621" i="1"/>
  <c r="E620" i="1"/>
  <c r="A620" i="1" s="1"/>
  <c r="C620" i="1"/>
  <c r="D620" i="1" s="1"/>
  <c r="B620" i="1"/>
  <c r="E619" i="1"/>
  <c r="A619" i="1" s="1"/>
  <c r="C619" i="1"/>
  <c r="D619" i="1" s="1"/>
  <c r="B619" i="1"/>
  <c r="E618" i="1"/>
  <c r="C618" i="1"/>
  <c r="D618" i="1" s="1"/>
  <c r="B618" i="1"/>
  <c r="A618" i="1"/>
  <c r="E617" i="1"/>
  <c r="C617" i="1"/>
  <c r="D617" i="1" s="1"/>
  <c r="B617" i="1"/>
  <c r="A617" i="1"/>
  <c r="E616" i="1"/>
  <c r="C616" i="1"/>
  <c r="D616" i="1" s="1"/>
  <c r="B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A609" i="1" s="1"/>
  <c r="C609" i="1"/>
  <c r="D609" i="1" s="1"/>
  <c r="B609" i="1"/>
  <c r="E608" i="1"/>
  <c r="C608" i="1"/>
  <c r="D608" i="1" s="1"/>
  <c r="B608" i="1"/>
  <c r="A608" i="1"/>
  <c r="E607" i="1"/>
  <c r="C607" i="1"/>
  <c r="D607" i="1" s="1"/>
  <c r="B607" i="1"/>
  <c r="E606" i="1"/>
  <c r="A606" i="1" s="1"/>
  <c r="C606" i="1"/>
  <c r="D606" i="1" s="1"/>
  <c r="B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E600" i="1"/>
  <c r="C600" i="1"/>
  <c r="D600" i="1" s="1"/>
  <c r="B600" i="1"/>
  <c r="A600" i="1"/>
  <c r="E599" i="1"/>
  <c r="A599" i="1" s="1"/>
  <c r="C599" i="1"/>
  <c r="D599" i="1" s="1"/>
  <c r="B599" i="1"/>
  <c r="E598" i="1"/>
  <c r="A598" i="1" s="1"/>
  <c r="C598" i="1"/>
  <c r="D598" i="1" s="1"/>
  <c r="B598" i="1"/>
  <c r="E597" i="1"/>
  <c r="C597" i="1"/>
  <c r="D597" i="1" s="1"/>
  <c r="B597" i="1"/>
  <c r="A597" i="1"/>
  <c r="E596" i="1"/>
  <c r="C596" i="1"/>
  <c r="D596" i="1" s="1"/>
  <c r="B596" i="1"/>
  <c r="A596" i="1"/>
  <c r="E595" i="1"/>
  <c r="A595" i="1" s="1"/>
  <c r="C595" i="1"/>
  <c r="D595" i="1" s="1"/>
  <c r="B595" i="1"/>
  <c r="E594" i="1"/>
  <c r="C594" i="1"/>
  <c r="D594" i="1" s="1"/>
  <c r="B594" i="1"/>
  <c r="E593" i="1"/>
  <c r="A593" i="1" s="1"/>
  <c r="C593" i="1"/>
  <c r="D593" i="1" s="1"/>
  <c r="B593" i="1"/>
  <c r="E592" i="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A587" i="1" s="1"/>
  <c r="C587" i="1"/>
  <c r="D587" i="1" s="1"/>
  <c r="B587" i="1"/>
  <c r="E586" i="1"/>
  <c r="A586" i="1" s="1"/>
  <c r="C586" i="1"/>
  <c r="D586" i="1" s="1"/>
  <c r="B586" i="1"/>
  <c r="E585" i="1"/>
  <c r="A585" i="1" s="1"/>
  <c r="C585" i="1"/>
  <c r="D585" i="1" s="1"/>
  <c r="B585" i="1"/>
  <c r="E584" i="1"/>
  <c r="C584" i="1"/>
  <c r="D584" i="1" s="1"/>
  <c r="B584" i="1"/>
  <c r="A584" i="1"/>
  <c r="E583" i="1"/>
  <c r="C583" i="1"/>
  <c r="D583" i="1" s="1"/>
  <c r="B583" i="1"/>
  <c r="E582" i="1"/>
  <c r="A582" i="1" s="1"/>
  <c r="C582" i="1"/>
  <c r="D582" i="1" s="1"/>
  <c r="B582" i="1"/>
  <c r="E581" i="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C575" i="1"/>
  <c r="D575" i="1" s="1"/>
  <c r="B575" i="1"/>
  <c r="A575" i="1"/>
  <c r="E574" i="1"/>
  <c r="C574" i="1"/>
  <c r="D574" i="1" s="1"/>
  <c r="B574" i="1"/>
  <c r="A574" i="1"/>
  <c r="E573" i="1"/>
  <c r="C573" i="1"/>
  <c r="D573" i="1" s="1"/>
  <c r="B573" i="1"/>
  <c r="A573" i="1"/>
  <c r="E572" i="1"/>
  <c r="A572" i="1" s="1"/>
  <c r="C572" i="1"/>
  <c r="D572" i="1" s="1"/>
  <c r="B572" i="1"/>
  <c r="E571" i="1"/>
  <c r="A571" i="1" s="1"/>
  <c r="C571" i="1"/>
  <c r="D571" i="1" s="1"/>
  <c r="B571" i="1"/>
  <c r="E570" i="1"/>
  <c r="C570" i="1"/>
  <c r="D570" i="1" s="1"/>
  <c r="B570" i="1"/>
  <c r="E569" i="1"/>
  <c r="A569" i="1" s="1"/>
  <c r="C569" i="1"/>
  <c r="D569" i="1" s="1"/>
  <c r="B569" i="1"/>
  <c r="E568" i="1"/>
  <c r="C568" i="1"/>
  <c r="D568" i="1" s="1"/>
  <c r="B568" i="1"/>
  <c r="E567" i="1"/>
  <c r="A567" i="1" s="1"/>
  <c r="C567" i="1"/>
  <c r="D567" i="1" s="1"/>
  <c r="B567" i="1"/>
  <c r="E566" i="1"/>
  <c r="C566" i="1"/>
  <c r="D566" i="1" s="1"/>
  <c r="B566" i="1"/>
  <c r="A566" i="1"/>
  <c r="E565" i="1"/>
  <c r="C565" i="1"/>
  <c r="D565" i="1" s="1"/>
  <c r="B565" i="1"/>
  <c r="A565" i="1"/>
  <c r="E564" i="1"/>
  <c r="C564" i="1"/>
  <c r="D564" i="1" s="1"/>
  <c r="B564" i="1"/>
  <c r="A564" i="1"/>
  <c r="E563" i="1"/>
  <c r="A563" i="1" s="1"/>
  <c r="C563" i="1"/>
  <c r="D563" i="1" s="1"/>
  <c r="B563" i="1"/>
  <c r="E562" i="1"/>
  <c r="A562" i="1" s="1"/>
  <c r="C562" i="1"/>
  <c r="D562" i="1" s="1"/>
  <c r="B562" i="1"/>
  <c r="E561" i="1"/>
  <c r="A561" i="1" s="1"/>
  <c r="C561" i="1"/>
  <c r="D561" i="1" s="1"/>
  <c r="B561" i="1"/>
  <c r="E560" i="1"/>
  <c r="C560" i="1"/>
  <c r="D560" i="1" s="1"/>
  <c r="B560" i="1"/>
  <c r="A560" i="1"/>
  <c r="E559" i="1"/>
  <c r="C559" i="1"/>
  <c r="D559" i="1" s="1"/>
  <c r="B559" i="1"/>
  <c r="E558" i="1"/>
  <c r="A558" i="1" s="1"/>
  <c r="C558" i="1"/>
  <c r="D558" i="1" s="1"/>
  <c r="B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E552" i="1"/>
  <c r="C552" i="1"/>
  <c r="D552" i="1" s="1"/>
  <c r="B552" i="1"/>
  <c r="A552" i="1"/>
  <c r="E551" i="1"/>
  <c r="A551" i="1" s="1"/>
  <c r="C551" i="1"/>
  <c r="D551" i="1" s="1"/>
  <c r="B551" i="1"/>
  <c r="E550" i="1"/>
  <c r="A550" i="1" s="1"/>
  <c r="C550" i="1"/>
  <c r="D550" i="1" s="1"/>
  <c r="B550" i="1"/>
  <c r="E549" i="1"/>
  <c r="A549" i="1" s="1"/>
  <c r="C549" i="1"/>
  <c r="D549" i="1" s="1"/>
  <c r="B549" i="1"/>
  <c r="E548" i="1"/>
  <c r="C548" i="1"/>
  <c r="D548" i="1" s="1"/>
  <c r="B548" i="1"/>
  <c r="A548" i="1"/>
  <c r="E547" i="1"/>
  <c r="C547" i="1"/>
  <c r="D547" i="1" s="1"/>
  <c r="B547" i="1"/>
  <c r="A547" i="1"/>
  <c r="E546" i="1"/>
  <c r="C546" i="1"/>
  <c r="D546" i="1" s="1"/>
  <c r="B546" i="1"/>
  <c r="E545" i="1"/>
  <c r="A545" i="1" s="1"/>
  <c r="C545" i="1"/>
  <c r="D545" i="1" s="1"/>
  <c r="B545" i="1"/>
  <c r="E544" i="1"/>
  <c r="C544" i="1"/>
  <c r="D544" i="1" s="1"/>
  <c r="B544" i="1"/>
  <c r="A544" i="1"/>
  <c r="E543" i="1"/>
  <c r="C543" i="1"/>
  <c r="D543" i="1" s="1"/>
  <c r="B543" i="1"/>
  <c r="A543" i="1"/>
  <c r="E542" i="1"/>
  <c r="C542" i="1"/>
  <c r="D542" i="1" s="1"/>
  <c r="B542" i="1"/>
  <c r="E541" i="1"/>
  <c r="C541" i="1"/>
  <c r="D541" i="1" s="1"/>
  <c r="B541" i="1"/>
  <c r="A541" i="1"/>
  <c r="E540" i="1"/>
  <c r="C540" i="1"/>
  <c r="D540" i="1" s="1"/>
  <c r="B540" i="1"/>
  <c r="A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E534" i="1"/>
  <c r="A534" i="1" s="1"/>
  <c r="C534" i="1"/>
  <c r="D534" i="1" s="1"/>
  <c r="B534" i="1"/>
  <c r="E533" i="1"/>
  <c r="C533" i="1"/>
  <c r="D533" i="1" s="1"/>
  <c r="B533" i="1"/>
  <c r="E532" i="1"/>
  <c r="A532" i="1" s="1"/>
  <c r="C532" i="1"/>
  <c r="D532" i="1" s="1"/>
  <c r="B532" i="1"/>
  <c r="E531" i="1"/>
  <c r="A531" i="1" s="1"/>
  <c r="C531" i="1"/>
  <c r="D531" i="1" s="1"/>
  <c r="B531" i="1"/>
  <c r="E530" i="1"/>
  <c r="A530" i="1" s="1"/>
  <c r="C530" i="1"/>
  <c r="D530" i="1" s="1"/>
  <c r="B530" i="1"/>
  <c r="E529" i="1"/>
  <c r="A529" i="1" s="1"/>
  <c r="C529" i="1"/>
  <c r="D529" i="1" s="1"/>
  <c r="B529" i="1"/>
  <c r="E528" i="1"/>
  <c r="A528" i="1" s="1"/>
  <c r="C528" i="1"/>
  <c r="D528" i="1" s="1"/>
  <c r="B528" i="1"/>
  <c r="E527" i="1"/>
  <c r="A527" i="1" s="1"/>
  <c r="C527" i="1"/>
  <c r="D527" i="1" s="1"/>
  <c r="B527" i="1"/>
  <c r="E526" i="1"/>
  <c r="A526" i="1" s="1"/>
  <c r="C526" i="1"/>
  <c r="D526" i="1" s="1"/>
  <c r="B526" i="1"/>
  <c r="E525" i="1"/>
  <c r="A525" i="1" s="1"/>
  <c r="C525" i="1"/>
  <c r="D525" i="1" s="1"/>
  <c r="B525" i="1"/>
  <c r="E524" i="1"/>
  <c r="C524" i="1"/>
  <c r="D524" i="1" s="1"/>
  <c r="B524" i="1"/>
  <c r="A524" i="1"/>
  <c r="E523" i="1"/>
  <c r="A523" i="1" s="1"/>
  <c r="C523" i="1"/>
  <c r="D523" i="1" s="1"/>
  <c r="B523" i="1"/>
  <c r="E522" i="1"/>
  <c r="C522" i="1"/>
  <c r="D522" i="1" s="1"/>
  <c r="B522" i="1"/>
  <c r="E521" i="1"/>
  <c r="A521" i="1" s="1"/>
  <c r="C521" i="1"/>
  <c r="D521" i="1" s="1"/>
  <c r="B521" i="1"/>
  <c r="E520" i="1"/>
  <c r="C520" i="1"/>
  <c r="D520" i="1" s="1"/>
  <c r="B520" i="1"/>
  <c r="E519" i="1"/>
  <c r="C519" i="1"/>
  <c r="D519" i="1" s="1"/>
  <c r="B519" i="1"/>
  <c r="A519" i="1"/>
  <c r="E518" i="1"/>
  <c r="C518" i="1"/>
  <c r="D518" i="1" s="1"/>
  <c r="B518" i="1"/>
  <c r="A518" i="1"/>
  <c r="E517" i="1"/>
  <c r="A517" i="1" s="1"/>
  <c r="C517" i="1"/>
  <c r="D517" i="1" s="1"/>
  <c r="B517" i="1"/>
  <c r="E516" i="1"/>
  <c r="C516" i="1"/>
  <c r="D516" i="1" s="1"/>
  <c r="B516" i="1"/>
  <c r="A516" i="1"/>
  <c r="E515" i="1"/>
  <c r="C515" i="1"/>
  <c r="D515" i="1" s="1"/>
  <c r="B515" i="1"/>
  <c r="A515" i="1"/>
  <c r="E514" i="1"/>
  <c r="C514" i="1"/>
  <c r="D514" i="1" s="1"/>
  <c r="B514" i="1"/>
  <c r="A514" i="1"/>
  <c r="E513" i="1"/>
  <c r="A513" i="1" s="1"/>
  <c r="C513" i="1"/>
  <c r="D513" i="1" s="1"/>
  <c r="B513" i="1"/>
  <c r="E512" i="1"/>
  <c r="A512" i="1" s="1"/>
  <c r="C512" i="1"/>
  <c r="D512" i="1" s="1"/>
  <c r="B512" i="1"/>
  <c r="E511" i="1"/>
  <c r="C511" i="1"/>
  <c r="D511" i="1" s="1"/>
  <c r="B511" i="1"/>
  <c r="E510" i="1"/>
  <c r="A510" i="1" s="1"/>
  <c r="C510" i="1"/>
  <c r="D510" i="1" s="1"/>
  <c r="B510" i="1"/>
  <c r="E509" i="1"/>
  <c r="C509" i="1"/>
  <c r="D509" i="1" s="1"/>
  <c r="B509" i="1"/>
  <c r="E508" i="1"/>
  <c r="A508" i="1" s="1"/>
  <c r="C508" i="1"/>
  <c r="D508" i="1" s="1"/>
  <c r="B508" i="1"/>
  <c r="E507" i="1"/>
  <c r="A507" i="1" s="1"/>
  <c r="C507" i="1"/>
  <c r="D507" i="1" s="1"/>
  <c r="B507" i="1"/>
  <c r="E506" i="1"/>
  <c r="C506" i="1"/>
  <c r="D506" i="1" s="1"/>
  <c r="B506" i="1"/>
  <c r="A506" i="1"/>
  <c r="E505" i="1"/>
  <c r="A505" i="1" s="1"/>
  <c r="C505" i="1"/>
  <c r="D505" i="1" s="1"/>
  <c r="B505" i="1"/>
  <c r="E504" i="1"/>
  <c r="A504" i="1" s="1"/>
  <c r="C504" i="1"/>
  <c r="D504" i="1" s="1"/>
  <c r="B504" i="1"/>
  <c r="E503" i="1"/>
  <c r="C503" i="1"/>
  <c r="D503" i="1" s="1"/>
  <c r="B503" i="1"/>
  <c r="A503" i="1"/>
  <c r="E502" i="1"/>
  <c r="A502" i="1" s="1"/>
  <c r="C502" i="1"/>
  <c r="D502" i="1" s="1"/>
  <c r="B502" i="1"/>
  <c r="E501" i="1"/>
  <c r="A501" i="1" s="1"/>
  <c r="C501" i="1"/>
  <c r="D501" i="1" s="1"/>
  <c r="B501" i="1"/>
  <c r="E500" i="1"/>
  <c r="A500" i="1" s="1"/>
  <c r="C500" i="1"/>
  <c r="D500" i="1" s="1"/>
  <c r="B500" i="1"/>
  <c r="E499" i="1"/>
  <c r="A499" i="1" s="1"/>
  <c r="C499" i="1"/>
  <c r="D499" i="1" s="1"/>
  <c r="B499" i="1"/>
  <c r="E498" i="1"/>
  <c r="A498" i="1" s="1"/>
  <c r="C498" i="1"/>
  <c r="D498" i="1" s="1"/>
  <c r="B498" i="1"/>
  <c r="E497" i="1"/>
  <c r="A497" i="1" s="1"/>
  <c r="C497" i="1"/>
  <c r="D497" i="1" s="1"/>
  <c r="B497" i="1"/>
  <c r="E496" i="1"/>
  <c r="C496" i="1"/>
  <c r="D496" i="1" s="1"/>
  <c r="B496" i="1"/>
  <c r="A496" i="1"/>
  <c r="E495" i="1"/>
  <c r="C495" i="1"/>
  <c r="D495" i="1" s="1"/>
  <c r="B495" i="1"/>
  <c r="A495" i="1"/>
  <c r="E494" i="1"/>
  <c r="C494" i="1"/>
  <c r="D494" i="1" s="1"/>
  <c r="B494" i="1"/>
  <c r="E493" i="1"/>
  <c r="C493" i="1"/>
  <c r="D493" i="1" s="1"/>
  <c r="B493" i="1"/>
  <c r="A493" i="1"/>
  <c r="E492" i="1"/>
  <c r="A492" i="1" s="1"/>
  <c r="C492" i="1"/>
  <c r="D492" i="1" s="1"/>
  <c r="B492" i="1"/>
  <c r="E491" i="1"/>
  <c r="A491" i="1" s="1"/>
  <c r="C491" i="1"/>
  <c r="D491" i="1" s="1"/>
  <c r="B491" i="1"/>
  <c r="E490" i="1"/>
  <c r="A490" i="1" s="1"/>
  <c r="C490" i="1"/>
  <c r="D490" i="1" s="1"/>
  <c r="B490" i="1"/>
  <c r="E489" i="1"/>
  <c r="C489" i="1"/>
  <c r="D489" i="1" s="1"/>
  <c r="B489" i="1"/>
  <c r="A489" i="1"/>
  <c r="E488" i="1"/>
  <c r="A488" i="1" s="1"/>
  <c r="C488" i="1"/>
  <c r="D488" i="1" s="1"/>
  <c r="B488" i="1"/>
  <c r="E487" i="1"/>
  <c r="C487" i="1"/>
  <c r="D487" i="1" s="1"/>
  <c r="B487" i="1"/>
  <c r="E486" i="1"/>
  <c r="A486" i="1" s="1"/>
  <c r="C486" i="1"/>
  <c r="D486" i="1" s="1"/>
  <c r="B486" i="1"/>
  <c r="E485" i="1"/>
  <c r="C485" i="1"/>
  <c r="D485" i="1" s="1"/>
  <c r="B485" i="1"/>
  <c r="E484" i="1"/>
  <c r="A484" i="1" s="1"/>
  <c r="C484" i="1"/>
  <c r="D484" i="1" s="1"/>
  <c r="B484" i="1"/>
  <c r="E483" i="1"/>
  <c r="A483" i="1" s="1"/>
  <c r="C483" i="1"/>
  <c r="D483" i="1" s="1"/>
  <c r="B483" i="1"/>
  <c r="E482" i="1"/>
  <c r="A482" i="1" s="1"/>
  <c r="C482" i="1"/>
  <c r="D482" i="1" s="1"/>
  <c r="B482" i="1"/>
  <c r="E481" i="1"/>
  <c r="C481" i="1"/>
  <c r="D481" i="1" s="1"/>
  <c r="B481" i="1"/>
  <c r="A481" i="1"/>
  <c r="E480" i="1"/>
  <c r="A480" i="1" s="1"/>
  <c r="C480" i="1"/>
  <c r="D480" i="1" s="1"/>
  <c r="B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A468" i="1" s="1"/>
  <c r="C468" i="1"/>
  <c r="D468" i="1" s="1"/>
  <c r="B468" i="1"/>
  <c r="E467" i="1"/>
  <c r="A467" i="1" s="1"/>
  <c r="C467" i="1"/>
  <c r="D467" i="1" s="1"/>
  <c r="B467" i="1"/>
  <c r="O466" i="1"/>
  <c r="E466" i="1"/>
  <c r="A466" i="1" s="1"/>
  <c r="C466" i="1"/>
  <c r="D466" i="1" s="1"/>
  <c r="B466" i="1"/>
  <c r="E465" i="1"/>
  <c r="A465" i="1" s="1"/>
  <c r="C465" i="1"/>
  <c r="D465" i="1" s="1"/>
  <c r="B465" i="1"/>
  <c r="O464" i="1"/>
  <c r="E464" i="1"/>
  <c r="A464" i="1" s="1"/>
  <c r="C464" i="1"/>
  <c r="D464" i="1" s="1"/>
  <c r="B464" i="1"/>
  <c r="E463" i="1"/>
  <c r="C463" i="1"/>
  <c r="D463" i="1" s="1"/>
  <c r="B463" i="1"/>
  <c r="E462" i="1"/>
  <c r="A462" i="1" s="1"/>
  <c r="C462" i="1"/>
  <c r="D462" i="1" s="1"/>
  <c r="B462" i="1"/>
  <c r="E461" i="1"/>
  <c r="A461" i="1" s="1"/>
  <c r="C461" i="1"/>
  <c r="D461" i="1" s="1"/>
  <c r="B461" i="1"/>
  <c r="O460" i="1"/>
  <c r="E460" i="1"/>
  <c r="A460" i="1" s="1"/>
  <c r="C460" i="1"/>
  <c r="D460" i="1" s="1"/>
  <c r="B460" i="1"/>
  <c r="E459" i="1"/>
  <c r="A459" i="1" s="1"/>
  <c r="C459" i="1"/>
  <c r="D459" i="1" s="1"/>
  <c r="B459" i="1"/>
  <c r="E458" i="1"/>
  <c r="A458" i="1" s="1"/>
  <c r="C458" i="1"/>
  <c r="D458" i="1" s="1"/>
  <c r="B458" i="1"/>
  <c r="O457" i="1"/>
  <c r="E457" i="1"/>
  <c r="A457" i="1" s="1"/>
  <c r="C457" i="1"/>
  <c r="D457" i="1" s="1"/>
  <c r="B457" i="1"/>
  <c r="E456" i="1"/>
  <c r="A456" i="1" s="1"/>
  <c r="C456" i="1"/>
  <c r="D456" i="1" s="1"/>
  <c r="B456" i="1"/>
  <c r="O455"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E449" i="1"/>
  <c r="A449" i="1" s="1"/>
  <c r="C449" i="1"/>
  <c r="D449" i="1" s="1"/>
  <c r="B449" i="1"/>
  <c r="E448" i="1"/>
  <c r="C448" i="1"/>
  <c r="D448" i="1" s="1"/>
  <c r="B448" i="1"/>
  <c r="E447" i="1"/>
  <c r="A447" i="1" s="1"/>
  <c r="C447" i="1"/>
  <c r="D447" i="1" s="1"/>
  <c r="B447" i="1"/>
  <c r="E446" i="1"/>
  <c r="C446" i="1"/>
  <c r="D446" i="1" s="1"/>
  <c r="B446" i="1"/>
  <c r="E445" i="1"/>
  <c r="A445" i="1" s="1"/>
  <c r="C445" i="1"/>
  <c r="D445" i="1" s="1"/>
  <c r="B445" i="1"/>
  <c r="E444" i="1"/>
  <c r="C444" i="1"/>
  <c r="D444" i="1" s="1"/>
  <c r="B444" i="1"/>
  <c r="A444" i="1"/>
  <c r="O443" i="1"/>
  <c r="E443" i="1"/>
  <c r="C443" i="1"/>
  <c r="D443" i="1" s="1"/>
  <c r="B443" i="1"/>
  <c r="A443" i="1"/>
  <c r="O442" i="1"/>
  <c r="E442" i="1"/>
  <c r="C442" i="1"/>
  <c r="D442" i="1" s="1"/>
  <c r="B442" i="1"/>
  <c r="A442" i="1"/>
  <c r="O441" i="1"/>
  <c r="E441" i="1"/>
  <c r="C441" i="1"/>
  <c r="D441" i="1" s="1"/>
  <c r="B441" i="1"/>
  <c r="A441" i="1"/>
  <c r="O440" i="1"/>
  <c r="E440" i="1"/>
  <c r="A440" i="1" s="1"/>
  <c r="C440" i="1"/>
  <c r="D440" i="1" s="1"/>
  <c r="B440" i="1"/>
  <c r="E439" i="1"/>
  <c r="C439" i="1"/>
  <c r="D439" i="1" s="1"/>
  <c r="B439" i="1"/>
  <c r="O438" i="1"/>
  <c r="E438" i="1"/>
  <c r="A438" i="1" s="1"/>
  <c r="C438" i="1"/>
  <c r="D438" i="1" s="1"/>
  <c r="B438" i="1"/>
  <c r="E437" i="1"/>
  <c r="C437" i="1"/>
  <c r="D437" i="1" s="1"/>
  <c r="B437" i="1"/>
  <c r="A437" i="1"/>
  <c r="E436" i="1"/>
  <c r="C436" i="1"/>
  <c r="D436" i="1" s="1"/>
  <c r="B436" i="1"/>
  <c r="A436" i="1"/>
  <c r="O435" i="1"/>
  <c r="E435" i="1"/>
  <c r="A435" i="1" s="1"/>
  <c r="C435" i="1"/>
  <c r="D435" i="1" s="1"/>
  <c r="B435" i="1"/>
  <c r="E434" i="1"/>
  <c r="A434" i="1" s="1"/>
  <c r="C434" i="1"/>
  <c r="D434" i="1" s="1"/>
  <c r="B434" i="1"/>
  <c r="E433" i="1"/>
  <c r="C433" i="1"/>
  <c r="D433" i="1" s="1"/>
  <c r="B433" i="1"/>
  <c r="A433" i="1"/>
  <c r="O432" i="1"/>
  <c r="E432" i="1"/>
  <c r="C432" i="1"/>
  <c r="D432" i="1" s="1"/>
  <c r="B432" i="1"/>
  <c r="A432" i="1"/>
  <c r="E431" i="1"/>
  <c r="C431" i="1"/>
  <c r="D431" i="1" s="1"/>
  <c r="B431" i="1"/>
  <c r="A431" i="1"/>
  <c r="E430" i="1"/>
  <c r="C430" i="1"/>
  <c r="D430" i="1" s="1"/>
  <c r="B430" i="1"/>
  <c r="A430" i="1"/>
  <c r="O429" i="1"/>
  <c r="E429" i="1"/>
  <c r="C429" i="1"/>
  <c r="D429" i="1" s="1"/>
  <c r="B429" i="1"/>
  <c r="A429" i="1"/>
  <c r="O428" i="1"/>
  <c r="E428" i="1"/>
  <c r="A428" i="1" s="1"/>
  <c r="C428" i="1"/>
  <c r="D428" i="1" s="1"/>
  <c r="B428" i="1"/>
  <c r="O427" i="1"/>
  <c r="E427" i="1"/>
  <c r="A427" i="1" s="1"/>
  <c r="C427" i="1"/>
  <c r="D427" i="1" s="1"/>
  <c r="B427" i="1"/>
  <c r="E426" i="1"/>
  <c r="A426" i="1" s="1"/>
  <c r="C426" i="1"/>
  <c r="D426" i="1" s="1"/>
  <c r="B426" i="1"/>
  <c r="E425" i="1"/>
  <c r="C425" i="1"/>
  <c r="D425" i="1" s="1"/>
  <c r="B425" i="1"/>
  <c r="A425" i="1"/>
  <c r="O424" i="1"/>
  <c r="E424" i="1"/>
  <c r="C424" i="1"/>
  <c r="D424" i="1" s="1"/>
  <c r="B424" i="1"/>
  <c r="A424" i="1"/>
  <c r="O423" i="1"/>
  <c r="E423" i="1"/>
  <c r="C423" i="1"/>
  <c r="D423" i="1" s="1"/>
  <c r="B423" i="1"/>
  <c r="A423" i="1"/>
  <c r="E422" i="1"/>
  <c r="C422" i="1"/>
  <c r="D422" i="1" s="1"/>
  <c r="B422" i="1"/>
  <c r="E421" i="1"/>
  <c r="A421" i="1" s="1"/>
  <c r="C421" i="1"/>
  <c r="D421" i="1" s="1"/>
  <c r="B421" i="1"/>
  <c r="O420" i="1"/>
  <c r="E420" i="1"/>
  <c r="C420" i="1"/>
  <c r="D420" i="1" s="1"/>
  <c r="B420" i="1"/>
  <c r="A420" i="1"/>
  <c r="O419" i="1"/>
  <c r="E419" i="1"/>
  <c r="A419" i="1" s="1"/>
  <c r="C419" i="1"/>
  <c r="D419" i="1" s="1"/>
  <c r="B419" i="1"/>
  <c r="O418" i="1"/>
  <c r="E418" i="1"/>
  <c r="C418" i="1"/>
  <c r="D418" i="1" s="1"/>
  <c r="B418" i="1"/>
  <c r="A418" i="1"/>
  <c r="E417" i="1"/>
  <c r="A417" i="1" s="1"/>
  <c r="C417" i="1"/>
  <c r="D417" i="1" s="1"/>
  <c r="B417" i="1"/>
  <c r="O416" i="1"/>
  <c r="E416" i="1"/>
  <c r="C416" i="1"/>
  <c r="D416" i="1" s="1"/>
  <c r="B416" i="1"/>
  <c r="A416" i="1"/>
  <c r="O415" i="1"/>
  <c r="E415" i="1"/>
  <c r="C415" i="1"/>
  <c r="D415" i="1" s="1"/>
  <c r="B415" i="1"/>
  <c r="A415" i="1"/>
  <c r="E414" i="1"/>
  <c r="A414" i="1" s="1"/>
  <c r="C414" i="1"/>
  <c r="D414" i="1" s="1"/>
  <c r="B414" i="1"/>
  <c r="E413" i="1"/>
  <c r="C413" i="1"/>
  <c r="D413" i="1" s="1"/>
  <c r="B413" i="1"/>
  <c r="E412" i="1"/>
  <c r="A412" i="1" s="1"/>
  <c r="C412" i="1"/>
  <c r="D412" i="1" s="1"/>
  <c r="B412" i="1"/>
  <c r="E411" i="1"/>
  <c r="A411" i="1" s="1"/>
  <c r="C411" i="1"/>
  <c r="D411" i="1" s="1"/>
  <c r="B411" i="1"/>
  <c r="E410" i="1"/>
  <c r="C410" i="1"/>
  <c r="D410" i="1" s="1"/>
  <c r="B410" i="1"/>
  <c r="A410" i="1"/>
  <c r="O409" i="1"/>
  <c r="E409" i="1"/>
  <c r="C409" i="1"/>
  <c r="D409" i="1" s="1"/>
  <c r="B409" i="1"/>
  <c r="A409" i="1"/>
  <c r="E408" i="1"/>
  <c r="A408" i="1" s="1"/>
  <c r="C408" i="1"/>
  <c r="D408" i="1" s="1"/>
  <c r="B408" i="1"/>
  <c r="E407" i="1"/>
  <c r="A407" i="1" s="1"/>
  <c r="C407" i="1"/>
  <c r="D407" i="1" s="1"/>
  <c r="B407" i="1"/>
  <c r="O406" i="1"/>
  <c r="E406" i="1"/>
  <c r="C406" i="1"/>
  <c r="D406" i="1" s="1"/>
  <c r="B406" i="1"/>
  <c r="A406" i="1"/>
  <c r="O405" i="1"/>
  <c r="E405" i="1"/>
  <c r="C405" i="1"/>
  <c r="D405" i="1" s="1"/>
  <c r="B405" i="1"/>
  <c r="A405" i="1"/>
  <c r="E404" i="1"/>
  <c r="C404" i="1"/>
  <c r="D404" i="1" s="1"/>
  <c r="B404" i="1"/>
  <c r="A404" i="1"/>
  <c r="O403" i="1"/>
  <c r="E403" i="1"/>
  <c r="C403" i="1"/>
  <c r="D403" i="1" s="1"/>
  <c r="B403" i="1"/>
  <c r="A403" i="1"/>
  <c r="O402" i="1"/>
  <c r="E402" i="1"/>
  <c r="C402" i="1"/>
  <c r="D402" i="1" s="1"/>
  <c r="B402" i="1"/>
  <c r="A402" i="1"/>
  <c r="O401" i="1"/>
  <c r="E401" i="1"/>
  <c r="A401" i="1" s="1"/>
  <c r="C401" i="1"/>
  <c r="D401" i="1" s="1"/>
  <c r="B401" i="1"/>
  <c r="O400" i="1"/>
  <c r="E400" i="1"/>
  <c r="C400" i="1"/>
  <c r="D400" i="1" s="1"/>
  <c r="B400" i="1"/>
  <c r="A400" i="1"/>
  <c r="E399" i="1"/>
  <c r="A399" i="1" s="1"/>
  <c r="C399" i="1"/>
  <c r="D399" i="1" s="1"/>
  <c r="B399" i="1"/>
  <c r="O398" i="1"/>
  <c r="E398" i="1"/>
  <c r="A398" i="1" s="1"/>
  <c r="C398" i="1"/>
  <c r="D398" i="1" s="1"/>
  <c r="B398" i="1"/>
  <c r="E397" i="1"/>
  <c r="A397" i="1" s="1"/>
  <c r="C397" i="1"/>
  <c r="D397" i="1" s="1"/>
  <c r="B397" i="1"/>
  <c r="O396" i="1"/>
  <c r="E396" i="1"/>
  <c r="A396" i="1" s="1"/>
  <c r="C396" i="1"/>
  <c r="D396" i="1" s="1"/>
  <c r="B396" i="1"/>
  <c r="O395" i="1"/>
  <c r="E395" i="1"/>
  <c r="A395" i="1" s="1"/>
  <c r="C395" i="1"/>
  <c r="D395" i="1" s="1"/>
  <c r="B395" i="1"/>
  <c r="E394" i="1"/>
  <c r="C394" i="1"/>
  <c r="D394" i="1" s="1"/>
  <c r="B394" i="1"/>
  <c r="A394" i="1"/>
  <c r="E393" i="1"/>
  <c r="A393" i="1" s="1"/>
  <c r="C393" i="1"/>
  <c r="D393" i="1" s="1"/>
  <c r="B393" i="1"/>
  <c r="O392" i="1"/>
  <c r="E392" i="1"/>
  <c r="A392" i="1" s="1"/>
  <c r="C392" i="1"/>
  <c r="D392" i="1" s="1"/>
  <c r="B392" i="1"/>
  <c r="E391" i="1"/>
  <c r="C391" i="1"/>
  <c r="D391" i="1" s="1"/>
  <c r="B391" i="1"/>
  <c r="A391" i="1"/>
  <c r="O390" i="1"/>
  <c r="E390" i="1"/>
  <c r="A390" i="1" s="1"/>
  <c r="C390" i="1"/>
  <c r="D390" i="1" s="1"/>
  <c r="B390" i="1"/>
  <c r="E389" i="1"/>
  <c r="C389" i="1"/>
  <c r="D389" i="1" s="1"/>
  <c r="B389" i="1"/>
  <c r="E388" i="1"/>
  <c r="A388" i="1" s="1"/>
  <c r="C388" i="1"/>
  <c r="D388" i="1" s="1"/>
  <c r="B388" i="1"/>
  <c r="E387" i="1"/>
  <c r="A387" i="1" s="1"/>
  <c r="C387" i="1"/>
  <c r="D387" i="1" s="1"/>
  <c r="B387" i="1"/>
  <c r="E386" i="1"/>
  <c r="A386" i="1" s="1"/>
  <c r="C386" i="1"/>
  <c r="D386" i="1" s="1"/>
  <c r="B386" i="1"/>
  <c r="O385" i="1"/>
  <c r="E385" i="1"/>
  <c r="C385" i="1"/>
  <c r="D385" i="1" s="1"/>
  <c r="B385" i="1"/>
  <c r="A385" i="1"/>
  <c r="O384" i="1"/>
  <c r="E384" i="1"/>
  <c r="C384" i="1"/>
  <c r="D384" i="1" s="1"/>
  <c r="B384" i="1"/>
  <c r="A384" i="1"/>
  <c r="O383" i="1"/>
  <c r="E383" i="1"/>
  <c r="C383" i="1"/>
  <c r="D383" i="1" s="1"/>
  <c r="B383" i="1"/>
  <c r="A383" i="1"/>
  <c r="O382" i="1"/>
  <c r="E382" i="1"/>
  <c r="C382" i="1"/>
  <c r="D382" i="1" s="1"/>
  <c r="B382" i="1"/>
  <c r="A382" i="1"/>
  <c r="E381" i="1"/>
  <c r="C381" i="1"/>
  <c r="D381" i="1" s="1"/>
  <c r="B381" i="1"/>
  <c r="A381" i="1"/>
  <c r="E380" i="1"/>
  <c r="C380" i="1"/>
  <c r="D380" i="1" s="1"/>
  <c r="B380" i="1"/>
  <c r="A380" i="1"/>
  <c r="O379" i="1"/>
  <c r="E379" i="1"/>
  <c r="A379" i="1" s="1"/>
  <c r="C379" i="1"/>
  <c r="D379" i="1" s="1"/>
  <c r="B379" i="1"/>
  <c r="O378" i="1"/>
  <c r="E378" i="1"/>
  <c r="C378" i="1"/>
  <c r="D378" i="1" s="1"/>
  <c r="B378" i="1"/>
  <c r="A378" i="1"/>
  <c r="O377" i="1"/>
  <c r="E377" i="1"/>
  <c r="A377" i="1" s="1"/>
  <c r="C377" i="1"/>
  <c r="D377" i="1" s="1"/>
  <c r="B377" i="1"/>
  <c r="O376" i="1"/>
  <c r="E376" i="1"/>
  <c r="A376" i="1" s="1"/>
  <c r="C376" i="1"/>
  <c r="D376" i="1" s="1"/>
  <c r="B376" i="1"/>
  <c r="O375" i="1"/>
  <c r="E375" i="1"/>
  <c r="C375" i="1"/>
  <c r="D375" i="1" s="1"/>
  <c r="B375" i="1"/>
  <c r="A375" i="1"/>
  <c r="O374" i="1"/>
  <c r="E374" i="1"/>
  <c r="C374" i="1"/>
  <c r="D374" i="1" s="1"/>
  <c r="B374" i="1"/>
  <c r="A374" i="1"/>
  <c r="O373" i="1"/>
  <c r="E373" i="1"/>
  <c r="C373" i="1"/>
  <c r="D373" i="1" s="1"/>
  <c r="B373" i="1"/>
  <c r="A373" i="1"/>
  <c r="O372" i="1"/>
  <c r="E372" i="1"/>
  <c r="C372" i="1"/>
  <c r="D372" i="1" s="1"/>
  <c r="B372" i="1"/>
  <c r="A372" i="1"/>
  <c r="E371" i="1"/>
  <c r="A371" i="1" s="1"/>
  <c r="C371" i="1"/>
  <c r="D371" i="1" s="1"/>
  <c r="B371" i="1"/>
  <c r="O370" i="1"/>
  <c r="E370" i="1"/>
  <c r="A370" i="1" s="1"/>
  <c r="C370" i="1"/>
  <c r="D370" i="1" s="1"/>
  <c r="B370" i="1"/>
  <c r="O369" i="1"/>
  <c r="E369" i="1"/>
  <c r="C369" i="1"/>
  <c r="D369" i="1" s="1"/>
  <c r="B369" i="1"/>
  <c r="A369" i="1"/>
  <c r="E368" i="1"/>
  <c r="A368" i="1" s="1"/>
  <c r="C368" i="1"/>
  <c r="D368" i="1" s="1"/>
  <c r="B368" i="1"/>
  <c r="O367" i="1"/>
  <c r="E367" i="1"/>
  <c r="C367" i="1"/>
  <c r="D367" i="1" s="1"/>
  <c r="B367" i="1"/>
  <c r="A367" i="1"/>
  <c r="O366" i="1"/>
  <c r="E366" i="1"/>
  <c r="A366" i="1" s="1"/>
  <c r="C366" i="1"/>
  <c r="D366" i="1" s="1"/>
  <c r="B366" i="1"/>
  <c r="E365" i="1"/>
  <c r="C365" i="1"/>
  <c r="D365" i="1" s="1"/>
  <c r="B365" i="1"/>
  <c r="O364" i="1"/>
  <c r="E364" i="1"/>
  <c r="C364" i="1"/>
  <c r="D364" i="1" s="1"/>
  <c r="B364" i="1"/>
  <c r="A364" i="1"/>
  <c r="O363" i="1"/>
  <c r="E363" i="1"/>
  <c r="C363" i="1"/>
  <c r="D363" i="1" s="1"/>
  <c r="B363" i="1"/>
  <c r="A363" i="1"/>
  <c r="E362" i="1"/>
  <c r="A362" i="1" s="1"/>
  <c r="C362" i="1"/>
  <c r="D362" i="1" s="1"/>
  <c r="B362" i="1"/>
  <c r="E361" i="1"/>
  <c r="C361" i="1"/>
  <c r="D361" i="1" s="1"/>
  <c r="B361" i="1"/>
  <c r="A361" i="1"/>
  <c r="O360" i="1"/>
  <c r="E360" i="1"/>
  <c r="A360" i="1" s="1"/>
  <c r="C360" i="1"/>
  <c r="D360" i="1" s="1"/>
  <c r="B360" i="1"/>
  <c r="O359" i="1"/>
  <c r="E359" i="1"/>
  <c r="A359" i="1" s="1"/>
  <c r="C359" i="1"/>
  <c r="D359" i="1" s="1"/>
  <c r="B359" i="1"/>
  <c r="E358" i="1"/>
  <c r="A358" i="1" s="1"/>
  <c r="C358" i="1"/>
  <c r="D358" i="1" s="1"/>
  <c r="B358" i="1"/>
  <c r="E357" i="1"/>
  <c r="C357" i="1"/>
  <c r="D357" i="1" s="1"/>
  <c r="O356" i="1"/>
  <c r="E356" i="1"/>
  <c r="C356" i="1"/>
  <c r="D356" i="1" s="1"/>
  <c r="B356" i="1"/>
  <c r="A356" i="1"/>
  <c r="O355" i="1"/>
  <c r="E355" i="1"/>
  <c r="C355" i="1"/>
  <c r="D355" i="1" s="1"/>
  <c r="B355" i="1"/>
  <c r="A355" i="1"/>
  <c r="E354" i="1"/>
  <c r="C354" i="1"/>
  <c r="D354" i="1" s="1"/>
  <c r="B354" i="1"/>
  <c r="E353" i="1"/>
  <c r="A353" i="1" s="1"/>
  <c r="C353" i="1"/>
  <c r="D353" i="1" s="1"/>
  <c r="B353" i="1"/>
  <c r="E352" i="1"/>
  <c r="C352" i="1"/>
  <c r="D352" i="1" s="1"/>
  <c r="B352" i="1"/>
  <c r="A352" i="1"/>
  <c r="E351" i="1"/>
  <c r="A351" i="1" s="1"/>
  <c r="C351" i="1"/>
  <c r="D351" i="1" s="1"/>
  <c r="B351" i="1"/>
  <c r="O350" i="1"/>
  <c r="E350" i="1"/>
  <c r="A350" i="1" s="1"/>
  <c r="C350" i="1"/>
  <c r="D350" i="1" s="1"/>
  <c r="B350" i="1"/>
  <c r="O349" i="1"/>
  <c r="E349" i="1"/>
  <c r="A349" i="1" s="1"/>
  <c r="C349" i="1"/>
  <c r="D349" i="1" s="1"/>
  <c r="B349" i="1"/>
  <c r="O348" i="1"/>
  <c r="E348" i="1"/>
  <c r="A348" i="1" s="1"/>
  <c r="C348" i="1"/>
  <c r="D348" i="1" s="1"/>
  <c r="B348" i="1"/>
  <c r="E347" i="1"/>
  <c r="A347" i="1" s="1"/>
  <c r="C347" i="1"/>
  <c r="D347" i="1" s="1"/>
  <c r="B347" i="1"/>
  <c r="E346" i="1"/>
  <c r="C346" i="1"/>
  <c r="D346" i="1" s="1"/>
  <c r="B346" i="1"/>
  <c r="A346" i="1"/>
  <c r="E345" i="1"/>
  <c r="A345" i="1" s="1"/>
  <c r="C345" i="1"/>
  <c r="D345" i="1" s="1"/>
  <c r="B345" i="1"/>
  <c r="E344" i="1"/>
  <c r="A344" i="1" s="1"/>
  <c r="C344" i="1"/>
  <c r="D344" i="1" s="1"/>
  <c r="B344" i="1"/>
  <c r="E343" i="1"/>
  <c r="C343" i="1"/>
  <c r="D343" i="1" s="1"/>
  <c r="B343" i="1"/>
  <c r="A343" i="1"/>
  <c r="E342" i="1"/>
  <c r="A342" i="1" s="1"/>
  <c r="C342" i="1"/>
  <c r="D342" i="1" s="1"/>
  <c r="B342" i="1"/>
  <c r="E341" i="1"/>
  <c r="C341" i="1"/>
  <c r="D341" i="1" s="1"/>
  <c r="B341" i="1"/>
  <c r="A341" i="1"/>
  <c r="O340" i="1"/>
  <c r="E340" i="1"/>
  <c r="A340" i="1" s="1"/>
  <c r="C340" i="1"/>
  <c r="D340" i="1" s="1"/>
  <c r="B340" i="1"/>
  <c r="E339" i="1"/>
  <c r="C339" i="1"/>
  <c r="D339" i="1" s="1"/>
  <c r="B339" i="1"/>
  <c r="A339" i="1"/>
  <c r="E338" i="1"/>
  <c r="C338" i="1"/>
  <c r="D338" i="1" s="1"/>
  <c r="B338" i="1"/>
  <c r="A338" i="1"/>
  <c r="E337" i="1"/>
  <c r="C337" i="1"/>
  <c r="D337" i="1" s="1"/>
  <c r="B337" i="1"/>
  <c r="E336" i="1"/>
  <c r="A336" i="1" s="1"/>
  <c r="C336" i="1"/>
  <c r="D336" i="1" s="1"/>
  <c r="B336" i="1"/>
  <c r="E335" i="1"/>
  <c r="A335" i="1" s="1"/>
  <c r="C335" i="1"/>
  <c r="D335" i="1" s="1"/>
  <c r="B335" i="1"/>
  <c r="E334" i="1"/>
  <c r="A334" i="1" s="1"/>
  <c r="C334" i="1"/>
  <c r="D334" i="1" s="1"/>
  <c r="B334" i="1"/>
  <c r="O333" i="1"/>
  <c r="E333" i="1"/>
  <c r="A333" i="1" s="1"/>
  <c r="C333" i="1"/>
  <c r="D333" i="1" s="1"/>
  <c r="B333" i="1"/>
  <c r="E332" i="1"/>
  <c r="C332" i="1"/>
  <c r="D332" i="1" s="1"/>
  <c r="B332" i="1"/>
  <c r="A332" i="1"/>
  <c r="O331" i="1"/>
  <c r="E331" i="1"/>
  <c r="A331" i="1" s="1"/>
  <c r="C331" i="1"/>
  <c r="D331" i="1" s="1"/>
  <c r="B331" i="1"/>
  <c r="E330" i="1"/>
  <c r="C330" i="1"/>
  <c r="D330" i="1" s="1"/>
  <c r="B330" i="1"/>
  <c r="A330" i="1"/>
  <c r="E329" i="1"/>
  <c r="C329" i="1"/>
  <c r="D329" i="1" s="1"/>
  <c r="B329" i="1"/>
  <c r="A329" i="1"/>
  <c r="E328" i="1"/>
  <c r="C328" i="1"/>
  <c r="D328" i="1" s="1"/>
  <c r="B328" i="1"/>
  <c r="A328" i="1"/>
  <c r="E327" i="1"/>
  <c r="C327" i="1"/>
  <c r="D327" i="1" s="1"/>
  <c r="B327" i="1"/>
  <c r="A327" i="1"/>
  <c r="O326" i="1"/>
  <c r="E326" i="1"/>
  <c r="A326" i="1" s="1"/>
  <c r="C326" i="1"/>
  <c r="D326" i="1" s="1"/>
  <c r="B326" i="1"/>
  <c r="E325" i="1"/>
  <c r="A325" i="1" s="1"/>
  <c r="C325" i="1"/>
  <c r="D325" i="1" s="1"/>
  <c r="B325" i="1"/>
  <c r="E324" i="1"/>
  <c r="C324" i="1"/>
  <c r="D324" i="1" s="1"/>
  <c r="B324" i="1"/>
  <c r="A324" i="1"/>
  <c r="E323" i="1"/>
  <c r="C323" i="1"/>
  <c r="D323" i="1" s="1"/>
  <c r="B323" i="1"/>
  <c r="A323" i="1"/>
  <c r="O322" i="1"/>
  <c r="E322" i="1"/>
  <c r="A322" i="1" s="1"/>
  <c r="C322" i="1"/>
  <c r="D322" i="1" s="1"/>
  <c r="B322" i="1"/>
  <c r="E321" i="1"/>
  <c r="C321" i="1"/>
  <c r="D321" i="1" s="1"/>
  <c r="B321" i="1"/>
  <c r="A321" i="1"/>
  <c r="E320" i="1"/>
  <c r="A320" i="1" s="1"/>
  <c r="C320" i="1"/>
  <c r="D320" i="1" s="1"/>
  <c r="B320" i="1"/>
  <c r="O319" i="1"/>
  <c r="E319" i="1"/>
  <c r="A319" i="1" s="1"/>
  <c r="C319" i="1"/>
  <c r="D319" i="1" s="1"/>
  <c r="B319" i="1"/>
  <c r="E318" i="1"/>
  <c r="C318" i="1"/>
  <c r="D318" i="1" s="1"/>
  <c r="B318" i="1"/>
  <c r="A318" i="1"/>
  <c r="E317" i="1"/>
  <c r="C317" i="1"/>
  <c r="D317" i="1" s="1"/>
  <c r="B317" i="1"/>
  <c r="A317" i="1"/>
  <c r="E316" i="1"/>
  <c r="A316" i="1" s="1"/>
  <c r="C316" i="1"/>
  <c r="D316" i="1" s="1"/>
  <c r="B316" i="1"/>
  <c r="E315" i="1"/>
  <c r="C315" i="1"/>
  <c r="D315" i="1" s="1"/>
  <c r="B315" i="1"/>
  <c r="A315" i="1"/>
  <c r="E314" i="1"/>
  <c r="A314" i="1" s="1"/>
  <c r="C314" i="1"/>
  <c r="D314" i="1" s="1"/>
  <c r="B314" i="1"/>
  <c r="E313" i="1"/>
  <c r="C313" i="1"/>
  <c r="D313" i="1" s="1"/>
  <c r="B313" i="1"/>
  <c r="A313" i="1"/>
  <c r="O312" i="1"/>
  <c r="E312" i="1"/>
  <c r="A312" i="1" s="1"/>
  <c r="C312" i="1"/>
  <c r="D312" i="1" s="1"/>
  <c r="B312" i="1"/>
  <c r="O311" i="1"/>
  <c r="E311" i="1"/>
  <c r="A311" i="1" s="1"/>
  <c r="C311" i="1"/>
  <c r="D311" i="1" s="1"/>
  <c r="B311" i="1"/>
  <c r="E310" i="1"/>
  <c r="C310" i="1"/>
  <c r="D310" i="1" s="1"/>
  <c r="B310" i="1"/>
  <c r="A310" i="1"/>
  <c r="O309" i="1"/>
  <c r="E309" i="1"/>
  <c r="A309" i="1" s="1"/>
  <c r="C309" i="1"/>
  <c r="D309" i="1" s="1"/>
  <c r="B309" i="1"/>
  <c r="O308" i="1"/>
  <c r="E308" i="1"/>
  <c r="A308" i="1" s="1"/>
  <c r="C308" i="1"/>
  <c r="D308" i="1" s="1"/>
  <c r="B308" i="1"/>
  <c r="E307" i="1"/>
  <c r="A307" i="1" s="1"/>
  <c r="C307" i="1"/>
  <c r="D307" i="1" s="1"/>
  <c r="B307" i="1"/>
  <c r="E306" i="1"/>
  <c r="A306" i="1" s="1"/>
  <c r="C306" i="1"/>
  <c r="D306" i="1" s="1"/>
  <c r="B306" i="1"/>
  <c r="E305" i="1"/>
  <c r="C305" i="1"/>
  <c r="D305" i="1" s="1"/>
  <c r="B305" i="1"/>
  <c r="A305" i="1"/>
  <c r="E304" i="1"/>
  <c r="C304" i="1"/>
  <c r="D304" i="1" s="1"/>
  <c r="B304" i="1"/>
  <c r="A304" i="1"/>
  <c r="E303" i="1"/>
  <c r="C303" i="1"/>
  <c r="D303" i="1" s="1"/>
  <c r="B303" i="1"/>
  <c r="A303" i="1"/>
  <c r="O302" i="1"/>
  <c r="E302" i="1"/>
  <c r="A302" i="1" s="1"/>
  <c r="C302" i="1"/>
  <c r="D302" i="1" s="1"/>
  <c r="B302" i="1"/>
  <c r="E301" i="1"/>
  <c r="C301" i="1"/>
  <c r="D301" i="1" s="1"/>
  <c r="B301" i="1"/>
  <c r="A301" i="1"/>
  <c r="E300" i="1"/>
  <c r="A300" i="1" s="1"/>
  <c r="C300" i="1"/>
  <c r="D300" i="1" s="1"/>
  <c r="B300" i="1"/>
  <c r="E299" i="1"/>
  <c r="A299" i="1" s="1"/>
  <c r="C299" i="1"/>
  <c r="D299" i="1" s="1"/>
  <c r="B299" i="1"/>
  <c r="E298" i="1"/>
  <c r="A298" i="1" s="1"/>
  <c r="C298" i="1"/>
  <c r="D298" i="1" s="1"/>
  <c r="B298" i="1"/>
  <c r="E297" i="1"/>
  <c r="C297" i="1"/>
  <c r="D297" i="1" s="1"/>
  <c r="B297" i="1"/>
  <c r="A297" i="1"/>
  <c r="E296" i="1"/>
  <c r="C296" i="1"/>
  <c r="D296" i="1" s="1"/>
  <c r="B296" i="1"/>
  <c r="A296" i="1"/>
  <c r="E295" i="1"/>
  <c r="A295" i="1" s="1"/>
  <c r="C295" i="1"/>
  <c r="D295" i="1" s="1"/>
  <c r="B295" i="1"/>
  <c r="E294" i="1"/>
  <c r="A294" i="1" s="1"/>
  <c r="C294" i="1"/>
  <c r="D294" i="1" s="1"/>
  <c r="B294" i="1"/>
  <c r="E293" i="1"/>
  <c r="A293" i="1" s="1"/>
  <c r="C293" i="1"/>
  <c r="D293" i="1" s="1"/>
  <c r="B293" i="1"/>
  <c r="E292" i="1"/>
  <c r="A292" i="1" s="1"/>
  <c r="C292" i="1"/>
  <c r="D292" i="1" s="1"/>
  <c r="B292" i="1"/>
  <c r="E291" i="1"/>
  <c r="C291" i="1"/>
  <c r="D291" i="1" s="1"/>
  <c r="B291" i="1"/>
  <c r="A291" i="1"/>
  <c r="E290" i="1"/>
  <c r="C290" i="1"/>
  <c r="D290" i="1" s="1"/>
  <c r="B290" i="1"/>
  <c r="A290" i="1"/>
  <c r="E289" i="1"/>
  <c r="A289" i="1" s="1"/>
  <c r="C289" i="1"/>
  <c r="D289" i="1" s="1"/>
  <c r="B289" i="1"/>
  <c r="O288" i="1"/>
  <c r="E288" i="1"/>
  <c r="A288" i="1" s="1"/>
  <c r="C288" i="1"/>
  <c r="D288" i="1" s="1"/>
  <c r="B288" i="1"/>
  <c r="E287" i="1"/>
  <c r="C287" i="1"/>
  <c r="D287" i="1" s="1"/>
  <c r="B287" i="1"/>
  <c r="A287" i="1"/>
  <c r="E286" i="1"/>
  <c r="C286" i="1"/>
  <c r="D286" i="1" s="1"/>
  <c r="B286" i="1"/>
  <c r="A286" i="1"/>
  <c r="E285" i="1"/>
  <c r="C285" i="1"/>
  <c r="D285" i="1" s="1"/>
  <c r="B285" i="1"/>
  <c r="A285" i="1"/>
  <c r="O284" i="1"/>
  <c r="E284" i="1"/>
  <c r="C284" i="1"/>
  <c r="D284" i="1" s="1"/>
  <c r="B284" i="1"/>
  <c r="A284" i="1"/>
  <c r="O283" i="1"/>
  <c r="E283" i="1"/>
  <c r="A283" i="1" s="1"/>
  <c r="C283" i="1"/>
  <c r="D283" i="1" s="1"/>
  <c r="B283" i="1"/>
  <c r="E282" i="1"/>
  <c r="A282" i="1" s="1"/>
  <c r="C282" i="1"/>
  <c r="D282" i="1" s="1"/>
  <c r="B282" i="1"/>
  <c r="E281" i="1"/>
  <c r="A281" i="1" s="1"/>
  <c r="C281" i="1"/>
  <c r="D281" i="1" s="1"/>
  <c r="B281" i="1"/>
  <c r="E280" i="1"/>
  <c r="C280" i="1"/>
  <c r="D280" i="1" s="1"/>
  <c r="B280" i="1"/>
  <c r="A280" i="1"/>
  <c r="O279" i="1"/>
  <c r="E279" i="1"/>
  <c r="A279" i="1" s="1"/>
  <c r="C279" i="1"/>
  <c r="D279" i="1" s="1"/>
  <c r="B279" i="1"/>
  <c r="O278" i="1"/>
  <c r="E278" i="1"/>
  <c r="A278" i="1" s="1"/>
  <c r="C278" i="1"/>
  <c r="D278" i="1" s="1"/>
  <c r="B278" i="1"/>
  <c r="E277" i="1"/>
  <c r="A277" i="1" s="1"/>
  <c r="C277" i="1"/>
  <c r="D277" i="1" s="1"/>
  <c r="B277" i="1"/>
  <c r="O276" i="1"/>
  <c r="E276" i="1"/>
  <c r="C276" i="1"/>
  <c r="D276" i="1" s="1"/>
  <c r="B276" i="1"/>
  <c r="A276" i="1"/>
  <c r="E275" i="1"/>
  <c r="A275" i="1" s="1"/>
  <c r="C275" i="1"/>
  <c r="D275" i="1" s="1"/>
  <c r="B275" i="1"/>
  <c r="O274" i="1"/>
  <c r="E274" i="1"/>
  <c r="A274" i="1" s="1"/>
  <c r="C274" i="1"/>
  <c r="D274" i="1" s="1"/>
  <c r="B274" i="1"/>
  <c r="O273" i="1"/>
  <c r="E273" i="1"/>
  <c r="C273" i="1"/>
  <c r="D273" i="1" s="1"/>
  <c r="B273" i="1"/>
  <c r="A273" i="1"/>
  <c r="O272" i="1"/>
  <c r="E272" i="1"/>
  <c r="C272" i="1"/>
  <c r="D272" i="1" s="1"/>
  <c r="B272" i="1"/>
  <c r="A272" i="1"/>
  <c r="O271" i="1"/>
  <c r="E271" i="1"/>
  <c r="C271" i="1"/>
  <c r="D271" i="1" s="1"/>
  <c r="B271" i="1"/>
  <c r="A271" i="1"/>
  <c r="O270" i="1"/>
  <c r="E270" i="1"/>
  <c r="A270" i="1" s="1"/>
  <c r="C270" i="1"/>
  <c r="D270" i="1" s="1"/>
  <c r="B270" i="1"/>
  <c r="O269" i="1"/>
  <c r="E269" i="1"/>
  <c r="A269" i="1" s="1"/>
  <c r="C269" i="1"/>
  <c r="D269" i="1" s="1"/>
  <c r="B269" i="1"/>
  <c r="E268" i="1"/>
  <c r="C268" i="1"/>
  <c r="D268" i="1" s="1"/>
  <c r="B268" i="1"/>
  <c r="A268" i="1"/>
  <c r="O267" i="1"/>
  <c r="E267" i="1"/>
  <c r="C267" i="1"/>
  <c r="D267" i="1" s="1"/>
  <c r="B267" i="1"/>
  <c r="A267" i="1"/>
  <c r="O266" i="1"/>
  <c r="E266" i="1"/>
  <c r="A266" i="1" s="1"/>
  <c r="C266" i="1"/>
  <c r="D266" i="1" s="1"/>
  <c r="B266" i="1"/>
  <c r="E265" i="1"/>
  <c r="A265" i="1" s="1"/>
  <c r="C265" i="1"/>
  <c r="D265" i="1" s="1"/>
  <c r="B265" i="1"/>
  <c r="E264" i="1"/>
  <c r="A264" i="1" s="1"/>
  <c r="C264" i="1"/>
  <c r="D264" i="1" s="1"/>
  <c r="B264" i="1"/>
  <c r="O263" i="1"/>
  <c r="E263" i="1"/>
  <c r="C263" i="1"/>
  <c r="D263" i="1" s="1"/>
  <c r="B263" i="1"/>
  <c r="A263" i="1"/>
  <c r="E262" i="1"/>
  <c r="A262" i="1" s="1"/>
  <c r="C262" i="1"/>
  <c r="D262" i="1" s="1"/>
  <c r="B262" i="1"/>
  <c r="E261" i="1"/>
  <c r="A261" i="1" s="1"/>
  <c r="C261" i="1"/>
  <c r="D261" i="1" s="1"/>
  <c r="B261" i="1"/>
  <c r="O260" i="1"/>
  <c r="E260" i="1"/>
  <c r="A260" i="1" s="1"/>
  <c r="C260" i="1"/>
  <c r="D260" i="1" s="1"/>
  <c r="B260" i="1"/>
  <c r="O259" i="1"/>
  <c r="E259" i="1"/>
  <c r="A259" i="1" s="1"/>
  <c r="C259" i="1"/>
  <c r="D259" i="1" s="1"/>
  <c r="B259" i="1"/>
  <c r="E258" i="1"/>
  <c r="A258" i="1" s="1"/>
  <c r="C258" i="1"/>
  <c r="D258" i="1" s="1"/>
  <c r="B258" i="1"/>
  <c r="O257" i="1"/>
  <c r="E257" i="1"/>
  <c r="A257" i="1" s="1"/>
  <c r="C257" i="1"/>
  <c r="D257" i="1" s="1"/>
  <c r="B257" i="1"/>
  <c r="E256" i="1"/>
  <c r="A256" i="1" s="1"/>
  <c r="C256" i="1"/>
  <c r="D256" i="1" s="1"/>
  <c r="B256" i="1"/>
  <c r="O255" i="1"/>
  <c r="E255" i="1"/>
  <c r="A255" i="1" s="1"/>
  <c r="C255" i="1"/>
  <c r="D255" i="1" s="1"/>
  <c r="B255" i="1"/>
  <c r="O254" i="1"/>
  <c r="E254" i="1"/>
  <c r="C254" i="1"/>
  <c r="D254" i="1" s="1"/>
  <c r="B254" i="1"/>
  <c r="A254" i="1"/>
  <c r="E253" i="1"/>
  <c r="C253" i="1"/>
  <c r="D253" i="1" s="1"/>
  <c r="B253" i="1"/>
  <c r="A253" i="1"/>
  <c r="E252" i="1"/>
  <c r="C252" i="1"/>
  <c r="D252" i="1" s="1"/>
  <c r="B252" i="1"/>
  <c r="A252" i="1"/>
  <c r="E251" i="1"/>
  <c r="C251" i="1"/>
  <c r="D251" i="1" s="1"/>
  <c r="B251" i="1"/>
  <c r="A251" i="1"/>
  <c r="O250" i="1"/>
  <c r="E250" i="1"/>
  <c r="C250" i="1"/>
  <c r="D250" i="1" s="1"/>
  <c r="B250" i="1"/>
  <c r="A250" i="1"/>
  <c r="O249" i="1"/>
  <c r="E249" i="1"/>
  <c r="C249" i="1"/>
  <c r="D249" i="1" s="1"/>
  <c r="B249" i="1"/>
  <c r="A249" i="1"/>
  <c r="O248" i="1"/>
  <c r="E248" i="1"/>
  <c r="A248" i="1" s="1"/>
  <c r="C248" i="1"/>
  <c r="D248" i="1" s="1"/>
  <c r="B248" i="1"/>
  <c r="O247" i="1"/>
  <c r="E247" i="1"/>
  <c r="A247" i="1" s="1"/>
  <c r="C247" i="1"/>
  <c r="D247" i="1" s="1"/>
  <c r="B247" i="1"/>
  <c r="E246" i="1"/>
  <c r="A246" i="1" s="1"/>
  <c r="C246" i="1"/>
  <c r="D246" i="1" s="1"/>
  <c r="B246" i="1"/>
  <c r="O245" i="1"/>
  <c r="E245" i="1"/>
  <c r="A245" i="1" s="1"/>
  <c r="C245" i="1"/>
  <c r="D245" i="1" s="1"/>
  <c r="B245" i="1"/>
  <c r="O244" i="1"/>
  <c r="E244" i="1"/>
  <c r="A244" i="1" s="1"/>
  <c r="C244" i="1"/>
  <c r="D244" i="1" s="1"/>
  <c r="B244" i="1"/>
  <c r="E243" i="1"/>
  <c r="A243" i="1" s="1"/>
  <c r="C243" i="1"/>
  <c r="D243" i="1" s="1"/>
  <c r="B243" i="1"/>
  <c r="O242" i="1"/>
  <c r="E242" i="1"/>
  <c r="A242" i="1" s="1"/>
  <c r="C242" i="1"/>
  <c r="D242" i="1" s="1"/>
  <c r="B242" i="1"/>
  <c r="E241" i="1"/>
  <c r="C241" i="1"/>
  <c r="D241" i="1" s="1"/>
  <c r="B241" i="1"/>
  <c r="A241" i="1"/>
  <c r="O240" i="1"/>
  <c r="E240" i="1"/>
  <c r="A240" i="1" s="1"/>
  <c r="C240" i="1"/>
  <c r="D240" i="1" s="1"/>
  <c r="B240" i="1"/>
  <c r="O239" i="1"/>
  <c r="E239" i="1"/>
  <c r="A239" i="1" s="1"/>
  <c r="C239" i="1"/>
  <c r="D239" i="1" s="1"/>
  <c r="B239" i="1"/>
  <c r="O238" i="1"/>
  <c r="E238" i="1"/>
  <c r="A238" i="1" s="1"/>
  <c r="C238" i="1"/>
  <c r="D238" i="1" s="1"/>
  <c r="B238" i="1"/>
  <c r="O237" i="1"/>
  <c r="E237" i="1"/>
  <c r="A237" i="1" s="1"/>
  <c r="C237" i="1"/>
  <c r="D237" i="1" s="1"/>
  <c r="B237" i="1"/>
  <c r="E236" i="1"/>
  <c r="C236" i="1"/>
  <c r="D236" i="1" s="1"/>
  <c r="B236" i="1"/>
  <c r="A236" i="1"/>
  <c r="O235" i="1"/>
  <c r="E235" i="1"/>
  <c r="A235" i="1" s="1"/>
  <c r="C235" i="1"/>
  <c r="D235" i="1" s="1"/>
  <c r="B235" i="1"/>
  <c r="E234" i="1"/>
  <c r="A234" i="1" s="1"/>
  <c r="C234" i="1"/>
  <c r="D234" i="1" s="1"/>
  <c r="B234" i="1"/>
  <c r="O233" i="1"/>
  <c r="E233" i="1"/>
  <c r="A233" i="1" s="1"/>
  <c r="C233" i="1"/>
  <c r="D233" i="1" s="1"/>
  <c r="B233" i="1"/>
  <c r="E232" i="1"/>
  <c r="A232" i="1" s="1"/>
  <c r="C232" i="1"/>
  <c r="D232" i="1" s="1"/>
  <c r="B232" i="1"/>
  <c r="O231" i="1"/>
  <c r="E231" i="1"/>
  <c r="A231" i="1" s="1"/>
  <c r="C231" i="1"/>
  <c r="D231" i="1" s="1"/>
  <c r="B231" i="1"/>
  <c r="E230" i="1"/>
  <c r="A230" i="1" s="1"/>
  <c r="C230" i="1"/>
  <c r="D230" i="1" s="1"/>
  <c r="B230" i="1"/>
  <c r="O229" i="1"/>
  <c r="E229" i="1"/>
  <c r="A229" i="1" s="1"/>
  <c r="C229" i="1"/>
  <c r="D229" i="1" s="1"/>
  <c r="B229" i="1"/>
  <c r="E228" i="1"/>
  <c r="A228" i="1" s="1"/>
  <c r="C228" i="1"/>
  <c r="D228" i="1" s="1"/>
  <c r="B228" i="1"/>
  <c r="E227" i="1"/>
  <c r="A227" i="1" s="1"/>
  <c r="C227" i="1"/>
  <c r="D227" i="1" s="1"/>
  <c r="B227" i="1"/>
  <c r="O226" i="1"/>
  <c r="E226" i="1"/>
  <c r="C226" i="1"/>
  <c r="D226" i="1" s="1"/>
  <c r="B226" i="1"/>
  <c r="A226" i="1"/>
  <c r="E225" i="1"/>
  <c r="A225" i="1" s="1"/>
  <c r="C225" i="1"/>
  <c r="D225" i="1" s="1"/>
  <c r="B225" i="1"/>
  <c r="E224" i="1"/>
  <c r="C224" i="1"/>
  <c r="D224" i="1" s="1"/>
  <c r="B224" i="1"/>
  <c r="A224" i="1"/>
  <c r="E223" i="1"/>
  <c r="A223" i="1" s="1"/>
  <c r="C223" i="1"/>
  <c r="D223" i="1" s="1"/>
  <c r="B223" i="1"/>
  <c r="O222" i="1"/>
  <c r="E222" i="1"/>
  <c r="C222" i="1"/>
  <c r="D222" i="1" s="1"/>
  <c r="B222" i="1"/>
  <c r="A222" i="1"/>
  <c r="E221" i="1"/>
  <c r="A221" i="1" s="1"/>
  <c r="C221" i="1"/>
  <c r="D221" i="1" s="1"/>
  <c r="B221" i="1"/>
  <c r="O220" i="1"/>
  <c r="E220" i="1"/>
  <c r="C220" i="1"/>
  <c r="D220" i="1" s="1"/>
  <c r="B220" i="1"/>
  <c r="A220" i="1"/>
  <c r="O219" i="1"/>
  <c r="E219" i="1"/>
  <c r="C219" i="1"/>
  <c r="D219" i="1" s="1"/>
  <c r="B219" i="1"/>
  <c r="A219" i="1"/>
  <c r="O218" i="1"/>
  <c r="E218" i="1"/>
  <c r="C218" i="1"/>
  <c r="D218" i="1" s="1"/>
  <c r="B218" i="1"/>
  <c r="A218" i="1"/>
  <c r="E217" i="1"/>
  <c r="A217" i="1" s="1"/>
  <c r="C217" i="1"/>
  <c r="D217" i="1" s="1"/>
  <c r="B217" i="1"/>
  <c r="O216" i="1"/>
  <c r="E216" i="1"/>
  <c r="C216" i="1"/>
  <c r="D216" i="1" s="1"/>
  <c r="B216" i="1"/>
  <c r="A216" i="1"/>
  <c r="E215" i="1"/>
  <c r="A215" i="1" s="1"/>
  <c r="C215" i="1"/>
  <c r="D215" i="1" s="1"/>
  <c r="B215" i="1"/>
  <c r="O214" i="1"/>
  <c r="E214" i="1"/>
  <c r="C214" i="1"/>
  <c r="D214" i="1" s="1"/>
  <c r="B214" i="1"/>
  <c r="A214" i="1"/>
  <c r="O213" i="1"/>
  <c r="E213" i="1"/>
  <c r="C213" i="1"/>
  <c r="D213" i="1" s="1"/>
  <c r="B213" i="1"/>
  <c r="A213" i="1"/>
  <c r="O212" i="1"/>
  <c r="E212" i="1"/>
  <c r="C212" i="1"/>
  <c r="D212" i="1" s="1"/>
  <c r="B212" i="1"/>
  <c r="A212" i="1"/>
  <c r="O211" i="1"/>
  <c r="E211" i="1"/>
  <c r="C211" i="1"/>
  <c r="D211" i="1" s="1"/>
  <c r="B211" i="1"/>
  <c r="A211" i="1"/>
  <c r="O210" i="1"/>
  <c r="E210" i="1"/>
  <c r="C210" i="1"/>
  <c r="D210" i="1" s="1"/>
  <c r="B210" i="1"/>
  <c r="A210" i="1"/>
  <c r="O209" i="1"/>
  <c r="E209" i="1"/>
  <c r="C209" i="1"/>
  <c r="D209" i="1" s="1"/>
  <c r="B209" i="1"/>
  <c r="A209" i="1"/>
  <c r="O208" i="1"/>
  <c r="E208" i="1"/>
  <c r="C208" i="1"/>
  <c r="D208" i="1" s="1"/>
  <c r="B208" i="1"/>
  <c r="A208" i="1"/>
  <c r="O207" i="1"/>
  <c r="E207" i="1"/>
  <c r="C207" i="1"/>
  <c r="D207" i="1" s="1"/>
  <c r="B207" i="1"/>
  <c r="A207" i="1"/>
  <c r="O206" i="1"/>
  <c r="E206" i="1"/>
  <c r="C206" i="1"/>
  <c r="D206" i="1" s="1"/>
  <c r="B206" i="1"/>
  <c r="A206" i="1"/>
  <c r="O205" i="1"/>
  <c r="E205" i="1"/>
  <c r="C205" i="1"/>
  <c r="D205" i="1" s="1"/>
  <c r="B205" i="1"/>
  <c r="A205" i="1"/>
  <c r="O204" i="1"/>
  <c r="E204" i="1"/>
  <c r="A204" i="1" s="1"/>
  <c r="C204" i="1"/>
  <c r="D204" i="1" s="1"/>
  <c r="B204" i="1"/>
  <c r="O203" i="1"/>
  <c r="E203" i="1"/>
  <c r="A203" i="1" s="1"/>
  <c r="C203" i="1"/>
  <c r="D203" i="1" s="1"/>
  <c r="B203" i="1"/>
  <c r="O202" i="1"/>
  <c r="E202" i="1"/>
  <c r="A202" i="1" s="1"/>
  <c r="C202" i="1"/>
  <c r="D202" i="1" s="1"/>
  <c r="B202" i="1"/>
  <c r="E201" i="1"/>
  <c r="A201" i="1" s="1"/>
  <c r="C201" i="1"/>
  <c r="D201" i="1" s="1"/>
  <c r="B201" i="1"/>
  <c r="O200" i="1"/>
  <c r="E200" i="1"/>
  <c r="A200" i="1" s="1"/>
  <c r="C200" i="1"/>
  <c r="D200" i="1" s="1"/>
  <c r="B200" i="1"/>
  <c r="O199" i="1"/>
  <c r="E199" i="1"/>
  <c r="A199" i="1" s="1"/>
  <c r="C199" i="1"/>
  <c r="D199" i="1" s="1"/>
  <c r="B199" i="1"/>
  <c r="O198" i="1"/>
  <c r="E198" i="1"/>
  <c r="A198" i="1" s="1"/>
  <c r="C198" i="1"/>
  <c r="D198" i="1" s="1"/>
  <c r="B198" i="1"/>
  <c r="E197" i="1"/>
  <c r="C197" i="1"/>
  <c r="D197" i="1" s="1"/>
  <c r="B197" i="1"/>
  <c r="A197" i="1"/>
  <c r="O196" i="1"/>
  <c r="E196" i="1"/>
  <c r="A196" i="1" s="1"/>
  <c r="C196" i="1"/>
  <c r="D196" i="1" s="1"/>
  <c r="B196" i="1"/>
  <c r="O195" i="1"/>
  <c r="E195" i="1"/>
  <c r="A195" i="1" s="1"/>
  <c r="C195" i="1"/>
  <c r="D195" i="1" s="1"/>
  <c r="B195" i="1"/>
  <c r="O194" i="1"/>
  <c r="E194" i="1"/>
  <c r="A194" i="1" s="1"/>
  <c r="C194" i="1"/>
  <c r="D194" i="1" s="1"/>
  <c r="B194" i="1"/>
  <c r="O193" i="1"/>
  <c r="E193" i="1"/>
  <c r="A193" i="1" s="1"/>
  <c r="C193" i="1"/>
  <c r="D193" i="1" s="1"/>
  <c r="B193" i="1"/>
  <c r="O192" i="1"/>
  <c r="E192" i="1"/>
  <c r="A192" i="1" s="1"/>
  <c r="C192" i="1"/>
  <c r="D192" i="1" s="1"/>
  <c r="B192" i="1"/>
  <c r="E191" i="1"/>
  <c r="A191" i="1" s="1"/>
  <c r="C191" i="1"/>
  <c r="D191" i="1" s="1"/>
  <c r="B191" i="1"/>
  <c r="E190" i="1"/>
  <c r="C190" i="1"/>
  <c r="D190" i="1" s="1"/>
  <c r="B190" i="1"/>
  <c r="A190" i="1"/>
  <c r="O189" i="1"/>
  <c r="E189" i="1"/>
  <c r="A189" i="1" s="1"/>
  <c r="C189" i="1"/>
  <c r="D189" i="1" s="1"/>
  <c r="B189" i="1"/>
  <c r="O188" i="1"/>
  <c r="E188" i="1"/>
  <c r="A188" i="1" s="1"/>
  <c r="C188" i="1"/>
  <c r="D188" i="1" s="1"/>
  <c r="B188" i="1"/>
  <c r="O187" i="1"/>
  <c r="E187" i="1"/>
  <c r="A187" i="1" s="1"/>
  <c r="C187" i="1"/>
  <c r="D187" i="1" s="1"/>
  <c r="B187" i="1"/>
  <c r="O186" i="1"/>
  <c r="E186" i="1"/>
  <c r="A186" i="1" s="1"/>
  <c r="C186" i="1"/>
  <c r="D186" i="1" s="1"/>
  <c r="B186" i="1"/>
  <c r="O185" i="1"/>
  <c r="E185" i="1"/>
  <c r="A185" i="1" s="1"/>
  <c r="C185" i="1"/>
  <c r="D185" i="1" s="1"/>
  <c r="B185" i="1"/>
  <c r="O184" i="1"/>
  <c r="E184" i="1"/>
  <c r="A184" i="1" s="1"/>
  <c r="C184" i="1"/>
  <c r="D184" i="1" s="1"/>
  <c r="B184" i="1"/>
  <c r="O183" i="1"/>
  <c r="E183" i="1"/>
  <c r="A183" i="1" s="1"/>
  <c r="C183" i="1"/>
  <c r="D183" i="1" s="1"/>
  <c r="B183" i="1"/>
  <c r="O182" i="1"/>
  <c r="E182" i="1"/>
  <c r="A182" i="1" s="1"/>
  <c r="C182" i="1"/>
  <c r="D182" i="1" s="1"/>
  <c r="B182" i="1"/>
  <c r="E181" i="1"/>
  <c r="A181" i="1" s="1"/>
  <c r="C181" i="1"/>
  <c r="D181" i="1" s="1"/>
  <c r="B181" i="1"/>
  <c r="E180" i="1"/>
  <c r="A180" i="1" s="1"/>
  <c r="C180" i="1"/>
  <c r="D180" i="1" s="1"/>
  <c r="B180" i="1"/>
  <c r="E179" i="1"/>
  <c r="A179" i="1" s="1"/>
  <c r="C179" i="1"/>
  <c r="D179" i="1" s="1"/>
  <c r="B179" i="1"/>
  <c r="E178" i="1"/>
  <c r="A178" i="1" s="1"/>
  <c r="C178" i="1"/>
  <c r="D178" i="1" s="1"/>
  <c r="B178" i="1"/>
  <c r="E177" i="1"/>
  <c r="A177" i="1" s="1"/>
  <c r="C177" i="1"/>
  <c r="D177" i="1" s="1"/>
  <c r="B177" i="1"/>
  <c r="O176" i="1"/>
  <c r="E176" i="1"/>
  <c r="A176" i="1" s="1"/>
  <c r="C176" i="1"/>
  <c r="D176" i="1" s="1"/>
  <c r="B176" i="1"/>
  <c r="O175" i="1"/>
  <c r="E175" i="1"/>
  <c r="A175" i="1" s="1"/>
  <c r="C175" i="1"/>
  <c r="D175" i="1" s="1"/>
  <c r="B175" i="1"/>
  <c r="E174" i="1"/>
  <c r="A174" i="1" s="1"/>
  <c r="C174" i="1"/>
  <c r="D174" i="1" s="1"/>
  <c r="B174" i="1"/>
  <c r="E173" i="1"/>
  <c r="A173" i="1" s="1"/>
  <c r="C173" i="1"/>
  <c r="D173" i="1" s="1"/>
  <c r="B173" i="1"/>
  <c r="O172" i="1"/>
  <c r="E172" i="1"/>
  <c r="A172" i="1" s="1"/>
  <c r="C172" i="1"/>
  <c r="D172" i="1" s="1"/>
  <c r="B172" i="1"/>
  <c r="E171" i="1"/>
  <c r="A171" i="1" s="1"/>
  <c r="C171" i="1"/>
  <c r="D171" i="1" s="1"/>
  <c r="B171" i="1"/>
  <c r="E170" i="1"/>
  <c r="A170" i="1" s="1"/>
  <c r="C170" i="1"/>
  <c r="D170" i="1" s="1"/>
  <c r="B170" i="1"/>
  <c r="E169" i="1"/>
  <c r="A169" i="1" s="1"/>
  <c r="C169" i="1"/>
  <c r="D169" i="1" s="1"/>
  <c r="B169" i="1"/>
  <c r="E168" i="1"/>
  <c r="A168" i="1" s="1"/>
  <c r="C168" i="1"/>
  <c r="D168" i="1" s="1"/>
  <c r="B168" i="1"/>
  <c r="E167" i="1"/>
  <c r="A167" i="1" s="1"/>
  <c r="C167" i="1"/>
  <c r="D167" i="1" s="1"/>
  <c r="B167" i="1"/>
  <c r="E166" i="1"/>
  <c r="A166" i="1" s="1"/>
  <c r="C166" i="1"/>
  <c r="D166" i="1" s="1"/>
  <c r="B166" i="1"/>
  <c r="O165" i="1"/>
  <c r="E165" i="1"/>
  <c r="A165" i="1" s="1"/>
  <c r="C165" i="1"/>
  <c r="D165" i="1" s="1"/>
  <c r="B165" i="1"/>
  <c r="E164" i="1"/>
  <c r="A164" i="1" s="1"/>
  <c r="C164" i="1"/>
  <c r="D164" i="1" s="1"/>
  <c r="B164" i="1"/>
  <c r="O163" i="1"/>
  <c r="E163" i="1"/>
  <c r="A163" i="1" s="1"/>
  <c r="C163" i="1"/>
  <c r="D163" i="1" s="1"/>
  <c r="B163" i="1"/>
  <c r="O162" i="1"/>
  <c r="E162" i="1"/>
  <c r="A162" i="1" s="1"/>
  <c r="C162" i="1"/>
  <c r="D162" i="1" s="1"/>
  <c r="B162" i="1"/>
  <c r="E161" i="1"/>
  <c r="A161" i="1" s="1"/>
  <c r="C161" i="1"/>
  <c r="D161" i="1" s="1"/>
  <c r="B161" i="1"/>
  <c r="O160" i="1"/>
  <c r="E160" i="1"/>
  <c r="A160" i="1" s="1"/>
  <c r="C160" i="1"/>
  <c r="D160" i="1" s="1"/>
  <c r="B160" i="1"/>
  <c r="O159" i="1"/>
  <c r="E159" i="1"/>
  <c r="A159" i="1" s="1"/>
  <c r="C159" i="1"/>
  <c r="D159" i="1" s="1"/>
  <c r="B159" i="1"/>
  <c r="E158" i="1"/>
  <c r="A158" i="1" s="1"/>
  <c r="C158" i="1"/>
  <c r="D158" i="1" s="1"/>
  <c r="B158" i="1"/>
  <c r="O157" i="1"/>
  <c r="E157" i="1"/>
  <c r="A157" i="1" s="1"/>
  <c r="C157" i="1"/>
  <c r="D157" i="1" s="1"/>
  <c r="B157" i="1"/>
  <c r="E156" i="1"/>
  <c r="A156" i="1" s="1"/>
  <c r="C156" i="1"/>
  <c r="D156" i="1" s="1"/>
  <c r="B156" i="1"/>
  <c r="O155" i="1"/>
  <c r="E155" i="1"/>
  <c r="A155" i="1" s="1"/>
  <c r="C155" i="1"/>
  <c r="D155" i="1" s="1"/>
  <c r="B155" i="1"/>
  <c r="E154" i="1"/>
  <c r="A154" i="1" s="1"/>
  <c r="C154" i="1"/>
  <c r="D154" i="1" s="1"/>
  <c r="B154" i="1"/>
  <c r="E153" i="1"/>
  <c r="A153" i="1" s="1"/>
  <c r="C153" i="1"/>
  <c r="D153" i="1" s="1"/>
  <c r="B153" i="1"/>
  <c r="O152" i="1"/>
  <c r="E152" i="1"/>
  <c r="A152" i="1" s="1"/>
  <c r="C152" i="1"/>
  <c r="D152" i="1" s="1"/>
  <c r="B152" i="1"/>
  <c r="E151" i="1"/>
  <c r="A151" i="1" s="1"/>
  <c r="C151" i="1"/>
  <c r="D151" i="1" s="1"/>
  <c r="B151" i="1"/>
  <c r="O150" i="1"/>
  <c r="E150" i="1"/>
  <c r="A150" i="1" s="1"/>
  <c r="C150" i="1"/>
  <c r="D150" i="1" s="1"/>
  <c r="B150" i="1"/>
  <c r="E149" i="1"/>
  <c r="C149" i="1"/>
  <c r="D149" i="1" s="1"/>
  <c r="B149" i="1"/>
  <c r="A149" i="1"/>
  <c r="E148" i="1"/>
  <c r="C148" i="1"/>
  <c r="D148" i="1" s="1"/>
  <c r="B148" i="1"/>
  <c r="A148" i="1"/>
  <c r="E147" i="1"/>
  <c r="C147" i="1"/>
  <c r="D147" i="1" s="1"/>
  <c r="B147" i="1"/>
  <c r="A147" i="1"/>
  <c r="E146" i="1"/>
  <c r="C146" i="1"/>
  <c r="D146" i="1" s="1"/>
  <c r="B146" i="1"/>
  <c r="A146" i="1"/>
  <c r="E145" i="1"/>
  <c r="C145" i="1"/>
  <c r="D145" i="1" s="1"/>
  <c r="B145" i="1"/>
  <c r="A145" i="1"/>
  <c r="E144" i="1"/>
  <c r="C144" i="1"/>
  <c r="D144" i="1" s="1"/>
  <c r="B144" i="1"/>
  <c r="A144" i="1"/>
  <c r="O143" i="1"/>
  <c r="E143" i="1"/>
  <c r="A143" i="1" s="1"/>
  <c r="C143" i="1"/>
  <c r="D143" i="1" s="1"/>
  <c r="B143" i="1"/>
  <c r="O142" i="1"/>
  <c r="E142" i="1"/>
  <c r="A142" i="1" s="1"/>
  <c r="C142" i="1"/>
  <c r="D142" i="1" s="1"/>
  <c r="B142" i="1"/>
  <c r="O141" i="1"/>
  <c r="E141" i="1"/>
  <c r="A141" i="1" s="1"/>
  <c r="C141" i="1"/>
  <c r="D141" i="1" s="1"/>
  <c r="B141" i="1"/>
  <c r="O140" i="1"/>
  <c r="E140" i="1"/>
  <c r="A140" i="1" s="1"/>
  <c r="C140" i="1"/>
  <c r="D140" i="1" s="1"/>
  <c r="B140" i="1"/>
  <c r="O139" i="1"/>
  <c r="E139" i="1"/>
  <c r="A139" i="1" s="1"/>
  <c r="C139" i="1"/>
  <c r="D139" i="1" s="1"/>
  <c r="B139" i="1"/>
  <c r="O138" i="1"/>
  <c r="E138" i="1"/>
  <c r="A138" i="1" s="1"/>
  <c r="C138" i="1"/>
  <c r="D138" i="1" s="1"/>
  <c r="B138" i="1"/>
  <c r="E137" i="1"/>
  <c r="A137" i="1" s="1"/>
  <c r="C137" i="1"/>
  <c r="D137" i="1" s="1"/>
  <c r="B137" i="1"/>
  <c r="O136" i="1"/>
  <c r="E136" i="1"/>
  <c r="A136" i="1" s="1"/>
  <c r="C136" i="1"/>
  <c r="D136" i="1" s="1"/>
  <c r="B136" i="1"/>
  <c r="O135" i="1"/>
  <c r="E135" i="1"/>
  <c r="A135" i="1" s="1"/>
  <c r="C135" i="1"/>
  <c r="D135" i="1" s="1"/>
  <c r="B135" i="1"/>
  <c r="O134" i="1"/>
  <c r="E134" i="1"/>
  <c r="A134" i="1" s="1"/>
  <c r="C134" i="1"/>
  <c r="D134" i="1" s="1"/>
  <c r="B134" i="1"/>
  <c r="O133" i="1"/>
  <c r="E133" i="1"/>
  <c r="A133" i="1" s="1"/>
  <c r="C133" i="1"/>
  <c r="D133" i="1" s="1"/>
  <c r="B133" i="1"/>
  <c r="O132" i="1"/>
  <c r="E132" i="1"/>
  <c r="A132" i="1" s="1"/>
  <c r="C132" i="1"/>
  <c r="D132" i="1" s="1"/>
  <c r="B132" i="1"/>
  <c r="E131" i="1"/>
  <c r="A131" i="1" s="1"/>
  <c r="C131" i="1"/>
  <c r="D131" i="1" s="1"/>
  <c r="B131" i="1"/>
  <c r="E130" i="1"/>
  <c r="A130" i="1" s="1"/>
  <c r="C130" i="1"/>
  <c r="D130" i="1" s="1"/>
  <c r="B130" i="1"/>
  <c r="O129" i="1"/>
  <c r="E129" i="1"/>
  <c r="A129" i="1" s="1"/>
  <c r="C129" i="1"/>
  <c r="D129" i="1" s="1"/>
  <c r="B129" i="1"/>
  <c r="O128" i="1"/>
  <c r="E128" i="1"/>
  <c r="C128" i="1"/>
  <c r="D128" i="1" s="1"/>
  <c r="B128" i="1"/>
  <c r="A128" i="1"/>
  <c r="O127" i="1"/>
  <c r="E127" i="1"/>
  <c r="C127" i="1"/>
  <c r="D127" i="1" s="1"/>
  <c r="B127" i="1"/>
  <c r="A127" i="1"/>
  <c r="O126" i="1"/>
  <c r="E126" i="1"/>
  <c r="C126" i="1"/>
  <c r="D126" i="1" s="1"/>
  <c r="B126" i="1"/>
  <c r="A126" i="1"/>
  <c r="O125" i="1"/>
  <c r="E125" i="1"/>
  <c r="C125" i="1"/>
  <c r="D125" i="1" s="1"/>
  <c r="B125" i="1"/>
  <c r="A125" i="1"/>
  <c r="O124" i="1"/>
  <c r="E124" i="1"/>
  <c r="C124" i="1"/>
  <c r="D124" i="1" s="1"/>
  <c r="B124" i="1"/>
  <c r="A124" i="1"/>
  <c r="O123" i="1"/>
  <c r="E123" i="1"/>
  <c r="C123" i="1"/>
  <c r="D123" i="1" s="1"/>
  <c r="B123" i="1"/>
  <c r="A123" i="1"/>
  <c r="O122" i="1"/>
  <c r="E122" i="1"/>
  <c r="C122" i="1"/>
  <c r="D122" i="1" s="1"/>
  <c r="B122" i="1"/>
  <c r="A122" i="1"/>
  <c r="O121" i="1"/>
  <c r="E121" i="1"/>
  <c r="C121" i="1"/>
  <c r="D121" i="1" s="1"/>
  <c r="B121" i="1"/>
  <c r="A121" i="1"/>
  <c r="O120" i="1"/>
  <c r="E120" i="1"/>
  <c r="C120" i="1"/>
  <c r="D120" i="1" s="1"/>
  <c r="B120" i="1"/>
  <c r="A120" i="1"/>
  <c r="O119" i="1"/>
  <c r="E119" i="1"/>
  <c r="C119" i="1"/>
  <c r="D119" i="1" s="1"/>
  <c r="B119" i="1"/>
  <c r="A119" i="1"/>
  <c r="O118" i="1"/>
  <c r="E118" i="1"/>
  <c r="C118" i="1"/>
  <c r="D118" i="1" s="1"/>
  <c r="B118" i="1"/>
  <c r="A118" i="1"/>
  <c r="O117" i="1"/>
  <c r="E117" i="1"/>
  <c r="C117" i="1"/>
  <c r="D117" i="1" s="1"/>
  <c r="B117" i="1"/>
  <c r="A117" i="1"/>
  <c r="O116" i="1"/>
  <c r="E116" i="1"/>
  <c r="C116" i="1"/>
  <c r="D116" i="1" s="1"/>
  <c r="B116" i="1"/>
  <c r="A116" i="1"/>
  <c r="O115" i="1"/>
  <c r="E115" i="1"/>
  <c r="C115" i="1"/>
  <c r="D115" i="1" s="1"/>
  <c r="B115" i="1"/>
  <c r="A115" i="1"/>
  <c r="O114" i="1"/>
  <c r="E114" i="1"/>
  <c r="C114" i="1"/>
  <c r="D114" i="1" s="1"/>
  <c r="B114" i="1"/>
  <c r="A114" i="1"/>
  <c r="O113" i="1"/>
  <c r="E113" i="1"/>
  <c r="C113" i="1"/>
  <c r="D113" i="1" s="1"/>
  <c r="B113" i="1"/>
  <c r="A113" i="1"/>
  <c r="O112" i="1"/>
  <c r="E112" i="1"/>
  <c r="C112" i="1"/>
  <c r="D112" i="1" s="1"/>
  <c r="B112" i="1"/>
  <c r="A112" i="1"/>
  <c r="O111" i="1"/>
  <c r="E111" i="1"/>
  <c r="C111" i="1"/>
  <c r="D111" i="1" s="1"/>
  <c r="B111" i="1"/>
  <c r="A111" i="1"/>
  <c r="O110" i="1"/>
  <c r="E110" i="1"/>
  <c r="C110" i="1"/>
  <c r="D110" i="1" s="1"/>
  <c r="B110" i="1"/>
  <c r="A110" i="1"/>
  <c r="O109" i="1"/>
  <c r="E109" i="1"/>
  <c r="C109" i="1"/>
  <c r="D109" i="1" s="1"/>
  <c r="B109" i="1"/>
  <c r="A109" i="1"/>
  <c r="O108" i="1"/>
  <c r="E108" i="1"/>
  <c r="C108" i="1"/>
  <c r="D108" i="1" s="1"/>
  <c r="B108" i="1"/>
  <c r="A108" i="1"/>
  <c r="O107" i="1"/>
  <c r="E107" i="1"/>
  <c r="C107" i="1"/>
  <c r="D107" i="1" s="1"/>
  <c r="B107" i="1"/>
  <c r="A107" i="1"/>
  <c r="O106" i="1"/>
  <c r="E106" i="1"/>
  <c r="A106" i="1" s="1"/>
  <c r="C106" i="1"/>
  <c r="D106" i="1" s="1"/>
  <c r="B106" i="1"/>
  <c r="O105" i="1"/>
  <c r="E105" i="1"/>
  <c r="C105" i="1"/>
  <c r="D105" i="1" s="1"/>
  <c r="B105" i="1"/>
  <c r="A105" i="1"/>
  <c r="O104" i="1"/>
  <c r="E104" i="1"/>
  <c r="A104" i="1" s="1"/>
  <c r="C104" i="1"/>
  <c r="D104" i="1" s="1"/>
  <c r="B104" i="1"/>
  <c r="O103" i="1"/>
  <c r="E103" i="1"/>
  <c r="A103" i="1" s="1"/>
  <c r="C103" i="1"/>
  <c r="D103" i="1" s="1"/>
  <c r="B103" i="1"/>
  <c r="O102" i="1"/>
  <c r="E102" i="1"/>
  <c r="A102" i="1" s="1"/>
  <c r="C102" i="1"/>
  <c r="D102" i="1" s="1"/>
  <c r="B102" i="1"/>
  <c r="O101" i="1"/>
  <c r="E101" i="1"/>
  <c r="A101" i="1" s="1"/>
  <c r="C101" i="1"/>
  <c r="D101" i="1" s="1"/>
  <c r="B101" i="1"/>
  <c r="O100" i="1"/>
  <c r="E100" i="1"/>
  <c r="C100" i="1"/>
  <c r="D100" i="1" s="1"/>
  <c r="B100" i="1"/>
  <c r="A100" i="1"/>
  <c r="O99" i="1"/>
  <c r="E99" i="1"/>
  <c r="C99" i="1"/>
  <c r="D99" i="1" s="1"/>
  <c r="B99" i="1"/>
  <c r="A99" i="1"/>
  <c r="O98" i="1"/>
  <c r="E98" i="1"/>
  <c r="A98" i="1" s="1"/>
  <c r="C98" i="1"/>
  <c r="D98" i="1" s="1"/>
  <c r="B98" i="1"/>
  <c r="O97" i="1"/>
  <c r="E97" i="1"/>
  <c r="A97" i="1" s="1"/>
  <c r="C97" i="1"/>
  <c r="D97" i="1" s="1"/>
  <c r="B97" i="1"/>
  <c r="O96" i="1"/>
  <c r="E96" i="1"/>
  <c r="A96" i="1" s="1"/>
  <c r="C96" i="1"/>
  <c r="D96" i="1" s="1"/>
  <c r="B96" i="1"/>
  <c r="E95" i="1"/>
  <c r="A95" i="1" s="1"/>
  <c r="C95" i="1"/>
  <c r="D95" i="1" s="1"/>
  <c r="B95" i="1"/>
  <c r="O94" i="1"/>
  <c r="E94" i="1"/>
  <c r="A94" i="1" s="1"/>
  <c r="C94" i="1"/>
  <c r="D94" i="1" s="1"/>
  <c r="B94" i="1"/>
  <c r="O93" i="1"/>
  <c r="E93" i="1"/>
  <c r="A93" i="1" s="1"/>
  <c r="C93" i="1"/>
  <c r="D93" i="1" s="1"/>
  <c r="B93" i="1"/>
  <c r="O92" i="1"/>
  <c r="E92" i="1"/>
  <c r="A92" i="1" s="1"/>
  <c r="C92" i="1"/>
  <c r="D92" i="1" s="1"/>
  <c r="B92" i="1"/>
  <c r="E91" i="1"/>
  <c r="A91" i="1" s="1"/>
  <c r="C91" i="1"/>
  <c r="D91" i="1" s="1"/>
  <c r="B91" i="1"/>
  <c r="O90" i="1"/>
  <c r="E90" i="1"/>
  <c r="A90" i="1" s="1"/>
  <c r="C90" i="1"/>
  <c r="D90" i="1" s="1"/>
  <c r="B90" i="1"/>
  <c r="E89" i="1"/>
  <c r="C89" i="1"/>
  <c r="D89" i="1" s="1"/>
  <c r="B89" i="1"/>
  <c r="A89" i="1"/>
  <c r="O88" i="1"/>
  <c r="E88" i="1"/>
  <c r="C88" i="1"/>
  <c r="D88" i="1" s="1"/>
  <c r="B88" i="1"/>
  <c r="A88" i="1"/>
  <c r="O87" i="1"/>
  <c r="E87" i="1"/>
  <c r="A87" i="1" s="1"/>
  <c r="C87" i="1"/>
  <c r="D87" i="1" s="1"/>
  <c r="B87" i="1"/>
  <c r="O86" i="1"/>
  <c r="E86" i="1"/>
  <c r="A86" i="1" s="1"/>
  <c r="C86" i="1"/>
  <c r="D86" i="1" s="1"/>
  <c r="B86" i="1"/>
  <c r="O85" i="1"/>
  <c r="E85" i="1"/>
  <c r="C85" i="1"/>
  <c r="D85" i="1" s="1"/>
  <c r="B85" i="1"/>
  <c r="A85" i="1"/>
  <c r="E84" i="1"/>
  <c r="A84" i="1" s="1"/>
  <c r="C84" i="1"/>
  <c r="D84" i="1" s="1"/>
  <c r="B84" i="1"/>
  <c r="O83" i="1"/>
  <c r="E83" i="1"/>
  <c r="A83" i="1" s="1"/>
  <c r="C83" i="1"/>
  <c r="D83" i="1" s="1"/>
  <c r="B83" i="1"/>
  <c r="O82" i="1"/>
  <c r="E82" i="1"/>
  <c r="A82" i="1" s="1"/>
  <c r="C82" i="1"/>
  <c r="D82" i="1" s="1"/>
  <c r="B82" i="1"/>
  <c r="O81" i="1"/>
  <c r="E81" i="1"/>
  <c r="A81" i="1" s="1"/>
  <c r="C81" i="1"/>
  <c r="D81" i="1" s="1"/>
  <c r="B81" i="1"/>
  <c r="O80" i="1"/>
  <c r="E80" i="1"/>
  <c r="C80" i="1"/>
  <c r="D80" i="1" s="1"/>
  <c r="B80" i="1"/>
  <c r="A80" i="1"/>
  <c r="O79" i="1"/>
  <c r="E79" i="1"/>
  <c r="C79" i="1"/>
  <c r="D79" i="1" s="1"/>
  <c r="B79" i="1"/>
  <c r="A79" i="1"/>
  <c r="O78" i="1"/>
  <c r="E78" i="1"/>
  <c r="A78" i="1" s="1"/>
  <c r="C78" i="1"/>
  <c r="D78" i="1" s="1"/>
  <c r="B78" i="1"/>
  <c r="O77" i="1"/>
  <c r="E77" i="1"/>
  <c r="A77" i="1" s="1"/>
  <c r="C77" i="1"/>
  <c r="D77" i="1" s="1"/>
  <c r="B77" i="1"/>
  <c r="E76" i="1"/>
  <c r="A76" i="1" s="1"/>
  <c r="C76" i="1"/>
  <c r="D76" i="1" s="1"/>
  <c r="B76" i="1"/>
  <c r="O75" i="1"/>
  <c r="E75" i="1"/>
  <c r="A75" i="1" s="1"/>
  <c r="C75" i="1"/>
  <c r="D75" i="1" s="1"/>
  <c r="B75" i="1"/>
  <c r="O74" i="1"/>
  <c r="E74" i="1"/>
  <c r="C74" i="1"/>
  <c r="D74" i="1" s="1"/>
  <c r="B74" i="1"/>
  <c r="A74" i="1"/>
  <c r="E73" i="1"/>
  <c r="A73" i="1" s="1"/>
  <c r="C73" i="1"/>
  <c r="D73" i="1" s="1"/>
  <c r="B73" i="1"/>
  <c r="E72" i="1"/>
  <c r="A72" i="1" s="1"/>
  <c r="C72" i="1"/>
  <c r="D72" i="1" s="1"/>
  <c r="B72" i="1"/>
  <c r="E71" i="1"/>
  <c r="A71" i="1" s="1"/>
  <c r="C71" i="1"/>
  <c r="D71" i="1" s="1"/>
  <c r="B71" i="1"/>
  <c r="E70" i="1"/>
  <c r="A70" i="1" s="1"/>
  <c r="C70" i="1"/>
  <c r="D70" i="1" s="1"/>
  <c r="B70" i="1"/>
  <c r="E69" i="1"/>
  <c r="A69" i="1" s="1"/>
  <c r="C69" i="1"/>
  <c r="D69" i="1" s="1"/>
  <c r="B69" i="1"/>
  <c r="O68" i="1"/>
  <c r="E68" i="1"/>
  <c r="A68" i="1" s="1"/>
  <c r="C68" i="1"/>
  <c r="D68" i="1" s="1"/>
  <c r="B68" i="1"/>
  <c r="E67" i="1"/>
  <c r="A67" i="1" s="1"/>
  <c r="C67" i="1"/>
  <c r="D67" i="1" s="1"/>
  <c r="B67" i="1"/>
  <c r="O66" i="1"/>
  <c r="E66" i="1"/>
  <c r="C66" i="1"/>
  <c r="D66" i="1" s="1"/>
  <c r="B66" i="1"/>
  <c r="A66" i="1"/>
  <c r="E65" i="1"/>
  <c r="A65" i="1" s="1"/>
  <c r="C65" i="1"/>
  <c r="D65" i="1" s="1"/>
  <c r="B65" i="1"/>
  <c r="O64" i="1"/>
  <c r="E64" i="1"/>
  <c r="A64" i="1" s="1"/>
  <c r="C64" i="1"/>
  <c r="D64" i="1" s="1"/>
  <c r="B64" i="1"/>
  <c r="O63" i="1"/>
  <c r="E63" i="1"/>
  <c r="A63" i="1" s="1"/>
  <c r="C63" i="1"/>
  <c r="D63" i="1" s="1"/>
  <c r="B63" i="1"/>
  <c r="E62" i="1"/>
  <c r="A62" i="1" s="1"/>
  <c r="C62" i="1"/>
  <c r="D62" i="1" s="1"/>
  <c r="B62" i="1"/>
  <c r="E61" i="1"/>
  <c r="A61" i="1" s="1"/>
  <c r="C61" i="1"/>
  <c r="D61" i="1" s="1"/>
  <c r="B61" i="1"/>
  <c r="O60" i="1"/>
  <c r="E60" i="1"/>
  <c r="A60" i="1" s="1"/>
  <c r="C60" i="1"/>
  <c r="D60" i="1" s="1"/>
  <c r="B60" i="1"/>
  <c r="O59" i="1"/>
  <c r="E59" i="1"/>
  <c r="A59" i="1" s="1"/>
  <c r="C59" i="1"/>
  <c r="D59" i="1" s="1"/>
  <c r="B59" i="1"/>
  <c r="O58" i="1"/>
  <c r="E58" i="1"/>
  <c r="A58" i="1" s="1"/>
  <c r="C58" i="1"/>
  <c r="D58" i="1" s="1"/>
  <c r="B58" i="1"/>
  <c r="O57" i="1"/>
  <c r="E57" i="1"/>
  <c r="A57" i="1" s="1"/>
  <c r="C57" i="1"/>
  <c r="D57" i="1" s="1"/>
  <c r="B57" i="1"/>
  <c r="O56" i="1"/>
  <c r="E56" i="1"/>
  <c r="C56" i="1"/>
  <c r="D56" i="1" s="1"/>
  <c r="B56" i="1"/>
  <c r="A56" i="1"/>
  <c r="O55" i="1"/>
  <c r="E55" i="1"/>
  <c r="C55" i="1"/>
  <c r="D55" i="1" s="1"/>
  <c r="B55" i="1"/>
  <c r="A55" i="1"/>
  <c r="O54" i="1"/>
  <c r="E54" i="1"/>
  <c r="C54" i="1"/>
  <c r="D54" i="1" s="1"/>
  <c r="B54" i="1"/>
  <c r="A54" i="1"/>
  <c r="O53" i="1"/>
  <c r="E53" i="1"/>
  <c r="A53" i="1" s="1"/>
  <c r="C53" i="1"/>
  <c r="D53" i="1" s="1"/>
  <c r="B53" i="1"/>
  <c r="O52" i="1"/>
  <c r="E52" i="1"/>
  <c r="C52" i="1"/>
  <c r="D52" i="1" s="1"/>
  <c r="B52" i="1"/>
  <c r="A52" i="1"/>
  <c r="O51" i="1"/>
  <c r="E51" i="1"/>
  <c r="A51" i="1" s="1"/>
  <c r="C51" i="1"/>
  <c r="D51" i="1" s="1"/>
  <c r="B51" i="1"/>
  <c r="E50" i="1"/>
  <c r="A50" i="1" s="1"/>
  <c r="C50" i="1"/>
  <c r="D50" i="1" s="1"/>
  <c r="B50" i="1"/>
  <c r="E49" i="1"/>
  <c r="A49" i="1" s="1"/>
  <c r="C49" i="1"/>
  <c r="D49" i="1" s="1"/>
  <c r="B49" i="1"/>
  <c r="E48" i="1"/>
  <c r="A48" i="1" s="1"/>
  <c r="C48" i="1"/>
  <c r="D48" i="1" s="1"/>
  <c r="B48" i="1"/>
  <c r="O47" i="1"/>
  <c r="E47" i="1"/>
  <c r="A47" i="1" s="1"/>
  <c r="C47" i="1"/>
  <c r="D47" i="1" s="1"/>
  <c r="B47" i="1"/>
  <c r="E46" i="1"/>
  <c r="A46" i="1" s="1"/>
  <c r="C46" i="1"/>
  <c r="D46" i="1" s="1"/>
  <c r="B46" i="1"/>
  <c r="O45" i="1"/>
  <c r="E45" i="1"/>
  <c r="A45" i="1" s="1"/>
  <c r="C45" i="1"/>
  <c r="D45" i="1" s="1"/>
  <c r="B45" i="1"/>
  <c r="O44" i="1"/>
  <c r="E44" i="1"/>
  <c r="A44" i="1" s="1"/>
  <c r="C44" i="1"/>
  <c r="D44" i="1" s="1"/>
  <c r="B44" i="1"/>
  <c r="O43" i="1"/>
  <c r="E43" i="1"/>
  <c r="A43" i="1" s="1"/>
  <c r="C43" i="1"/>
  <c r="D43" i="1" s="1"/>
  <c r="B43" i="1"/>
  <c r="E42" i="1"/>
  <c r="A42" i="1" s="1"/>
  <c r="C42" i="1"/>
  <c r="D42" i="1" s="1"/>
  <c r="B42" i="1"/>
  <c r="E41" i="1"/>
  <c r="A41" i="1" s="1"/>
  <c r="C41" i="1"/>
  <c r="D41" i="1" s="1"/>
  <c r="B41" i="1"/>
  <c r="O40" i="1"/>
  <c r="E40" i="1"/>
  <c r="A40" i="1" s="1"/>
  <c r="C40" i="1"/>
  <c r="D40" i="1" s="1"/>
  <c r="B40" i="1"/>
  <c r="O39" i="1"/>
  <c r="E39" i="1"/>
  <c r="C39" i="1"/>
  <c r="D39" i="1" s="1"/>
  <c r="B39" i="1"/>
  <c r="A39" i="1"/>
  <c r="O38" i="1"/>
  <c r="E38" i="1"/>
  <c r="C38" i="1"/>
  <c r="D38" i="1" s="1"/>
  <c r="B38" i="1"/>
  <c r="A38" i="1"/>
  <c r="O37" i="1"/>
  <c r="E37" i="1"/>
  <c r="A37" i="1" s="1"/>
  <c r="C37" i="1"/>
  <c r="D37" i="1" s="1"/>
  <c r="B37" i="1"/>
  <c r="O36" i="1"/>
  <c r="E36" i="1"/>
  <c r="A36" i="1" s="1"/>
  <c r="C36" i="1"/>
  <c r="D36" i="1" s="1"/>
  <c r="B36" i="1"/>
  <c r="O35" i="1"/>
  <c r="E35" i="1"/>
  <c r="A35" i="1" s="1"/>
  <c r="C35" i="1"/>
  <c r="D35" i="1" s="1"/>
  <c r="B35" i="1"/>
  <c r="O34" i="1"/>
  <c r="E34" i="1"/>
  <c r="A34" i="1" s="1"/>
  <c r="C34" i="1"/>
  <c r="D34" i="1" s="1"/>
  <c r="B34" i="1"/>
  <c r="O33" i="1"/>
  <c r="E33" i="1"/>
  <c r="A33" i="1" s="1"/>
  <c r="C33" i="1"/>
  <c r="D33" i="1" s="1"/>
  <c r="B33" i="1"/>
  <c r="O32" i="1"/>
  <c r="E32" i="1"/>
  <c r="A32" i="1" s="1"/>
  <c r="C32" i="1"/>
  <c r="D32" i="1" s="1"/>
  <c r="B32" i="1"/>
  <c r="E31" i="1"/>
  <c r="A31" i="1" s="1"/>
  <c r="C31" i="1"/>
  <c r="D31" i="1" s="1"/>
  <c r="B31" i="1"/>
  <c r="O30" i="1"/>
  <c r="E30" i="1"/>
  <c r="A30" i="1" s="1"/>
  <c r="C30" i="1"/>
  <c r="D30" i="1" s="1"/>
  <c r="B30" i="1"/>
  <c r="O29" i="1"/>
  <c r="E29" i="1"/>
  <c r="A29" i="1" s="1"/>
  <c r="C29" i="1"/>
  <c r="D29" i="1" s="1"/>
  <c r="B29" i="1"/>
  <c r="O28" i="1"/>
  <c r="E28" i="1"/>
  <c r="C28" i="1"/>
  <c r="D28" i="1" s="1"/>
  <c r="B28" i="1"/>
  <c r="A28" i="1"/>
  <c r="O27" i="1"/>
  <c r="E27" i="1"/>
  <c r="C27" i="1"/>
  <c r="D27" i="1" s="1"/>
  <c r="B27" i="1"/>
  <c r="A27" i="1"/>
  <c r="E26" i="1"/>
  <c r="A26" i="1" s="1"/>
  <c r="C26" i="1"/>
  <c r="D26" i="1" s="1"/>
  <c r="B26" i="1"/>
  <c r="E25" i="1"/>
  <c r="A25" i="1" s="1"/>
  <c r="C25" i="1"/>
  <c r="D25" i="1" s="1"/>
  <c r="B25" i="1"/>
  <c r="E24" i="1"/>
  <c r="A24" i="1" s="1"/>
  <c r="C24" i="1"/>
  <c r="D24" i="1" s="1"/>
  <c r="B24" i="1"/>
  <c r="O23" i="1"/>
  <c r="E23" i="1"/>
  <c r="C23" i="1"/>
  <c r="D23" i="1" s="1"/>
  <c r="B23" i="1"/>
  <c r="A23" i="1"/>
  <c r="O22" i="1"/>
  <c r="E22" i="1"/>
  <c r="A22" i="1" s="1"/>
  <c r="C22" i="1"/>
  <c r="D22" i="1" s="1"/>
  <c r="B22" i="1"/>
  <c r="O21" i="1"/>
  <c r="E21" i="1"/>
  <c r="A21" i="1" s="1"/>
  <c r="C21" i="1"/>
  <c r="D21" i="1" s="1"/>
  <c r="B21" i="1"/>
  <c r="O20" i="1"/>
  <c r="E20" i="1"/>
  <c r="A20" i="1" s="1"/>
  <c r="C20" i="1"/>
  <c r="D20" i="1" s="1"/>
  <c r="B20" i="1"/>
  <c r="O19" i="1"/>
  <c r="E19" i="1"/>
  <c r="A19" i="1" s="1"/>
  <c r="C19" i="1"/>
  <c r="D19" i="1" s="1"/>
  <c r="B19" i="1"/>
  <c r="E18" i="1"/>
  <c r="A18" i="1" s="1"/>
  <c r="C18" i="1"/>
  <c r="D18" i="1" s="1"/>
  <c r="B18" i="1"/>
  <c r="O17" i="1"/>
  <c r="E17" i="1"/>
  <c r="A17" i="1" s="1"/>
  <c r="C17" i="1"/>
  <c r="D17" i="1" s="1"/>
  <c r="B17" i="1"/>
  <c r="O16" i="1"/>
  <c r="E16" i="1"/>
  <c r="C16" i="1"/>
  <c r="D16" i="1" s="1"/>
  <c r="B16" i="1"/>
  <c r="A16" i="1"/>
  <c r="O15" i="1"/>
  <c r="E15" i="1"/>
  <c r="C15" i="1"/>
  <c r="D15" i="1" s="1"/>
  <c r="B15" i="1"/>
  <c r="A15" i="1"/>
  <c r="E14" i="1"/>
  <c r="C14" i="1"/>
  <c r="D14" i="1" s="1"/>
  <c r="B14" i="1"/>
  <c r="A14" i="1"/>
  <c r="E13" i="1"/>
  <c r="C13" i="1"/>
  <c r="D13" i="1" s="1"/>
  <c r="B13" i="1"/>
  <c r="A13" i="1"/>
  <c r="E12" i="1"/>
  <c r="C12" i="1"/>
  <c r="D12" i="1" s="1"/>
  <c r="B12" i="1"/>
  <c r="A12" i="1"/>
  <c r="E11" i="1"/>
  <c r="C11" i="1"/>
  <c r="D11" i="1" s="1"/>
  <c r="B11" i="1"/>
  <c r="A11" i="1"/>
  <c r="E10" i="1"/>
  <c r="C10" i="1"/>
  <c r="D10" i="1" s="1"/>
  <c r="B10" i="1"/>
  <c r="A10" i="1"/>
  <c r="O7" i="1"/>
  <c r="E7" i="1"/>
  <c r="A7" i="1" s="1"/>
  <c r="C7" i="1"/>
  <c r="D7" i="1" s="1"/>
  <c r="B7" i="1"/>
  <c r="O6" i="1"/>
  <c r="E6" i="1"/>
  <c r="A6" i="1" s="1"/>
  <c r="C6" i="1"/>
  <c r="D6" i="1" s="1"/>
  <c r="B6" i="1"/>
  <c r="O5" i="1"/>
  <c r="E5" i="1"/>
  <c r="A5" i="1" s="1"/>
  <c r="C5" i="1"/>
  <c r="D5" i="1" s="1"/>
  <c r="B5" i="1"/>
  <c r="O4" i="1"/>
  <c r="E4" i="1"/>
  <c r="A4" i="1" s="1"/>
  <c r="C4" i="1"/>
  <c r="D4" i="1" s="1"/>
  <c r="B4" i="1"/>
  <c r="A1177" i="1" l="1"/>
  <c r="A828" i="1"/>
  <c r="A948" i="1"/>
  <c r="A1204" i="1"/>
  <c r="A856" i="1"/>
  <c r="A864" i="1"/>
  <c r="A1011" i="1"/>
  <c r="A1070" i="1"/>
  <c r="A1114" i="1"/>
  <c r="A1877" i="1"/>
  <c r="A836" i="1"/>
  <c r="A1035" i="1"/>
  <c r="A1322" i="1"/>
  <c r="A860" i="1"/>
  <c r="A1121" i="1"/>
  <c r="A1145" i="1"/>
  <c r="A1282" i="1"/>
  <c r="A1334" i="1"/>
  <c r="A1362" i="1"/>
  <c r="A439" i="1"/>
  <c r="A463" i="1"/>
  <c r="A487" i="1"/>
  <c r="A511" i="1"/>
  <c r="A535" i="1"/>
  <c r="A559" i="1"/>
  <c r="A583" i="1"/>
  <c r="A607" i="1"/>
  <c r="A1170" i="1"/>
  <c r="A1279" i="1"/>
  <c r="A354" i="1"/>
  <c r="A365" i="1"/>
  <c r="A389" i="1"/>
  <c r="A413" i="1"/>
  <c r="A450" i="1"/>
  <c r="A474" i="1"/>
  <c r="A485" i="1"/>
  <c r="A509" i="1"/>
  <c r="A522" i="1"/>
  <c r="A533" i="1"/>
  <c r="A546" i="1"/>
  <c r="A570" i="1"/>
  <c r="A581" i="1"/>
  <c r="A594" i="1"/>
  <c r="A646" i="1"/>
  <c r="A686" i="1"/>
  <c r="A702" i="1"/>
  <c r="A830" i="1"/>
  <c r="A1009" i="1"/>
  <c r="A448" i="1"/>
  <c r="A520" i="1"/>
  <c r="A568" i="1"/>
  <c r="A592" i="1"/>
  <c r="A616" i="1"/>
  <c r="A781" i="1"/>
  <c r="A784" i="1"/>
  <c r="A845" i="1"/>
  <c r="A1068" i="1"/>
  <c r="A337" i="1"/>
  <c r="A422" i="1"/>
  <c r="A446" i="1"/>
  <c r="A470" i="1"/>
  <c r="A494" i="1"/>
  <c r="A542" i="1"/>
  <c r="A553" i="1"/>
  <c r="A577" i="1"/>
  <c r="A590" i="1"/>
  <c r="A601" i="1"/>
  <c r="A614" i="1"/>
  <c r="A641" i="1"/>
  <c r="A665" i="1"/>
  <c r="A812" i="1"/>
  <c r="A825" i="1"/>
  <c r="A852" i="1"/>
  <c r="A950" i="1"/>
  <c r="A953" i="1"/>
  <c r="A1187" i="1"/>
  <c r="A1272" i="1"/>
  <c r="A1340" i="1"/>
  <c r="A1346" i="1"/>
  <c r="A1387" i="1"/>
  <c r="A1603" i="1"/>
  <c r="A1146" i="1"/>
  <c r="A1202" i="1"/>
  <c r="A1368" i="1"/>
  <c r="A1779" i="1"/>
  <c r="A1134" i="1"/>
  <c r="A1188" i="1"/>
  <c r="A1326" i="1"/>
  <c r="A1657" i="1"/>
  <c r="A1270" i="1"/>
  <c r="A1332" i="1"/>
  <c r="A1176" i="1"/>
  <c r="A1278" i="1"/>
  <c r="A1338" i="1"/>
  <c r="A1344" i="1"/>
  <c r="A1374" i="1"/>
  <c r="A1449" i="1"/>
  <c r="A1186" i="1"/>
  <c r="A1152" i="1"/>
  <c r="A1162" i="1"/>
  <c r="A1324" i="1"/>
  <c r="A1377" i="1"/>
  <c r="A1383" i="1"/>
  <c r="A1493" i="1"/>
  <c r="A1184" i="1"/>
  <c r="A1292" i="1"/>
  <c r="A1330" i="1"/>
  <c r="A1394" i="1"/>
  <c r="A2222" i="1"/>
  <c r="A1031" i="1"/>
  <c r="A1079" i="1"/>
  <c r="A1342" i="1"/>
  <c r="A1160" i="1"/>
  <c r="A1274" i="1"/>
  <c r="A1802" i="1"/>
  <c r="A1476" i="1"/>
  <c r="A1540" i="1"/>
  <c r="A1452" i="1"/>
  <c r="A1855" i="1"/>
  <c r="A2295" i="1"/>
  <c r="A1490" i="1"/>
  <c r="A1853" i="1"/>
  <c r="A1866" i="1"/>
  <c r="A2162" i="1"/>
  <c r="A3086" i="1"/>
  <c r="A2223" i="1"/>
  <c r="A2189" i="1"/>
  <c r="A2200" i="1"/>
  <c r="A2679" i="1"/>
  <c r="A2694" i="1"/>
  <c r="A2187" i="1"/>
  <c r="A2237" i="1"/>
  <c r="A1864" i="1"/>
  <c r="A1875" i="1"/>
  <c r="A1888" i="1"/>
  <c r="A1899" i="1"/>
  <c r="A1819" i="1"/>
  <c r="A1849" i="1"/>
  <c r="A1862" i="1"/>
  <c r="A1886" i="1"/>
  <c r="A3060" i="1"/>
  <c r="A2487" i="1"/>
  <c r="A2493" i="1"/>
  <c r="A2488" i="1"/>
  <c r="A2172" i="1"/>
  <c r="A2196" i="1"/>
  <c r="A2233" i="1"/>
  <c r="A2244" i="1"/>
  <c r="A2257" i="1"/>
  <c r="A2292" i="1"/>
  <c r="A2648" i="1"/>
  <c r="A2159" i="1"/>
  <c r="A2183" i="1"/>
  <c r="A2988" i="1"/>
  <c r="A3002" i="1"/>
  <c r="A3096" i="1"/>
  <c r="A2677" i="1"/>
  <c r="A2684" i="1"/>
  <c r="A3132" i="1"/>
  <c r="A3073" i="1"/>
  <c r="A2501" i="1"/>
  <c r="A2682" i="1"/>
  <c r="A2989" i="1"/>
  <c r="A3003" i="1"/>
  <c r="A3091" i="1"/>
  <c r="A3029" i="1"/>
  <c r="A3065" i="1"/>
  <c r="A3074" i="1"/>
  <c r="A2678" i="1"/>
  <c r="A2990" i="1"/>
  <c r="A3068" i="1"/>
  <c r="A3076" i="1"/>
  <c r="A3723" i="1"/>
  <c r="A2519" i="1"/>
  <c r="A3030" i="1"/>
  <c r="A3084" i="1"/>
  <c r="A2802" i="1"/>
  <c r="A2692" i="1"/>
  <c r="A3026" i="1"/>
  <c r="A3072" i="1"/>
  <c r="A3095" i="1"/>
  <c r="A3136" i="1"/>
  <c r="A3336" i="1"/>
  <c r="A3062" i="1"/>
  <c r="A3012" i="1"/>
  <c r="A3088" i="1"/>
  <c r="A2984" i="1"/>
  <c r="A3070" i="1"/>
  <c r="A3078" i="1"/>
  <c r="A3089" i="1"/>
  <c r="A3737" i="1"/>
  <c r="A3746" i="1"/>
  <c r="A3681" i="1"/>
  <c r="A4038" i="1"/>
  <c r="A4057" i="1"/>
  <c r="A3692" i="1"/>
  <c r="A3685" i="1"/>
  <c r="A3094" i="1"/>
  <c r="A3714" i="1"/>
  <c r="A3739" i="1"/>
  <c r="A3768" i="1"/>
  <c r="A3334" i="1"/>
  <c r="A3683" i="1"/>
  <c r="A3728" i="1"/>
  <c r="A3712" i="1"/>
  <c r="A3740" i="1"/>
  <c r="A3724" i="1"/>
  <c r="A3738" i="1"/>
  <c r="A3939" i="1"/>
  <c r="A3736" i="1"/>
  <c r="A3718" i="1"/>
  <c r="A3734" i="1"/>
  <c r="A3558" i="1"/>
  <c r="A3655" i="1"/>
  <c r="A3679" i="1"/>
  <c r="A3716" i="1"/>
  <c r="A3983" i="1"/>
  <c r="A4239" i="1"/>
  <c r="A4213" i="1"/>
  <c r="A4187" i="1"/>
  <c r="A4263" i="1"/>
  <c r="M4249" i="1"/>
  <c r="O4249" i="1" s="1"/>
  <c r="K357" i="1"/>
  <c r="B357" i="1" s="1"/>
  <c r="N2274" i="1" s="1"/>
  <c r="B1" i="1"/>
  <c r="A1" i="1"/>
  <c r="M2220" i="1" l="1"/>
  <c r="N342" i="1"/>
  <c r="N2138" i="1"/>
  <c r="N1828" i="1"/>
  <c r="N1948" i="1"/>
  <c r="N1794" i="1"/>
  <c r="N1499" i="1"/>
  <c r="N1446" i="1"/>
  <c r="N2168" i="1"/>
  <c r="N1557" i="1"/>
  <c r="N1267" i="1"/>
  <c r="N2606" i="1"/>
  <c r="N294" i="1"/>
  <c r="N1335" i="1"/>
  <c r="N1234" i="1"/>
  <c r="N972" i="1"/>
  <c r="O972" i="1" s="1"/>
  <c r="N1302" i="1"/>
  <c r="N1313" i="1"/>
  <c r="N1402" i="1"/>
  <c r="N1289" i="1"/>
  <c r="N1023" i="1"/>
  <c r="N955" i="1"/>
  <c r="N1671" i="1"/>
  <c r="N1009" i="1"/>
  <c r="N1364" i="1"/>
  <c r="N1263" i="1"/>
  <c r="N1061" i="1"/>
  <c r="N167" i="1"/>
  <c r="N2649" i="1"/>
  <c r="N2482" i="1"/>
  <c r="N2296" i="1"/>
  <c r="N2130" i="1"/>
  <c r="N72" i="1"/>
  <c r="N1706" i="1"/>
  <c r="N2515" i="1"/>
  <c r="N2440" i="1"/>
  <c r="N300" i="1"/>
  <c r="N2614" i="1"/>
  <c r="N2477" i="1"/>
  <c r="N2097" i="1"/>
  <c r="N1913" i="1"/>
  <c r="N1750" i="1"/>
  <c r="N1534" i="1"/>
  <c r="N1461" i="1"/>
  <c r="N2397" i="1"/>
  <c r="N2303" i="1"/>
  <c r="N2471" i="1"/>
  <c r="N2420" i="1"/>
  <c r="N2330" i="1"/>
  <c r="N91" i="1"/>
  <c r="N2547" i="1"/>
  <c r="N154" i="1"/>
  <c r="N2552" i="1"/>
  <c r="N2243" i="1"/>
  <c r="N2637" i="1"/>
  <c r="N334" i="1"/>
  <c r="N1578" i="1"/>
  <c r="N1905" i="1"/>
  <c r="N1705" i="1"/>
  <c r="O1705" i="1" s="1"/>
  <c r="N2519" i="1"/>
  <c r="N1860" i="1"/>
  <c r="N1734" i="1"/>
  <c r="N1408" i="1"/>
  <c r="N18" i="1"/>
  <c r="N1949" i="1"/>
  <c r="N306" i="1"/>
  <c r="N2169" i="1"/>
  <c r="N1827" i="1"/>
  <c r="N1466" i="1"/>
  <c r="N1403" i="1"/>
  <c r="N1942" i="1"/>
  <c r="N1372" i="1"/>
  <c r="N1190" i="1"/>
  <c r="N2319" i="1"/>
  <c r="N1392" i="1"/>
  <c r="N65" i="1"/>
  <c r="N1303" i="1"/>
  <c r="N1112" i="1"/>
  <c r="N1329" i="1"/>
  <c r="N1679" i="1"/>
  <c r="N1036" i="1"/>
  <c r="N1398" i="1"/>
  <c r="N1257" i="1"/>
  <c r="N970" i="1"/>
  <c r="N1796" i="1"/>
  <c r="N1110" i="1"/>
  <c r="N1953" i="1"/>
  <c r="N898" i="1"/>
  <c r="N1401" i="1"/>
  <c r="N225" i="1"/>
  <c r="N1219" i="1"/>
  <c r="N959" i="1"/>
  <c r="N797" i="1"/>
  <c r="N315" i="1"/>
  <c r="N1075" i="1"/>
  <c r="N888" i="1"/>
  <c r="N421" i="1"/>
  <c r="N1400" i="1"/>
  <c r="N1722" i="1"/>
  <c r="O1722" i="1" s="1"/>
  <c r="N1309" i="1"/>
  <c r="N951" i="1"/>
  <c r="N1205" i="1"/>
  <c r="N896" i="1"/>
  <c r="N773" i="1"/>
  <c r="N323" i="1"/>
  <c r="N1486" i="1"/>
  <c r="N903" i="1"/>
  <c r="N787" i="1"/>
  <c r="N144" i="1"/>
  <c r="O144" i="1" s="1"/>
  <c r="N31" i="1"/>
  <c r="N1317" i="1"/>
  <c r="N1055" i="1"/>
  <c r="N1410" i="1"/>
  <c r="N1316" i="1"/>
  <c r="N1399" i="1"/>
  <c r="N1315" i="1"/>
  <c r="N1251" i="1"/>
  <c r="N1314" i="1"/>
  <c r="N1465" i="1"/>
  <c r="N2656" i="1"/>
  <c r="N1367" i="1"/>
  <c r="N1062" i="1"/>
  <c r="N923" i="1"/>
  <c r="N1311" i="1"/>
  <c r="N1033" i="1"/>
  <c r="N1413" i="1"/>
  <c r="N1310" i="1"/>
  <c r="N1069" i="1"/>
  <c r="N1789" i="1"/>
  <c r="N1397" i="1"/>
  <c r="N290" i="1"/>
  <c r="N1088" i="1"/>
  <c r="N818" i="1"/>
  <c r="N346" i="1"/>
  <c r="N145" i="1"/>
  <c r="O145" i="1" s="1"/>
  <c r="N1019" i="1"/>
  <c r="N1412" i="1"/>
  <c r="N756" i="1"/>
  <c r="N2218" i="1"/>
  <c r="N2616" i="1"/>
  <c r="N2546" i="1"/>
  <c r="N296" i="1"/>
  <c r="N2355" i="1"/>
  <c r="N2255" i="1"/>
  <c r="N2154" i="1"/>
  <c r="N2137" i="1"/>
  <c r="N2660" i="1"/>
  <c r="N241" i="1"/>
  <c r="N2522" i="1"/>
  <c r="N2396" i="1"/>
  <c r="N2382" i="1"/>
  <c r="O2382" i="1" s="1"/>
  <c r="N2304" i="1"/>
  <c r="N2232" i="1"/>
  <c r="N2167" i="1"/>
  <c r="N2131" i="1"/>
  <c r="N298" i="1"/>
  <c r="N2626" i="1"/>
  <c r="N2497" i="1"/>
  <c r="N2421" i="1"/>
  <c r="N2266" i="1"/>
  <c r="N2249" i="1"/>
  <c r="N2193" i="1"/>
  <c r="N246" i="1"/>
  <c r="N177" i="1"/>
  <c r="N289" i="1"/>
  <c r="N2432" i="1"/>
  <c r="N2317" i="1"/>
  <c r="N2299" i="1"/>
  <c r="N2290" i="1"/>
  <c r="N2278" i="1"/>
  <c r="N2265" i="1"/>
  <c r="N1964" i="1"/>
  <c r="N2674" i="1"/>
  <c r="N2623" i="1"/>
  <c r="N2405" i="1"/>
  <c r="N168" i="1"/>
  <c r="N2128" i="1"/>
  <c r="N1994" i="1"/>
  <c r="N1977" i="1"/>
  <c r="N1972" i="1"/>
  <c r="N1924" i="1"/>
  <c r="N1872" i="1"/>
  <c r="N1832" i="1"/>
  <c r="N1748" i="1"/>
  <c r="N3996" i="1"/>
  <c r="N2625" i="1"/>
  <c r="N2407" i="1"/>
  <c r="N2236" i="1"/>
  <c r="N2149" i="1"/>
  <c r="N1990" i="1"/>
  <c r="N232" i="1"/>
  <c r="N1683" i="1"/>
  <c r="N2620" i="1"/>
  <c r="N2460" i="1"/>
  <c r="N2393" i="1"/>
  <c r="N297" i="1"/>
  <c r="N317" i="1"/>
  <c r="N2297" i="1"/>
  <c r="N2186" i="1"/>
  <c r="N1939" i="1"/>
  <c r="N265" i="1"/>
  <c r="N1589" i="1"/>
  <c r="N1511" i="1"/>
  <c r="N2631" i="1"/>
  <c r="N2412" i="1"/>
  <c r="N197" i="1"/>
  <c r="N2110" i="1"/>
  <c r="N264" i="1"/>
  <c r="N2283" i="1"/>
  <c r="N2223" i="1"/>
  <c r="N2643" i="1"/>
  <c r="N2457" i="1"/>
  <c r="N2376" i="1"/>
  <c r="N261" i="1"/>
  <c r="N2446" i="1"/>
  <c r="N2657" i="1"/>
  <c r="N2147" i="1"/>
  <c r="N1797" i="1"/>
  <c r="N1545" i="1"/>
  <c r="N1861" i="1"/>
  <c r="N320" i="1"/>
  <c r="N1517" i="1"/>
  <c r="N2390" i="1"/>
  <c r="N1778" i="1"/>
  <c r="N1451" i="1"/>
  <c r="N1670" i="1"/>
  <c r="N335" i="1"/>
  <c r="N1407" i="1"/>
  <c r="N2323" i="1"/>
  <c r="N1615" i="1"/>
  <c r="N1305" i="1"/>
  <c r="N1041" i="1"/>
  <c r="N1826" i="1"/>
  <c r="N1354" i="1"/>
  <c r="N1304" i="1"/>
  <c r="N1371" i="1"/>
  <c r="N1285" i="1"/>
  <c r="N1027" i="1"/>
  <c r="N1352" i="1"/>
  <c r="N2498" i="1"/>
  <c r="N191" i="1"/>
  <c r="N1799" i="1"/>
  <c r="N1312" i="1"/>
  <c r="N62" i="1"/>
  <c r="N964" i="1"/>
  <c r="N911" i="1"/>
  <c r="N201" i="1"/>
  <c r="N2642" i="1"/>
  <c r="N1724" i="1"/>
  <c r="O1724" i="1" s="1"/>
  <c r="N1348" i="1"/>
  <c r="N1256" i="1"/>
  <c r="N2261" i="1"/>
  <c r="N1442" i="1"/>
  <c r="N1082" i="1"/>
  <c r="N354" i="1"/>
  <c r="N971" i="1"/>
  <c r="N831" i="1"/>
  <c r="N228" i="1"/>
  <c r="N252" i="1"/>
  <c r="O252" i="1" s="1"/>
  <c r="N1261" i="1"/>
  <c r="N912" i="1"/>
  <c r="N848" i="1"/>
  <c r="N251" i="1"/>
  <c r="O251" i="1" s="1"/>
  <c r="N1242" i="1"/>
  <c r="N221" i="1"/>
  <c r="N2455" i="1"/>
  <c r="N2447" i="1"/>
  <c r="N2370" i="1"/>
  <c r="N2298" i="1"/>
  <c r="N2288" i="1"/>
  <c r="N1941" i="1"/>
  <c r="N1883" i="1"/>
  <c r="N1769" i="1"/>
  <c r="N1761" i="1"/>
  <c r="N181" i="1"/>
  <c r="N1695" i="1"/>
  <c r="N2398" i="1"/>
  <c r="N170" i="1"/>
  <c r="N1820" i="1"/>
  <c r="N215" i="1"/>
  <c r="N1733" i="1"/>
  <c r="N2478" i="1"/>
  <c r="N2462" i="1"/>
  <c r="N2310" i="1"/>
  <c r="N2217" i="1"/>
  <c r="N1891" i="1"/>
  <c r="N1760" i="1"/>
  <c r="N1721" i="1"/>
  <c r="O1721" i="1" s="1"/>
  <c r="N1540" i="1"/>
  <c r="N1525" i="1"/>
  <c r="N1508" i="1"/>
  <c r="N1423" i="1"/>
  <c r="N137" i="1"/>
  <c r="N2601" i="1"/>
  <c r="N2427" i="1"/>
  <c r="N2152" i="1"/>
  <c r="N48" i="1"/>
  <c r="N1909" i="1"/>
  <c r="N1890" i="1"/>
  <c r="N1868" i="1"/>
  <c r="N1784" i="1"/>
  <c r="N1768" i="1"/>
  <c r="N2284" i="1"/>
  <c r="N2150" i="1"/>
  <c r="N345" i="1"/>
  <c r="N153" i="1"/>
  <c r="N1562" i="1"/>
  <c r="N262" i="1"/>
  <c r="N1409" i="1"/>
  <c r="N1405" i="1"/>
  <c r="N2443" i="1"/>
  <c r="N2282" i="1"/>
  <c r="N1867" i="1"/>
  <c r="N179" i="1"/>
  <c r="N2251" i="1"/>
  <c r="N1781" i="1"/>
  <c r="N337" i="1"/>
  <c r="N171" i="1"/>
  <c r="N180" i="1"/>
  <c r="N1758" i="1"/>
  <c r="N1535" i="1"/>
  <c r="N1404" i="1"/>
  <c r="N2272" i="1"/>
  <c r="N1896" i="1"/>
  <c r="N1655" i="1"/>
  <c r="N1858" i="1"/>
  <c r="N71" i="1"/>
  <c r="N1458" i="1"/>
  <c r="N2608" i="1"/>
  <c r="N1725" i="1"/>
  <c r="O1725" i="1" s="1"/>
  <c r="N314" i="1"/>
  <c r="N236" i="1"/>
  <c r="N2496" i="1"/>
  <c r="N67" i="1"/>
  <c r="N280" i="1"/>
  <c r="N2190" i="1"/>
  <c r="N1986" i="1"/>
  <c r="N1765" i="1"/>
  <c r="N2630" i="1"/>
  <c r="N173" i="1"/>
  <c r="N2448" i="1"/>
  <c r="N2366" i="1"/>
  <c r="N303" i="1"/>
  <c r="N2561" i="1"/>
  <c r="N2258" i="1"/>
  <c r="N1971" i="1"/>
  <c r="N234" i="1"/>
  <c r="N1723" i="1"/>
  <c r="O1723" i="1" s="1"/>
  <c r="N287" i="1"/>
  <c r="N1502" i="1"/>
  <c r="N2428" i="1"/>
  <c r="N2351" i="1"/>
  <c r="N2277" i="1"/>
  <c r="N166" i="1"/>
  <c r="N2379" i="1"/>
  <c r="N2260" i="1"/>
  <c r="N10" i="1"/>
  <c r="N2470" i="1"/>
  <c r="N2410" i="1"/>
  <c r="N2200" i="1"/>
  <c r="N2374" i="1"/>
  <c r="N2647" i="1"/>
  <c r="N2005" i="1"/>
  <c r="N1767" i="1"/>
  <c r="N2302" i="1"/>
  <c r="N2108" i="1"/>
  <c r="N307" i="1"/>
  <c r="N2664" i="1"/>
  <c r="N2241" i="1"/>
  <c r="N1766" i="1"/>
  <c r="N73" i="1"/>
  <c r="N1429" i="1"/>
  <c r="N968" i="1"/>
  <c r="N823" i="1"/>
  <c r="N817" i="1"/>
  <c r="N809" i="1"/>
  <c r="N803" i="1"/>
  <c r="N796" i="1"/>
  <c r="N772" i="1"/>
  <c r="N344" i="1"/>
  <c r="N293" i="1"/>
  <c r="N313" i="1"/>
  <c r="N295" i="1"/>
  <c r="O295" i="1" s="1"/>
  <c r="N14" i="1"/>
  <c r="O14" i="1" s="1"/>
  <c r="N1123" i="1"/>
  <c r="N1067" i="1"/>
  <c r="N919" i="1"/>
  <c r="N887" i="1"/>
  <c r="N881" i="1"/>
  <c r="N862" i="1"/>
  <c r="N839" i="1"/>
  <c r="N752" i="1"/>
  <c r="N2529" i="1"/>
  <c r="N1319" i="1"/>
  <c r="N989" i="1"/>
  <c r="N918" i="1"/>
  <c r="N822" i="1"/>
  <c r="N816" i="1"/>
  <c r="N802" i="1"/>
  <c r="N444" i="1"/>
  <c r="N329" i="1"/>
  <c r="N223" i="1"/>
  <c r="N12" i="1"/>
  <c r="O12" i="1" s="1"/>
  <c r="N1448" i="1"/>
  <c r="N1396" i="1"/>
  <c r="N1318" i="1"/>
  <c r="N1276" i="1"/>
  <c r="N1066" i="1"/>
  <c r="N1031" i="1"/>
  <c r="N947" i="1"/>
  <c r="N901" i="1"/>
  <c r="N873" i="1"/>
  <c r="N861" i="1"/>
  <c r="N846" i="1"/>
  <c r="N838" i="1"/>
  <c r="N782" i="1"/>
  <c r="N770" i="1"/>
  <c r="O770" i="1" s="1"/>
  <c r="N749" i="1"/>
  <c r="N368" i="1"/>
  <c r="N178" i="1"/>
  <c r="N11" i="1"/>
  <c r="N1307" i="1"/>
  <c r="N227" i="1"/>
  <c r="N26" i="1"/>
  <c r="N944" i="1"/>
  <c r="N869" i="1"/>
  <c r="N853" i="1"/>
  <c r="N837" i="1"/>
  <c r="N748" i="1"/>
  <c r="N318" i="1"/>
  <c r="N304" i="1"/>
  <c r="N1411" i="1"/>
  <c r="N1306" i="1"/>
  <c r="N976" i="1"/>
  <c r="N353" i="1"/>
  <c r="N327" i="1"/>
  <c r="N149" i="1"/>
  <c r="O149" i="1" s="1"/>
  <c r="N1406" i="1"/>
  <c r="N962" i="1"/>
  <c r="O962" i="1" s="1"/>
  <c r="N884" i="1"/>
  <c r="N868" i="1"/>
  <c r="N851" i="1"/>
  <c r="N834" i="1"/>
  <c r="N1308" i="1"/>
  <c r="N1007" i="1"/>
  <c r="N807" i="1"/>
  <c r="N774" i="1"/>
  <c r="N371" i="1"/>
  <c r="N324" i="1"/>
  <c r="N291" i="1"/>
  <c r="N230" i="1"/>
  <c r="N769" i="1"/>
  <c r="N352" i="1"/>
  <c r="N801" i="1"/>
  <c r="N766" i="1"/>
  <c r="N433" i="1"/>
  <c r="N321" i="1"/>
  <c r="N974" i="1"/>
  <c r="O974" i="1" s="1"/>
  <c r="N798" i="1"/>
  <c r="N430" i="1"/>
  <c r="N347" i="1"/>
  <c r="O347" i="1" s="1"/>
  <c r="N292" i="1"/>
  <c r="N973" i="1"/>
  <c r="O973" i="1" s="1"/>
  <c r="N343" i="1"/>
  <c r="N253" i="1"/>
  <c r="O253" i="1" s="1"/>
  <c r="N961" i="1"/>
  <c r="O961" i="1" s="1"/>
  <c r="N789" i="1"/>
  <c r="N741" i="1"/>
  <c r="N339" i="1"/>
  <c r="N316" i="1"/>
  <c r="N190" i="1"/>
  <c r="N1262" i="1"/>
  <c r="N960" i="1"/>
  <c r="O960" i="1" s="1"/>
  <c r="N738" i="1"/>
  <c r="O738" i="1" s="1"/>
  <c r="N408" i="1"/>
  <c r="N148" i="1"/>
  <c r="O148" i="1" s="1"/>
  <c r="N1559" i="1"/>
  <c r="N815" i="1"/>
  <c r="N788" i="1"/>
  <c r="N737" i="1"/>
  <c r="O737" i="1" s="1"/>
  <c r="N338" i="1"/>
  <c r="N147" i="1"/>
  <c r="O147" i="1" s="1"/>
  <c r="N1514" i="1"/>
  <c r="N1509" i="1"/>
  <c r="N387" i="1"/>
  <c r="N1065" i="1"/>
  <c r="N821" i="1"/>
  <c r="N341" i="1"/>
  <c r="N1357" i="1"/>
  <c r="N328" i="1"/>
  <c r="N966" i="1"/>
  <c r="N791" i="1"/>
  <c r="N301" i="1"/>
  <c r="N889" i="1"/>
  <c r="N146" i="1"/>
  <c r="O146" i="1" s="1"/>
  <c r="N13" i="1"/>
  <c r="O13" i="1" s="1"/>
  <c r="M995" i="1"/>
  <c r="M1041" i="1"/>
  <c r="M1289" i="1"/>
  <c r="M823" i="1"/>
  <c r="M1074" i="1"/>
  <c r="M1256" i="1"/>
  <c r="M976" i="1"/>
  <c r="M1683" i="1"/>
  <c r="M1655" i="1"/>
  <c r="M1339" i="1"/>
  <c r="M1369" i="1"/>
  <c r="M1663" i="1"/>
  <c r="M1466" i="1"/>
  <c r="M1497" i="1"/>
  <c r="M1429" i="1"/>
  <c r="M1794" i="1"/>
  <c r="M2152" i="1"/>
  <c r="M1761" i="1"/>
  <c r="M1858" i="1"/>
  <c r="M2186" i="1"/>
  <c r="M2210" i="1"/>
  <c r="M1734" i="1"/>
  <c r="M1889" i="1"/>
  <c r="M293" i="1"/>
  <c r="M297" i="1"/>
  <c r="M299" i="1"/>
  <c r="O299" i="1" s="1"/>
  <c r="M301" i="1"/>
  <c r="M303" i="1"/>
  <c r="M305" i="1"/>
  <c r="O305" i="1" s="1"/>
  <c r="M307" i="1"/>
  <c r="M320" i="1"/>
  <c r="M368" i="1"/>
  <c r="M560" i="1"/>
  <c r="M584" i="1"/>
  <c r="M782" i="1"/>
  <c r="M788" i="1"/>
  <c r="M793" i="1"/>
  <c r="M848" i="1"/>
  <c r="M869" i="1"/>
  <c r="M318" i="1"/>
  <c r="M698" i="1"/>
  <c r="M801" i="1"/>
  <c r="M816" i="1"/>
  <c r="M821" i="1"/>
  <c r="M343" i="1"/>
  <c r="M391" i="1"/>
  <c r="O391" i="1" s="1"/>
  <c r="M316" i="1"/>
  <c r="M329" i="1"/>
  <c r="M425" i="1"/>
  <c r="M756" i="1"/>
  <c r="M771" i="1"/>
  <c r="M774" i="1"/>
  <c r="M796" i="1"/>
  <c r="M987" i="1"/>
  <c r="O987" i="1" s="1"/>
  <c r="M863" i="1"/>
  <c r="M1066" i="1"/>
  <c r="O1066" i="1" s="1"/>
  <c r="M1088" i="1"/>
  <c r="M1301" i="1"/>
  <c r="O1301" i="1" s="1"/>
  <c r="M1781" i="1"/>
  <c r="M990" i="1"/>
  <c r="M1110" i="1"/>
  <c r="M1320" i="1"/>
  <c r="M831" i="1"/>
  <c r="M901" i="1"/>
  <c r="M1514" i="1"/>
  <c r="M862" i="1"/>
  <c r="M1067" i="1"/>
  <c r="M1364" i="1"/>
  <c r="M1024" i="1"/>
  <c r="O1024" i="1" s="1"/>
  <c r="M1348" i="1"/>
  <c r="M2310" i="1"/>
  <c r="M1357" i="1"/>
  <c r="M1559" i="1"/>
  <c r="M1545" i="1"/>
  <c r="M1461" i="1"/>
  <c r="M2261" i="1"/>
  <c r="M1868" i="1"/>
  <c r="M2363" i="1"/>
  <c r="M1442" i="1"/>
  <c r="M1509" i="1"/>
  <c r="M4202" i="1"/>
  <c r="M4070" i="1"/>
  <c r="O4070" i="1" s="1"/>
  <c r="M797" i="1"/>
  <c r="M802" i="1"/>
  <c r="M959" i="1"/>
  <c r="M2272" i="1"/>
  <c r="M1285" i="1"/>
  <c r="M955" i="1"/>
  <c r="M1086" i="1"/>
  <c r="M1267" i="1"/>
  <c r="M1073" i="1"/>
  <c r="M1352" i="1"/>
  <c r="M903" i="1"/>
  <c r="M1234" i="1"/>
  <c r="M888" i="1"/>
  <c r="M1069" i="1"/>
  <c r="M803" i="1"/>
  <c r="M947" i="1"/>
  <c r="M969" i="1"/>
  <c r="M858" i="1"/>
  <c r="M1251" i="1"/>
  <c r="M917" i="1"/>
  <c r="M1048" i="1"/>
  <c r="M1423" i="1"/>
  <c r="M1760" i="1"/>
  <c r="M1345" i="1"/>
  <c r="M1465" i="1"/>
  <c r="M1485" i="1"/>
  <c r="M2397" i="1"/>
  <c r="M1733" i="1"/>
  <c r="M1511" i="1"/>
  <c r="M2246" i="1"/>
  <c r="M2149" i="1"/>
  <c r="M2323" i="1"/>
  <c r="M2311" i="1"/>
  <c r="O2311" i="1" s="1"/>
  <c r="M1902" i="1"/>
  <c r="M1751" i="1"/>
  <c r="O1751" i="1" s="1"/>
  <c r="M749" i="1"/>
  <c r="M335" i="1"/>
  <c r="M431" i="1"/>
  <c r="M884" i="1"/>
  <c r="M868" i="1"/>
  <c r="M41" i="1"/>
  <c r="O41" i="1" s="1"/>
  <c r="M61" i="1"/>
  <c r="O61" i="1" s="1"/>
  <c r="M67" i="1"/>
  <c r="M71" i="1"/>
  <c r="M91" i="1"/>
  <c r="M131" i="1"/>
  <c r="O131" i="1" s="1"/>
  <c r="M153" i="1"/>
  <c r="M167" i="1"/>
  <c r="M171" i="1"/>
  <c r="M177" i="1"/>
  <c r="M181" i="1"/>
  <c r="M197" i="1"/>
  <c r="M215" i="1"/>
  <c r="M223" i="1"/>
  <c r="M227" i="1"/>
  <c r="M243" i="1"/>
  <c r="O243" i="1" s="1"/>
  <c r="M265" i="1"/>
  <c r="M277" i="1"/>
  <c r="O277" i="1" s="1"/>
  <c r="M287" i="1"/>
  <c r="M291" i="1"/>
  <c r="M1328" i="1"/>
  <c r="M757" i="1"/>
  <c r="M791" i="1"/>
  <c r="M887" i="1"/>
  <c r="M1055" i="1"/>
  <c r="M1451" i="1"/>
  <c r="M968" i="1"/>
  <c r="M1190" i="1"/>
  <c r="M1373" i="1"/>
  <c r="M822" i="1"/>
  <c r="M1038" i="1"/>
  <c r="M964" i="1"/>
  <c r="M923" i="1"/>
  <c r="M956" i="1"/>
  <c r="M1263" i="1"/>
  <c r="M919" i="1"/>
  <c r="M1300" i="1"/>
  <c r="O1300" i="1" s="1"/>
  <c r="M989" i="1"/>
  <c r="M1467" i="1"/>
  <c r="M1777" i="1"/>
  <c r="M1367" i="1"/>
  <c r="M1890" i="1"/>
  <c r="M1758" i="1"/>
  <c r="M1508" i="1"/>
  <c r="M1448" i="1"/>
  <c r="M1446" i="1"/>
  <c r="M1372" i="1"/>
  <c r="M1827" i="1"/>
  <c r="M1769" i="1"/>
  <c r="M1767" i="1"/>
  <c r="M1860" i="1"/>
  <c r="M1893" i="1"/>
  <c r="M2200" i="1"/>
  <c r="M2270" i="1"/>
  <c r="M1867" i="1"/>
  <c r="M2247" i="1"/>
  <c r="M1778" i="1"/>
  <c r="M2283" i="1"/>
  <c r="M1774" i="1"/>
  <c r="M4113" i="1"/>
  <c r="O4113" i="1" s="1"/>
  <c r="M4060" i="1"/>
  <c r="O4060" i="1" s="1"/>
  <c r="M328" i="1"/>
  <c r="M605" i="1"/>
  <c r="M315" i="1"/>
  <c r="M339" i="1"/>
  <c r="M387" i="1"/>
  <c r="M800" i="1"/>
  <c r="M1242" i="1"/>
  <c r="M787" i="1"/>
  <c r="M313" i="1"/>
  <c r="M324" i="1"/>
  <c r="M433" i="1"/>
  <c r="M444" i="1"/>
  <c r="M481" i="1"/>
  <c r="M752" i="1"/>
  <c r="M773" i="1"/>
  <c r="M853" i="1"/>
  <c r="M889" i="1"/>
  <c r="M352" i="1"/>
  <c r="M346" i="1"/>
  <c r="M394" i="1"/>
  <c r="O394" i="1" s="1"/>
  <c r="M317" i="1"/>
  <c r="M365" i="1"/>
  <c r="M25" i="1"/>
  <c r="O25" i="1" s="1"/>
  <c r="M31" i="1"/>
  <c r="M49" i="1"/>
  <c r="O49" i="1" s="1"/>
  <c r="M65" i="1"/>
  <c r="M69" i="1"/>
  <c r="O69" i="1" s="1"/>
  <c r="M73" i="1"/>
  <c r="M95" i="1"/>
  <c r="O95" i="1" s="1"/>
  <c r="M137" i="1"/>
  <c r="M151" i="1"/>
  <c r="O151" i="1" s="1"/>
  <c r="M161" i="1"/>
  <c r="O161" i="1" s="1"/>
  <c r="M169" i="1"/>
  <c r="O169" i="1" s="1"/>
  <c r="M173" i="1"/>
  <c r="M179" i="1"/>
  <c r="M191" i="1"/>
  <c r="M201" i="1"/>
  <c r="M217" i="1"/>
  <c r="O217" i="1" s="1"/>
  <c r="M221" i="1"/>
  <c r="M225" i="1"/>
  <c r="M241" i="1"/>
  <c r="M261" i="1"/>
  <c r="M275" i="1"/>
  <c r="O275" i="1" s="1"/>
  <c r="M281" i="1"/>
  <c r="O281" i="1" s="1"/>
  <c r="M289" i="1"/>
  <c r="M873" i="1"/>
  <c r="M748" i="1"/>
  <c r="M1005" i="1"/>
  <c r="O1005" i="1" s="1"/>
  <c r="M769" i="1"/>
  <c r="M832" i="1"/>
  <c r="M898" i="1"/>
  <c r="M1525" i="1"/>
  <c r="M918" i="1"/>
  <c r="M1075" i="1"/>
  <c r="M1257" i="1"/>
  <c r="M818" i="1"/>
  <c r="M1082" i="1"/>
  <c r="M949" i="1"/>
  <c r="M838" i="1"/>
  <c r="M314" i="1"/>
  <c r="M417" i="1"/>
  <c r="O417" i="1" s="1"/>
  <c r="M766" i="1"/>
  <c r="M817" i="1"/>
  <c r="M839" i="1"/>
  <c r="M1031" i="1"/>
  <c r="M1354" i="1"/>
  <c r="M1262" i="1"/>
  <c r="M1414" i="1"/>
  <c r="M846" i="1"/>
  <c r="M1051" i="1"/>
  <c r="O1051" i="1" s="1"/>
  <c r="M1219" i="1"/>
  <c r="M1360" i="1"/>
  <c r="M1023" i="1"/>
  <c r="M912" i="1"/>
  <c r="M790" i="1"/>
  <c r="M851" i="1"/>
  <c r="M1019" i="1"/>
  <c r="M1065" i="1"/>
  <c r="M834" i="1"/>
  <c r="M965" i="1"/>
  <c r="M1261" i="1"/>
  <c r="M1561" i="1"/>
  <c r="M1454" i="1"/>
  <c r="M1615" i="1"/>
  <c r="M1335" i="1"/>
  <c r="M1463" i="1"/>
  <c r="M1439" i="1"/>
  <c r="M2131" i="1"/>
  <c r="M1422" i="1"/>
  <c r="M1433" i="1"/>
  <c r="M2355" i="1"/>
  <c r="M1502" i="1"/>
  <c r="M2282" i="1"/>
  <c r="M1750" i="1"/>
  <c r="M1895" i="1"/>
  <c r="M1748" i="1"/>
  <c r="M1784" i="1"/>
  <c r="M2296" i="1"/>
  <c r="M1880" i="1"/>
  <c r="M2150" i="1"/>
  <c r="M1826" i="1"/>
  <c r="M2213" i="1"/>
  <c r="M1850" i="1"/>
  <c r="M4065" i="1"/>
  <c r="O4065" i="1" s="1"/>
  <c r="M327" i="1"/>
  <c r="M338" i="1"/>
  <c r="M410" i="1"/>
  <c r="O410" i="1" s="1"/>
  <c r="M615" i="1"/>
  <c r="M867" i="1"/>
  <c r="M913" i="1"/>
  <c r="M341" i="1"/>
  <c r="M325" i="1"/>
  <c r="O325" i="1" s="1"/>
  <c r="M336" i="1"/>
  <c r="O336" i="1" s="1"/>
  <c r="M408" i="1"/>
  <c r="M421" i="1"/>
  <c r="M552" i="1"/>
  <c r="M688" i="1"/>
  <c r="M789" i="1"/>
  <c r="M809" i="1"/>
  <c r="M819" i="1"/>
  <c r="M908" i="1"/>
  <c r="M1009" i="1"/>
  <c r="M1033" i="1"/>
  <c r="M310" i="1"/>
  <c r="O310" i="1" s="1"/>
  <c r="M323" i="1"/>
  <c r="M334" i="1"/>
  <c r="M371" i="1"/>
  <c r="M837" i="1"/>
  <c r="M330" i="1"/>
  <c r="O330" i="1" s="1"/>
  <c r="M881" i="1"/>
  <c r="M18" i="1"/>
  <c r="M24" i="1"/>
  <c r="O24" i="1" s="1"/>
  <c r="M26" i="1"/>
  <c r="M42" i="1"/>
  <c r="O42" i="1" s="1"/>
  <c r="M46" i="1"/>
  <c r="O46" i="1" s="1"/>
  <c r="M48" i="1"/>
  <c r="M50" i="1"/>
  <c r="O50" i="1" s="1"/>
  <c r="M62" i="1"/>
  <c r="M70" i="1"/>
  <c r="O70" i="1" s="1"/>
  <c r="M72" i="1"/>
  <c r="M76" i="1"/>
  <c r="O76" i="1" s="1"/>
  <c r="M84" i="1"/>
  <c r="O84" i="1" s="1"/>
  <c r="M130" i="1"/>
  <c r="O130" i="1" s="1"/>
  <c r="M154" i="1"/>
  <c r="M156" i="1"/>
  <c r="O156" i="1" s="1"/>
  <c r="M158" i="1"/>
  <c r="O158" i="1" s="1"/>
  <c r="M164" i="1"/>
  <c r="O164" i="1" s="1"/>
  <c r="M166" i="1"/>
  <c r="M168" i="1"/>
  <c r="M170" i="1"/>
  <c r="M174" i="1"/>
  <c r="O174" i="1" s="1"/>
  <c r="M178" i="1"/>
  <c r="M180" i="1"/>
  <c r="M190" i="1"/>
  <c r="M228" i="1"/>
  <c r="M230" i="1"/>
  <c r="M232" i="1"/>
  <c r="M234" i="1"/>
  <c r="M236" i="1"/>
  <c r="M246" i="1"/>
  <c r="M256" i="1"/>
  <c r="O256" i="1" s="1"/>
  <c r="M258" i="1"/>
  <c r="O258" i="1" s="1"/>
  <c r="M262" i="1"/>
  <c r="M264" i="1"/>
  <c r="M268" i="1"/>
  <c r="O268" i="1" s="1"/>
  <c r="M280" i="1"/>
  <c r="M282" i="1"/>
  <c r="O282" i="1" s="1"/>
  <c r="M290" i="1"/>
  <c r="M292" i="1"/>
  <c r="M294" i="1"/>
  <c r="M296" i="1"/>
  <c r="M298" i="1"/>
  <c r="M300" i="1"/>
  <c r="M304" i="1"/>
  <c r="M306" i="1"/>
  <c r="M321" i="1"/>
  <c r="M332" i="1"/>
  <c r="O332" i="1" s="1"/>
  <c r="M345" i="1"/>
  <c r="M404" i="1"/>
  <c r="O404" i="1" s="1"/>
  <c r="M772" i="1"/>
  <c r="M815" i="1"/>
  <c r="M970" i="1"/>
  <c r="M896" i="1"/>
  <c r="M798" i="1"/>
  <c r="M1027" i="1"/>
  <c r="M1036" i="1"/>
  <c r="M807" i="1"/>
  <c r="M1205" i="1"/>
  <c r="M1537" i="1"/>
  <c r="M1276" i="1"/>
  <c r="M1458" i="1"/>
  <c r="M882" i="1"/>
  <c r="M1087" i="1"/>
  <c r="M1061" i="1"/>
  <c r="M1589" i="1"/>
  <c r="M1329" i="1"/>
  <c r="M1371" i="1"/>
  <c r="M2497" i="1"/>
  <c r="M1391" i="1"/>
  <c r="M1679" i="1"/>
  <c r="M1557" i="1"/>
  <c r="M1541" i="1"/>
  <c r="O1541" i="1" s="1"/>
  <c r="M1522" i="1"/>
  <c r="M1534" i="1"/>
  <c r="M1851" i="1"/>
  <c r="M1796" i="1"/>
  <c r="M1832" i="1"/>
  <c r="M2223" i="1"/>
  <c r="M1765" i="1"/>
  <c r="M2137" i="1"/>
  <c r="M1828" i="1"/>
  <c r="M1891" i="1"/>
  <c r="M1799" i="1"/>
  <c r="M2130" i="1"/>
  <c r="M1820" i="1"/>
  <c r="M1861" i="1"/>
  <c r="M2187" i="1"/>
  <c r="M2258" i="1"/>
  <c r="M2519" i="1"/>
  <c r="M1562" i="1"/>
  <c r="M1568" i="1"/>
  <c r="M1578" i="1"/>
  <c r="M1648" i="1"/>
  <c r="M1670" i="1"/>
  <c r="M1768" i="1"/>
  <c r="M1789" i="1"/>
  <c r="M1791" i="1"/>
  <c r="M1859" i="1"/>
  <c r="M1872" i="1"/>
  <c r="M1883" i="1"/>
  <c r="M1896" i="1"/>
  <c r="M2211" i="1"/>
  <c r="M2248" i="1"/>
  <c r="M2271" i="1"/>
  <c r="M2421" i="1"/>
  <c r="M1766" i="1"/>
  <c r="M1857" i="1"/>
  <c r="M2330" i="1"/>
  <c r="M2146" i="1"/>
  <c r="M2281" i="1"/>
  <c r="M2443" i="1"/>
  <c r="M2656" i="1"/>
  <c r="M2779" i="1"/>
  <c r="M3001" i="1"/>
  <c r="O3001" i="1" s="1"/>
  <c r="M2159" i="1"/>
  <c r="M2218" i="1"/>
  <c r="M2255" i="1"/>
  <c r="M2266" i="1"/>
  <c r="M2290" i="1"/>
  <c r="M2303" i="1"/>
  <c r="M2318" i="1"/>
  <c r="M2351" i="1"/>
  <c r="M2374" i="1"/>
  <c r="M2376" i="1"/>
  <c r="M2393" i="1"/>
  <c r="M2417" i="1"/>
  <c r="M2441" i="1"/>
  <c r="M1905" i="1"/>
  <c r="M1907" i="1"/>
  <c r="M1909" i="1"/>
  <c r="M1931" i="1"/>
  <c r="M1939" i="1"/>
  <c r="M1941" i="1"/>
  <c r="M1949" i="1"/>
  <c r="M1953" i="1"/>
  <c r="M1961" i="1"/>
  <c r="M1971" i="1"/>
  <c r="M1977" i="1"/>
  <c r="M1983" i="1"/>
  <c r="M1991" i="1"/>
  <c r="M2005" i="1"/>
  <c r="M2009" i="1"/>
  <c r="O2009" i="1" s="1"/>
  <c r="M2037" i="1"/>
  <c r="O2037" i="1" s="1"/>
  <c r="M2055" i="1"/>
  <c r="O2055" i="1" s="1"/>
  <c r="M2079" i="1"/>
  <c r="O2079" i="1" s="1"/>
  <c r="M2087" i="1"/>
  <c r="M2097" i="1"/>
  <c r="M2101" i="1"/>
  <c r="M2157" i="1"/>
  <c r="M2168" i="1"/>
  <c r="M2277" i="1"/>
  <c r="M2288" i="1"/>
  <c r="M2370" i="1"/>
  <c r="M2391" i="1"/>
  <c r="M2771" i="1"/>
  <c r="M2138" i="1"/>
  <c r="M2190" i="1"/>
  <c r="M2251" i="1"/>
  <c r="M2275" i="1"/>
  <c r="M2299" i="1"/>
  <c r="M2347" i="1"/>
  <c r="M2366" i="1"/>
  <c r="M2136" i="1"/>
  <c r="M2201" i="1"/>
  <c r="M2236" i="1"/>
  <c r="M2249" i="1"/>
  <c r="M2260" i="1"/>
  <c r="M2284" i="1"/>
  <c r="M2297" i="1"/>
  <c r="M2488" i="1"/>
  <c r="M2664" i="1"/>
  <c r="M2128" i="1"/>
  <c r="M2147" i="1"/>
  <c r="M2221" i="1"/>
  <c r="M2232" i="1"/>
  <c r="M2256" i="1"/>
  <c r="M2304" i="1"/>
  <c r="M2407" i="1"/>
  <c r="M2674" i="1"/>
  <c r="M2243" i="1"/>
  <c r="M2278" i="1"/>
  <c r="M2302" i="1"/>
  <c r="M2319" i="1"/>
  <c r="M2379" i="1"/>
  <c r="M2405" i="1"/>
  <c r="M1910" i="1"/>
  <c r="M1924" i="1"/>
  <c r="M1932" i="1"/>
  <c r="M1938" i="1"/>
  <c r="M1940" i="1"/>
  <c r="M1942" i="1"/>
  <c r="M1948" i="1"/>
  <c r="M1964" i="1"/>
  <c r="M1970" i="1"/>
  <c r="M1972" i="1"/>
  <c r="M1974" i="1"/>
  <c r="M1976" i="1"/>
  <c r="M1986" i="1"/>
  <c r="M1988" i="1"/>
  <c r="M1990" i="1"/>
  <c r="M2016" i="1"/>
  <c r="O2016" i="1" s="1"/>
  <c r="M2020" i="1"/>
  <c r="O2020" i="1" s="1"/>
  <c r="M2030" i="1"/>
  <c r="M2048" i="1"/>
  <c r="O2048" i="1" s="1"/>
  <c r="M2050" i="1"/>
  <c r="O2050" i="1" s="1"/>
  <c r="M2056" i="1"/>
  <c r="O2056" i="1" s="1"/>
  <c r="M2621" i="1"/>
  <c r="M2631" i="1"/>
  <c r="M2637" i="1"/>
  <c r="M2645" i="1"/>
  <c r="M2974" i="1"/>
  <c r="O2974" i="1" s="1"/>
  <c r="M3099" i="1"/>
  <c r="O3099" i="1" s="1"/>
  <c r="M3259" i="1"/>
  <c r="O3259" i="1" s="1"/>
  <c r="M3618" i="1"/>
  <c r="O3618" i="1" s="1"/>
  <c r="M3808" i="1"/>
  <c r="M3636" i="1"/>
  <c r="O3636" i="1" s="1"/>
  <c r="M4069" i="1"/>
  <c r="O4069" i="1" s="1"/>
  <c r="M3623" i="1"/>
  <c r="O3623" i="1" s="1"/>
  <c r="M4279" i="1"/>
  <c r="M3632" i="1"/>
  <c r="O3632" i="1" s="1"/>
  <c r="M3565" i="1"/>
  <c r="O3565" i="1" s="1"/>
  <c r="M3998" i="1"/>
  <c r="M4112" i="1"/>
  <c r="M4197" i="1"/>
  <c r="O4197" i="1" s="1"/>
  <c r="M4107" i="1"/>
  <c r="O4107" i="1" s="1"/>
  <c r="M2062" i="1"/>
  <c r="M2074" i="1"/>
  <c r="O2074" i="1" s="1"/>
  <c r="M2080" i="1"/>
  <c r="O2080" i="1" s="1"/>
  <c r="M2096" i="1"/>
  <c r="O2096" i="1" s="1"/>
  <c r="M2108" i="1"/>
  <c r="M2110" i="1"/>
  <c r="M2169" i="1"/>
  <c r="M2193" i="1"/>
  <c r="M2241" i="1"/>
  <c r="M2265" i="1"/>
  <c r="M2300" i="1"/>
  <c r="M2317" i="1"/>
  <c r="M2427" i="1"/>
  <c r="M2660" i="1"/>
  <c r="M2154" i="1"/>
  <c r="M2167" i="1"/>
  <c r="M2250" i="1"/>
  <c r="M2298" i="1"/>
  <c r="M2496" i="1"/>
  <c r="M2498" i="1"/>
  <c r="M3098" i="1"/>
  <c r="O3098" i="1" s="1"/>
  <c r="M2917" i="1"/>
  <c r="M2390" i="1"/>
  <c r="M2396" i="1"/>
  <c r="M2398" i="1"/>
  <c r="M2410" i="1"/>
  <c r="M2412" i="1"/>
  <c r="M2422" i="1"/>
  <c r="M2426" i="1"/>
  <c r="M2428" i="1"/>
  <c r="M2432" i="1"/>
  <c r="M2440" i="1"/>
  <c r="M2446" i="1"/>
  <c r="M2448" i="1"/>
  <c r="M2460" i="1"/>
  <c r="M2462" i="1"/>
  <c r="M2472" i="1"/>
  <c r="M2476" i="1"/>
  <c r="M2478" i="1"/>
  <c r="M2482" i="1"/>
  <c r="M2486" i="1"/>
  <c r="M2803" i="1"/>
  <c r="M2677" i="1"/>
  <c r="O2677" i="1" s="1"/>
  <c r="M2957" i="1"/>
  <c r="O2957" i="1" s="1"/>
  <c r="M2967" i="1"/>
  <c r="O2967" i="1" s="1"/>
  <c r="M2657" i="1"/>
  <c r="M2665" i="1"/>
  <c r="M2962" i="1"/>
  <c r="O2962" i="1" s="1"/>
  <c r="M2515" i="1"/>
  <c r="M2700" i="1"/>
  <c r="M2647" i="1"/>
  <c r="M2447" i="1"/>
  <c r="M2455" i="1"/>
  <c r="M2457" i="1"/>
  <c r="M2467" i="1"/>
  <c r="M2471" i="1"/>
  <c r="M2477" i="1"/>
  <c r="M2678" i="1"/>
  <c r="M2953" i="1"/>
  <c r="O2953" i="1" s="1"/>
  <c r="M2516" i="1"/>
  <c r="M2522" i="1"/>
  <c r="M2530" i="1"/>
  <c r="M2540" i="1"/>
  <c r="M2542" i="1"/>
  <c r="M2550" i="1"/>
  <c r="M2552" i="1"/>
  <c r="M2572" i="1"/>
  <c r="O2572" i="1" s="1"/>
  <c r="M2574" i="1"/>
  <c r="M2592" i="1"/>
  <c r="O2592" i="1" s="1"/>
  <c r="M2606" i="1"/>
  <c r="M2608" i="1"/>
  <c r="M2612" i="1"/>
  <c r="M2614" i="1"/>
  <c r="M2616" i="1"/>
  <c r="M2620" i="1"/>
  <c r="M2626" i="1"/>
  <c r="M2630" i="1"/>
  <c r="M2636" i="1"/>
  <c r="M2640" i="1"/>
  <c r="M2642" i="1"/>
  <c r="M2907" i="1"/>
  <c r="M2964" i="1"/>
  <c r="O2964" i="1" s="1"/>
  <c r="M3290" i="1"/>
  <c r="M2960" i="1"/>
  <c r="O2960" i="1" s="1"/>
  <c r="M2973" i="1"/>
  <c r="O2973" i="1" s="1"/>
  <c r="M3953" i="1"/>
  <c r="O3953" i="1" s="1"/>
  <c r="M2824" i="1"/>
  <c r="M2834" i="1"/>
  <c r="M2969" i="1"/>
  <c r="O2969" i="1" s="1"/>
  <c r="M2529" i="1"/>
  <c r="M2539" i="1"/>
  <c r="M2547" i="1"/>
  <c r="M2561" i="1"/>
  <c r="M2573" i="1"/>
  <c r="O2573" i="1" s="1"/>
  <c r="M2575" i="1"/>
  <c r="M2579" i="1"/>
  <c r="O2579" i="1" s="1"/>
  <c r="M2583" i="1"/>
  <c r="M2601" i="1"/>
  <c r="M2611" i="1"/>
  <c r="M2613" i="1"/>
  <c r="M2615" i="1"/>
  <c r="M2623" i="1"/>
  <c r="M2625" i="1"/>
  <c r="M2635" i="1"/>
  <c r="M2643" i="1"/>
  <c r="M2692" i="1"/>
  <c r="O2692" i="1" s="1"/>
  <c r="M2972" i="1"/>
  <c r="O2972" i="1" s="1"/>
  <c r="M3320" i="1"/>
  <c r="M3126" i="1"/>
  <c r="O3126" i="1" s="1"/>
  <c r="M3646" i="1"/>
  <c r="O3646" i="1" s="1"/>
  <c r="M3275" i="1"/>
  <c r="M3562" i="1"/>
  <c r="O3562" i="1" s="1"/>
  <c r="M3614" i="1"/>
  <c r="O3614" i="1" s="1"/>
  <c r="M3627" i="1"/>
  <c r="O3627" i="1" s="1"/>
  <c r="M3841" i="1"/>
  <c r="O3841" i="1" s="1"/>
  <c r="M3575" i="1"/>
  <c r="O3575" i="1" s="1"/>
  <c r="M3645" i="1"/>
  <c r="O3645" i="1" s="1"/>
  <c r="M3897" i="1"/>
  <c r="O3897" i="1" s="1"/>
  <c r="M3559" i="1"/>
  <c r="O3559" i="1" s="1"/>
  <c r="M3582" i="1"/>
  <c r="O3582" i="1" s="1"/>
  <c r="M3628" i="1"/>
  <c r="O3628" i="1" s="1"/>
  <c r="M3641" i="1"/>
  <c r="O3641" i="1" s="1"/>
  <c r="M4072" i="1"/>
  <c r="O4072" i="1" s="1"/>
  <c r="M4136" i="1"/>
  <c r="O4136" i="1" s="1"/>
  <c r="M4013" i="1"/>
  <c r="O4013" i="1" s="1"/>
  <c r="M3996" i="1"/>
  <c r="M4059" i="1"/>
  <c r="O4059" i="1" s="1"/>
  <c r="M4073" i="1"/>
  <c r="O4073" i="1" s="1"/>
  <c r="M351" i="1"/>
  <c r="O351" i="1" s="1"/>
  <c r="M4275" i="1"/>
  <c r="O4275" i="1" s="1"/>
  <c r="M1797" i="1"/>
  <c r="M1535" i="1"/>
  <c r="M2562" i="1"/>
  <c r="M2546" i="1"/>
  <c r="M1042" i="1"/>
  <c r="O1042" i="1" s="1"/>
  <c r="M1821" i="1"/>
  <c r="O1821" i="1" s="1"/>
  <c r="M2217" i="1"/>
  <c r="M2549" i="1"/>
  <c r="M2233" i="1"/>
  <c r="N1669" i="1"/>
  <c r="M1486" i="1"/>
  <c r="M1062" i="1"/>
  <c r="N1281" i="1"/>
  <c r="N1265" i="1"/>
  <c r="N1222" i="1"/>
  <c r="N1184" i="1"/>
  <c r="N1125" i="1"/>
  <c r="N2663" i="1"/>
  <c r="N2098" i="1"/>
  <c r="N1980" i="1"/>
  <c r="N2136" i="1"/>
  <c r="N2230" i="1"/>
  <c r="N1483" i="1"/>
  <c r="N2160" i="1"/>
  <c r="N2285" i="1"/>
  <c r="N913" i="1"/>
  <c r="N1556" i="1"/>
  <c r="N922" i="1"/>
  <c r="N2178" i="1"/>
  <c r="N850" i="1"/>
  <c r="N2281" i="1"/>
  <c r="O2281" i="1" s="1"/>
  <c r="N2514" i="1"/>
  <c r="N1292" i="1"/>
  <c r="N2415" i="1"/>
  <c r="N1270" i="1"/>
  <c r="N1358" i="1"/>
  <c r="N1038" i="1"/>
  <c r="N1050" i="1"/>
  <c r="N2338" i="1"/>
  <c r="N2654" i="1"/>
  <c r="N2233" i="1"/>
  <c r="N870" i="1"/>
  <c r="N1919" i="1"/>
  <c r="N1915" i="1"/>
  <c r="N1439" i="1"/>
  <c r="O1439" i="1" s="1"/>
  <c r="N1356" i="1"/>
  <c r="N1572" i="1"/>
  <c r="N2551" i="1"/>
  <c r="N1012" i="1"/>
  <c r="N1651" i="1"/>
  <c r="N1288" i="1"/>
  <c r="N2087" i="1"/>
  <c r="N1380" i="1"/>
  <c r="N2502" i="1"/>
  <c r="N1538" i="1"/>
  <c r="N2558" i="1"/>
  <c r="N1349" i="1"/>
  <c r="N1199" i="1"/>
  <c r="N1176" i="1"/>
  <c r="N1102" i="1"/>
  <c r="N1178" i="1"/>
  <c r="N1071" i="1"/>
  <c r="N1468" i="1"/>
  <c r="N747" i="1"/>
  <c r="N3747" i="1"/>
  <c r="N4202" i="1"/>
  <c r="O4202" i="1" s="1"/>
  <c r="N3784" i="1"/>
  <c r="N4131" i="1"/>
  <c r="N3768" i="1"/>
  <c r="N3780" i="1"/>
  <c r="N3072" i="1"/>
  <c r="N3073" i="1"/>
  <c r="N4187" i="1"/>
  <c r="N3799" i="1"/>
  <c r="N3086" i="1"/>
  <c r="N3714" i="1"/>
  <c r="N3199" i="1"/>
  <c r="O3199" i="1" s="1"/>
  <c r="N3726" i="1"/>
  <c r="N3285" i="1"/>
  <c r="O3285" i="1" s="1"/>
  <c r="N3761" i="1"/>
  <c r="N3203" i="1"/>
  <c r="O3203" i="1" s="1"/>
  <c r="N2906" i="1"/>
  <c r="N3277" i="1"/>
  <c r="O3277" i="1" s="1"/>
  <c r="N3775" i="1"/>
  <c r="N3683" i="1"/>
  <c r="N3129" i="1"/>
  <c r="O3129" i="1" s="1"/>
  <c r="N3699" i="1"/>
  <c r="N3144" i="1"/>
  <c r="O3144" i="1" s="1"/>
  <c r="N2889" i="1"/>
  <c r="N3227" i="1"/>
  <c r="O3227" i="1" s="1"/>
  <c r="N3123" i="1"/>
  <c r="N3240" i="1"/>
  <c r="O3240" i="1" s="1"/>
  <c r="N3997" i="1"/>
  <c r="N3208" i="1"/>
  <c r="O3208" i="1" s="1"/>
  <c r="N2933" i="1"/>
  <c r="N3255" i="1"/>
  <c r="O3255" i="1" s="1"/>
  <c r="N2945" i="1"/>
  <c r="N3311" i="1"/>
  <c r="O3311" i="1" s="1"/>
  <c r="N3138" i="1"/>
  <c r="O3138" i="1" s="1"/>
  <c r="N3280" i="1"/>
  <c r="O3280" i="1" s="1"/>
  <c r="N729" i="1"/>
  <c r="N3190" i="1"/>
  <c r="O3190" i="1" s="1"/>
  <c r="N2896" i="1"/>
  <c r="N725" i="1"/>
  <c r="N652" i="1"/>
  <c r="N571" i="1"/>
  <c r="N2907" i="1"/>
  <c r="O2907" i="1" s="1"/>
  <c r="N602" i="1"/>
  <c r="N521" i="1"/>
  <c r="N700" i="1"/>
  <c r="N608" i="1"/>
  <c r="N661" i="1"/>
  <c r="N3744" i="1"/>
  <c r="N3077" i="1"/>
  <c r="N3728" i="1"/>
  <c r="N4128" i="1"/>
  <c r="N3692" i="1"/>
  <c r="N3777" i="1"/>
  <c r="N3069" i="1"/>
  <c r="N3808" i="1"/>
  <c r="O3808" i="1" s="1"/>
  <c r="N3971" i="1"/>
  <c r="N3742" i="1"/>
  <c r="N3855" i="1"/>
  <c r="N3711" i="1"/>
  <c r="N3187" i="1"/>
  <c r="O3187" i="1" s="1"/>
  <c r="N3723" i="1"/>
  <c r="N3273" i="1"/>
  <c r="O3273" i="1" s="1"/>
  <c r="N3693" i="1"/>
  <c r="N3189" i="1"/>
  <c r="O3189" i="1" s="1"/>
  <c r="N2893" i="1"/>
  <c r="N3263" i="1"/>
  <c r="O3263" i="1" s="1"/>
  <c r="N3727" i="1"/>
  <c r="N3319" i="1"/>
  <c r="O3319" i="1" s="1"/>
  <c r="N3115" i="1"/>
  <c r="O3115" i="1" s="1"/>
  <c r="N3316" i="1"/>
  <c r="O3316" i="1" s="1"/>
  <c r="N3128" i="1"/>
  <c r="O3128" i="1" s="1"/>
  <c r="N2886" i="1"/>
  <c r="N3212" i="1"/>
  <c r="O3212" i="1" s="1"/>
  <c r="N3788" i="1"/>
  <c r="N3226" i="1"/>
  <c r="O3226" i="1" s="1"/>
  <c r="N3772" i="1"/>
  <c r="N3194" i="1"/>
  <c r="O3194" i="1" s="1"/>
  <c r="N3097" i="1"/>
  <c r="N3238" i="1"/>
  <c r="O3238" i="1" s="1"/>
  <c r="N2942" i="1"/>
  <c r="N3296" i="1"/>
  <c r="O3296" i="1" s="1"/>
  <c r="N3122" i="1"/>
  <c r="O3122" i="1" s="1"/>
  <c r="N3266" i="1"/>
  <c r="O3266" i="1" s="1"/>
  <c r="N3729" i="1"/>
  <c r="N3172" i="1"/>
  <c r="O3172" i="1" s="1"/>
  <c r="N669" i="1"/>
  <c r="N2935" i="1"/>
  <c r="N2868" i="1"/>
  <c r="N568" i="1"/>
  <c r="N2903" i="1"/>
  <c r="N599" i="1"/>
  <c r="N518" i="1"/>
  <c r="N2895" i="1"/>
  <c r="N3304" i="1"/>
  <c r="O3304" i="1" s="1"/>
  <c r="N2877" i="1"/>
  <c r="N2902" i="1"/>
  <c r="N614" i="1"/>
  <c r="N637" i="1"/>
  <c r="N2789" i="1"/>
  <c r="N2876" i="1"/>
  <c r="N2795" i="1"/>
  <c r="N694" i="1"/>
  <c r="N2839" i="1"/>
  <c r="N2758" i="1"/>
  <c r="N670" i="1"/>
  <c r="N585" i="1"/>
  <c r="N510" i="1"/>
  <c r="N2929" i="1"/>
  <c r="N597" i="1"/>
  <c r="N522" i="1"/>
  <c r="N673" i="1"/>
  <c r="N4080" i="1"/>
  <c r="N3725" i="1"/>
  <c r="N3074" i="1"/>
  <c r="N3765" i="1"/>
  <c r="N3589" i="1"/>
  <c r="N3705" i="1"/>
  <c r="N3774" i="1"/>
  <c r="N4046" i="1"/>
  <c r="O4046" i="1" s="1"/>
  <c r="N4098" i="1"/>
  <c r="N4279" i="1"/>
  <c r="O4279" i="1" s="1"/>
  <c r="N3739" i="1"/>
  <c r="N4081" i="1"/>
  <c r="N3324" i="1"/>
  <c r="O3324" i="1" s="1"/>
  <c r="N3171" i="1"/>
  <c r="O3171" i="1" s="1"/>
  <c r="N3720" i="1"/>
  <c r="N3261" i="1"/>
  <c r="O3261" i="1" s="1"/>
  <c r="N3688" i="1"/>
  <c r="N3169" i="1"/>
  <c r="O3169" i="1" s="1"/>
  <c r="N2890" i="1"/>
  <c r="N3245" i="1"/>
  <c r="O3245" i="1" s="1"/>
  <c r="N3752" i="1"/>
  <c r="N3303" i="1"/>
  <c r="O3303" i="1" s="1"/>
  <c r="N731" i="1"/>
  <c r="N3302" i="1"/>
  <c r="O3302" i="1" s="1"/>
  <c r="N2950" i="1"/>
  <c r="N2855" i="1"/>
  <c r="N3196" i="1"/>
  <c r="O3196" i="1" s="1"/>
  <c r="N3732" i="1"/>
  <c r="N3209" i="1"/>
  <c r="O3209" i="1" s="1"/>
  <c r="N3764" i="1"/>
  <c r="N3180" i="1"/>
  <c r="O3180" i="1" s="1"/>
  <c r="N3085" i="1"/>
  <c r="N3222" i="1"/>
  <c r="O3222" i="1" s="1"/>
  <c r="N2939" i="1"/>
  <c r="N3281" i="1"/>
  <c r="O3281" i="1" s="1"/>
  <c r="N3102" i="1"/>
  <c r="O3102" i="1" s="1"/>
  <c r="N3250" i="1"/>
  <c r="O3250" i="1" s="1"/>
  <c r="N3721" i="1"/>
  <c r="N3158" i="1"/>
  <c r="O3158" i="1" s="1"/>
  <c r="N662" i="1"/>
  <c r="N2928" i="1"/>
  <c r="N645" i="1"/>
  <c r="N2780" i="1"/>
  <c r="N2899" i="1"/>
  <c r="N596" i="1"/>
  <c r="N515" i="1"/>
  <c r="N2891" i="1"/>
  <c r="N3133" i="1"/>
  <c r="O3133" i="1" s="1"/>
  <c r="N651" i="1"/>
  <c r="N2898" i="1"/>
  <c r="N2830" i="1"/>
  <c r="N2846" i="1"/>
  <c r="N2786" i="1"/>
  <c r="N647" i="1"/>
  <c r="N2782" i="1"/>
  <c r="N2901" i="1"/>
  <c r="N2836" i="1"/>
  <c r="N2755" i="1"/>
  <c r="N2882" i="1"/>
  <c r="N2801" i="1"/>
  <c r="N3063" i="1"/>
  <c r="N3722" i="1"/>
  <c r="N4096" i="1"/>
  <c r="N3762" i="1"/>
  <c r="N4048" i="1"/>
  <c r="O4048" i="1" s="1"/>
  <c r="N4375" i="1"/>
  <c r="O4375" i="1" s="1"/>
  <c r="N3771" i="1"/>
  <c r="N3875" i="1"/>
  <c r="O3875" i="1" s="1"/>
  <c r="N4095" i="1"/>
  <c r="N4269" i="1"/>
  <c r="N3736" i="1"/>
  <c r="N4043" i="1"/>
  <c r="O4043" i="1" s="1"/>
  <c r="N3310" i="1"/>
  <c r="O3310" i="1" s="1"/>
  <c r="N4261" i="1"/>
  <c r="N3757" i="1"/>
  <c r="N3247" i="1"/>
  <c r="O3247" i="1" s="1"/>
  <c r="N3700" i="1"/>
  <c r="N3157" i="1"/>
  <c r="N2887" i="1"/>
  <c r="N3231" i="1"/>
  <c r="O3231" i="1" s="1"/>
  <c r="N3687" i="1"/>
  <c r="N3288" i="1"/>
  <c r="O3288" i="1" s="1"/>
  <c r="N724" i="1"/>
  <c r="N3272" i="1"/>
  <c r="O3272" i="1" s="1"/>
  <c r="N727" i="1"/>
  <c r="N2852" i="1"/>
  <c r="N3182" i="1"/>
  <c r="O3182" i="1" s="1"/>
  <c r="N3724" i="1"/>
  <c r="N3195" i="1"/>
  <c r="O3195" i="1" s="1"/>
  <c r="N3750" i="1"/>
  <c r="N3162" i="1"/>
  <c r="O3162" i="1" s="1"/>
  <c r="N3738" i="1"/>
  <c r="N3207" i="1"/>
  <c r="O3207" i="1" s="1"/>
  <c r="N698" i="1"/>
  <c r="O698" i="1" s="1"/>
  <c r="N3267" i="1"/>
  <c r="O3267" i="1" s="1"/>
  <c r="N2952" i="1"/>
  <c r="N3234" i="1"/>
  <c r="O3234" i="1" s="1"/>
  <c r="N3325" i="1"/>
  <c r="O3325" i="1" s="1"/>
  <c r="N3149" i="1"/>
  <c r="O3149" i="1" s="1"/>
  <c r="N2878" i="1"/>
  <c r="N2924" i="1"/>
  <c r="N2861" i="1"/>
  <c r="N2776" i="1"/>
  <c r="N676" i="1"/>
  <c r="N593" i="1"/>
  <c r="N2731" i="1"/>
  <c r="N658" i="1"/>
  <c r="N713" i="1"/>
  <c r="N2867" i="1"/>
  <c r="N675" i="1"/>
  <c r="N3276" i="1"/>
  <c r="O3276" i="1" s="1"/>
  <c r="N2833" i="1"/>
  <c r="N3260" i="1"/>
  <c r="O3260" i="1" s="1"/>
  <c r="N2856" i="1"/>
  <c r="N2778" i="1"/>
  <c r="N678" i="1"/>
  <c r="N613" i="1"/>
  <c r="N2752" i="1"/>
  <c r="N653" i="1"/>
  <c r="N2798" i="1"/>
  <c r="N491" i="1"/>
  <c r="N4274" i="1"/>
  <c r="N3719" i="1"/>
  <c r="N4049" i="1"/>
  <c r="O4049" i="1" s="1"/>
  <c r="N3759" i="1"/>
  <c r="N4305" i="1"/>
  <c r="N3718" i="1"/>
  <c r="N3749" i="1"/>
  <c r="N4045" i="1"/>
  <c r="O4045" i="1" s="1"/>
  <c r="N4210" i="1"/>
  <c r="O4210" i="1" s="1"/>
  <c r="N3733" i="1"/>
  <c r="N3939" i="1"/>
  <c r="N3299" i="1"/>
  <c r="O3299" i="1" s="1"/>
  <c r="N4254" i="1"/>
  <c r="N3754" i="1"/>
  <c r="N3235" i="1"/>
  <c r="O3235" i="1" s="1"/>
  <c r="N3322" i="1"/>
  <c r="O3322" i="1" s="1"/>
  <c r="N3148" i="1"/>
  <c r="O3148" i="1" s="1"/>
  <c r="N3735" i="1"/>
  <c r="N3216" i="1"/>
  <c r="O3216" i="1" s="1"/>
  <c r="N1064" i="1"/>
  <c r="N3243" i="1"/>
  <c r="O3243" i="1" s="1"/>
  <c r="N721" i="1"/>
  <c r="N3258" i="1"/>
  <c r="O3258" i="1" s="1"/>
  <c r="N2943" i="1"/>
  <c r="N2849" i="1"/>
  <c r="N3164" i="1"/>
  <c r="O3164" i="1" s="1"/>
  <c r="N3710" i="1"/>
  <c r="N3181" i="1"/>
  <c r="O3181" i="1" s="1"/>
  <c r="N3706" i="1"/>
  <c r="N3153" i="1"/>
  <c r="O3153" i="1" s="1"/>
  <c r="N3763" i="1"/>
  <c r="N3193" i="1"/>
  <c r="O3193" i="1" s="1"/>
  <c r="N2914" i="1"/>
  <c r="N3252" i="1"/>
  <c r="O3252" i="1" s="1"/>
  <c r="N710" i="1"/>
  <c r="N3220" i="1"/>
  <c r="O3220" i="1" s="1"/>
  <c r="N3307" i="1"/>
  <c r="O3307" i="1" s="1"/>
  <c r="N732" i="1"/>
  <c r="N649" i="1"/>
  <c r="N2920" i="1"/>
  <c r="N2854" i="1"/>
  <c r="N2769" i="1"/>
  <c r="N672" i="1"/>
  <c r="N2809" i="1"/>
  <c r="N2728" i="1"/>
  <c r="N2874" i="1"/>
  <c r="N2927" i="1"/>
  <c r="N641" i="1"/>
  <c r="N664" i="1"/>
  <c r="N707" i="1"/>
  <c r="N604" i="1"/>
  <c r="N712" i="1"/>
  <c r="N630" i="1"/>
  <c r="N555" i="1"/>
  <c r="N674" i="1"/>
  <c r="N610" i="1"/>
  <c r="N526" i="1"/>
  <c r="N2869" i="1"/>
  <c r="N575" i="1"/>
  <c r="N488" i="1"/>
  <c r="N4260" i="1"/>
  <c r="N3756" i="1"/>
  <c r="N3689" i="1"/>
  <c r="N3877" i="1"/>
  <c r="O3877" i="1" s="1"/>
  <c r="N3094" i="1"/>
  <c r="N3715" i="1"/>
  <c r="N3746" i="1"/>
  <c r="N3995" i="1"/>
  <c r="N4130" i="1"/>
  <c r="N3730" i="1"/>
  <c r="N3873" i="1"/>
  <c r="O3873" i="1" s="1"/>
  <c r="N3286" i="1"/>
  <c r="O3286" i="1" s="1"/>
  <c r="N3084" i="1"/>
  <c r="N3751" i="1"/>
  <c r="N3223" i="1"/>
  <c r="O3223" i="1" s="1"/>
  <c r="N3306" i="1"/>
  <c r="O3306" i="1" s="1"/>
  <c r="N2951" i="1"/>
  <c r="N3760" i="1"/>
  <c r="N3202" i="1"/>
  <c r="O3202" i="1" s="1"/>
  <c r="N3089" i="1"/>
  <c r="N3229" i="1"/>
  <c r="O3229" i="1" s="1"/>
  <c r="N718" i="1"/>
  <c r="N3242" i="1"/>
  <c r="O3242" i="1" s="1"/>
  <c r="N2940" i="1"/>
  <c r="N3691" i="1"/>
  <c r="N3143" i="1"/>
  <c r="O3143" i="1" s="1"/>
  <c r="N3690" i="1"/>
  <c r="N3163" i="1"/>
  <c r="O3163" i="1" s="1"/>
  <c r="N3682" i="1"/>
  <c r="N3125" i="1"/>
  <c r="O3125" i="1" s="1"/>
  <c r="N3716" i="1"/>
  <c r="N3179" i="1"/>
  <c r="O3179" i="1" s="1"/>
  <c r="N3095" i="1"/>
  <c r="N3237" i="1"/>
  <c r="O3237" i="1" s="1"/>
  <c r="N4268" i="1"/>
  <c r="N3205" i="1"/>
  <c r="O3205" i="1" s="1"/>
  <c r="N3292" i="1"/>
  <c r="O3292" i="1" s="1"/>
  <c r="N2948" i="1"/>
  <c r="N2865" i="1"/>
  <c r="N692" i="1"/>
  <c r="N2844" i="1"/>
  <c r="N528" i="1"/>
  <c r="N2884" i="1"/>
  <c r="N2806" i="1"/>
  <c r="N499" i="1"/>
  <c r="N648" i="1"/>
  <c r="N2923" i="1"/>
  <c r="N2857" i="1"/>
  <c r="N2880" i="1"/>
  <c r="N4253" i="1"/>
  <c r="N3753" i="1"/>
  <c r="N3992" i="1"/>
  <c r="N4164" i="1"/>
  <c r="O4164" i="1" s="1"/>
  <c r="N3827" i="1"/>
  <c r="O3827" i="1" s="1"/>
  <c r="N3091" i="1"/>
  <c r="N3712" i="1"/>
  <c r="N4372" i="1"/>
  <c r="O4372" i="1" s="1"/>
  <c r="N3869" i="1"/>
  <c r="O3869" i="1" s="1"/>
  <c r="N4127" i="1"/>
  <c r="N3767" i="1"/>
  <c r="N3782" i="1"/>
  <c r="N3274" i="1"/>
  <c r="O3274" i="1" s="1"/>
  <c r="N4207" i="1"/>
  <c r="N3684" i="1"/>
  <c r="N3210" i="1"/>
  <c r="O3210" i="1" s="1"/>
  <c r="N3291" i="1"/>
  <c r="O3291" i="1" s="1"/>
  <c r="N2944" i="1"/>
  <c r="N3713" i="1"/>
  <c r="N3188" i="1"/>
  <c r="O3188" i="1" s="1"/>
  <c r="N3871" i="1"/>
  <c r="O3871" i="1" s="1"/>
  <c r="N3214" i="1"/>
  <c r="O3214" i="1" s="1"/>
  <c r="N2934" i="1"/>
  <c r="N3228" i="1"/>
  <c r="O3228" i="1" s="1"/>
  <c r="N2937" i="1"/>
  <c r="N3686" i="1"/>
  <c r="N3127" i="1"/>
  <c r="O3127" i="1" s="1"/>
  <c r="N3702" i="1"/>
  <c r="N3142" i="1"/>
  <c r="O3142" i="1" s="1"/>
  <c r="N3313" i="1"/>
  <c r="O3313" i="1" s="1"/>
  <c r="N3108" i="1"/>
  <c r="O3108" i="1" s="1"/>
  <c r="N3698" i="1"/>
  <c r="N3161" i="1"/>
  <c r="O3161" i="1" s="1"/>
  <c r="N4246" i="1"/>
  <c r="N3221" i="1"/>
  <c r="O3221" i="1" s="1"/>
  <c r="N4129" i="1"/>
  <c r="N3191" i="1"/>
  <c r="O3191" i="1" s="1"/>
  <c r="N3279" i="1"/>
  <c r="O3279" i="1" s="1"/>
  <c r="N3185" i="1"/>
  <c r="O3185" i="1" s="1"/>
  <c r="N642" i="1"/>
  <c r="N688" i="1"/>
  <c r="O688" i="1" s="1"/>
  <c r="N2831" i="1"/>
  <c r="N512" i="1"/>
  <c r="N655" i="1"/>
  <c r="N2803" i="1"/>
  <c r="O2803" i="1" s="1"/>
  <c r="N496" i="1"/>
  <c r="N638" i="1"/>
  <c r="N2919" i="1"/>
  <c r="N634" i="1"/>
  <c r="N654" i="1"/>
  <c r="N699" i="1"/>
  <c r="N598" i="1"/>
  <c r="N2922" i="1"/>
  <c r="N617" i="1"/>
  <c r="N548" i="1"/>
  <c r="N2879" i="1"/>
  <c r="N582" i="1"/>
  <c r="N3275" i="1"/>
  <c r="O3275" i="1" s="1"/>
  <c r="N4327" i="1"/>
  <c r="N3878" i="1"/>
  <c r="O3878" i="1" s="1"/>
  <c r="N3975" i="1"/>
  <c r="N3800" i="1"/>
  <c r="N4075" i="1"/>
  <c r="O4075" i="1" s="1"/>
  <c r="N4078" i="1"/>
  <c r="O4078" i="1" s="1"/>
  <c r="N4326" i="1"/>
  <c r="N3823" i="1"/>
  <c r="O3823" i="1" s="1"/>
  <c r="N4112" i="1"/>
  <c r="O4112" i="1" s="1"/>
  <c r="N3707" i="1"/>
  <c r="N3779" i="1"/>
  <c r="N3262" i="1"/>
  <c r="O3262" i="1" s="1"/>
  <c r="N3071" i="1"/>
  <c r="N3681" i="1"/>
  <c r="N3198" i="1"/>
  <c r="O3198" i="1" s="1"/>
  <c r="N3278" i="1"/>
  <c r="O3278" i="1" s="1"/>
  <c r="N2941" i="1"/>
  <c r="N3709" i="1"/>
  <c r="N3168" i="1"/>
  <c r="O3168" i="1" s="1"/>
  <c r="N3653" i="1"/>
  <c r="N3200" i="1"/>
  <c r="O3200" i="1" s="1"/>
  <c r="N4283" i="1"/>
  <c r="N3213" i="1"/>
  <c r="O3213" i="1" s="1"/>
  <c r="N2915" i="1"/>
  <c r="N3679" i="1"/>
  <c r="N3112" i="1"/>
  <c r="O3112" i="1" s="1"/>
  <c r="N3695" i="1"/>
  <c r="N3109" i="1"/>
  <c r="O3109" i="1" s="1"/>
  <c r="N3290" i="1"/>
  <c r="N730" i="1"/>
  <c r="N3694" i="1"/>
  <c r="N3152" i="1"/>
  <c r="O3152" i="1" s="1"/>
  <c r="N3075" i="1"/>
  <c r="N3206" i="1"/>
  <c r="O3206" i="1" s="1"/>
  <c r="N3701" i="1"/>
  <c r="N3177" i="1"/>
  <c r="O3177" i="1" s="1"/>
  <c r="N3265" i="1"/>
  <c r="O3265" i="1" s="1"/>
  <c r="N716" i="1"/>
  <c r="N2858" i="1"/>
  <c r="N684" i="1"/>
  <c r="N590" i="1"/>
  <c r="N509" i="1"/>
  <c r="N2871" i="1"/>
  <c r="N2793" i="1"/>
  <c r="N2712" i="1"/>
  <c r="N631" i="1"/>
  <c r="N691" i="1"/>
  <c r="N2850" i="1"/>
  <c r="N2870" i="1"/>
  <c r="N2894" i="1"/>
  <c r="N595" i="1"/>
  <c r="N3070" i="1"/>
  <c r="N4307" i="1"/>
  <c r="O4307" i="1" s="1"/>
  <c r="N3652" i="1"/>
  <c r="N4281" i="1"/>
  <c r="O4281" i="1" s="1"/>
  <c r="N3740" i="1"/>
  <c r="N4227" i="1"/>
  <c r="O4227" i="1" s="1"/>
  <c r="N4063" i="1"/>
  <c r="N3320" i="1"/>
  <c r="O3320" i="1" s="1"/>
  <c r="N3654" i="1"/>
  <c r="N3588" i="1"/>
  <c r="N4368" i="1"/>
  <c r="O4368" i="1" s="1"/>
  <c r="N3776" i="1"/>
  <c r="N3248" i="1"/>
  <c r="O3248" i="1" s="1"/>
  <c r="N4042" i="1"/>
  <c r="O4042" i="1" s="1"/>
  <c r="N3678" i="1"/>
  <c r="N3186" i="1"/>
  <c r="O3186" i="1" s="1"/>
  <c r="N3264" i="1"/>
  <c r="O3264" i="1" s="1"/>
  <c r="N2938" i="1"/>
  <c r="N3704" i="1"/>
  <c r="N3147" i="1"/>
  <c r="O3147" i="1" s="1"/>
  <c r="N3741" i="1"/>
  <c r="N3184" i="1"/>
  <c r="O3184" i="1" s="1"/>
  <c r="N4257" i="1"/>
  <c r="N3197" i="1"/>
  <c r="O3197" i="1" s="1"/>
  <c r="N2912" i="1"/>
  <c r="N3301" i="1"/>
  <c r="O3301" i="1" s="1"/>
  <c r="N2946" i="1"/>
  <c r="N3314" i="1"/>
  <c r="O3314" i="1" s="1"/>
  <c r="N717" i="1"/>
  <c r="N3283" i="1"/>
  <c r="O3283" i="1" s="1"/>
  <c r="N726" i="1"/>
  <c r="N3312" i="1"/>
  <c r="O3312" i="1" s="1"/>
  <c r="N3124" i="1"/>
  <c r="O3124" i="1" s="1"/>
  <c r="N3785" i="1"/>
  <c r="N3192" i="1"/>
  <c r="O3192" i="1" s="1"/>
  <c r="N3697" i="1"/>
  <c r="N3159" i="1"/>
  <c r="O3159" i="1" s="1"/>
  <c r="N3249" i="1"/>
  <c r="O3249" i="1" s="1"/>
  <c r="N709" i="1"/>
  <c r="N635" i="1"/>
  <c r="N680" i="1"/>
  <c r="N587" i="1"/>
  <c r="N493" i="1"/>
  <c r="N2864" i="1"/>
  <c r="N2790" i="1"/>
  <c r="N3146" i="1"/>
  <c r="O3146" i="1" s="1"/>
  <c r="N2847" i="1"/>
  <c r="N687" i="1"/>
  <c r="N3116" i="1"/>
  <c r="O3116" i="1" s="1"/>
  <c r="N644" i="1"/>
  <c r="N671" i="1"/>
  <c r="N592" i="1"/>
  <c r="N2909" i="1"/>
  <c r="N2823" i="1"/>
  <c r="N542" i="1"/>
  <c r="N2866" i="1"/>
  <c r="N564" i="1"/>
  <c r="N706" i="1"/>
  <c r="N2845" i="1"/>
  <c r="N562" i="1"/>
  <c r="N758" i="1"/>
  <c r="N2872" i="1"/>
  <c r="N2788" i="1"/>
  <c r="N2947" i="1"/>
  <c r="N2848" i="1"/>
  <c r="N2815" i="1"/>
  <c r="N580" i="1"/>
  <c r="N2841" i="1"/>
  <c r="N744" i="1"/>
  <c r="N2501" i="1"/>
  <c r="N1898" i="1"/>
  <c r="N1798" i="1"/>
  <c r="N2797" i="1"/>
  <c r="N2733" i="1"/>
  <c r="N2754" i="1"/>
  <c r="N540" i="1"/>
  <c r="N2708" i="1"/>
  <c r="N2560" i="1"/>
  <c r="N858" i="1"/>
  <c r="O858" i="1" s="1"/>
  <c r="N1847" i="1"/>
  <c r="N552" i="1"/>
  <c r="O552" i="1" s="1"/>
  <c r="N2720" i="1"/>
  <c r="N4041" i="1"/>
  <c r="O4041" i="1" s="1"/>
  <c r="N4211" i="1"/>
  <c r="O4211" i="1" s="1"/>
  <c r="N3655" i="1"/>
  <c r="N4267" i="1"/>
  <c r="O4267" i="1" s="1"/>
  <c r="N3737" i="1"/>
  <c r="N4082" i="1"/>
  <c r="N4264" i="1"/>
  <c r="N3096" i="1"/>
  <c r="N3789" i="1"/>
  <c r="N4044" i="1"/>
  <c r="O4044" i="1" s="1"/>
  <c r="N4341" i="1"/>
  <c r="N3773" i="1"/>
  <c r="N3236" i="1"/>
  <c r="O3236" i="1" s="1"/>
  <c r="N3872" i="1"/>
  <c r="O3872" i="1" s="1"/>
  <c r="N3323" i="1"/>
  <c r="O3323" i="1" s="1"/>
  <c r="N3170" i="1"/>
  <c r="O3170" i="1" s="1"/>
  <c r="N3246" i="1"/>
  <c r="O3246" i="1" s="1"/>
  <c r="N2916" i="1"/>
  <c r="N3680" i="1"/>
  <c r="N3117" i="1"/>
  <c r="O3117" i="1" s="1"/>
  <c r="N3766" i="1"/>
  <c r="N3166" i="1"/>
  <c r="O3166" i="1" s="1"/>
  <c r="N3798" i="1"/>
  <c r="N3183" i="1"/>
  <c r="O3183" i="1" s="1"/>
  <c r="N689" i="1"/>
  <c r="N3270" i="1"/>
  <c r="O3270" i="1" s="1"/>
  <c r="N711" i="1"/>
  <c r="N3300" i="1"/>
  <c r="O3300" i="1" s="1"/>
  <c r="N714" i="1"/>
  <c r="N3120" i="1"/>
  <c r="O3120" i="1" s="1"/>
  <c r="N723" i="1"/>
  <c r="N3297" i="1"/>
  <c r="O3297" i="1" s="1"/>
  <c r="N3106" i="1"/>
  <c r="O3106" i="1" s="1"/>
  <c r="N3778" i="1"/>
  <c r="N3178" i="1"/>
  <c r="O3178" i="1" s="1"/>
  <c r="N3100" i="1"/>
  <c r="O3100" i="1" s="1"/>
  <c r="N3150" i="1"/>
  <c r="O3150" i="1" s="1"/>
  <c r="N3233" i="1"/>
  <c r="O3233" i="1" s="1"/>
  <c r="N705" i="1"/>
  <c r="N2851" i="1"/>
  <c r="N2888" i="1"/>
  <c r="N584" i="1"/>
  <c r="O584" i="1" s="1"/>
  <c r="N490" i="1"/>
  <c r="N628" i="1"/>
  <c r="N2787" i="1"/>
  <c r="N715" i="1"/>
  <c r="N621" i="1"/>
  <c r="N3059" i="1"/>
  <c r="N4266" i="1"/>
  <c r="O4266" i="1" s="1"/>
  <c r="N3797" i="1"/>
  <c r="N4256" i="1"/>
  <c r="N3734" i="1"/>
  <c r="N4047" i="1"/>
  <c r="O4047" i="1" s="1"/>
  <c r="N4259" i="1"/>
  <c r="N4099" i="1"/>
  <c r="O4099" i="1" s="1"/>
  <c r="N3786" i="1"/>
  <c r="N3743" i="1"/>
  <c r="N4302" i="1"/>
  <c r="N3770" i="1"/>
  <c r="N3224" i="1"/>
  <c r="O3224" i="1" s="1"/>
  <c r="N3748" i="1"/>
  <c r="N3309" i="1"/>
  <c r="O3309" i="1" s="1"/>
  <c r="N3783" i="1"/>
  <c r="N3232" i="1"/>
  <c r="O3232" i="1" s="1"/>
  <c r="N2913" i="1"/>
  <c r="N3321" i="1"/>
  <c r="O3321" i="1" s="1"/>
  <c r="N728" i="1"/>
  <c r="N3708" i="1"/>
  <c r="N3156" i="1"/>
  <c r="O3156" i="1" s="1"/>
  <c r="N3781" i="1"/>
  <c r="N3165" i="1"/>
  <c r="O3165" i="1" s="1"/>
  <c r="N2905" i="1"/>
  <c r="N3257" i="1"/>
  <c r="O3257" i="1" s="1"/>
  <c r="N3078" i="1"/>
  <c r="N3284" i="1"/>
  <c r="O3284" i="1" s="1"/>
  <c r="N2930" i="1"/>
  <c r="N3239" i="1"/>
  <c r="O3239" i="1" s="1"/>
  <c r="N720" i="1"/>
  <c r="N3282" i="1"/>
  <c r="O3282" i="1" s="1"/>
  <c r="N733" i="1"/>
  <c r="N3755" i="1"/>
  <c r="N3160" i="1"/>
  <c r="O3160" i="1" s="1"/>
  <c r="N3308" i="1"/>
  <c r="O3308" i="1" s="1"/>
  <c r="N3121" i="1"/>
  <c r="N3219" i="1"/>
  <c r="O3219" i="1" s="1"/>
  <c r="N701" i="1"/>
  <c r="N3696" i="1"/>
  <c r="N665" i="1"/>
  <c r="N2800" i="1"/>
  <c r="N696" i="1"/>
  <c r="N615" i="1"/>
  <c r="O615" i="1" s="1"/>
  <c r="N2747" i="1"/>
  <c r="N708" i="1"/>
  <c r="N618" i="1"/>
  <c r="N679" i="1"/>
  <c r="N2932" i="1"/>
  <c r="N2853" i="1"/>
  <c r="N657" i="1"/>
  <c r="N2805" i="1"/>
  <c r="N682" i="1"/>
  <c r="N2817" i="1"/>
  <c r="N536" i="1"/>
  <c r="N633" i="1"/>
  <c r="N3870" i="1"/>
  <c r="O3870" i="1" s="1"/>
  <c r="N3088" i="1"/>
  <c r="N3787" i="1"/>
  <c r="N3062" i="1"/>
  <c r="N3731" i="1"/>
  <c r="N3876" i="1"/>
  <c r="O3876" i="1" s="1"/>
  <c r="N4250" i="1"/>
  <c r="O4250" i="1" s="1"/>
  <c r="N3076" i="1"/>
  <c r="N3998" i="1"/>
  <c r="O3998" i="1" s="1"/>
  <c r="N3874" i="1"/>
  <c r="O3874" i="1" s="1"/>
  <c r="N3093" i="1"/>
  <c r="N3717" i="1"/>
  <c r="N3211" i="1"/>
  <c r="O3211" i="1" s="1"/>
  <c r="N3745" i="1"/>
  <c r="N3298" i="1"/>
  <c r="O3298" i="1" s="1"/>
  <c r="N3769" i="1"/>
  <c r="N3217" i="1"/>
  <c r="O3217" i="1" s="1"/>
  <c r="N690" i="1"/>
  <c r="N3305" i="1"/>
  <c r="O3305" i="1" s="1"/>
  <c r="N3092" i="1"/>
  <c r="N3703" i="1"/>
  <c r="N3145" i="1"/>
  <c r="O3145" i="1" s="1"/>
  <c r="N3758" i="1"/>
  <c r="N3155" i="1"/>
  <c r="O3155" i="1" s="1"/>
  <c r="N2892" i="1"/>
  <c r="N3241" i="1"/>
  <c r="O3241" i="1" s="1"/>
  <c r="N4097" i="1"/>
  <c r="N3256" i="1"/>
  <c r="O3256" i="1" s="1"/>
  <c r="N4132" i="1"/>
  <c r="N3225" i="1"/>
  <c r="O3225" i="1" s="1"/>
  <c r="N2936" i="1"/>
  <c r="N3268" i="1"/>
  <c r="O3268" i="1" s="1"/>
  <c r="N2949" i="1"/>
  <c r="N3685" i="1"/>
  <c r="N3151" i="1"/>
  <c r="O3151" i="1" s="1"/>
  <c r="N3295" i="1"/>
  <c r="O3295" i="1" s="1"/>
  <c r="N3101" i="1"/>
  <c r="O3101" i="1" s="1"/>
  <c r="N3204" i="1"/>
  <c r="O3204" i="1" s="1"/>
  <c r="N2900" i="1"/>
  <c r="N3167" i="1"/>
  <c r="O3167" i="1" s="1"/>
  <c r="N2881" i="1"/>
  <c r="N574" i="1"/>
  <c r="N2911" i="1"/>
  <c r="N605" i="1"/>
  <c r="O605" i="1" s="1"/>
  <c r="N524" i="1"/>
  <c r="N704" i="1"/>
  <c r="N2834" i="1"/>
  <c r="O2834" i="1" s="1"/>
  <c r="N668" i="1"/>
  <c r="N695" i="1"/>
  <c r="N627" i="1"/>
  <c r="N2873" i="1"/>
  <c r="N576" i="1"/>
  <c r="N667" i="1"/>
  <c r="N2814" i="1"/>
  <c r="N3244" i="1"/>
  <c r="O3244" i="1" s="1"/>
  <c r="N626" i="1"/>
  <c r="N2764" i="1"/>
  <c r="N685" i="1"/>
  <c r="N2829" i="1"/>
  <c r="N529" i="1"/>
  <c r="N601" i="1"/>
  <c r="N545" i="1"/>
  <c r="N2726" i="1"/>
  <c r="N572" i="1"/>
  <c r="N594" i="1"/>
  <c r="N513" i="1"/>
  <c r="N639" i="1"/>
  <c r="N2822" i="1"/>
  <c r="N2783" i="1"/>
  <c r="N578" i="1"/>
  <c r="N2633" i="1"/>
  <c r="N2467" i="1"/>
  <c r="O2467" i="1" s="1"/>
  <c r="N1652" i="1"/>
  <c r="N1865" i="1"/>
  <c r="N554" i="1"/>
  <c r="N561" i="1"/>
  <c r="N560" i="1"/>
  <c r="O560" i="1" s="1"/>
  <c r="N537" i="1"/>
  <c r="N826" i="1"/>
  <c r="N814" i="1"/>
  <c r="N2751" i="1"/>
  <c r="N479" i="1"/>
  <c r="N2678" i="1"/>
  <c r="O2678" i="1" s="1"/>
  <c r="N1893" i="1"/>
  <c r="O1893" i="1" s="1"/>
  <c r="N2153" i="1"/>
  <c r="N1606" i="1"/>
  <c r="N1472" i="1"/>
  <c r="N505" i="1"/>
  <c r="N2808" i="1"/>
  <c r="N539" i="1"/>
  <c r="N3230" i="1"/>
  <c r="O3230" i="1" s="1"/>
  <c r="N569" i="1"/>
  <c r="N3215" i="1"/>
  <c r="O3215" i="1" s="1"/>
  <c r="N591" i="1"/>
  <c r="N2729" i="1"/>
  <c r="N632" i="1"/>
  <c r="N589" i="1"/>
  <c r="N556" i="1"/>
  <c r="N2750" i="1"/>
  <c r="N2373" i="1"/>
  <c r="N2062" i="1"/>
  <c r="O2062" i="1" s="1"/>
  <c r="N1857" i="1"/>
  <c r="O1857" i="1" s="1"/>
  <c r="N2840" i="1"/>
  <c r="N547" i="1"/>
  <c r="N2773" i="1"/>
  <c r="N553" i="1"/>
  <c r="N525" i="1"/>
  <c r="N2548" i="1"/>
  <c r="N780" i="1"/>
  <c r="N559" i="1"/>
  <c r="N2765" i="1"/>
  <c r="N2734" i="1"/>
  <c r="N760" i="1"/>
  <c r="N855" i="1"/>
  <c r="N397" i="1"/>
  <c r="N1697" i="1"/>
  <c r="N1370" i="1"/>
  <c r="N2724" i="1"/>
  <c r="N2792" i="1"/>
  <c r="N2931" i="1"/>
  <c r="N719" i="1"/>
  <c r="N2785" i="1"/>
  <c r="N2925" i="1"/>
  <c r="N2807" i="1"/>
  <c r="N497" i="1"/>
  <c r="N616" i="1"/>
  <c r="N581" i="1"/>
  <c r="N549" i="1"/>
  <c r="N2744" i="1"/>
  <c r="N2603" i="1"/>
  <c r="N2450" i="1"/>
  <c r="N2360" i="1"/>
  <c r="N2003" i="1"/>
  <c r="N1854" i="1"/>
  <c r="N2827" i="1"/>
  <c r="N541" i="1"/>
  <c r="N2766" i="1"/>
  <c r="N546" i="1"/>
  <c r="N2247" i="1"/>
  <c r="O2247" i="1" s="1"/>
  <c r="N2544" i="1"/>
  <c r="N2756" i="1"/>
  <c r="N531" i="1"/>
  <c r="N500" i="1"/>
  <c r="N2557" i="1"/>
  <c r="N2456" i="1"/>
  <c r="N1782" i="1"/>
  <c r="N1897" i="1"/>
  <c r="N1600" i="1"/>
  <c r="N2721" i="1"/>
  <c r="N2926" i="1"/>
  <c r="N663" i="1"/>
  <c r="N702" i="1"/>
  <c r="N558" i="1"/>
  <c r="N2921" i="1"/>
  <c r="N2804" i="1"/>
  <c r="N3201" i="1"/>
  <c r="O3201" i="1" s="1"/>
  <c r="N2824" i="1"/>
  <c r="O2824" i="1" s="1"/>
  <c r="N544" i="1"/>
  <c r="N543" i="1"/>
  <c r="N2739" i="1"/>
  <c r="N2563" i="1"/>
  <c r="N2442" i="1"/>
  <c r="N2318" i="1"/>
  <c r="O2318" i="1" s="1"/>
  <c r="N2000" i="1"/>
  <c r="N1851" i="1"/>
  <c r="O1851" i="1" s="1"/>
  <c r="N2819" i="1"/>
  <c r="N535" i="1"/>
  <c r="N2760" i="1"/>
  <c r="N534" i="1"/>
  <c r="N2669" i="1"/>
  <c r="N2204" i="1"/>
  <c r="N2444" i="1"/>
  <c r="N2742" i="1"/>
  <c r="N520" i="1"/>
  <c r="N492" i="1"/>
  <c r="N2652" i="1"/>
  <c r="N2553" i="1"/>
  <c r="N2400" i="1"/>
  <c r="N1887" i="1"/>
  <c r="N1363" i="1"/>
  <c r="N2715" i="1"/>
  <c r="N2194" i="1"/>
  <c r="N2435" i="1"/>
  <c r="N1332" i="1"/>
  <c r="N2602" i="1"/>
  <c r="N2176" i="1"/>
  <c r="N2404" i="1"/>
  <c r="N2714" i="1"/>
  <c r="N2244" i="1"/>
  <c r="N2499" i="1"/>
  <c r="N2300" i="1"/>
  <c r="O2300" i="1" s="1"/>
  <c r="N2671" i="1"/>
  <c r="N2534" i="1"/>
  <c r="N2433" i="1"/>
  <c r="N1598" i="1"/>
  <c r="N2469" i="1"/>
  <c r="N2287" i="1"/>
  <c r="N2353" i="1"/>
  <c r="N1960" i="1"/>
  <c r="N2464" i="1"/>
  <c r="N1999" i="1"/>
  <c r="N2541" i="1"/>
  <c r="N2511" i="1"/>
  <c r="N2142" i="1"/>
  <c r="N948" i="1"/>
  <c r="N2509" i="1"/>
  <c r="N2271" i="1"/>
  <c r="O2271" i="1" s="1"/>
  <c r="N1892" i="1"/>
  <c r="N2226" i="1"/>
  <c r="N2007" i="1"/>
  <c r="N1060" i="1"/>
  <c r="N1453" i="1"/>
  <c r="N2555" i="1"/>
  <c r="N1345" i="1"/>
  <c r="O1345" i="1" s="1"/>
  <c r="N1677" i="1"/>
  <c r="O1677" i="1" s="1"/>
  <c r="N2195" i="1"/>
  <c r="N1958" i="1"/>
  <c r="N1649" i="1"/>
  <c r="N1426" i="1"/>
  <c r="N1519" i="1"/>
  <c r="N2207" i="1"/>
  <c r="N2004" i="1"/>
  <c r="N1921" i="1"/>
  <c r="N1703" i="1"/>
  <c r="N1475" i="1"/>
  <c r="N2240" i="1"/>
  <c r="N1859" i="1"/>
  <c r="O1859" i="1" s="1"/>
  <c r="N1487" i="1"/>
  <c r="N2203" i="1"/>
  <c r="N1565" i="1"/>
  <c r="N1338" i="1"/>
  <c r="N1763" i="1"/>
  <c r="N1577" i="1"/>
  <c r="N1387" i="1"/>
  <c r="N1258" i="1"/>
  <c r="N1571" i="1"/>
  <c r="N1328" i="1"/>
  <c r="O1328" i="1" s="1"/>
  <c r="N1233" i="1"/>
  <c r="N1201" i="1"/>
  <c r="N1083" i="1"/>
  <c r="N893" i="1"/>
  <c r="N1283" i="1"/>
  <c r="N1092" i="1"/>
  <c r="N1791" i="1"/>
  <c r="N1209" i="1"/>
  <c r="N916" i="1"/>
  <c r="N954" i="1"/>
  <c r="N804" i="1"/>
  <c r="N1269" i="1"/>
  <c r="N1126" i="1"/>
  <c r="N786" i="1"/>
  <c r="N1227" i="1"/>
  <c r="N1373" i="1"/>
  <c r="N958" i="1"/>
  <c r="N1208" i="1"/>
  <c r="N286" i="1"/>
  <c r="O286" i="1" s="1"/>
  <c r="N924" i="1"/>
  <c r="N1078" i="1"/>
  <c r="N1298" i="1"/>
  <c r="N1432" i="1"/>
  <c r="N819" i="1"/>
  <c r="O819" i="1" s="1"/>
  <c r="N1105" i="1"/>
  <c r="N2559" i="1"/>
  <c r="N2431" i="1"/>
  <c r="N2308" i="1"/>
  <c r="N1997" i="1"/>
  <c r="N1929" i="1"/>
  <c r="N2812" i="1"/>
  <c r="N530" i="1"/>
  <c r="N2749" i="1"/>
  <c r="N523" i="1"/>
  <c r="N757" i="1"/>
  <c r="O757" i="1" s="1"/>
  <c r="N2530" i="1"/>
  <c r="O2530" i="1" s="1"/>
  <c r="N514" i="1"/>
  <c r="N2710" i="1"/>
  <c r="N683" i="1"/>
  <c r="N2918" i="1"/>
  <c r="N650" i="1"/>
  <c r="N2917" i="1"/>
  <c r="O2917" i="1" s="1"/>
  <c r="N551" i="1"/>
  <c r="N2908" i="1"/>
  <c r="N2794" i="1"/>
  <c r="N697" i="1"/>
  <c r="N583" i="1"/>
  <c r="N538" i="1"/>
  <c r="N622" i="1"/>
  <c r="N2723" i="1"/>
  <c r="N722" i="1"/>
  <c r="N686" i="1"/>
  <c r="N640" i="1"/>
  <c r="N2897" i="1"/>
  <c r="N2745" i="1"/>
  <c r="N2904" i="1"/>
  <c r="N2791" i="1"/>
  <c r="N693" i="1"/>
  <c r="N2835" i="1"/>
  <c r="N533" i="1"/>
  <c r="N609" i="1"/>
  <c r="N2706" i="1"/>
  <c r="N2528" i="1"/>
  <c r="N2425" i="1"/>
  <c r="N1912" i="1"/>
  <c r="N1879" i="1"/>
  <c r="N586" i="1"/>
  <c r="N2727" i="1"/>
  <c r="N2737" i="1"/>
  <c r="N507" i="1"/>
  <c r="N750" i="1"/>
  <c r="N2526" i="1"/>
  <c r="N2426" i="1"/>
  <c r="N2704" i="1"/>
  <c r="N501" i="1"/>
  <c r="N2719" i="1"/>
  <c r="N2539" i="1"/>
  <c r="N1914" i="1"/>
  <c r="N1844" i="1"/>
  <c r="N1564" i="1"/>
  <c r="N1434" i="1"/>
  <c r="N2688" i="1"/>
  <c r="O2688" i="1" s="1"/>
  <c r="N2510" i="1"/>
  <c r="N2705" i="1"/>
  <c r="N2229" i="1"/>
  <c r="N2156" i="1"/>
  <c r="N2713" i="1"/>
  <c r="N2910" i="1"/>
  <c r="N660" i="1"/>
  <c r="N623" i="1"/>
  <c r="N643" i="1"/>
  <c r="N494" i="1"/>
  <c r="N666" i="1"/>
  <c r="N2781" i="1"/>
  <c r="N681" i="1"/>
  <c r="N2816" i="1"/>
  <c r="N625" i="1"/>
  <c r="N2813" i="1"/>
  <c r="N2699" i="1"/>
  <c r="N2521" i="1"/>
  <c r="N2419" i="1"/>
  <c r="N563" i="1"/>
  <c r="N2722" i="1"/>
  <c r="N2860" i="1"/>
  <c r="N620" i="1"/>
  <c r="N2826" i="1"/>
  <c r="N2859" i="1"/>
  <c r="N485" i="1"/>
  <c r="N656" i="1"/>
  <c r="N2777" i="1"/>
  <c r="N677" i="1"/>
  <c r="N2843" i="1"/>
  <c r="N607" i="1"/>
  <c r="N579" i="1"/>
  <c r="N636" i="1"/>
  <c r="N482" i="1"/>
  <c r="N2862" i="1"/>
  <c r="N2770" i="1"/>
  <c r="N2885" i="1"/>
  <c r="N2741" i="1"/>
  <c r="N573" i="1"/>
  <c r="N2775" i="1"/>
  <c r="N761" i="1"/>
  <c r="N2182" i="1"/>
  <c r="N1752" i="1"/>
  <c r="N2738" i="1"/>
  <c r="N703" i="1"/>
  <c r="N2820" i="1"/>
  <c r="N2774" i="1"/>
  <c r="N2842" i="1"/>
  <c r="N2673" i="1"/>
  <c r="N629" i="1"/>
  <c r="N2748" i="1"/>
  <c r="N659" i="1"/>
  <c r="N517" i="1"/>
  <c r="N624" i="1"/>
  <c r="N2768" i="1"/>
  <c r="N751" i="1"/>
  <c r="N2401" i="1"/>
  <c r="N1961" i="1"/>
  <c r="O1961" i="1" s="1"/>
  <c r="N619" i="1"/>
  <c r="N606" i="1"/>
  <c r="N2837" i="1"/>
  <c r="N2784" i="1"/>
  <c r="N2158" i="1"/>
  <c r="N2740" i="1"/>
  <c r="N2883" i="1"/>
  <c r="N2811" i="1"/>
  <c r="N2767" i="1"/>
  <c r="N2832" i="1"/>
  <c r="N755" i="1"/>
  <c r="N603" i="1"/>
  <c r="N519" i="1"/>
  <c r="N2875" i="1"/>
  <c r="N2725" i="1"/>
  <c r="N611" i="1"/>
  <c r="N2863" i="1"/>
  <c r="N2771" i="1"/>
  <c r="O2771" i="1" s="1"/>
  <c r="N2761" i="1"/>
  <c r="N588" i="1"/>
  <c r="N600" i="1"/>
  <c r="N516" i="1"/>
  <c r="N646" i="1"/>
  <c r="N567" i="1"/>
  <c r="N2821" i="1"/>
  <c r="N2828" i="1"/>
  <c r="N790" i="1"/>
  <c r="O790" i="1" s="1"/>
  <c r="N865" i="1"/>
  <c r="N2389" i="1"/>
  <c r="N2114" i="1"/>
  <c r="N1869" i="1"/>
  <c r="N1336" i="1"/>
  <c r="N570" i="1"/>
  <c r="N2796" i="1"/>
  <c r="N2810" i="1"/>
  <c r="N2779" i="1"/>
  <c r="O2779" i="1" s="1"/>
  <c r="N2250" i="1"/>
  <c r="O2250" i="1" s="1"/>
  <c r="N2301" i="1"/>
  <c r="N550" i="1"/>
  <c r="N2735" i="1"/>
  <c r="N478" i="1"/>
  <c r="N2238" i="1"/>
  <c r="N872" i="1"/>
  <c r="N1944" i="1"/>
  <c r="N1385" i="1"/>
  <c r="N506" i="1"/>
  <c r="N2237" i="1"/>
  <c r="N2476" i="1"/>
  <c r="O2476" i="1" s="1"/>
  <c r="N2254" i="1"/>
  <c r="N2202" i="1"/>
  <c r="N2239" i="1"/>
  <c r="N2658" i="1"/>
  <c r="N2205" i="1"/>
  <c r="N2036" i="1"/>
  <c r="N2228" i="1"/>
  <c r="N2465" i="1"/>
  <c r="N2321" i="1"/>
  <c r="O2321" i="1" s="1"/>
  <c r="N2170" i="1"/>
  <c r="N2187" i="1"/>
  <c r="O2187" i="1" s="1"/>
  <c r="N2346" i="1"/>
  <c r="N2121" i="1"/>
  <c r="N2666" i="1"/>
  <c r="N1918" i="1"/>
  <c r="N2199" i="1"/>
  <c r="N2632" i="1"/>
  <c r="N2391" i="1"/>
  <c r="O2391" i="1" s="1"/>
  <c r="N1946" i="1"/>
  <c r="N2640" i="1"/>
  <c r="O2640" i="1" s="1"/>
  <c r="N2234" i="1"/>
  <c r="N1863" i="1"/>
  <c r="N1684" i="1"/>
  <c r="N2369" i="1"/>
  <c r="N1485" i="1"/>
  <c r="O1485" i="1" s="1"/>
  <c r="N762" i="1"/>
  <c r="N1391" i="1"/>
  <c r="O1391" i="1" s="1"/>
  <c r="N1322" i="1"/>
  <c r="N1382" i="1"/>
  <c r="N2058" i="1"/>
  <c r="N1476" i="1"/>
  <c r="N2279" i="1"/>
  <c r="N2454" i="1"/>
  <c r="N1955" i="1"/>
  <c r="N1616" i="1"/>
  <c r="N1417" i="1"/>
  <c r="N1920" i="1"/>
  <c r="N285" i="1"/>
  <c r="N1936" i="1"/>
  <c r="N845" i="1"/>
  <c r="N1286" i="1"/>
  <c r="N1447" i="1"/>
  <c r="N1940" i="1"/>
  <c r="O1940" i="1" s="1"/>
  <c r="N1164" i="1"/>
  <c r="N2438" i="1"/>
  <c r="N1049" i="1"/>
  <c r="N1229" i="1"/>
  <c r="N1103" i="1"/>
  <c r="N917" i="1"/>
  <c r="O917" i="1" s="1"/>
  <c r="N1457" i="1"/>
  <c r="N1163" i="1"/>
  <c r="N2268" i="1"/>
  <c r="N1435" i="1"/>
  <c r="N1243" i="1"/>
  <c r="N995" i="1"/>
  <c r="O995" i="1" s="1"/>
  <c r="N1340" i="1"/>
  <c r="N1072" i="1"/>
  <c r="N1280" i="1"/>
  <c r="N1355" i="1"/>
  <c r="N875" i="1"/>
  <c r="N1115" i="1"/>
  <c r="N1419" i="1"/>
  <c r="N1133" i="1"/>
  <c r="N879" i="1"/>
  <c r="N1374" i="1"/>
  <c r="N806" i="1"/>
  <c r="N1132" i="1"/>
  <c r="N1173" i="1"/>
  <c r="N1441" i="1"/>
  <c r="N1207" i="1"/>
  <c r="N957" i="1"/>
  <c r="N2743" i="1"/>
  <c r="N2757" i="1"/>
  <c r="N2736" i="1"/>
  <c r="N2508" i="1"/>
  <c r="N1906" i="1"/>
  <c r="N2730" i="1"/>
  <c r="N1240" i="1"/>
  <c r="N2659" i="1"/>
  <c r="N2527" i="1"/>
  <c r="N2697" i="1"/>
  <c r="N2224" i="1"/>
  <c r="N1923" i="1"/>
  <c r="N2538" i="1"/>
  <c r="N2402" i="1"/>
  <c r="N767" i="1"/>
  <c r="N2208" i="1"/>
  <c r="N2709" i="1"/>
  <c r="N2185" i="1"/>
  <c r="N577" i="1"/>
  <c r="N746" i="1"/>
  <c r="N508" i="1"/>
  <c r="N859" i="1"/>
  <c r="N1976" i="1"/>
  <c r="O1976" i="1" s="1"/>
  <c r="N2716" i="1"/>
  <c r="N498" i="1"/>
  <c r="N2838" i="1"/>
  <c r="N794" i="1"/>
  <c r="N503" i="1"/>
  <c r="N2619" i="1"/>
  <c r="N1886" i="1"/>
  <c r="N2701" i="1"/>
  <c r="N2818" i="1"/>
  <c r="N2378" i="1"/>
  <c r="N483" i="1"/>
  <c r="N2413" i="1"/>
  <c r="N2732" i="1"/>
  <c r="N2711" i="1"/>
  <c r="N2286" i="1"/>
  <c r="N2668" i="1"/>
  <c r="N2486" i="1"/>
  <c r="O2486" i="1" s="1"/>
  <c r="N2607" i="1"/>
  <c r="N2466" i="1"/>
  <c r="N2276" i="1"/>
  <c r="N745" i="1"/>
  <c r="N776" i="1"/>
  <c r="N407" i="1"/>
  <c r="N2638" i="1"/>
  <c r="N2159" i="1"/>
  <c r="O2159" i="1" s="1"/>
  <c r="N2347" i="1"/>
  <c r="O2347" i="1" s="1"/>
  <c r="N2628" i="1"/>
  <c r="N2479" i="1"/>
  <c r="N2545" i="1"/>
  <c r="N2543" i="1"/>
  <c r="N2164" i="1"/>
  <c r="N2535" i="1"/>
  <c r="N2227" i="1"/>
  <c r="N1048" i="1"/>
  <c r="O1048" i="1" s="1"/>
  <c r="N2103" i="1"/>
  <c r="N2463" i="1"/>
  <c r="N1874" i="1"/>
  <c r="N2661" i="1"/>
  <c r="N1850" i="1"/>
  <c r="N2540" i="1"/>
  <c r="N1952" i="1"/>
  <c r="N1568" i="1"/>
  <c r="N1325" i="1"/>
  <c r="N1988" i="1"/>
  <c r="N1698" i="1"/>
  <c r="N2461" i="1"/>
  <c r="N1907" i="1"/>
  <c r="N1522" i="1"/>
  <c r="N2459" i="1"/>
  <c r="N1928" i="1"/>
  <c r="N2198" i="1"/>
  <c r="N1479" i="1"/>
  <c r="N2101" i="1"/>
  <c r="N1696" i="1"/>
  <c r="N1459" i="1"/>
  <c r="N2157" i="1"/>
  <c r="O2157" i="1" s="1"/>
  <c r="N1984" i="1"/>
  <c r="N1657" i="1"/>
  <c r="N2679" i="1"/>
  <c r="N1962" i="1"/>
  <c r="N1570" i="1"/>
  <c r="N1428" i="1"/>
  <c r="N2270" i="1"/>
  <c r="O2270" i="1" s="1"/>
  <c r="N2675" i="1"/>
  <c r="N1460" i="1"/>
  <c r="N1365" i="1"/>
  <c r="N2292" i="1"/>
  <c r="N1436" i="1"/>
  <c r="N1248" i="1"/>
  <c r="N905" i="1"/>
  <c r="N1279" i="1"/>
  <c r="N1376" i="1"/>
  <c r="N969" i="1"/>
  <c r="O969" i="1" s="1"/>
  <c r="N1871" i="1"/>
  <c r="N1008" i="1"/>
  <c r="N1139" i="1"/>
  <c r="N1218" i="1"/>
  <c r="N956" i="1"/>
  <c r="O956" i="1" s="1"/>
  <c r="N1137" i="1"/>
  <c r="N793" i="1"/>
  <c r="O793" i="1" s="1"/>
  <c r="N880" i="1"/>
  <c r="N1469" i="1"/>
  <c r="N965" i="1"/>
  <c r="N907" i="1"/>
  <c r="N1148" i="1"/>
  <c r="N860" i="1"/>
  <c r="N1081" i="1"/>
  <c r="N1954" i="1"/>
  <c r="N502" i="1"/>
  <c r="N2339" i="1"/>
  <c r="N487" i="1"/>
  <c r="N2273" i="1"/>
  <c r="N742" i="1"/>
  <c r="N2481" i="1"/>
  <c r="N2213" i="1"/>
  <c r="N1880" i="1"/>
  <c r="N2269" i="1"/>
  <c r="N2155" i="1"/>
  <c r="N2289" i="1"/>
  <c r="N2257" i="1"/>
  <c r="N2484" i="1"/>
  <c r="N2294" i="1"/>
  <c r="N2242" i="1"/>
  <c r="N2053" i="1"/>
  <c r="N2536" i="1"/>
  <c r="N2143" i="1"/>
  <c r="N2520" i="1"/>
  <c r="N2104" i="1"/>
  <c r="N2183" i="1"/>
  <c r="N1800" i="1"/>
  <c r="N2636" i="1"/>
  <c r="O2636" i="1" s="1"/>
  <c r="N2384" i="1"/>
  <c r="N1846" i="1"/>
  <c r="N2196" i="1"/>
  <c r="N1930" i="1"/>
  <c r="N1320" i="1"/>
  <c r="O1320" i="1" s="1"/>
  <c r="N1899" i="1"/>
  <c r="N1653" i="1"/>
  <c r="N2305" i="1"/>
  <c r="N1823" i="1"/>
  <c r="N1484" i="1"/>
  <c r="N1993" i="1"/>
  <c r="N1673" i="1"/>
  <c r="O1673" i="1" s="1"/>
  <c r="N1361" i="1"/>
  <c r="N1978" i="1"/>
  <c r="N2629" i="1"/>
  <c r="N1330" i="1"/>
  <c r="N1395" i="1"/>
  <c r="N1424" i="1"/>
  <c r="N1575" i="1"/>
  <c r="N1266" i="1"/>
  <c r="N1104" i="1"/>
  <c r="N1351" i="1"/>
  <c r="N1877" i="1"/>
  <c r="N1244" i="1"/>
  <c r="N1239" i="1"/>
  <c r="N1079" i="1"/>
  <c r="N899" i="1"/>
  <c r="N1275" i="1"/>
  <c r="N949" i="1"/>
  <c r="O949" i="1" s="1"/>
  <c r="N1369" i="1"/>
  <c r="O1369" i="1" s="1"/>
  <c r="N1247" i="1"/>
  <c r="N963" i="1"/>
  <c r="N1849" i="1"/>
  <c r="N1128" i="1"/>
  <c r="N1127" i="1"/>
  <c r="N840" i="1"/>
  <c r="N1293" i="1"/>
  <c r="N895" i="1"/>
  <c r="N1097" i="1"/>
  <c r="N224" i="1"/>
  <c r="O224" i="1" s="1"/>
  <c r="N820" i="1"/>
  <c r="N1077" i="1"/>
  <c r="N1375" i="1"/>
  <c r="N1947" i="1"/>
  <c r="N1212" i="1"/>
  <c r="N2802" i="1"/>
  <c r="N612" i="1"/>
  <c r="N2395" i="1"/>
  <c r="N2717" i="1"/>
  <c r="N2799" i="1"/>
  <c r="N2825" i="1"/>
  <c r="N2500" i="1"/>
  <c r="N2753" i="1"/>
  <c r="N2762" i="1"/>
  <c r="N2759" i="1"/>
  <c r="N2475" i="1"/>
  <c r="N2772" i="1"/>
  <c r="N2718" i="1"/>
  <c r="N2524" i="1"/>
  <c r="N1539" i="1"/>
  <c r="N830" i="1"/>
  <c r="N495" i="1"/>
  <c r="N426" i="1"/>
  <c r="N2181" i="1"/>
  <c r="N2246" i="1"/>
  <c r="O2246" i="1" s="1"/>
  <c r="N856" i="1"/>
  <c r="N2219" i="1"/>
  <c r="N2605" i="1"/>
  <c r="N842" i="1"/>
  <c r="N2222" i="1"/>
  <c r="N2437" i="1"/>
  <c r="N2146" i="1"/>
  <c r="O2146" i="1" s="1"/>
  <c r="N2409" i="1"/>
  <c r="N489" i="1"/>
  <c r="N765" i="1"/>
  <c r="N1700" i="1"/>
  <c r="N527" i="1"/>
  <c r="N532" i="1"/>
  <c r="N2214" i="1"/>
  <c r="N2746" i="1"/>
  <c r="N2763" i="1"/>
  <c r="N2512" i="1"/>
  <c r="N2002" i="1"/>
  <c r="N1415" i="1"/>
  <c r="N2225" i="1"/>
  <c r="N764" i="1"/>
  <c r="N2206" i="1"/>
  <c r="N825" i="1"/>
  <c r="N2698" i="1"/>
  <c r="N1537" i="1"/>
  <c r="O1537" i="1" s="1"/>
  <c r="N1875" i="1"/>
  <c r="N2189" i="1"/>
  <c r="N2291" i="1"/>
  <c r="N2523" i="1"/>
  <c r="N2295" i="1"/>
  <c r="N2574" i="1"/>
  <c r="O2574" i="1" s="1"/>
  <c r="N2387" i="1"/>
  <c r="N2611" i="1"/>
  <c r="O2611" i="1" s="1"/>
  <c r="N2386" i="1"/>
  <c r="N2416" i="1"/>
  <c r="N2184" i="1"/>
  <c r="N1973" i="1"/>
  <c r="N2703" i="1"/>
  <c r="N2263" i="1"/>
  <c r="N1843" i="1"/>
  <c r="N1852" i="1"/>
  <c r="N2531" i="1"/>
  <c r="N1581" i="1"/>
  <c r="N2655" i="1"/>
  <c r="N1853" i="1"/>
  <c r="N1489" i="1"/>
  <c r="N1779" i="1"/>
  <c r="N1818" i="1"/>
  <c r="N759" i="1"/>
  <c r="N1979" i="1"/>
  <c r="N1681" i="1"/>
  <c r="N2533" i="1"/>
  <c r="N434" i="1"/>
  <c r="N1268" i="1"/>
  <c r="N1599" i="1"/>
  <c r="N2468" i="1"/>
  <c r="N437" i="1"/>
  <c r="N2451" i="1"/>
  <c r="N1324" i="1"/>
  <c r="N1474" i="1"/>
  <c r="N1507" i="1"/>
  <c r="N1445" i="1"/>
  <c r="N1501" i="1"/>
  <c r="N994" i="1"/>
  <c r="N1903" i="1"/>
  <c r="N1177" i="1"/>
  <c r="N1901" i="1"/>
  <c r="N1982" i="1"/>
  <c r="N1087" i="1"/>
  <c r="O1087" i="1" s="1"/>
  <c r="N1255" i="1"/>
  <c r="N1238" i="1"/>
  <c r="N891" i="1"/>
  <c r="N2388" i="1"/>
  <c r="N2516" i="1"/>
  <c r="O2516" i="1" s="1"/>
  <c r="N2495" i="1"/>
  <c r="N1344" i="1"/>
  <c r="N2165" i="1"/>
  <c r="N365" i="1"/>
  <c r="O365" i="1" s="1"/>
  <c r="N2542" i="1"/>
  <c r="O2542" i="1" s="1"/>
  <c r="N2358" i="1"/>
  <c r="N2627" i="1"/>
  <c r="N1956" i="1"/>
  <c r="N1783" i="1"/>
  <c r="N1795" i="1"/>
  <c r="N1987" i="1"/>
  <c r="N2670" i="1"/>
  <c r="N1864" i="1"/>
  <c r="N1480" i="1"/>
  <c r="N2177" i="1"/>
  <c r="N1965" i="1"/>
  <c r="N1390" i="1"/>
  <c r="N2503" i="1"/>
  <c r="N1488" i="1"/>
  <c r="N1881" i="1"/>
  <c r="N2385" i="1"/>
  <c r="N1654" i="1"/>
  <c r="N1359" i="1"/>
  <c r="N1162" i="1"/>
  <c r="N1297" i="1"/>
  <c r="N1452" i="1"/>
  <c r="N1204" i="1"/>
  <c r="N1140" i="1"/>
  <c r="N1284" i="1"/>
  <c r="N1911" i="1"/>
  <c r="N990" i="1"/>
  <c r="O990" i="1" s="1"/>
  <c r="N1085" i="1"/>
  <c r="N1188" i="1"/>
  <c r="N1211" i="1"/>
  <c r="N1273" i="1"/>
  <c r="N1433" i="1"/>
  <c r="O1433" i="1" s="1"/>
  <c r="N2645" i="1"/>
  <c r="O2645" i="1" s="1"/>
  <c r="N557" i="1"/>
  <c r="N2532" i="1"/>
  <c r="N2172" i="1"/>
  <c r="N2518" i="1"/>
  <c r="N2562" i="1"/>
  <c r="O2562" i="1" s="1"/>
  <c r="N2610" i="1"/>
  <c r="N2392" i="1"/>
  <c r="N2506" i="1"/>
  <c r="N1018" i="1"/>
  <c r="N2491" i="1"/>
  <c r="N2001" i="1"/>
  <c r="N1028" i="1"/>
  <c r="N1974" i="1"/>
  <c r="O1974" i="1" s="1"/>
  <c r="N1848" i="1"/>
  <c r="N1386" i="1"/>
  <c r="N1870" i="1"/>
  <c r="N2423" i="1"/>
  <c r="N2245" i="1"/>
  <c r="N1889" i="1"/>
  <c r="O1889" i="1" s="1"/>
  <c r="N1529" i="1"/>
  <c r="O1529" i="1" s="1"/>
  <c r="N1503" i="1"/>
  <c r="N2648" i="1"/>
  <c r="N1969" i="1"/>
  <c r="N1343" i="1"/>
  <c r="N2453" i="1"/>
  <c r="N1462" i="1"/>
  <c r="N2436" i="1"/>
  <c r="N1605" i="1"/>
  <c r="N1418" i="1"/>
  <c r="N1467" i="1"/>
  <c r="O1467" i="1" s="1"/>
  <c r="N1230" i="1"/>
  <c r="N953" i="1"/>
  <c r="N1342" i="1"/>
  <c r="N1377" i="1"/>
  <c r="N1076" i="1"/>
  <c r="N1932" i="1"/>
  <c r="O1932" i="1" s="1"/>
  <c r="N1174" i="1"/>
  <c r="N1295" i="1"/>
  <c r="N1378" i="1"/>
  <c r="N1667" i="1"/>
  <c r="N902" i="1"/>
  <c r="N1195" i="1"/>
  <c r="N1213" i="1"/>
  <c r="N1226" i="1"/>
  <c r="N885" i="1"/>
  <c r="N843" i="1"/>
  <c r="N877" i="1"/>
  <c r="N566" i="1"/>
  <c r="N2556" i="1"/>
  <c r="N2430" i="1"/>
  <c r="N866" i="1"/>
  <c r="N2700" i="1"/>
  <c r="O2700" i="1" s="1"/>
  <c r="N1885" i="1"/>
  <c r="N1197" i="1"/>
  <c r="N1086" i="1"/>
  <c r="O1086" i="1" s="1"/>
  <c r="N1022" i="1"/>
  <c r="O1022" i="1" s="1"/>
  <c r="N1665" i="1"/>
  <c r="N1282" i="1"/>
  <c r="N1206" i="1"/>
  <c r="N504" i="1"/>
  <c r="N2702" i="1"/>
  <c r="N511" i="1"/>
  <c r="N2348" i="1"/>
  <c r="N857" i="1"/>
  <c r="N2689" i="1"/>
  <c r="O2689" i="1" s="1"/>
  <c r="N2192" i="1"/>
  <c r="N2235" i="1"/>
  <c r="N2179" i="1"/>
  <c r="N2267" i="1"/>
  <c r="N2212" i="1"/>
  <c r="N824" i="1"/>
  <c r="N1991" i="1"/>
  <c r="N2473" i="1"/>
  <c r="N2665" i="1"/>
  <c r="O2665" i="1" s="1"/>
  <c r="N2505" i="1"/>
  <c r="N481" i="1"/>
  <c r="O481" i="1" s="1"/>
  <c r="N2316" i="1"/>
  <c r="O2316" i="1" s="1"/>
  <c r="N835" i="1"/>
  <c r="N1888" i="1"/>
  <c r="N2621" i="1"/>
  <c r="O2621" i="1" s="1"/>
  <c r="N1819" i="1"/>
  <c r="N1473" i="1"/>
  <c r="N2492" i="1"/>
  <c r="N2248" i="1"/>
  <c r="O2248" i="1" s="1"/>
  <c r="N1456" i="1"/>
  <c r="N864" i="1"/>
  <c r="N1950" i="1"/>
  <c r="N1198" i="1"/>
  <c r="N829" i="1"/>
  <c r="N1353" i="1"/>
  <c r="N2188" i="1"/>
  <c r="N1943" i="1"/>
  <c r="N1478" i="1"/>
  <c r="N1576" i="1"/>
  <c r="N778" i="1"/>
  <c r="N1431" i="1"/>
  <c r="N1175" i="1"/>
  <c r="N2140" i="1"/>
  <c r="N1216" i="1"/>
  <c r="N358" i="1"/>
  <c r="N1596" i="1"/>
  <c r="O1596" i="1" s="1"/>
  <c r="N910" i="1"/>
  <c r="N1196" i="1"/>
  <c r="N783" i="1"/>
  <c r="N1294" i="1"/>
  <c r="N876" i="1"/>
  <c r="N1331" i="1"/>
  <c r="N1817" i="1"/>
  <c r="N967" i="1"/>
  <c r="N2197" i="1"/>
  <c r="N1142" i="1"/>
  <c r="N1150" i="1"/>
  <c r="N844" i="1"/>
  <c r="N1057" i="1"/>
  <c r="N1223" i="1"/>
  <c r="N883" i="1"/>
  <c r="N1068" i="1"/>
  <c r="N1699" i="1"/>
  <c r="N867" i="1"/>
  <c r="O867" i="1" s="1"/>
  <c r="N1114" i="1"/>
  <c r="N811" i="1"/>
  <c r="N2667" i="1"/>
  <c r="N2507" i="1"/>
  <c r="N1985" i="1"/>
  <c r="N854" i="1"/>
  <c r="N1917" i="1"/>
  <c r="N2411" i="1"/>
  <c r="N2259" i="1"/>
  <c r="N1884" i="1"/>
  <c r="N828" i="1"/>
  <c r="N1561" i="1"/>
  <c r="O1561" i="1" s="1"/>
  <c r="N1661" i="1"/>
  <c r="N1149" i="1"/>
  <c r="N1414" i="1"/>
  <c r="O1414" i="1" s="1"/>
  <c r="N892" i="1"/>
  <c r="N1135" i="1"/>
  <c r="N1231" i="1"/>
  <c r="N1010" i="1"/>
  <c r="N894" i="1"/>
  <c r="N813" i="1"/>
  <c r="N1100" i="1"/>
  <c r="N1603" i="1"/>
  <c r="N1631" i="1"/>
  <c r="N1951" i="1"/>
  <c r="N2414" i="1"/>
  <c r="N1437" i="1"/>
  <c r="N768" i="1"/>
  <c r="N1138" i="1"/>
  <c r="N1113" i="1"/>
  <c r="N849" i="1"/>
  <c r="N2220" i="1"/>
  <c r="O2220" i="1" s="1"/>
  <c r="N2449" i="1"/>
  <c r="N1963" i="1"/>
  <c r="N1427" i="1"/>
  <c r="N2537" i="1"/>
  <c r="N1566" i="1"/>
  <c r="N2609" i="1"/>
  <c r="N1931" i="1"/>
  <c r="O1931" i="1" s="1"/>
  <c r="N1074" i="1"/>
  <c r="O1074" i="1" s="1"/>
  <c r="N1131" i="1"/>
  <c r="N1326" i="1"/>
  <c r="N808" i="1"/>
  <c r="N431" i="1"/>
  <c r="O431" i="1" s="1"/>
  <c r="N1272" i="1"/>
  <c r="N1159" i="1"/>
  <c r="N2504" i="1"/>
  <c r="N1793" i="1"/>
  <c r="N1360" i="1"/>
  <c r="O1360" i="1" s="1"/>
  <c r="N781" i="1"/>
  <c r="N2650" i="1"/>
  <c r="N2458" i="1"/>
  <c r="N2676" i="1"/>
  <c r="N2517" i="1"/>
  <c r="N2174" i="1"/>
  <c r="N2525" i="1"/>
  <c r="N812" i="1"/>
  <c r="N2161" i="1"/>
  <c r="N743" i="1"/>
  <c r="N2651" i="1"/>
  <c r="N871" i="1"/>
  <c r="N2672" i="1"/>
  <c r="N827" i="1"/>
  <c r="N1876" i="1"/>
  <c r="N2493" i="1"/>
  <c r="N1774" i="1"/>
  <c r="O1774" i="1" s="1"/>
  <c r="N1464" i="1"/>
  <c r="N1845" i="1"/>
  <c r="N2162" i="1"/>
  <c r="N1759" i="1"/>
  <c r="N952" i="1"/>
  <c r="N1659" i="1"/>
  <c r="N832" i="1"/>
  <c r="O832" i="1" s="1"/>
  <c r="N1933" i="1"/>
  <c r="N1443" i="1"/>
  <c r="N2173" i="1"/>
  <c r="N1470" i="1"/>
  <c r="N2030" i="1"/>
  <c r="O2030" i="1" s="1"/>
  <c r="N1666" i="1"/>
  <c r="N1002" i="1"/>
  <c r="N1910" i="1"/>
  <c r="O1910" i="1" s="1"/>
  <c r="N1241" i="1"/>
  <c r="N1172" i="1"/>
  <c r="N1856" i="1"/>
  <c r="N2434" i="1"/>
  <c r="N1194" i="1"/>
  <c r="N1210" i="1"/>
  <c r="N946" i="1"/>
  <c r="N1471" i="1"/>
  <c r="N1089" i="1"/>
  <c r="N1383" i="1"/>
  <c r="N1228" i="1"/>
  <c r="N904" i="1"/>
  <c r="N1477" i="1"/>
  <c r="N1180" i="1"/>
  <c r="N1245" i="1"/>
  <c r="N810" i="1"/>
  <c r="N863" i="1"/>
  <c r="O863" i="1" s="1"/>
  <c r="N1420" i="1"/>
  <c r="N847" i="1"/>
  <c r="N1926" i="1"/>
  <c r="N1093" i="1"/>
  <c r="N1111" i="1"/>
  <c r="N950" i="1"/>
  <c r="N1006" i="1"/>
  <c r="N841" i="1"/>
  <c r="N1129" i="1"/>
  <c r="N2624" i="1"/>
  <c r="N2695" i="1"/>
  <c r="N2634" i="1"/>
  <c r="N2604" i="1"/>
  <c r="N1959" i="1"/>
  <c r="N436" i="1"/>
  <c r="N1449" i="1"/>
  <c r="N1602" i="1"/>
  <c r="N784" i="1"/>
  <c r="N1617" i="1"/>
  <c r="N1895" i="1"/>
  <c r="O1895" i="1" s="1"/>
  <c r="N1866" i="1"/>
  <c r="N1481" i="1"/>
  <c r="N1070" i="1"/>
  <c r="N1421" i="1"/>
  <c r="N1362" i="1"/>
  <c r="N1341" i="1"/>
  <c r="N1084" i="1"/>
  <c r="N914" i="1"/>
  <c r="N1346" i="1"/>
  <c r="N2215" i="1"/>
  <c r="N1584" i="1"/>
  <c r="N1393" i="1"/>
  <c r="N1648" i="1"/>
  <c r="O1648" i="1" s="1"/>
  <c r="N1430" i="1"/>
  <c r="N1296" i="1"/>
  <c r="N1155" i="1"/>
  <c r="N800" i="1"/>
  <c r="O800" i="1" s="1"/>
  <c r="N1527" i="1"/>
  <c r="N2417" i="1"/>
  <c r="O2417" i="1" s="1"/>
  <c r="N2106" i="1"/>
  <c r="N2487" i="1"/>
  <c r="N2332" i="1"/>
  <c r="N1607" i="1"/>
  <c r="N1966" i="1"/>
  <c r="N1573" i="1"/>
  <c r="N1882" i="1"/>
  <c r="N1701" i="1"/>
  <c r="N1841" i="1"/>
  <c r="N1090" i="1"/>
  <c r="N2494" i="1"/>
  <c r="N2403" i="1"/>
  <c r="N1153" i="1"/>
  <c r="N1287" i="1"/>
  <c r="N785" i="1"/>
  <c r="N486" i="1"/>
  <c r="N2644" i="1"/>
  <c r="N779" i="1"/>
  <c r="N763" i="1"/>
  <c r="N2480" i="1"/>
  <c r="N2163" i="1"/>
  <c r="N2175" i="1"/>
  <c r="N2191" i="1"/>
  <c r="N2280" i="1"/>
  <c r="N833" i="1"/>
  <c r="N2641" i="1"/>
  <c r="N1922" i="1"/>
  <c r="N2472" i="1"/>
  <c r="O2472" i="1" s="1"/>
  <c r="N399" i="1"/>
  <c r="N2622" i="1"/>
  <c r="N1604" i="1"/>
  <c r="N2424" i="1"/>
  <c r="N1935" i="1"/>
  <c r="N1366" i="1"/>
  <c r="N2399" i="1"/>
  <c r="N1422" i="1"/>
  <c r="O1422" i="1" s="1"/>
  <c r="N1996" i="1"/>
  <c r="N1676" i="1"/>
  <c r="O1676" i="1" s="1"/>
  <c r="N2422" i="1"/>
  <c r="O2422" i="1" s="1"/>
  <c r="N2275" i="1"/>
  <c r="O2275" i="1" s="1"/>
  <c r="N1513" i="1"/>
  <c r="N1438" i="1"/>
  <c r="N2485" i="1"/>
  <c r="N1368" i="1"/>
  <c r="N1992" i="1"/>
  <c r="N1583" i="1"/>
  <c r="N1902" i="1"/>
  <c r="O1902" i="1" s="1"/>
  <c r="N2180" i="1"/>
  <c r="N1236" i="1"/>
  <c r="N1151" i="1"/>
  <c r="N1801" i="1"/>
  <c r="N1546" i="1"/>
  <c r="N1073" i="1"/>
  <c r="O1073" i="1" s="1"/>
  <c r="N1350" i="1"/>
  <c r="N1152" i="1"/>
  <c r="N1444" i="1"/>
  <c r="N1450" i="1"/>
  <c r="N1221" i="1"/>
  <c r="N1463" i="1"/>
  <c r="O1463" i="1" s="1"/>
  <c r="N1121" i="1"/>
  <c r="N1203" i="1"/>
  <c r="N1225" i="1"/>
  <c r="N1278" i="1"/>
  <c r="N1202" i="1"/>
  <c r="N909" i="1"/>
  <c r="N1840" i="1"/>
  <c r="N1091" i="1"/>
  <c r="N906" i="1"/>
  <c r="N1271" i="1"/>
  <c r="N1916" i="1"/>
  <c r="N2474" i="1"/>
  <c r="N2550" i="1"/>
  <c r="O2550" i="1" s="1"/>
  <c r="N2256" i="1"/>
  <c r="O2256" i="1" s="1"/>
  <c r="N1664" i="1"/>
  <c r="N1394" i="1"/>
  <c r="N1339" i="1"/>
  <c r="O1339" i="1" s="1"/>
  <c r="N1862" i="1"/>
  <c r="N1119" i="1"/>
  <c r="N1215" i="1"/>
  <c r="N1214" i="1"/>
  <c r="N565" i="1"/>
  <c r="N897" i="1"/>
  <c r="N2445" i="1"/>
  <c r="N1531" i="1"/>
  <c r="O1531" i="1" s="1"/>
  <c r="N1601" i="1"/>
  <c r="N1389" i="1"/>
  <c r="N1970" i="1"/>
  <c r="O1970" i="1" s="1"/>
  <c r="N1754" i="1"/>
  <c r="N1663" i="1"/>
  <c r="O1663" i="1" s="1"/>
  <c r="N1291" i="1"/>
  <c r="N1569" i="1"/>
  <c r="N1141" i="1"/>
  <c r="N981" i="1"/>
  <c r="N2639" i="1"/>
  <c r="N1101" i="1"/>
  <c r="N1381" i="1"/>
  <c r="N890" i="1"/>
  <c r="N2406" i="1"/>
  <c r="N2575" i="1"/>
  <c r="O2575" i="1" s="1"/>
  <c r="N1900" i="1"/>
  <c r="N2618" i="1"/>
  <c r="N1200" i="1"/>
  <c r="N2612" i="1"/>
  <c r="O2612" i="1" s="1"/>
  <c r="N1327" i="1"/>
  <c r="N2216" i="1"/>
  <c r="N1274" i="1"/>
  <c r="N1124" i="1"/>
  <c r="N381" i="1"/>
  <c r="O381" i="1" s="1"/>
  <c r="N915" i="1"/>
  <c r="N921" i="1"/>
  <c r="N2707" i="1"/>
  <c r="N2264" i="1"/>
  <c r="N2221" i="1"/>
  <c r="N2262" i="1"/>
  <c r="N2613" i="1"/>
  <c r="O2613" i="1" s="1"/>
  <c r="N2439" i="1"/>
  <c r="N754" i="1"/>
  <c r="N484" i="1"/>
  <c r="N852" i="1"/>
  <c r="N753" i="1"/>
  <c r="N874" i="1"/>
  <c r="N2171" i="1"/>
  <c r="N2231" i="1"/>
  <c r="N2513" i="1"/>
  <c r="N1981" i="1"/>
  <c r="N2418" i="1"/>
  <c r="N1937" i="1"/>
  <c r="N1989" i="1"/>
  <c r="N480" i="1"/>
  <c r="N2635" i="1"/>
  <c r="N2554" i="1"/>
  <c r="N2452" i="1"/>
  <c r="N2662" i="1"/>
  <c r="N2615" i="1"/>
  <c r="N2488" i="1"/>
  <c r="O2488" i="1" s="1"/>
  <c r="N1968" i="1"/>
  <c r="N2166" i="1"/>
  <c r="N1967" i="1"/>
  <c r="N2691" i="1"/>
  <c r="N2363" i="1"/>
  <c r="O2363" i="1" s="1"/>
  <c r="N1777" i="1"/>
  <c r="O1777" i="1" s="1"/>
  <c r="N2429" i="1"/>
  <c r="N1532" i="1"/>
  <c r="O1532" i="1" s="1"/>
  <c r="N1337" i="1"/>
  <c r="N1035" i="1"/>
  <c r="N1574" i="1"/>
  <c r="N1668" i="1"/>
  <c r="N2583" i="1"/>
  <c r="O2583" i="1" s="1"/>
  <c r="N1945" i="1"/>
  <c r="N1590" i="1"/>
  <c r="O1590" i="1" s="1"/>
  <c r="N1927" i="1"/>
  <c r="N1323" i="1"/>
  <c r="N1425" i="1"/>
  <c r="N1334" i="1"/>
  <c r="N1855" i="1"/>
  <c r="N1925" i="1"/>
  <c r="N1544" i="1"/>
  <c r="N1122" i="1"/>
  <c r="N1542" i="1"/>
  <c r="N1384" i="1"/>
  <c r="N1080" i="1"/>
  <c r="N1416" i="1"/>
  <c r="N1497" i="1"/>
  <c r="O1497" i="1" s="1"/>
  <c r="N1116" i="1"/>
  <c r="N1130" i="1"/>
  <c r="N2211" i="1"/>
  <c r="O2211" i="1" s="1"/>
  <c r="N1333" i="1"/>
  <c r="N1045" i="1"/>
  <c r="N1147" i="1"/>
  <c r="N1217" i="1"/>
  <c r="N1099" i="1"/>
  <c r="N1894" i="1"/>
  <c r="N1975" i="1"/>
  <c r="N2381" i="1"/>
  <c r="N908" i="1"/>
  <c r="O908" i="1" s="1"/>
  <c r="N1252" i="1"/>
  <c r="N1246" i="1"/>
  <c r="N2653" i="1"/>
  <c r="N836" i="1"/>
  <c r="N799" i="1"/>
  <c r="N1555" i="1"/>
  <c r="N2006" i="1"/>
  <c r="N1938" i="1"/>
  <c r="O1938" i="1" s="1"/>
  <c r="N1454" i="1"/>
  <c r="O1454" i="1" s="1"/>
  <c r="N1998" i="1"/>
  <c r="N1224" i="1"/>
  <c r="N2408" i="1"/>
  <c r="N380" i="1"/>
  <c r="O380" i="1" s="1"/>
  <c r="N886" i="1"/>
  <c r="N878" i="1"/>
  <c r="N805" i="1"/>
  <c r="N993" i="1"/>
  <c r="N2293" i="1"/>
  <c r="N1482" i="1"/>
  <c r="N1904" i="1"/>
  <c r="N1220" i="1"/>
  <c r="N1277" i="1"/>
  <c r="N882" i="1"/>
  <c r="O882" i="1" s="1"/>
  <c r="N1290" i="1"/>
  <c r="N389" i="1"/>
  <c r="N1878" i="1"/>
  <c r="N771" i="1"/>
  <c r="O771" i="1" s="1"/>
  <c r="N2394" i="1"/>
  <c r="N1021" i="1"/>
  <c r="N1120" i="1"/>
  <c r="N2483" i="1"/>
  <c r="N425" i="1"/>
  <c r="O425" i="1" s="1"/>
  <c r="N1957" i="1"/>
  <c r="N1567" i="1"/>
  <c r="N1595" i="1"/>
  <c r="N2209" i="1"/>
  <c r="N2490" i="1"/>
  <c r="N900" i="1"/>
  <c r="N1379" i="1"/>
  <c r="N1321" i="1"/>
  <c r="N1136" i="1"/>
  <c r="N1388" i="1"/>
  <c r="N1680" i="1"/>
  <c r="N2549" i="1"/>
  <c r="O2549" i="1" s="1"/>
  <c r="N1995" i="1"/>
  <c r="N2441" i="1"/>
  <c r="O2441" i="1" s="1"/>
  <c r="N2201" i="1"/>
  <c r="O2201" i="1" s="1"/>
  <c r="N2564" i="1"/>
  <c r="N1347" i="1"/>
  <c r="N1232" i="1"/>
  <c r="N1983" i="1"/>
  <c r="O1983" i="1" s="1"/>
  <c r="N2252" i="1"/>
  <c r="O1766" i="1"/>
  <c r="N1107" i="1"/>
  <c r="N1455" i="1"/>
  <c r="N920" i="1"/>
  <c r="N1440" i="1"/>
  <c r="N2253" i="1"/>
  <c r="N1934" i="1"/>
  <c r="N1908" i="1"/>
  <c r="N2489" i="1"/>
  <c r="N2617" i="1"/>
  <c r="N2210" i="1"/>
  <c r="O2210" i="1" s="1"/>
  <c r="N1873" i="1"/>
  <c r="O1799" i="1"/>
  <c r="O1502" i="1"/>
  <c r="O1525" i="1"/>
  <c r="O822" i="1"/>
  <c r="O2601" i="1"/>
  <c r="O2529" i="1"/>
  <c r="O2351" i="1"/>
  <c r="O1820" i="1"/>
  <c r="O1067" i="1"/>
  <c r="O1031" i="1"/>
  <c r="O2282" i="1"/>
  <c r="O1442" i="1"/>
  <c r="O1352" i="1"/>
  <c r="O2299" i="1"/>
  <c r="O2138" i="1"/>
  <c r="O1971" i="1"/>
  <c r="O1329" i="1"/>
  <c r="O2310" i="1"/>
  <c r="O1036" i="1"/>
  <c r="O1781" i="1"/>
  <c r="O327" i="1"/>
  <c r="O1964" i="1"/>
  <c r="O1949" i="1"/>
  <c r="O1858" i="1"/>
  <c r="O789" i="1"/>
  <c r="O2623" i="1"/>
  <c r="O2303" i="1"/>
  <c r="O1448" i="1"/>
  <c r="O1423" i="1"/>
  <c r="O1263" i="1"/>
  <c r="O964" i="1"/>
  <c r="O1767" i="1"/>
  <c r="O294" i="1"/>
  <c r="O2643" i="1"/>
  <c r="O2547" i="1"/>
  <c r="O2471" i="1"/>
  <c r="O2137" i="1"/>
  <c r="O2546" i="1"/>
  <c r="O2241" i="1"/>
  <c r="O2223" i="1"/>
  <c r="O831" i="1"/>
  <c r="O292" i="1"/>
  <c r="O26" i="1"/>
  <c r="O912" i="1"/>
  <c r="O1082" i="1"/>
  <c r="O1466" i="1"/>
  <c r="O803" i="1"/>
  <c r="O807" i="1"/>
  <c r="O1267" i="1"/>
  <c r="O748" i="1"/>
  <c r="M354" i="1"/>
  <c r="O354" i="1" s="1"/>
  <c r="M353" i="1"/>
  <c r="O353" i="1" s="1"/>
  <c r="M337" i="1"/>
  <c r="O337" i="1" s="1"/>
  <c r="M342" i="1"/>
  <c r="O342" i="1" s="1"/>
  <c r="M344" i="1"/>
  <c r="O344" i="1" s="1"/>
  <c r="M430" i="1"/>
  <c r="O430" i="1" s="1"/>
  <c r="O2169" i="1"/>
  <c r="O2379" i="1"/>
  <c r="O1977" i="1"/>
  <c r="O1768" i="1"/>
  <c r="O1734" i="1"/>
  <c r="O1828" i="1"/>
  <c r="M1392" i="1"/>
  <c r="O1392" i="1" s="1"/>
  <c r="O2355" i="1"/>
  <c r="O1251" i="1"/>
  <c r="O1023" i="1"/>
  <c r="O1257" i="1"/>
  <c r="O955" i="1"/>
  <c r="O968" i="1"/>
  <c r="O371" i="1"/>
  <c r="O1511" i="1"/>
  <c r="O1733" i="1"/>
  <c r="O1758" i="1"/>
  <c r="O1559" i="1"/>
  <c r="O1371" i="1"/>
  <c r="O1655" i="1"/>
  <c r="O1276" i="1"/>
  <c r="O1065" i="1"/>
  <c r="O838" i="1"/>
  <c r="O818" i="1"/>
  <c r="O1219" i="1"/>
  <c r="O168" i="1"/>
  <c r="O2608" i="1"/>
  <c r="O2304" i="1"/>
  <c r="O2249" i="1"/>
  <c r="O2370" i="1"/>
  <c r="O1941" i="1"/>
  <c r="O1896" i="1"/>
  <c r="O2150" i="1"/>
  <c r="O1765" i="1"/>
  <c r="O1860" i="1"/>
  <c r="O1534" i="1"/>
  <c r="O1557" i="1"/>
  <c r="O2397" i="1"/>
  <c r="O901" i="1"/>
  <c r="O1354" i="1"/>
  <c r="O970" i="1"/>
  <c r="O815" i="1"/>
  <c r="O766" i="1"/>
  <c r="O180" i="1"/>
  <c r="O881" i="1"/>
  <c r="O873" i="1"/>
  <c r="O65" i="1"/>
  <c r="O749" i="1"/>
  <c r="O433" i="1"/>
  <c r="O320" i="1"/>
  <c r="O215" i="1"/>
  <c r="O153" i="1"/>
  <c r="O307" i="1"/>
  <c r="O201" i="1"/>
  <c r="O889" i="1"/>
  <c r="O318" i="1"/>
  <c r="O848" i="1"/>
  <c r="O197" i="1"/>
  <c r="O137" i="1"/>
  <c r="O853" i="1"/>
  <c r="O324" i="1"/>
  <c r="O329" i="1"/>
  <c r="O303" i="1"/>
  <c r="O265" i="1"/>
  <c r="O191" i="1"/>
  <c r="O31" i="1"/>
  <c r="O313" i="1"/>
  <c r="O756" i="1"/>
  <c r="O316" i="1"/>
  <c r="O301" i="1"/>
  <c r="O261" i="1"/>
  <c r="O181" i="1"/>
  <c r="O352" i="1"/>
  <c r="O773" i="1"/>
  <c r="O343" i="1"/>
  <c r="O788" i="1"/>
  <c r="O179" i="1"/>
  <c r="O91" i="1"/>
  <c r="O787" i="1"/>
  <c r="O297" i="1"/>
  <c r="O241" i="1"/>
  <c r="O177" i="1"/>
  <c r="O328" i="1"/>
  <c r="O782" i="1"/>
  <c r="O293" i="1"/>
  <c r="O227" i="1"/>
  <c r="O173" i="1"/>
  <c r="O73" i="1"/>
  <c r="O868" i="1"/>
  <c r="O821" i="1"/>
  <c r="O291" i="1"/>
  <c r="O225" i="1"/>
  <c r="O171" i="1"/>
  <c r="O71" i="1"/>
  <c r="O1242" i="1"/>
  <c r="O387" i="1"/>
  <c r="O796" i="1"/>
  <c r="O816" i="1"/>
  <c r="O869" i="1"/>
  <c r="O368" i="1"/>
  <c r="O289" i="1"/>
  <c r="O223" i="1"/>
  <c r="O884" i="1"/>
  <c r="O346" i="1"/>
  <c r="O339" i="1"/>
  <c r="O774" i="1"/>
  <c r="O801" i="1"/>
  <c r="O287" i="1"/>
  <c r="O221" i="1"/>
  <c r="O167" i="1"/>
  <c r="O67" i="1"/>
  <c r="O317" i="1"/>
  <c r="O335" i="1"/>
  <c r="O752" i="1"/>
  <c r="O444" i="1"/>
  <c r="O315" i="1"/>
  <c r="N1" i="1"/>
  <c r="N2" i="1"/>
  <c r="O1514" i="1" l="1"/>
  <c r="O1509" i="1"/>
  <c r="O802" i="1"/>
  <c r="O976" i="1"/>
  <c r="O823" i="1"/>
  <c r="O1429" i="1"/>
  <c r="O862" i="1"/>
  <c r="O2233" i="1"/>
  <c r="O2087" i="1"/>
  <c r="O1357" i="1"/>
  <c r="O3290" i="1"/>
  <c r="O2136" i="1"/>
  <c r="O2615" i="1"/>
  <c r="O2614" i="1"/>
  <c r="O2552" i="1"/>
  <c r="O1486" i="1"/>
  <c r="O1062" i="1"/>
  <c r="O2620" i="1"/>
  <c r="O1797" i="1"/>
  <c r="O2217" i="1"/>
  <c r="O1535" i="1"/>
  <c r="O2630" i="1"/>
  <c r="O2561" i="1"/>
  <c r="O947" i="1"/>
  <c r="O1522" i="1"/>
  <c r="O1568" i="1"/>
  <c r="O1907" i="1"/>
  <c r="O1988" i="1"/>
  <c r="O1038" i="1"/>
  <c r="O2426" i="1"/>
  <c r="O2539" i="1"/>
  <c r="O965" i="1"/>
  <c r="O2213" i="1"/>
  <c r="O1880" i="1"/>
  <c r="O2635" i="1"/>
  <c r="O1041" i="1"/>
  <c r="O1289" i="1"/>
  <c r="O1256" i="1"/>
  <c r="O1683" i="1"/>
  <c r="O1794" i="1"/>
  <c r="O2152" i="1"/>
  <c r="O1761" i="1"/>
  <c r="O2186" i="1"/>
  <c r="O1088" i="1"/>
  <c r="O1110" i="1"/>
  <c r="O1364" i="1"/>
  <c r="O1348" i="1"/>
  <c r="O1545" i="1"/>
  <c r="O1461" i="1"/>
  <c r="O2261" i="1"/>
  <c r="O1868" i="1"/>
  <c r="O797" i="1"/>
  <c r="O959" i="1"/>
  <c r="O2272" i="1"/>
  <c r="O1285" i="1"/>
  <c r="O903" i="1"/>
  <c r="O1234" i="1"/>
  <c r="O888" i="1"/>
  <c r="O1069" i="1"/>
  <c r="O1760" i="1"/>
  <c r="O1465" i="1"/>
  <c r="O2149" i="1"/>
  <c r="O2323" i="1"/>
  <c r="O791" i="1"/>
  <c r="O887" i="1"/>
  <c r="O1055" i="1"/>
  <c r="O1446" i="1"/>
  <c r="O1372" i="1"/>
  <c r="O1769" i="1"/>
  <c r="O2200" i="1"/>
  <c r="O2283" i="1"/>
  <c r="O918" i="1"/>
  <c r="O1075" i="1"/>
  <c r="O314" i="1"/>
  <c r="O817" i="1"/>
  <c r="O839" i="1"/>
  <c r="O1262" i="1"/>
  <c r="O846" i="1"/>
  <c r="O851" i="1"/>
  <c r="O1019" i="1"/>
  <c r="O834" i="1"/>
  <c r="O1261" i="1"/>
  <c r="O1615" i="1"/>
  <c r="O1335" i="1"/>
  <c r="O2131" i="1"/>
  <c r="O1750" i="1"/>
  <c r="O1748" i="1"/>
  <c r="O1784" i="1"/>
  <c r="O2296" i="1"/>
  <c r="O1826" i="1"/>
  <c r="O338" i="1"/>
  <c r="O341" i="1"/>
  <c r="O408" i="1"/>
  <c r="O421" i="1"/>
  <c r="O809" i="1"/>
  <c r="O1009" i="1"/>
  <c r="O1033" i="1"/>
  <c r="O323" i="1"/>
  <c r="O334" i="1"/>
  <c r="O837" i="1"/>
  <c r="O18" i="1"/>
  <c r="O48" i="1"/>
  <c r="O62" i="1"/>
  <c r="O72" i="1"/>
  <c r="O154" i="1"/>
  <c r="O166" i="1"/>
  <c r="O170" i="1"/>
  <c r="O178" i="1"/>
  <c r="O190" i="1"/>
  <c r="O228" i="1"/>
  <c r="O230" i="1"/>
  <c r="O232" i="1"/>
  <c r="O234" i="1"/>
  <c r="O236" i="1"/>
  <c r="O246" i="1"/>
  <c r="O262" i="1"/>
  <c r="O264" i="1"/>
  <c r="O280" i="1"/>
  <c r="O290" i="1"/>
  <c r="O296" i="1"/>
  <c r="O298" i="1"/>
  <c r="O300" i="1"/>
  <c r="O304" i="1"/>
  <c r="O306" i="1"/>
  <c r="O321" i="1"/>
  <c r="O345" i="1"/>
  <c r="O772" i="1"/>
  <c r="O896" i="1"/>
  <c r="O798" i="1"/>
  <c r="O1027" i="1"/>
  <c r="O1205" i="1"/>
  <c r="O1458" i="1"/>
  <c r="O1061" i="1"/>
  <c r="O1589" i="1"/>
  <c r="O2497" i="1"/>
  <c r="O1679" i="1"/>
  <c r="O1796" i="1"/>
  <c r="O1832" i="1"/>
  <c r="O1891" i="1"/>
  <c r="O2130" i="1"/>
  <c r="O1861" i="1"/>
  <c r="O2258" i="1"/>
  <c r="O2519" i="1"/>
  <c r="O1562" i="1"/>
  <c r="O1578" i="1"/>
  <c r="O1670" i="1"/>
  <c r="O1789" i="1"/>
  <c r="O1872" i="1"/>
  <c r="O1883" i="1"/>
  <c r="O2421" i="1"/>
  <c r="O2330" i="1"/>
  <c r="O2443" i="1"/>
  <c r="O2656" i="1"/>
  <c r="O2218" i="1"/>
  <c r="O2255" i="1"/>
  <c r="O2266" i="1"/>
  <c r="O2290" i="1"/>
  <c r="O2374" i="1"/>
  <c r="O2376" i="1"/>
  <c r="O2393" i="1"/>
  <c r="O1905" i="1"/>
  <c r="O1909" i="1"/>
  <c r="O1939" i="1"/>
  <c r="O1953" i="1"/>
  <c r="O2097" i="1"/>
  <c r="O2251" i="1"/>
  <c r="O2366" i="1"/>
  <c r="O2260" i="1"/>
  <c r="O2297" i="1"/>
  <c r="O2664" i="1"/>
  <c r="O2232" i="1"/>
  <c r="O2407" i="1"/>
  <c r="O2674" i="1"/>
  <c r="O2278" i="1"/>
  <c r="O1948" i="1"/>
  <c r="O1990" i="1"/>
  <c r="O2631" i="1"/>
  <c r="O2110" i="1"/>
  <c r="O2193" i="1"/>
  <c r="O2317" i="1"/>
  <c r="O2660" i="1"/>
  <c r="O2167" i="1"/>
  <c r="O2496" i="1"/>
  <c r="O2396" i="1"/>
  <c r="O2005" i="1"/>
  <c r="O2168" i="1"/>
  <c r="O2277" i="1"/>
  <c r="O2288" i="1"/>
  <c r="O2190" i="1"/>
  <c r="O2236" i="1"/>
  <c r="O2284" i="1"/>
  <c r="O2128" i="1"/>
  <c r="O2147" i="1"/>
  <c r="O2243" i="1"/>
  <c r="O2302" i="1"/>
  <c r="O2319" i="1"/>
  <c r="O2405" i="1"/>
  <c r="O1924" i="1"/>
  <c r="O1942" i="1"/>
  <c r="O1972" i="1"/>
  <c r="O1986" i="1"/>
  <c r="O2637" i="1"/>
  <c r="O2108" i="1"/>
  <c r="O2265" i="1"/>
  <c r="O2427" i="1"/>
  <c r="O2154" i="1"/>
  <c r="O2298" i="1"/>
  <c r="O2498" i="1"/>
  <c r="O2390" i="1"/>
  <c r="O2398" i="1"/>
  <c r="O2410" i="1"/>
  <c r="O2412" i="1"/>
  <c r="O2428" i="1"/>
  <c r="O2432" i="1"/>
  <c r="O2440" i="1"/>
  <c r="O2446" i="1"/>
  <c r="O2448" i="1"/>
  <c r="O2460" i="1"/>
  <c r="O2462" i="1"/>
  <c r="O2478" i="1"/>
  <c r="O2482" i="1"/>
  <c r="O2657" i="1"/>
  <c r="O2515" i="1"/>
  <c r="O2647" i="1"/>
  <c r="O2447" i="1"/>
  <c r="O2455" i="1"/>
  <c r="O2457" i="1"/>
  <c r="O2477" i="1"/>
  <c r="O2522" i="1"/>
  <c r="O1827" i="1"/>
  <c r="O1190" i="1"/>
  <c r="O898" i="1"/>
  <c r="O1367" i="1"/>
  <c r="O923" i="1"/>
  <c r="O1778" i="1"/>
  <c r="O1451" i="1"/>
  <c r="O1508" i="1"/>
  <c r="O1890" i="1"/>
  <c r="O1867" i="1"/>
  <c r="O919" i="1"/>
  <c r="O989" i="1"/>
  <c r="O769" i="1"/>
  <c r="O2540" i="1"/>
  <c r="O2606" i="1"/>
  <c r="O2616" i="1"/>
  <c r="O2626" i="1"/>
  <c r="O2642" i="1"/>
  <c r="O2625" i="1"/>
  <c r="O3996" i="1"/>
  <c r="O913" i="1"/>
  <c r="O1791" i="1"/>
  <c r="O1373" i="1"/>
  <c r="O1850" i="1"/>
  <c r="O2101" i="1"/>
  <c r="O1991" i="1"/>
  <c r="O2221" i="1"/>
  <c r="J357" i="1"/>
  <c r="E1" i="1"/>
  <c r="M1" i="1" s="1"/>
  <c r="C1" i="1"/>
  <c r="D1" i="1" s="1"/>
  <c r="A357" i="1" l="1"/>
  <c r="O1" i="1"/>
  <c r="M849" i="1" l="1"/>
  <c r="O849" i="1" s="1"/>
  <c r="M878" i="1"/>
  <c r="O878" i="1" s="1"/>
  <c r="M651" i="1"/>
  <c r="O651" i="1" s="1"/>
  <c r="M731" i="1"/>
  <c r="O731" i="1" s="1"/>
  <c r="M812" i="1"/>
  <c r="O812" i="1" s="1"/>
  <c r="M1138" i="1"/>
  <c r="O1138" i="1" s="1"/>
  <c r="M1153" i="1"/>
  <c r="O1153" i="1" s="1"/>
  <c r="M872" i="1"/>
  <c r="O872" i="1" s="1"/>
  <c r="M1124" i="1"/>
  <c r="O1124" i="1" s="1"/>
  <c r="M883" i="1"/>
  <c r="O883" i="1" s="1"/>
  <c r="M1238" i="1"/>
  <c r="O1238" i="1" s="1"/>
  <c r="M1631" i="1"/>
  <c r="O1631" i="1" s="1"/>
  <c r="M1161" i="1"/>
  <c r="O1161" i="1" s="1"/>
  <c r="M1115" i="1"/>
  <c r="O1115" i="1" s="1"/>
  <c r="M1248" i="1"/>
  <c r="O1248" i="1" s="1"/>
  <c r="M1401" i="1"/>
  <c r="O1401" i="1" s="1"/>
  <c r="M1056" i="1"/>
  <c r="O1056" i="1" s="1"/>
  <c r="M1388" i="1"/>
  <c r="O1388" i="1" s="1"/>
  <c r="M899" i="1"/>
  <c r="O899" i="1" s="1"/>
  <c r="M1152" i="1"/>
  <c r="O1152" i="1" s="1"/>
  <c r="M1273" i="1"/>
  <c r="O1273" i="1" s="1"/>
  <c r="M1174" i="1"/>
  <c r="O1174" i="1" s="1"/>
  <c r="M2222" i="1"/>
  <c r="O2222" i="1" s="1"/>
  <c r="M967" i="1"/>
  <c r="O967" i="1" s="1"/>
  <c r="M1213" i="1"/>
  <c r="O1213" i="1" s="1"/>
  <c r="M1342" i="1"/>
  <c r="O1342" i="1" s="1"/>
  <c r="M1085" i="1"/>
  <c r="O1085" i="1" s="1"/>
  <c r="M1356" i="1"/>
  <c r="O1356" i="1" s="1"/>
  <c r="M1601" i="1"/>
  <c r="O1601" i="1" s="1"/>
  <c r="M1317" i="1"/>
  <c r="O1317" i="1" s="1"/>
  <c r="M1349" i="1"/>
  <c r="O1349" i="1" s="1"/>
  <c r="M1395" i="1"/>
  <c r="O1395" i="1" s="1"/>
  <c r="M1842" i="1"/>
  <c r="O1842" i="1" s="1"/>
  <c r="M1426" i="1"/>
  <c r="O1426" i="1" s="1"/>
  <c r="M1853" i="1"/>
  <c r="O1853" i="1" s="1"/>
  <c r="M1555" i="1"/>
  <c r="O1555" i="1" s="1"/>
  <c r="M1649" i="1"/>
  <c r="O1649" i="1" s="1"/>
  <c r="M1539" i="1"/>
  <c r="O1539" i="1" s="1"/>
  <c r="M1899" i="1"/>
  <c r="O1899" i="1" s="1"/>
  <c r="M1819" i="1"/>
  <c r="O1819" i="1" s="1"/>
  <c r="M1906" i="1"/>
  <c r="O1906" i="1" s="1"/>
  <c r="M2679" i="1"/>
  <c r="O2679" i="1" s="1"/>
  <c r="M2127" i="1"/>
  <c r="O2127" i="1" s="1"/>
  <c r="M1854" i="1"/>
  <c r="O1854" i="1" s="1"/>
  <c r="M1852" i="1"/>
  <c r="O1852" i="1" s="1"/>
  <c r="M2739" i="1"/>
  <c r="O2739" i="1" s="1"/>
  <c r="M1898" i="1"/>
  <c r="O1898" i="1" s="1"/>
  <c r="M2711" i="1"/>
  <c r="O2711" i="1" s="1"/>
  <c r="M1574" i="1"/>
  <c r="O1574" i="1" s="1"/>
  <c r="M1654" i="1"/>
  <c r="O1654" i="1" s="1"/>
  <c r="M1720" i="1"/>
  <c r="O1720" i="1" s="1"/>
  <c r="M1810" i="1"/>
  <c r="O1810" i="1" s="1"/>
  <c r="M2409" i="1"/>
  <c r="O2409" i="1" s="1"/>
  <c r="M2487" i="1"/>
  <c r="O2487" i="1" s="1"/>
  <c r="M1933" i="1"/>
  <c r="O1933" i="1" s="1"/>
  <c r="M1959" i="1"/>
  <c r="O1959" i="1" s="1"/>
  <c r="M1985" i="1"/>
  <c r="O1985" i="1" s="1"/>
  <c r="M2017" i="1"/>
  <c r="O2017" i="1" s="1"/>
  <c r="M2051" i="1"/>
  <c r="O2051" i="1" s="1"/>
  <c r="M2093" i="1"/>
  <c r="O2093" i="1" s="1"/>
  <c r="M2253" i="1"/>
  <c r="O2253" i="1" s="1"/>
  <c r="M2709" i="1"/>
  <c r="O2709" i="1" s="1"/>
  <c r="M2227" i="1"/>
  <c r="O2227" i="1" s="1"/>
  <c r="M2712" i="1"/>
  <c r="O2712" i="1" s="1"/>
  <c r="M2195" i="1"/>
  <c r="O2195" i="1" s="1"/>
  <c r="M2429" i="1"/>
  <c r="O2429" i="1" s="1"/>
  <c r="M1920" i="1"/>
  <c r="O1920" i="1" s="1"/>
  <c r="M1946" i="1"/>
  <c r="O1946" i="1" s="1"/>
  <c r="M2004" i="1"/>
  <c r="O2004" i="1" s="1"/>
  <c r="M2038" i="1"/>
  <c r="O2038" i="1" s="1"/>
  <c r="M2076" i="1"/>
  <c r="O2076" i="1" s="1"/>
  <c r="M2112" i="1"/>
  <c r="O2112" i="1" s="1"/>
  <c r="M2315" i="1"/>
  <c r="O2315" i="1" s="1"/>
  <c r="M2500" i="1"/>
  <c r="O2500" i="1" s="1"/>
  <c r="M2438" i="1"/>
  <c r="O2438" i="1" s="1"/>
  <c r="M2464" i="1"/>
  <c r="O2464" i="1" s="1"/>
  <c r="M2710" i="1"/>
  <c r="O2710" i="1" s="1"/>
  <c r="M2807" i="1"/>
  <c r="O2807" i="1" s="1"/>
  <c r="M2837" i="1"/>
  <c r="O2837" i="1" s="1"/>
  <c r="M2873" i="1"/>
  <c r="O2873" i="1" s="1"/>
  <c r="M2868" i="1"/>
  <c r="O2868" i="1" s="1"/>
  <c r="M2661" i="1"/>
  <c r="O2661" i="1" s="1"/>
  <c r="M2745" i="1"/>
  <c r="O2745" i="1" s="1"/>
  <c r="M3073" i="1"/>
  <c r="O3073" i="1" s="1"/>
  <c r="M2881" i="1"/>
  <c r="O2881" i="1" s="1"/>
  <c r="M2874" i="1"/>
  <c r="O2874" i="1" s="1"/>
  <c r="M3074" i="1"/>
  <c r="O3074" i="1" s="1"/>
  <c r="M2469" i="1"/>
  <c r="O2469" i="1" s="1"/>
  <c r="M2706" i="1"/>
  <c r="O2706" i="1" s="1"/>
  <c r="M2921" i="1"/>
  <c r="O2921" i="1" s="1"/>
  <c r="M2520" i="1"/>
  <c r="O2520" i="1" s="1"/>
  <c r="M2584" i="1"/>
  <c r="O2584" i="1" s="1"/>
  <c r="M2883" i="1"/>
  <c r="O2883" i="1" s="1"/>
  <c r="M3723" i="1"/>
  <c r="O3723" i="1" s="1"/>
  <c r="M2951" i="1"/>
  <c r="O2951" i="1" s="1"/>
  <c r="M3349" i="1"/>
  <c r="O3349" i="1" s="1"/>
  <c r="M2818" i="1"/>
  <c r="O2818" i="1" s="1"/>
  <c r="M2846" i="1"/>
  <c r="O2846" i="1" s="1"/>
  <c r="M2934" i="1"/>
  <c r="O2934" i="1" s="1"/>
  <c r="M3069" i="1"/>
  <c r="O3069" i="1" s="1"/>
  <c r="M2545" i="1"/>
  <c r="O2545" i="1" s="1"/>
  <c r="M2641" i="1"/>
  <c r="O2641" i="1" s="1"/>
  <c r="M3026" i="1"/>
  <c r="O3026" i="1" s="1"/>
  <c r="M3036" i="1"/>
  <c r="O3036" i="1" s="1"/>
  <c r="M3585" i="1"/>
  <c r="O3585" i="1" s="1"/>
  <c r="M3840" i="1"/>
  <c r="O3840" i="1" s="1"/>
  <c r="M3584" i="1"/>
  <c r="O3584" i="1" s="1"/>
  <c r="M3583" i="1"/>
  <c r="O3583" i="1" s="1"/>
  <c r="M3753" i="1"/>
  <c r="O3753" i="1" s="1"/>
  <c r="M3616" i="1"/>
  <c r="O3616" i="1" s="1"/>
  <c r="M3946" i="1"/>
  <c r="O3946" i="1" s="1"/>
  <c r="M3722" i="1"/>
  <c r="O3722" i="1" s="1"/>
  <c r="M3693" i="1"/>
  <c r="O3693" i="1" s="1"/>
  <c r="M4152" i="1"/>
  <c r="O4152" i="1" s="1"/>
  <c r="M3595" i="1"/>
  <c r="O3595" i="1" s="1"/>
  <c r="M3765" i="1"/>
  <c r="O3765" i="1" s="1"/>
  <c r="M3652" i="1"/>
  <c r="O3652" i="1" s="1"/>
  <c r="M3970" i="1"/>
  <c r="O3970" i="1" s="1"/>
  <c r="M3698" i="1"/>
  <c r="O3698" i="1" s="1"/>
  <c r="M3780" i="1"/>
  <c r="O3780" i="1" s="1"/>
  <c r="M4058" i="1"/>
  <c r="O4058" i="1" s="1"/>
  <c r="M4095" i="1"/>
  <c r="O4095" i="1" s="1"/>
  <c r="M4086" i="1"/>
  <c r="O4086" i="1" s="1"/>
  <c r="M3992" i="1"/>
  <c r="O3992" i="1" s="1"/>
  <c r="M4314" i="1"/>
  <c r="O4314" i="1" s="1"/>
  <c r="M4090" i="1"/>
  <c r="O4090" i="1" s="1"/>
  <c r="M4359" i="1"/>
  <c r="O4359" i="1" s="1"/>
  <c r="M1878" i="1"/>
  <c r="O1878" i="1" s="1"/>
  <c r="M2773" i="1"/>
  <c r="O2773" i="1" s="1"/>
  <c r="M2174" i="1"/>
  <c r="O2174" i="1" s="1"/>
  <c r="M2728" i="1"/>
  <c r="O2728" i="1" s="1"/>
  <c r="M1576" i="1"/>
  <c r="O1576" i="1" s="1"/>
  <c r="M1660" i="1"/>
  <c r="O1660" i="1" s="1"/>
  <c r="M2305" i="1"/>
  <c r="O2305" i="1" s="1"/>
  <c r="M1935" i="1"/>
  <c r="O1935" i="1" s="1"/>
  <c r="M1987" i="1"/>
  <c r="O1987" i="1" s="1"/>
  <c r="M2019" i="1"/>
  <c r="O2019" i="1" s="1"/>
  <c r="M2053" i="1"/>
  <c r="O2053" i="1" s="1"/>
  <c r="M2264" i="1"/>
  <c r="O2264" i="1" s="1"/>
  <c r="M2723" i="1"/>
  <c r="O2723" i="1" s="1"/>
  <c r="M2238" i="1"/>
  <c r="O2238" i="1" s="1"/>
  <c r="M2743" i="1"/>
  <c r="O2743" i="1" s="1"/>
  <c r="M2184" i="1"/>
  <c r="O2184" i="1" s="1"/>
  <c r="M2727" i="1"/>
  <c r="O2727" i="1" s="1"/>
  <c r="M1922" i="1"/>
  <c r="O1922" i="1" s="1"/>
  <c r="M2006" i="1"/>
  <c r="O2006" i="1" s="1"/>
  <c r="M2040" i="1"/>
  <c r="O2040" i="1" s="1"/>
  <c r="M2078" i="1"/>
  <c r="O2078" i="1" s="1"/>
  <c r="M2114" i="1"/>
  <c r="O2114" i="1" s="1"/>
  <c r="M2648" i="1"/>
  <c r="O2648" i="1" s="1"/>
  <c r="M2369" i="1"/>
  <c r="O2369" i="1" s="1"/>
  <c r="M2892" i="1"/>
  <c r="O2892" i="1" s="1"/>
  <c r="M3055" i="1"/>
  <c r="O3055" i="1" s="1"/>
  <c r="M2414" i="1"/>
  <c r="O2414" i="1" s="1"/>
  <c r="M2466" i="1"/>
  <c r="O2466" i="1" s="1"/>
  <c r="M2718" i="1"/>
  <c r="O2718" i="1" s="1"/>
  <c r="M2809" i="1"/>
  <c r="O2809" i="1" s="1"/>
  <c r="M2900" i="1"/>
  <c r="O2900" i="1" s="1"/>
  <c r="M2898" i="1"/>
  <c r="O2898" i="1" s="1"/>
  <c r="M2663" i="1"/>
  <c r="O2663" i="1" s="1"/>
  <c r="M2708" i="1"/>
  <c r="O2708" i="1" s="1"/>
  <c r="M2913" i="1"/>
  <c r="O2913" i="1" s="1"/>
  <c r="M2714" i="1"/>
  <c r="O2714" i="1" s="1"/>
  <c r="M2948" i="1"/>
  <c r="O2948" i="1" s="1"/>
  <c r="M2588" i="1"/>
  <c r="O2588" i="1" s="1"/>
  <c r="M2622" i="1"/>
  <c r="O2622" i="1" s="1"/>
  <c r="M2894" i="1"/>
  <c r="O2894" i="1" s="1"/>
  <c r="M3782" i="1"/>
  <c r="O3782" i="1" s="1"/>
  <c r="M2848" i="1"/>
  <c r="O2848" i="1" s="1"/>
  <c r="M2947" i="1"/>
  <c r="O2947" i="1" s="1"/>
  <c r="M3077" i="1"/>
  <c r="O3077" i="1" s="1"/>
  <c r="M2617" i="1"/>
  <c r="O2617" i="1" s="1"/>
  <c r="M3062" i="1"/>
  <c r="O3062" i="1" s="1"/>
  <c r="M3635" i="1"/>
  <c r="O3635" i="1" s="1"/>
  <c r="M3598" i="1"/>
  <c r="O3598" i="1" s="1"/>
  <c r="M3624" i="1"/>
  <c r="O3624" i="1" s="1"/>
  <c r="M3755" i="1"/>
  <c r="O3755" i="1" s="1"/>
  <c r="M3594" i="1"/>
  <c r="O3594" i="1" s="1"/>
  <c r="M3764" i="1"/>
  <c r="O3764" i="1" s="1"/>
  <c r="M3629" i="1"/>
  <c r="O3629" i="1" s="1"/>
  <c r="M3964" i="1"/>
  <c r="O3964" i="1" s="1"/>
  <c r="M3760" i="1"/>
  <c r="O3760" i="1" s="1"/>
  <c r="M4190" i="1"/>
  <c r="O4190" i="1" s="1"/>
  <c r="M3720" i="1"/>
  <c r="O3720" i="1" s="1"/>
  <c r="M3381" i="1"/>
  <c r="O3381" i="1" s="1"/>
  <c r="M3779" i="1"/>
  <c r="O3779" i="1" s="1"/>
  <c r="M3700" i="1"/>
  <c r="O3700" i="1" s="1"/>
  <c r="M4025" i="1"/>
  <c r="O4025" i="1" s="1"/>
  <c r="M3804" i="1"/>
  <c r="O3804" i="1" s="1"/>
  <c r="M4180" i="1"/>
  <c r="O4180" i="1" s="1"/>
  <c r="M4239" i="1"/>
  <c r="O4239" i="1" s="1"/>
  <c r="M4257" i="1"/>
  <c r="O4257" i="1" s="1"/>
  <c r="M4016" i="1"/>
  <c r="O4016" i="1" s="1"/>
  <c r="M4063" i="1"/>
  <c r="O4063" i="1" s="1"/>
  <c r="M4084" i="1"/>
  <c r="O4084" i="1" s="1"/>
  <c r="M4363" i="1"/>
  <c r="O4363" i="1" s="1"/>
  <c r="M578" i="1"/>
  <c r="O578" i="1" s="1"/>
  <c r="M576" i="1"/>
  <c r="O576" i="1" s="1"/>
  <c r="M467" i="1"/>
  <c r="O467" i="1" s="1"/>
  <c r="M611" i="1"/>
  <c r="O611" i="1" s="1"/>
  <c r="M572" i="1"/>
  <c r="O572" i="1" s="1"/>
  <c r="M1163" i="1"/>
  <c r="O1163" i="1" s="1"/>
  <c r="M1390" i="1"/>
  <c r="O1390" i="1" s="1"/>
  <c r="M1825" i="1"/>
  <c r="O1825" i="1" s="1"/>
  <c r="M855" i="1"/>
  <c r="O855" i="1" s="1"/>
  <c r="M1154" i="1"/>
  <c r="O1154" i="1" s="1"/>
  <c r="M1265" i="1"/>
  <c r="O1265" i="1" s="1"/>
  <c r="M1482" i="1"/>
  <c r="O1482" i="1" s="1"/>
  <c r="M799" i="1"/>
  <c r="O799" i="1" s="1"/>
  <c r="M1230" i="1"/>
  <c r="O1230" i="1" s="1"/>
  <c r="M1128" i="1"/>
  <c r="O1128" i="1" s="1"/>
  <c r="M1540" i="1"/>
  <c r="O1540" i="1" s="1"/>
  <c r="M1353" i="1"/>
  <c r="O1353" i="1" s="1"/>
  <c r="M1653" i="1"/>
  <c r="O1653" i="1" s="1"/>
  <c r="M1605" i="1"/>
  <c r="O1605" i="1" s="1"/>
  <c r="M1565" i="1"/>
  <c r="O1565" i="1" s="1"/>
  <c r="M1886" i="1"/>
  <c r="O1886" i="1" s="1"/>
  <c r="M2492" i="1"/>
  <c r="O2492" i="1" s="1"/>
  <c r="M2165" i="1"/>
  <c r="O2165" i="1" s="1"/>
  <c r="M2176" i="1"/>
  <c r="O2176" i="1" s="1"/>
  <c r="M1876" i="1"/>
  <c r="O1876" i="1" s="1"/>
  <c r="M2759" i="1"/>
  <c r="O2759" i="1" s="1"/>
  <c r="M458" i="1"/>
  <c r="O458" i="1" s="1"/>
  <c r="M567" i="1"/>
  <c r="O567" i="1" s="1"/>
  <c r="M701" i="1"/>
  <c r="O701" i="1" s="1"/>
  <c r="M469" i="1"/>
  <c r="O469" i="1" s="1"/>
  <c r="M598" i="1"/>
  <c r="O598" i="1" s="1"/>
  <c r="M916" i="1"/>
  <c r="O916" i="1" s="1"/>
  <c r="M561" i="1"/>
  <c r="O561" i="1" s="1"/>
  <c r="M659" i="1"/>
  <c r="O659" i="1" s="1"/>
  <c r="M734" i="1"/>
  <c r="O734" i="1" s="1"/>
  <c r="M1187" i="1"/>
  <c r="O1187" i="1" s="1"/>
  <c r="M1158" i="1"/>
  <c r="O1158" i="1" s="1"/>
  <c r="M1293" i="1"/>
  <c r="O1293" i="1" s="1"/>
  <c r="M885" i="1"/>
  <c r="O885" i="1" s="1"/>
  <c r="M1131" i="1"/>
  <c r="O1131" i="1" s="1"/>
  <c r="M894" i="1"/>
  <c r="O894" i="1" s="1"/>
  <c r="M1134" i="1"/>
  <c r="O1134" i="1" s="1"/>
  <c r="M1166" i="1"/>
  <c r="O1166" i="1" s="1"/>
  <c r="M842" i="1"/>
  <c r="O842" i="1" s="1"/>
  <c r="M1144" i="1"/>
  <c r="O1144" i="1" s="1"/>
  <c r="M1255" i="1"/>
  <c r="O1255" i="1" s="1"/>
  <c r="M1449" i="1"/>
  <c r="O1449" i="1" s="1"/>
  <c r="M1425" i="1"/>
  <c r="O1425" i="1" s="1"/>
  <c r="M910" i="1"/>
  <c r="O910" i="1" s="1"/>
  <c r="M1184" i="1"/>
  <c r="O1184" i="1" s="1"/>
  <c r="M1026" i="1"/>
  <c r="O1026" i="1" s="1"/>
  <c r="M1225" i="1"/>
  <c r="O1225" i="1" s="1"/>
  <c r="M1123" i="1"/>
  <c r="O1123" i="1" s="1"/>
  <c r="M1480" i="1"/>
  <c r="O1480" i="1" s="1"/>
  <c r="M1319" i="1"/>
  <c r="O1319" i="1" s="1"/>
  <c r="M1351" i="1"/>
  <c r="O1351" i="1" s="1"/>
  <c r="M1406" i="1"/>
  <c r="O1406" i="1" s="1"/>
  <c r="M1855" i="1"/>
  <c r="O1855" i="1" s="1"/>
  <c r="M1571" i="1"/>
  <c r="O1571" i="1" s="1"/>
  <c r="M1413" i="1"/>
  <c r="O1413" i="1" s="1"/>
  <c r="M1567" i="1"/>
  <c r="O1567" i="1" s="1"/>
  <c r="M1671" i="1"/>
  <c r="O1671" i="1" s="1"/>
  <c r="M1553" i="1"/>
  <c r="O1553" i="1" s="1"/>
  <c r="M1873" i="1"/>
  <c r="O1873" i="1" s="1"/>
  <c r="M1863" i="1"/>
  <c r="O1863" i="1" s="1"/>
  <c r="M2909" i="1"/>
  <c r="O2909" i="1" s="1"/>
  <c r="M2431" i="1"/>
  <c r="O2431" i="1" s="1"/>
  <c r="M2206" i="1"/>
  <c r="O2206" i="1" s="1"/>
  <c r="M2178" i="1"/>
  <c r="O2178" i="1" s="1"/>
  <c r="M2839" i="1"/>
  <c r="O2839" i="1" s="1"/>
  <c r="M2753" i="1"/>
  <c r="O2753" i="1" s="1"/>
  <c r="M2940" i="1"/>
  <c r="O2940" i="1" s="1"/>
  <c r="M2548" i="1"/>
  <c r="O2548" i="1" s="1"/>
  <c r="M2820" i="1"/>
  <c r="O2820" i="1" s="1"/>
  <c r="M3070" i="1"/>
  <c r="O3070" i="1" s="1"/>
  <c r="M3759" i="1"/>
  <c r="O3759" i="1" s="1"/>
  <c r="M3587" i="1"/>
  <c r="O3587" i="1" s="1"/>
  <c r="M3649" i="1"/>
  <c r="O3649" i="1" s="1"/>
  <c r="M3731" i="1"/>
  <c r="O3731" i="1" s="1"/>
  <c r="M3606" i="1"/>
  <c r="O3606" i="1" s="1"/>
  <c r="M3711" i="1"/>
  <c r="O3711" i="1" s="1"/>
  <c r="M4080" i="1"/>
  <c r="O4080" i="1" s="1"/>
  <c r="M4101" i="1"/>
  <c r="O4101" i="1" s="1"/>
  <c r="M4203" i="1"/>
  <c r="O4203" i="1" s="1"/>
  <c r="M829" i="1"/>
  <c r="O829" i="1" s="1"/>
  <c r="M1068" i="1"/>
  <c r="O1068" i="1" s="1"/>
  <c r="M742" i="1"/>
  <c r="O742" i="1" s="1"/>
  <c r="M1146" i="1"/>
  <c r="O1146" i="1" s="1"/>
  <c r="M1236" i="1"/>
  <c r="O1236" i="1" s="1"/>
  <c r="M1093" i="1"/>
  <c r="O1093" i="1" s="1"/>
  <c r="M1350" i="1"/>
  <c r="O1350" i="1" s="1"/>
  <c r="M1507" i="1"/>
  <c r="O1507" i="1" s="1"/>
  <c r="M1321" i="1"/>
  <c r="O1321" i="1" s="1"/>
  <c r="M1430" i="1"/>
  <c r="O1430" i="1" s="1"/>
  <c r="M1424" i="1"/>
  <c r="O1424" i="1" s="1"/>
  <c r="M1385" i="1"/>
  <c r="O1385" i="1" s="1"/>
  <c r="M1879" i="1"/>
  <c r="O1879" i="1" s="1"/>
  <c r="M2936" i="1"/>
  <c r="O2936" i="1" s="1"/>
  <c r="M2787" i="1"/>
  <c r="O2787" i="1" s="1"/>
  <c r="M1666" i="1"/>
  <c r="O1666" i="1" s="1"/>
  <c r="M1846" i="1"/>
  <c r="O1846" i="1" s="1"/>
  <c r="M704" i="1"/>
  <c r="O704" i="1" s="1"/>
  <c r="M491" i="1"/>
  <c r="O491" i="1" s="1"/>
  <c r="M622" i="1"/>
  <c r="O622" i="1" s="1"/>
  <c r="M1617" i="1"/>
  <c r="O1617" i="1" s="1"/>
  <c r="M465" i="1"/>
  <c r="O465" i="1" s="1"/>
  <c r="M675" i="1"/>
  <c r="O675" i="1" s="1"/>
  <c r="M751" i="1"/>
  <c r="O751" i="1" s="1"/>
  <c r="M1007" i="1"/>
  <c r="O1007" i="1" s="1"/>
  <c r="M1199" i="1"/>
  <c r="O1199" i="1" s="1"/>
  <c r="M944" i="1"/>
  <c r="O944" i="1" s="1"/>
  <c r="M1175" i="1"/>
  <c r="O1175" i="1" s="1"/>
  <c r="M1188" i="1"/>
  <c r="O1188" i="1" s="1"/>
  <c r="M1288" i="1"/>
  <c r="O1288" i="1" s="1"/>
  <c r="M890" i="1"/>
  <c r="O890" i="1" s="1"/>
  <c r="M1176" i="1"/>
  <c r="O1176" i="1" s="1"/>
  <c r="M877" i="1"/>
  <c r="O877" i="1" s="1"/>
  <c r="M1120" i="1"/>
  <c r="O1120" i="1" s="1"/>
  <c r="M1198" i="1"/>
  <c r="O1198" i="1" s="1"/>
  <c r="M1377" i="1"/>
  <c r="O1377" i="1" s="1"/>
  <c r="M1004" i="1"/>
  <c r="O1004" i="1" s="1"/>
  <c r="M1244" i="1"/>
  <c r="O1244" i="1" s="1"/>
  <c r="M1892" i="1"/>
  <c r="O1892" i="1" s="1"/>
  <c r="M1573" i="1"/>
  <c r="O1573" i="1" s="1"/>
  <c r="M1327" i="1"/>
  <c r="O1327" i="1" s="1"/>
  <c r="M1359" i="1"/>
  <c r="O1359" i="1" s="1"/>
  <c r="M1452" i="1"/>
  <c r="O1452" i="1" s="1"/>
  <c r="M1517" i="1"/>
  <c r="O1517" i="1" s="1"/>
  <c r="M1420" i="1"/>
  <c r="O1420" i="1" s="1"/>
  <c r="M1866" i="1"/>
  <c r="O1866" i="1" s="1"/>
  <c r="M1381" i="1"/>
  <c r="O1381" i="1" s="1"/>
  <c r="M1754" i="1"/>
  <c r="O1754" i="1" s="1"/>
  <c r="M2199" i="1"/>
  <c r="O2199" i="1" s="1"/>
  <c r="M2142" i="1"/>
  <c r="O2142" i="1" s="1"/>
  <c r="M1817" i="1"/>
  <c r="O1817" i="1" s="1"/>
  <c r="M1782" i="1"/>
  <c r="O1782" i="1" s="1"/>
  <c r="M2163" i="1"/>
  <c r="O2163" i="1" s="1"/>
  <c r="M2198" i="1"/>
  <c r="O2198" i="1" s="1"/>
  <c r="M1546" i="1"/>
  <c r="O1546" i="1" s="1"/>
  <c r="M1598" i="1"/>
  <c r="O1598" i="1" s="1"/>
  <c r="M1680" i="1"/>
  <c r="O1680" i="1" s="1"/>
  <c r="M1793" i="1"/>
  <c r="O1793" i="1" s="1"/>
  <c r="M2185" i="1"/>
  <c r="O2185" i="1" s="1"/>
  <c r="M2419" i="1"/>
  <c r="O2419" i="1" s="1"/>
  <c r="M1913" i="1"/>
  <c r="O1913" i="1" s="1"/>
  <c r="M1969" i="1"/>
  <c r="O1969" i="1" s="1"/>
  <c r="M1995" i="1"/>
  <c r="O1995" i="1" s="1"/>
  <c r="M2025" i="1"/>
  <c r="O2025" i="1" s="1"/>
  <c r="M2063" i="1"/>
  <c r="O2063" i="1" s="1"/>
  <c r="M2121" i="1"/>
  <c r="O2121" i="1" s="1"/>
  <c r="M2349" i="1"/>
  <c r="O2349" i="1" s="1"/>
  <c r="M2887" i="1"/>
  <c r="O2887" i="1" s="1"/>
  <c r="M2286" i="1"/>
  <c r="O2286" i="1" s="1"/>
  <c r="M2676" i="1"/>
  <c r="O2676" i="1" s="1"/>
  <c r="M2662" i="1"/>
  <c r="O2662" i="1" s="1"/>
  <c r="M2792" i="1"/>
  <c r="O2792" i="1" s="1"/>
  <c r="M1928" i="1"/>
  <c r="O1928" i="1" s="1"/>
  <c r="M1956" i="1"/>
  <c r="O1956" i="1" s="1"/>
  <c r="M1984" i="1"/>
  <c r="O1984" i="1" s="1"/>
  <c r="M2086" i="1"/>
  <c r="O2086" i="1" s="1"/>
  <c r="M2733" i="1"/>
  <c r="O2733" i="1" s="1"/>
  <c r="M2215" i="1"/>
  <c r="O2215" i="1" s="1"/>
  <c r="M2489" i="1"/>
  <c r="O2489" i="1" s="1"/>
  <c r="M2394" i="1"/>
  <c r="O2394" i="1" s="1"/>
  <c r="M2420" i="1"/>
  <c r="O2420" i="1" s="1"/>
  <c r="M2750" i="1"/>
  <c r="O2750" i="1" s="1"/>
  <c r="M2817" i="1"/>
  <c r="O2817" i="1" s="1"/>
  <c r="M2845" i="1"/>
  <c r="O2845" i="1" s="1"/>
  <c r="M2937" i="1"/>
  <c r="O2937" i="1" s="1"/>
  <c r="M3010" i="1"/>
  <c r="O3010" i="1" s="1"/>
  <c r="M2669" i="1"/>
  <c r="O2669" i="1" s="1"/>
  <c r="M2793" i="1"/>
  <c r="O2793" i="1" s="1"/>
  <c r="M2507" i="1"/>
  <c r="O2507" i="1" s="1"/>
  <c r="M2740" i="1"/>
  <c r="O2740" i="1" s="1"/>
  <c r="M2955" i="1"/>
  <c r="O2955" i="1" s="1"/>
  <c r="M2869" i="1"/>
  <c r="O2869" i="1" s="1"/>
  <c r="M2449" i="1"/>
  <c r="O2449" i="1" s="1"/>
  <c r="M2479" i="1"/>
  <c r="O2479" i="1" s="1"/>
  <c r="M2746" i="1"/>
  <c r="O2746" i="1" s="1"/>
  <c r="M2990" i="1"/>
  <c r="O2990" i="1" s="1"/>
  <c r="M2528" i="1"/>
  <c r="O2528" i="1" s="1"/>
  <c r="M2554" i="1"/>
  <c r="O2554" i="1" s="1"/>
  <c r="M2602" i="1"/>
  <c r="O2602" i="1" s="1"/>
  <c r="M3732" i="1"/>
  <c r="O3732" i="1" s="1"/>
  <c r="M3030" i="1"/>
  <c r="O3030" i="1" s="1"/>
  <c r="M2826" i="1"/>
  <c r="O2826" i="1" s="1"/>
  <c r="M2854" i="1"/>
  <c r="O2854" i="1" s="1"/>
  <c r="M3023" i="1"/>
  <c r="O3023" i="1" s="1"/>
  <c r="M2525" i="1"/>
  <c r="O2525" i="1" s="1"/>
  <c r="M2553" i="1"/>
  <c r="O2553" i="1" s="1"/>
  <c r="M2589" i="1"/>
  <c r="O2589" i="1" s="1"/>
  <c r="M2878" i="1"/>
  <c r="O2878" i="1" s="1"/>
  <c r="M3088" i="1"/>
  <c r="O3088" i="1" s="1"/>
  <c r="M3341" i="1"/>
  <c r="O3341" i="1" s="1"/>
  <c r="M3333" i="1"/>
  <c r="O3333" i="1" s="1"/>
  <c r="M3963" i="1"/>
  <c r="O3963" i="1" s="1"/>
  <c r="M3622" i="1"/>
  <c r="O3622" i="1" s="1"/>
  <c r="M3631" i="1"/>
  <c r="O3631" i="1" s="1"/>
  <c r="M3801" i="1"/>
  <c r="O3801" i="1" s="1"/>
  <c r="M3688" i="1"/>
  <c r="O3688" i="1" s="1"/>
  <c r="M3959" i="1"/>
  <c r="O3959" i="1" s="1"/>
  <c r="M3733" i="1"/>
  <c r="O3733" i="1" s="1"/>
  <c r="M3599" i="1"/>
  <c r="O3599" i="1" s="1"/>
  <c r="M3939" i="1"/>
  <c r="O3939" i="1" s="1"/>
  <c r="M3654" i="1"/>
  <c r="O3654" i="1" s="1"/>
  <c r="M3856" i="1"/>
  <c r="O3856" i="1" s="1"/>
  <c r="M3578" i="1"/>
  <c r="O3578" i="1" s="1"/>
  <c r="M3725" i="1"/>
  <c r="O3725" i="1" s="1"/>
  <c r="M3949" i="1"/>
  <c r="O3949" i="1" s="1"/>
  <c r="M3958" i="1"/>
  <c r="O3958" i="1" s="1"/>
  <c r="M3785" i="1"/>
  <c r="O3785" i="1" s="1"/>
  <c r="M4288" i="1"/>
  <c r="O4288" i="1" s="1"/>
  <c r="M4263" i="1"/>
  <c r="O4263" i="1" s="1"/>
  <c r="M4255" i="1"/>
  <c r="O4255" i="1" s="1"/>
  <c r="M4122" i="1"/>
  <c r="O4122" i="1" s="1"/>
  <c r="M4131" i="1"/>
  <c r="O4131" i="1" s="1"/>
  <c r="M4305" i="1"/>
  <c r="O4305" i="1" s="1"/>
  <c r="M4145" i="1"/>
  <c r="O4145" i="1" s="1"/>
  <c r="M506" i="1"/>
  <c r="O506" i="1" s="1"/>
  <c r="M1194" i="1"/>
  <c r="O1194" i="1" s="1"/>
  <c r="M710" i="1"/>
  <c r="O710" i="1" s="1"/>
  <c r="M1207" i="1"/>
  <c r="O1207" i="1" s="1"/>
  <c r="M951" i="1"/>
  <c r="O951" i="1" s="1"/>
  <c r="M1078" i="1"/>
  <c r="O1078" i="1" s="1"/>
  <c r="M1052" i="1"/>
  <c r="O1052" i="1" s="1"/>
  <c r="M1135" i="1"/>
  <c r="O1135" i="1" s="1"/>
  <c r="M1441" i="1"/>
  <c r="O1441" i="1" s="1"/>
  <c r="M1468" i="1"/>
  <c r="O1468" i="1" s="1"/>
  <c r="M1462" i="1"/>
  <c r="O1462" i="1" s="1"/>
  <c r="M1757" i="1"/>
  <c r="O1757" i="1" s="1"/>
  <c r="M1848" i="1"/>
  <c r="O1848" i="1" s="1"/>
  <c r="M2508" i="1"/>
  <c r="O2508" i="1" s="1"/>
  <c r="M1921" i="1"/>
  <c r="O1921" i="1" s="1"/>
  <c r="M1975" i="1"/>
  <c r="O1975" i="1" s="1"/>
  <c r="M2192" i="1"/>
  <c r="O2192" i="1" s="1"/>
  <c r="M2358" i="1"/>
  <c r="O2358" i="1" s="1"/>
  <c r="M3121" i="1"/>
  <c r="O3121" i="1" s="1"/>
  <c r="M2058" i="1"/>
  <c r="O2058" i="1" s="1"/>
  <c r="M2795" i="1"/>
  <c r="O2795" i="1" s="1"/>
  <c r="M2400" i="1"/>
  <c r="O2400" i="1" s="1"/>
  <c r="M2774" i="1"/>
  <c r="O2774" i="1" s="1"/>
  <c r="M2705" i="1"/>
  <c r="O2705" i="1" s="1"/>
  <c r="M2764" i="1"/>
  <c r="O2764" i="1" s="1"/>
  <c r="M2933" i="1"/>
  <c r="O2933" i="1" s="1"/>
  <c r="M2770" i="1"/>
  <c r="O2770" i="1" s="1"/>
  <c r="M2879" i="1"/>
  <c r="O2879" i="1" s="1"/>
  <c r="M3051" i="1"/>
  <c r="O3051" i="1" s="1"/>
  <c r="M2862" i="1"/>
  <c r="O2862" i="1" s="1"/>
  <c r="M2531" i="1"/>
  <c r="O2531" i="1" s="1"/>
  <c r="M2603" i="1"/>
  <c r="O2603" i="1" s="1"/>
  <c r="M2919" i="1"/>
  <c r="O2919" i="1" s="1"/>
  <c r="M3123" i="1"/>
  <c r="O3123" i="1" s="1"/>
  <c r="M3784" i="1"/>
  <c r="O3784" i="1" s="1"/>
  <c r="M3558" i="1"/>
  <c r="O3558" i="1" s="1"/>
  <c r="M3747" i="1"/>
  <c r="O3747" i="1" s="1"/>
  <c r="M3776" i="1"/>
  <c r="O3776" i="1" s="1"/>
  <c r="M3593" i="1"/>
  <c r="O3593" i="1" s="1"/>
  <c r="M3615" i="1"/>
  <c r="O3615" i="1" s="1"/>
  <c r="M3967" i="1"/>
  <c r="O3967" i="1" s="1"/>
  <c r="M4326" i="1"/>
  <c r="O4326" i="1" s="1"/>
  <c r="M4261" i="1"/>
  <c r="O4261" i="1" s="1"/>
  <c r="M1223" i="1"/>
  <c r="O1223" i="1" s="1"/>
  <c r="M526" i="1"/>
  <c r="O526" i="1" s="1"/>
  <c r="M1479" i="1"/>
  <c r="O1479" i="1" s="1"/>
  <c r="M1464" i="1"/>
  <c r="O1464" i="1" s="1"/>
  <c r="M2385" i="1"/>
  <c r="O2385" i="1" s="1"/>
  <c r="M1753" i="1"/>
  <c r="O1753" i="1" s="1"/>
  <c r="M1616" i="1"/>
  <c r="O1616" i="1" s="1"/>
  <c r="M2205" i="1"/>
  <c r="O2205" i="1" s="1"/>
  <c r="M2389" i="1"/>
  <c r="O2389" i="1" s="1"/>
  <c r="M2360" i="1"/>
  <c r="O2360" i="1" s="1"/>
  <c r="M2269" i="1"/>
  <c r="O2269" i="1" s="1"/>
  <c r="M2104" i="1"/>
  <c r="O2104" i="1" s="1"/>
  <c r="M2263" i="1"/>
  <c r="O2263" i="1" s="1"/>
  <c r="M2456" i="1"/>
  <c r="O2456" i="1" s="1"/>
  <c r="M2653" i="1"/>
  <c r="O2653" i="1" s="1"/>
  <c r="M2713" i="1"/>
  <c r="O2713" i="1" s="1"/>
  <c r="M2968" i="1"/>
  <c r="O2968" i="1" s="1"/>
  <c r="M2538" i="1"/>
  <c r="O2538" i="1" s="1"/>
  <c r="M2890" i="1"/>
  <c r="O2890" i="1" s="1"/>
  <c r="M2836" i="1"/>
  <c r="O2836" i="1" s="1"/>
  <c r="M3140" i="1"/>
  <c r="O3140" i="1" s="1"/>
  <c r="M3136" i="1"/>
  <c r="O3136" i="1" s="1"/>
  <c r="M3134" i="1"/>
  <c r="O3134" i="1" s="1"/>
  <c r="M3589" i="1"/>
  <c r="O3589" i="1" s="1"/>
  <c r="M3712" i="1"/>
  <c r="O3712" i="1" s="1"/>
  <c r="M3699" i="1"/>
  <c r="O3699" i="1" s="1"/>
  <c r="M3647" i="1"/>
  <c r="O3647" i="1" s="1"/>
  <c r="M3621" i="1"/>
  <c r="O3621" i="1" s="1"/>
  <c r="M3604" i="1"/>
  <c r="O3604" i="1" s="1"/>
  <c r="M3626" i="1"/>
  <c r="O3626" i="1" s="1"/>
  <c r="M3969" i="1"/>
  <c r="O3969" i="1" s="1"/>
  <c r="M3847" i="1"/>
  <c r="O3847" i="1" s="1"/>
  <c r="M4334" i="1"/>
  <c r="O4334" i="1" s="1"/>
  <c r="M3337" i="1"/>
  <c r="O3337" i="1" s="1"/>
  <c r="M3710" i="1"/>
  <c r="O3710" i="1" s="1"/>
  <c r="M3569" i="1"/>
  <c r="O3569" i="1" s="1"/>
  <c r="M3786" i="1"/>
  <c r="O3786" i="1" s="1"/>
  <c r="M4031" i="1"/>
  <c r="O4031" i="1" s="1"/>
  <c r="M4222" i="1"/>
  <c r="O4222" i="1" s="1"/>
  <c r="M543" i="1"/>
  <c r="O543" i="1" s="1"/>
  <c r="M656" i="1"/>
  <c r="O656" i="1" s="1"/>
  <c r="M563" i="1"/>
  <c r="O563" i="1" s="1"/>
  <c r="M1090" i="1"/>
  <c r="O1090" i="1" s="1"/>
  <c r="M1269" i="1"/>
  <c r="O1269" i="1" s="1"/>
  <c r="M600" i="1"/>
  <c r="O600" i="1" s="1"/>
  <c r="M783" i="1"/>
  <c r="O783" i="1" s="1"/>
  <c r="M498" i="1"/>
  <c r="O498" i="1" s="1"/>
  <c r="M502" i="1"/>
  <c r="O502" i="1" s="1"/>
  <c r="M635" i="1"/>
  <c r="O635" i="1" s="1"/>
  <c r="M596" i="1"/>
  <c r="O596" i="1" s="1"/>
  <c r="M699" i="1"/>
  <c r="O699" i="1" s="1"/>
  <c r="M852" i="1"/>
  <c r="O852" i="1" s="1"/>
  <c r="M1018" i="1"/>
  <c r="O1018" i="1" s="1"/>
  <c r="M1209" i="1"/>
  <c r="O1209" i="1" s="1"/>
  <c r="M957" i="1"/>
  <c r="O957" i="1" s="1"/>
  <c r="M1003" i="1"/>
  <c r="O1003" i="1" s="1"/>
  <c r="M1304" i="1"/>
  <c r="O1304" i="1" s="1"/>
  <c r="M1332" i="1"/>
  <c r="O1332" i="1" s="1"/>
  <c r="M1283" i="1"/>
  <c r="O1283" i="1" s="1"/>
  <c r="M1132" i="1"/>
  <c r="O1132" i="1" s="1"/>
  <c r="M1215" i="1"/>
  <c r="O1215" i="1" s="1"/>
  <c r="M1028" i="1"/>
  <c r="O1028" i="1" s="1"/>
  <c r="M847" i="1"/>
  <c r="O847" i="1" s="1"/>
  <c r="M1167" i="1"/>
  <c r="O1167" i="1" s="1"/>
  <c r="M1434" i="1"/>
  <c r="O1434" i="1" s="1"/>
  <c r="M1361" i="1"/>
  <c r="O1361" i="1" s="1"/>
  <c r="M1380" i="1"/>
  <c r="O1380" i="1" s="1"/>
  <c r="M1538" i="1"/>
  <c r="O1538" i="1" s="1"/>
  <c r="M1459" i="1"/>
  <c r="O1459" i="1" s="1"/>
  <c r="M1435" i="1"/>
  <c r="O1435" i="1" s="1"/>
  <c r="M1798" i="1"/>
  <c r="O1798" i="1" s="1"/>
  <c r="M2259" i="1"/>
  <c r="O2259" i="1" s="1"/>
  <c r="M2308" i="1"/>
  <c r="O2308" i="1" s="1"/>
  <c r="M1763" i="1"/>
  <c r="O1763" i="1" s="1"/>
  <c r="M1801" i="1"/>
  <c r="O1801" i="1" s="1"/>
  <c r="M1795" i="1"/>
  <c r="O1795" i="1" s="1"/>
  <c r="M2237" i="1"/>
  <c r="O2237" i="1" s="1"/>
  <c r="M1556" i="1"/>
  <c r="O1556" i="1" s="1"/>
  <c r="M1602" i="1"/>
  <c r="O1602" i="1" s="1"/>
  <c r="M1682" i="1"/>
  <c r="O1682" i="1" s="1"/>
  <c r="M1818" i="1"/>
  <c r="O1818" i="1" s="1"/>
  <c r="M2196" i="1"/>
  <c r="O2196" i="1" s="1"/>
  <c r="M2506" i="1"/>
  <c r="O2506" i="1" s="1"/>
  <c r="M1915" i="1"/>
  <c r="O1915" i="1" s="1"/>
  <c r="M1943" i="1"/>
  <c r="O1943" i="1" s="1"/>
  <c r="M1997" i="1"/>
  <c r="O1997" i="1" s="1"/>
  <c r="M2027" i="1"/>
  <c r="O2027" i="1" s="1"/>
  <c r="M2069" i="1"/>
  <c r="O2069" i="1" s="1"/>
  <c r="M2153" i="1"/>
  <c r="O2153" i="1" s="1"/>
  <c r="M2701" i="1"/>
  <c r="O2701" i="1" s="1"/>
  <c r="M2254" i="1"/>
  <c r="O2254" i="1" s="1"/>
  <c r="M2877" i="1"/>
  <c r="O2877" i="1" s="1"/>
  <c r="M1958" i="1"/>
  <c r="O1958" i="1" s="1"/>
  <c r="M2052" i="1"/>
  <c r="O2052" i="1" s="1"/>
  <c r="M2094" i="1"/>
  <c r="O2094" i="1" s="1"/>
  <c r="M2289" i="1"/>
  <c r="O2289" i="1" s="1"/>
  <c r="M2747" i="1"/>
  <c r="O2747" i="1" s="1"/>
  <c r="M2226" i="1"/>
  <c r="O2226" i="1" s="1"/>
  <c r="M2719" i="1"/>
  <c r="O2719" i="1" s="1"/>
  <c r="M2880" i="1"/>
  <c r="O2880" i="1" s="1"/>
  <c r="M2758" i="1"/>
  <c r="O2758" i="1" s="1"/>
  <c r="M2819" i="1"/>
  <c r="O2819" i="1" s="1"/>
  <c r="M2847" i="1"/>
  <c r="O2847" i="1" s="1"/>
  <c r="M2985" i="1"/>
  <c r="O2985" i="1" s="1"/>
  <c r="M3061" i="1"/>
  <c r="O3061" i="1" s="1"/>
  <c r="M2675" i="1"/>
  <c r="O2675" i="1" s="1"/>
  <c r="M2801" i="1"/>
  <c r="O2801" i="1" s="1"/>
  <c r="M2509" i="1"/>
  <c r="O2509" i="1" s="1"/>
  <c r="M2748" i="1"/>
  <c r="O2748" i="1" s="1"/>
  <c r="M2989" i="1"/>
  <c r="O2989" i="1" s="1"/>
  <c r="M2896" i="1"/>
  <c r="O2896" i="1" s="1"/>
  <c r="M2453" i="1"/>
  <c r="O2453" i="1" s="1"/>
  <c r="M2481" i="1"/>
  <c r="O2481" i="1" s="1"/>
  <c r="M2754" i="1"/>
  <c r="O2754" i="1" s="1"/>
  <c r="M2556" i="1"/>
  <c r="O2556" i="1" s="1"/>
  <c r="M2634" i="1"/>
  <c r="O2634" i="1" s="1"/>
  <c r="M3015" i="1"/>
  <c r="O3015" i="1" s="1"/>
  <c r="M2802" i="1"/>
  <c r="O2802" i="1" s="1"/>
  <c r="M2828" i="1"/>
  <c r="O2828" i="1" s="1"/>
  <c r="M2858" i="1"/>
  <c r="O2858" i="1" s="1"/>
  <c r="M3049" i="1"/>
  <c r="O3049" i="1" s="1"/>
  <c r="M2527" i="1"/>
  <c r="O2527" i="1" s="1"/>
  <c r="M2555" i="1"/>
  <c r="O2555" i="1" s="1"/>
  <c r="M2593" i="1"/>
  <c r="O2593" i="1" s="1"/>
  <c r="M2895" i="1"/>
  <c r="O2895" i="1" s="1"/>
  <c r="M3090" i="1"/>
  <c r="O3090" i="1" s="1"/>
  <c r="M2891" i="1"/>
  <c r="O2891" i="1" s="1"/>
  <c r="M3343" i="1"/>
  <c r="O3343" i="1" s="1"/>
  <c r="M3777" i="1"/>
  <c r="O3777" i="1" s="1"/>
  <c r="M3576" i="1"/>
  <c r="O3576" i="1" s="1"/>
  <c r="M3966" i="1"/>
  <c r="O3966" i="1" s="1"/>
  <c r="M3637" i="1"/>
  <c r="O3637" i="1" s="1"/>
  <c r="M3728" i="1"/>
  <c r="O3728" i="1" s="1"/>
  <c r="M3642" i="1"/>
  <c r="O3642" i="1" s="1"/>
  <c r="M3735" i="1"/>
  <c r="O3735" i="1" s="1"/>
  <c r="M3994" i="1"/>
  <c r="O3994" i="1" s="1"/>
  <c r="M3738" i="1"/>
  <c r="O3738" i="1" s="1"/>
  <c r="M3610" i="1"/>
  <c r="O3610" i="1" s="1"/>
  <c r="M3745" i="1"/>
  <c r="O3745" i="1" s="1"/>
  <c r="M3561" i="1"/>
  <c r="O3561" i="1" s="1"/>
  <c r="M3678" i="1"/>
  <c r="O3678" i="1" s="1"/>
  <c r="M3990" i="1"/>
  <c r="O3990" i="1" s="1"/>
  <c r="M3741" i="1"/>
  <c r="O3741" i="1" s="1"/>
  <c r="M3591" i="1"/>
  <c r="O3591" i="1" s="1"/>
  <c r="M3748" i="1"/>
  <c r="O3748" i="1" s="1"/>
  <c r="M3960" i="1"/>
  <c r="O3960" i="1" s="1"/>
  <c r="M3995" i="1"/>
  <c r="O3995" i="1" s="1"/>
  <c r="M3798" i="1"/>
  <c r="O3798" i="1" s="1"/>
  <c r="M3965" i="1"/>
  <c r="O3965" i="1" s="1"/>
  <c r="M4061" i="1"/>
  <c r="O4061" i="1" s="1"/>
  <c r="M4207" i="1"/>
  <c r="O4207" i="1" s="1"/>
  <c r="M4258" i="1"/>
  <c r="O4258" i="1" s="1"/>
  <c r="M4320" i="1"/>
  <c r="O4320" i="1" s="1"/>
  <c r="M4178" i="1"/>
  <c r="O4178" i="1" s="1"/>
  <c r="M4283" i="1"/>
  <c r="O4283" i="1" s="1"/>
  <c r="M397" i="1"/>
  <c r="O397" i="1" s="1"/>
  <c r="M461" i="1"/>
  <c r="O461" i="1" s="1"/>
  <c r="M763" i="1"/>
  <c r="O763" i="1" s="1"/>
  <c r="M1226" i="1"/>
  <c r="O1226" i="1" s="1"/>
  <c r="M1195" i="1"/>
  <c r="O1195" i="1" s="1"/>
  <c r="M1227" i="1"/>
  <c r="O1227" i="1" s="1"/>
  <c r="M871" i="1"/>
  <c r="O871" i="1" s="1"/>
  <c r="M1266" i="1"/>
  <c r="O1266" i="1" s="1"/>
  <c r="M1408" i="1"/>
  <c r="O1408" i="1" s="1"/>
  <c r="M1487" i="1"/>
  <c r="O1487" i="1" s="1"/>
  <c r="M2670" i="1"/>
  <c r="O2670" i="1" s="1"/>
  <c r="M2872" i="1"/>
  <c r="O2872" i="1" s="1"/>
  <c r="M2423" i="1"/>
  <c r="O2423" i="1" s="1"/>
  <c r="M1564" i="1"/>
  <c r="O1564" i="1" s="1"/>
  <c r="M1694" i="1"/>
  <c r="O1694" i="1" s="1"/>
  <c r="M2183" i="1"/>
  <c r="O2183" i="1" s="1"/>
  <c r="M2720" i="1"/>
  <c r="O2720" i="1" s="1"/>
  <c r="M1947" i="1"/>
  <c r="O1947" i="1" s="1"/>
  <c r="M2033" i="1"/>
  <c r="O2033" i="1" s="1"/>
  <c r="M2166" i="1"/>
  <c r="O2166" i="1" s="1"/>
  <c r="M2749" i="1"/>
  <c r="O2749" i="1" s="1"/>
  <c r="M1962" i="1"/>
  <c r="O1962" i="1" s="1"/>
  <c r="M2098" i="1"/>
  <c r="O2098" i="1" s="1"/>
  <c r="M2912" i="1"/>
  <c r="O2912" i="1" s="1"/>
  <c r="M2454" i="1"/>
  <c r="O2454" i="1" s="1"/>
  <c r="M2851" i="1"/>
  <c r="O2851" i="1" s="1"/>
  <c r="M2651" i="1"/>
  <c r="O2651" i="1" s="1"/>
  <c r="M2513" i="1"/>
  <c r="O2513" i="1" s="1"/>
  <c r="M3003" i="1"/>
  <c r="O3003" i="1" s="1"/>
  <c r="M2916" i="1"/>
  <c r="O2916" i="1" s="1"/>
  <c r="M2638" i="1"/>
  <c r="O2638" i="1" s="1"/>
  <c r="M2804" i="1"/>
  <c r="O2804" i="1" s="1"/>
  <c r="M2915" i="1"/>
  <c r="O2915" i="1" s="1"/>
  <c r="M3757" i="1"/>
  <c r="O3757" i="1" s="1"/>
  <c r="M4082" i="1"/>
  <c r="O4082" i="1" s="1"/>
  <c r="M3577" i="1"/>
  <c r="O3577" i="1" s="1"/>
  <c r="M3702" i="1"/>
  <c r="O3702" i="1" s="1"/>
  <c r="M3770" i="1"/>
  <c r="O3770" i="1" s="1"/>
  <c r="M4213" i="1"/>
  <c r="O4213" i="1" s="1"/>
  <c r="M4100" i="1"/>
  <c r="O4100" i="1" s="1"/>
  <c r="M4270" i="1"/>
  <c r="O4270" i="1" s="1"/>
  <c r="M653" i="1"/>
  <c r="O653" i="1" s="1"/>
  <c r="M824" i="1"/>
  <c r="O824" i="1" s="1"/>
  <c r="M524" i="1"/>
  <c r="O524" i="1" s="1"/>
  <c r="M620" i="1"/>
  <c r="O620" i="1" s="1"/>
  <c r="M1029" i="1"/>
  <c r="O1029" i="1" s="1"/>
  <c r="M835" i="1"/>
  <c r="O835" i="1" s="1"/>
  <c r="M1212" i="1"/>
  <c r="O1212" i="1" s="1"/>
  <c r="M1010" i="1"/>
  <c r="O1010" i="1" s="1"/>
  <c r="M1344" i="1"/>
  <c r="O1344" i="1" s="1"/>
  <c r="M1102" i="1"/>
  <c r="O1102" i="1" s="1"/>
  <c r="M1407" i="1"/>
  <c r="O1407" i="1" s="1"/>
  <c r="M1284" i="1"/>
  <c r="O1284" i="1" s="1"/>
  <c r="M1274" i="1"/>
  <c r="O1274" i="1" s="1"/>
  <c r="M1421" i="1"/>
  <c r="O1421" i="1" s="1"/>
  <c r="M1378" i="1"/>
  <c r="O1378" i="1" s="1"/>
  <c r="M1484" i="1"/>
  <c r="O1484" i="1" s="1"/>
  <c r="M1871" i="1"/>
  <c r="O1871" i="1" s="1"/>
  <c r="M2433" i="1"/>
  <c r="O2433" i="1" s="1"/>
  <c r="M1696" i="1"/>
  <c r="O1696" i="1" s="1"/>
  <c r="M1923" i="1"/>
  <c r="O1923" i="1" s="1"/>
  <c r="M2439" i="1"/>
  <c r="O2439" i="1" s="1"/>
  <c r="M2188" i="1"/>
  <c r="O2188" i="1" s="1"/>
  <c r="M2755" i="1"/>
  <c r="O2755" i="1" s="1"/>
  <c r="M1994" i="1"/>
  <c r="O1994" i="1" s="1"/>
  <c r="M2204" i="1"/>
  <c r="O2204" i="1" s="1"/>
  <c r="M2897" i="1"/>
  <c r="O2897" i="1" s="1"/>
  <c r="M2784" i="1"/>
  <c r="O2784" i="1" s="1"/>
  <c r="M2782" i="1"/>
  <c r="O2782" i="1" s="1"/>
  <c r="M2825" i="1"/>
  <c r="O2825" i="1" s="1"/>
  <c r="M2920" i="1"/>
  <c r="O2920" i="1" s="1"/>
  <c r="M2459" i="1"/>
  <c r="O2459" i="1" s="1"/>
  <c r="M3353" i="1"/>
  <c r="O3353" i="1" s="1"/>
  <c r="M2806" i="1"/>
  <c r="O2806" i="1" s="1"/>
  <c r="M2535" i="1"/>
  <c r="O2535" i="1" s="1"/>
  <c r="M2607" i="1"/>
  <c r="O2607" i="1" s="1"/>
  <c r="M2926" i="1"/>
  <c r="O2926" i="1" s="1"/>
  <c r="M3574" i="1"/>
  <c r="O3574" i="1" s="1"/>
  <c r="M4248" i="1"/>
  <c r="O4248" i="1" s="1"/>
  <c r="M3758" i="1"/>
  <c r="O3758" i="1" s="1"/>
  <c r="M3567" i="1"/>
  <c r="O3567" i="1" s="1"/>
  <c r="M3772" i="1"/>
  <c r="O3772" i="1" s="1"/>
  <c r="M3983" i="1"/>
  <c r="O3983" i="1" s="1"/>
  <c r="M3991" i="1"/>
  <c r="O3991" i="1" s="1"/>
  <c r="M4286" i="1"/>
  <c r="O4286" i="1" s="1"/>
  <c r="M3154" i="1"/>
  <c r="O3154" i="1" s="1"/>
  <c r="M3564" i="1"/>
  <c r="O3564" i="1" s="1"/>
  <c r="M3581" i="1"/>
  <c r="O3581" i="1" s="1"/>
  <c r="M3682" i="1"/>
  <c r="O3682" i="1" s="1"/>
  <c r="M3617" i="1"/>
  <c r="O3617" i="1" s="1"/>
  <c r="M4002" i="1"/>
  <c r="O4002" i="1" s="1"/>
  <c r="M4124" i="1"/>
  <c r="O4124" i="1" s="1"/>
  <c r="M4298" i="1"/>
  <c r="O4298" i="1" s="1"/>
  <c r="M874" i="1"/>
  <c r="O874" i="1" s="1"/>
  <c r="M613" i="1"/>
  <c r="O613" i="1" s="1"/>
  <c r="M786" i="1"/>
  <c r="O786" i="1" s="1"/>
  <c r="M662" i="1"/>
  <c r="O662" i="1" s="1"/>
  <c r="M515" i="1"/>
  <c r="O515" i="1" s="1"/>
  <c r="M426" i="1"/>
  <c r="O426" i="1" s="1"/>
  <c r="M476" i="1"/>
  <c r="O476" i="1" s="1"/>
  <c r="M707" i="1"/>
  <c r="O707" i="1" s="1"/>
  <c r="M760" i="1"/>
  <c r="O760" i="1" s="1"/>
  <c r="M826" i="1"/>
  <c r="O826" i="1" s="1"/>
  <c r="M1221" i="1"/>
  <c r="O1221" i="1" s="1"/>
  <c r="M1387" i="1"/>
  <c r="O1387" i="1" s="1"/>
  <c r="M1197" i="1"/>
  <c r="O1197" i="1" s="1"/>
  <c r="M1312" i="1"/>
  <c r="O1312" i="1" s="1"/>
  <c r="M1049" i="1"/>
  <c r="O1049" i="1" s="1"/>
  <c r="M914" i="1"/>
  <c r="O914" i="1" s="1"/>
  <c r="M1183" i="1"/>
  <c r="O1183" i="1" s="1"/>
  <c r="M1291" i="1"/>
  <c r="O1291" i="1" s="1"/>
  <c r="M1186" i="1"/>
  <c r="O1186" i="1" s="1"/>
  <c r="M814" i="1"/>
  <c r="O814" i="1" s="1"/>
  <c r="M1220" i="1"/>
  <c r="O1220" i="1" s="1"/>
  <c r="M1383" i="1"/>
  <c r="O1383" i="1" s="1"/>
  <c r="M1172" i="1"/>
  <c r="O1172" i="1" s="1"/>
  <c r="M1447" i="1"/>
  <c r="O1447" i="1" s="1"/>
  <c r="M1397" i="1"/>
  <c r="O1397" i="1" s="1"/>
  <c r="M1333" i="1"/>
  <c r="O1333" i="1" s="1"/>
  <c r="M1363" i="1"/>
  <c r="O1363" i="1" s="1"/>
  <c r="M1393" i="1"/>
  <c r="O1393" i="1" s="1"/>
  <c r="M1583" i="1"/>
  <c r="O1583" i="1" s="1"/>
  <c r="M1470" i="1"/>
  <c r="O1470" i="1" s="1"/>
  <c r="M1444" i="1"/>
  <c r="O1444" i="1" s="1"/>
  <c r="M1440" i="1"/>
  <c r="O1440" i="1" s="1"/>
  <c r="M2313" i="1"/>
  <c r="O2313" i="1" s="1"/>
  <c r="M1847" i="1"/>
  <c r="O1847" i="1" s="1"/>
  <c r="M1755" i="1"/>
  <c r="O1755" i="1" s="1"/>
  <c r="M2386" i="1"/>
  <c r="O2386" i="1" s="1"/>
  <c r="M2224" i="1"/>
  <c r="O2224" i="1" s="1"/>
  <c r="M1604" i="1"/>
  <c r="O1604" i="1" s="1"/>
  <c r="M1684" i="1"/>
  <c r="O1684" i="1" s="1"/>
  <c r="M1831" i="1"/>
  <c r="O1831" i="1" s="1"/>
  <c r="M1870" i="1"/>
  <c r="O1870" i="1" s="1"/>
  <c r="M2209" i="1"/>
  <c r="O2209" i="1" s="1"/>
  <c r="M2495" i="1"/>
  <c r="O2495" i="1" s="1"/>
  <c r="M2170" i="1"/>
  <c r="O2170" i="1" s="1"/>
  <c r="M2703" i="1"/>
  <c r="O2703" i="1" s="1"/>
  <c r="M1919" i="1"/>
  <c r="O1919" i="1" s="1"/>
  <c r="M1945" i="1"/>
  <c r="O1945" i="1" s="1"/>
  <c r="M1973" i="1"/>
  <c r="O1973" i="1" s="1"/>
  <c r="M1999" i="1"/>
  <c r="O1999" i="1" s="1"/>
  <c r="M2029" i="1"/>
  <c r="O2029" i="1" s="1"/>
  <c r="M2075" i="1"/>
  <c r="O2075" i="1" s="1"/>
  <c r="M2155" i="1"/>
  <c r="O2155" i="1" s="1"/>
  <c r="M2164" i="1"/>
  <c r="O2164" i="1" s="1"/>
  <c r="M2339" i="1"/>
  <c r="O2339" i="1" s="1"/>
  <c r="M2715" i="1"/>
  <c r="O2715" i="1" s="1"/>
  <c r="M2245" i="1"/>
  <c r="O2245" i="1" s="1"/>
  <c r="M2707" i="1"/>
  <c r="O2707" i="1" s="1"/>
  <c r="M2267" i="1"/>
  <c r="O2267" i="1" s="1"/>
  <c r="M2941" i="1"/>
  <c r="O2941" i="1" s="1"/>
  <c r="M1934" i="1"/>
  <c r="O1934" i="1" s="1"/>
  <c r="M1960" i="1"/>
  <c r="O1960" i="1" s="1"/>
  <c r="M2022" i="1"/>
  <c r="O2022" i="1" s="1"/>
  <c r="M2781" i="1"/>
  <c r="O2781" i="1" s="1"/>
  <c r="M2239" i="1"/>
  <c r="O2239" i="1" s="1"/>
  <c r="M2736" i="1"/>
  <c r="O2736" i="1" s="1"/>
  <c r="M2885" i="1"/>
  <c r="O2885" i="1" s="1"/>
  <c r="M2424" i="1"/>
  <c r="O2424" i="1" s="1"/>
  <c r="M2452" i="1"/>
  <c r="O2452" i="1" s="1"/>
  <c r="M2766" i="1"/>
  <c r="O2766" i="1" s="1"/>
  <c r="M2821" i="1"/>
  <c r="O2821" i="1" s="1"/>
  <c r="M2849" i="1"/>
  <c r="O2849" i="1" s="1"/>
  <c r="M2999" i="1"/>
  <c r="O2999" i="1" s="1"/>
  <c r="M2697" i="1"/>
  <c r="O2697" i="1" s="1"/>
  <c r="M2888" i="1"/>
  <c r="O2888" i="1" s="1"/>
  <c r="M2511" i="1"/>
  <c r="O2511" i="1" s="1"/>
  <c r="M2756" i="1"/>
  <c r="O2756" i="1" s="1"/>
  <c r="M2901" i="1"/>
  <c r="O2901" i="1" s="1"/>
  <c r="M2483" i="1"/>
  <c r="O2483" i="1" s="1"/>
  <c r="M2762" i="1"/>
  <c r="O2762" i="1" s="1"/>
  <c r="M3360" i="1"/>
  <c r="O3360" i="1" s="1"/>
  <c r="M2532" i="1"/>
  <c r="O2532" i="1" s="1"/>
  <c r="M2560" i="1"/>
  <c r="O2560" i="1" s="1"/>
  <c r="M3063" i="1"/>
  <c r="O3063" i="1" s="1"/>
  <c r="M2866" i="1"/>
  <c r="O2866" i="1" s="1"/>
  <c r="M3039" i="1"/>
  <c r="O3039" i="1" s="1"/>
  <c r="M2830" i="1"/>
  <c r="O2830" i="1" s="1"/>
  <c r="M2860" i="1"/>
  <c r="O2860" i="1" s="1"/>
  <c r="M3087" i="1"/>
  <c r="O3087" i="1" s="1"/>
  <c r="M2557" i="1"/>
  <c r="O2557" i="1" s="1"/>
  <c r="M2627" i="1"/>
  <c r="O2627" i="1" s="1"/>
  <c r="M2906" i="1"/>
  <c r="O2906" i="1" s="1"/>
  <c r="M3095" i="1"/>
  <c r="O3095" i="1" s="1"/>
  <c r="M2902" i="1"/>
  <c r="O2902" i="1" s="1"/>
  <c r="M3380" i="1"/>
  <c r="O3380" i="1" s="1"/>
  <c r="M3093" i="1"/>
  <c r="O3093" i="1" s="1"/>
  <c r="M3600" i="1"/>
  <c r="O3600" i="1" s="1"/>
  <c r="M4038" i="1"/>
  <c r="O4038" i="1" s="1"/>
  <c r="M3611" i="1"/>
  <c r="O3611" i="1" s="1"/>
  <c r="M3094" i="1"/>
  <c r="O3094" i="1" s="1"/>
  <c r="M3696" i="1"/>
  <c r="O3696" i="1" s="1"/>
  <c r="M3655" i="1"/>
  <c r="O3655" i="1" s="1"/>
  <c r="M3951" i="1"/>
  <c r="O3951" i="1" s="1"/>
  <c r="M3740" i="1"/>
  <c r="O3740" i="1" s="1"/>
  <c r="M3638" i="1"/>
  <c r="O3638" i="1" s="1"/>
  <c r="M4014" i="1"/>
  <c r="O4014" i="1" s="1"/>
  <c r="M3962" i="1"/>
  <c r="O3962" i="1" s="1"/>
  <c r="M3767" i="1"/>
  <c r="O3767" i="1" s="1"/>
  <c r="M3563" i="1"/>
  <c r="O3563" i="1" s="1"/>
  <c r="M3691" i="1"/>
  <c r="O3691" i="1" s="1"/>
  <c r="M3580" i="1"/>
  <c r="O3580" i="1" s="1"/>
  <c r="M3750" i="1"/>
  <c r="O3750" i="1" s="1"/>
  <c r="M3602" i="1"/>
  <c r="O3602" i="1" s="1"/>
  <c r="M3761" i="1"/>
  <c r="O3761" i="1" s="1"/>
  <c r="M4021" i="1"/>
  <c r="O4021" i="1" s="1"/>
  <c r="M4019" i="1"/>
  <c r="O4019" i="1" s="1"/>
  <c r="M3954" i="1"/>
  <c r="O3954" i="1" s="1"/>
  <c r="M3976" i="1"/>
  <c r="O3976" i="1" s="1"/>
  <c r="M3775" i="1"/>
  <c r="O3775" i="1" s="1"/>
  <c r="M4089" i="1"/>
  <c r="O4089" i="1" s="1"/>
  <c r="M4287" i="1"/>
  <c r="O4287" i="1" s="1"/>
  <c r="M4345" i="1"/>
  <c r="O4345" i="1" s="1"/>
  <c r="M4243" i="1"/>
  <c r="O4243" i="1" s="1"/>
  <c r="M624" i="1"/>
  <c r="O624" i="1" s="1"/>
  <c r="M472" i="1"/>
  <c r="O472" i="1" s="1"/>
  <c r="M924" i="1"/>
  <c r="O924" i="1" s="1"/>
  <c r="M1060" i="1"/>
  <c r="O1060" i="1" s="1"/>
  <c r="M827" i="1"/>
  <c r="O827" i="1" s="1"/>
  <c r="M1292" i="1"/>
  <c r="O1292" i="1" s="1"/>
  <c r="M1456" i="1"/>
  <c r="O1456" i="1" s="1"/>
  <c r="M1365" i="1"/>
  <c r="O1365" i="1" s="1"/>
  <c r="M1607" i="1"/>
  <c r="O1607" i="1" s="1"/>
  <c r="M1490" i="1"/>
  <c r="O1490" i="1" s="1"/>
  <c r="M1823" i="1"/>
  <c r="O1823" i="1" s="1"/>
  <c r="M1856" i="1"/>
  <c r="O1856" i="1" s="1"/>
  <c r="M1833" i="1"/>
  <c r="O1833" i="1" s="1"/>
  <c r="M1606" i="1"/>
  <c r="O1606" i="1" s="1"/>
  <c r="M1881" i="1"/>
  <c r="O1881" i="1" s="1"/>
  <c r="M2001" i="1"/>
  <c r="O2001" i="1" s="1"/>
  <c r="M2077" i="1"/>
  <c r="O2077" i="1" s="1"/>
  <c r="M2415" i="1"/>
  <c r="O2415" i="1" s="1"/>
  <c r="M2177" i="1"/>
  <c r="O2177" i="1" s="1"/>
  <c r="M2741" i="1"/>
  <c r="O2741" i="1" s="1"/>
  <c r="M1936" i="1"/>
  <c r="O1936" i="1" s="1"/>
  <c r="M2026" i="1"/>
  <c r="O2026" i="1" s="1"/>
  <c r="M2767" i="1"/>
  <c r="O2767" i="1" s="1"/>
  <c r="M2480" i="1"/>
  <c r="O2480" i="1" s="1"/>
  <c r="M2823" i="1"/>
  <c r="O2823" i="1" s="1"/>
  <c r="M2893" i="1"/>
  <c r="O2893" i="1" s="1"/>
  <c r="M2485" i="1"/>
  <c r="O2485" i="1" s="1"/>
  <c r="M2536" i="1"/>
  <c r="O2536" i="1" s="1"/>
  <c r="M2610" i="1"/>
  <c r="O2610" i="1" s="1"/>
  <c r="M3068" i="1"/>
  <c r="O3068" i="1" s="1"/>
  <c r="M3092" i="1"/>
  <c r="O3092" i="1" s="1"/>
  <c r="M3705" i="1"/>
  <c r="O3705" i="1" s="1"/>
  <c r="M3707" i="1"/>
  <c r="O3707" i="1" s="1"/>
  <c r="M3690" i="1"/>
  <c r="O3690" i="1" s="1"/>
  <c r="M3686" i="1"/>
  <c r="O3686" i="1" s="1"/>
  <c r="M3634" i="1"/>
  <c r="O3634" i="1" s="1"/>
  <c r="M3763" i="1"/>
  <c r="O3763" i="1" s="1"/>
  <c r="M3956" i="1"/>
  <c r="O3956" i="1" s="1"/>
  <c r="M3799" i="1"/>
  <c r="O3799" i="1" s="1"/>
  <c r="M4317" i="1"/>
  <c r="O4317" i="1" s="1"/>
  <c r="M362" i="1"/>
  <c r="O362" i="1" s="1"/>
  <c r="M528" i="1"/>
  <c r="O528" i="1" s="1"/>
  <c r="M568" i="1"/>
  <c r="O568" i="1" s="1"/>
  <c r="M557" i="1"/>
  <c r="O557" i="1" s="1"/>
  <c r="M716" i="1"/>
  <c r="O716" i="1" s="1"/>
  <c r="M850" i="1"/>
  <c r="O850" i="1" s="1"/>
  <c r="M1233" i="1"/>
  <c r="O1233" i="1" s="1"/>
  <c r="M1277" i="1"/>
  <c r="O1277" i="1" s="1"/>
  <c r="M1286" i="1"/>
  <c r="O1286" i="1" s="1"/>
  <c r="M1232" i="1"/>
  <c r="O1232" i="1" s="1"/>
  <c r="M1140" i="1"/>
  <c r="O1140" i="1" s="1"/>
  <c r="M1469" i="1"/>
  <c r="O1469" i="1" s="1"/>
  <c r="M1337" i="1"/>
  <c r="O1337" i="1" s="1"/>
  <c r="M1477" i="1"/>
  <c r="O1477" i="1" s="1"/>
  <c r="M1840" i="1"/>
  <c r="O1840" i="1" s="1"/>
  <c r="M2510" i="1"/>
  <c r="O2510" i="1" s="1"/>
  <c r="M2332" i="1"/>
  <c r="O2332" i="1" s="1"/>
  <c r="M1566" i="1"/>
  <c r="O1566" i="1" s="1"/>
  <c r="M2680" i="1"/>
  <c r="O2680" i="1" s="1"/>
  <c r="M2194" i="1"/>
  <c r="O2194" i="1" s="1"/>
  <c r="M2768" i="1"/>
  <c r="O2768" i="1" s="1"/>
  <c r="M2035" i="1"/>
  <c r="O2035" i="1" s="1"/>
  <c r="M2179" i="1"/>
  <c r="O2179" i="1" s="1"/>
  <c r="M2763" i="1"/>
  <c r="O2763" i="1" s="1"/>
  <c r="M2028" i="1"/>
  <c r="O2028" i="1" s="1"/>
  <c r="M2404" i="1"/>
  <c r="O2404" i="1" s="1"/>
  <c r="M2855" i="1"/>
  <c r="O2855" i="1" s="1"/>
  <c r="M2772" i="1"/>
  <c r="O2772" i="1" s="1"/>
  <c r="M2778" i="1"/>
  <c r="O2778" i="1" s="1"/>
  <c r="M2566" i="1"/>
  <c r="O2566" i="1" s="1"/>
  <c r="M3071" i="1"/>
  <c r="O3071" i="1" s="1"/>
  <c r="M2875" i="1"/>
  <c r="O2875" i="1" s="1"/>
  <c r="M2563" i="1"/>
  <c r="O2563" i="1" s="1"/>
  <c r="M2633" i="1"/>
  <c r="O2633" i="1" s="1"/>
  <c r="M2930" i="1"/>
  <c r="O2930" i="1" s="1"/>
  <c r="M2970" i="1"/>
  <c r="O2970" i="1" s="1"/>
  <c r="M3737" i="1"/>
  <c r="O3737" i="1" s="1"/>
  <c r="M3751" i="1"/>
  <c r="O3751" i="1" s="1"/>
  <c r="M3588" i="1"/>
  <c r="O3588" i="1" s="1"/>
  <c r="M3781" i="1"/>
  <c r="O3781" i="1" s="1"/>
  <c r="M3713" i="1"/>
  <c r="O3713" i="1" s="1"/>
  <c r="M4077" i="1"/>
  <c r="O4077" i="1" s="1"/>
  <c r="M4051" i="1"/>
  <c r="O4051" i="1" s="1"/>
  <c r="M4260" i="1"/>
  <c r="O4260" i="1" s="1"/>
  <c r="M4268" i="1"/>
  <c r="O4268" i="1" s="1"/>
  <c r="M3609" i="1"/>
  <c r="O3609" i="1" s="1"/>
  <c r="M3601" i="1"/>
  <c r="O3601" i="1" s="1"/>
  <c r="M3844" i="1"/>
  <c r="O3844" i="1" s="1"/>
  <c r="M4092" i="1"/>
  <c r="O4092" i="1" s="1"/>
  <c r="M3860" i="1"/>
  <c r="O3860" i="1" s="1"/>
  <c r="M4318" i="1"/>
  <c r="O4318" i="1" s="1"/>
  <c r="M963" i="1"/>
  <c r="O963" i="1" s="1"/>
  <c r="M386" i="1"/>
  <c r="O386" i="1" s="1"/>
  <c r="M669" i="1"/>
  <c r="O669" i="1" s="1"/>
  <c r="M1279" i="1"/>
  <c r="O1279" i="1" s="1"/>
  <c r="M648" i="1"/>
  <c r="O648" i="1" s="1"/>
  <c r="M550" i="1"/>
  <c r="O550" i="1" s="1"/>
  <c r="M537" i="1"/>
  <c r="O537" i="1" s="1"/>
  <c r="M633" i="1"/>
  <c r="O633" i="1" s="1"/>
  <c r="M719" i="1"/>
  <c r="O719" i="1" s="1"/>
  <c r="M1259" i="1"/>
  <c r="O1259" i="1" s="1"/>
  <c r="M1077" i="1"/>
  <c r="O1077" i="1" s="1"/>
  <c r="M1379" i="1"/>
  <c r="O1379" i="1" s="1"/>
  <c r="M1084" i="1"/>
  <c r="O1084" i="1" s="1"/>
  <c r="M1460" i="1"/>
  <c r="O1460" i="1" s="1"/>
  <c r="M1229" i="1"/>
  <c r="O1229" i="1" s="1"/>
  <c r="M1008" i="1"/>
  <c r="O1008" i="1" s="1"/>
  <c r="M1302" i="1"/>
  <c r="O1302" i="1" s="1"/>
  <c r="M1113" i="1"/>
  <c r="O1113" i="1" s="1"/>
  <c r="M1241" i="1"/>
  <c r="O1241" i="1" s="1"/>
  <c r="M1471" i="1"/>
  <c r="O1471" i="1" s="1"/>
  <c r="M1076" i="1"/>
  <c r="O1076" i="1" s="1"/>
  <c r="M906" i="1"/>
  <c r="O906" i="1" s="1"/>
  <c r="M1157" i="1"/>
  <c r="O1157" i="1" s="1"/>
  <c r="M1478" i="1"/>
  <c r="O1478" i="1" s="1"/>
  <c r="M1445" i="1"/>
  <c r="O1445" i="1" s="1"/>
  <c r="M1305" i="1"/>
  <c r="O1305" i="1" s="1"/>
  <c r="M1599" i="1"/>
  <c r="O1599" i="1" s="1"/>
  <c r="M1474" i="1"/>
  <c r="O1474" i="1" s="1"/>
  <c r="M1492" i="1"/>
  <c r="O1492" i="1" s="1"/>
  <c r="M1488" i="1"/>
  <c r="O1488" i="1" s="1"/>
  <c r="M1752" i="1"/>
  <c r="O1752" i="1" s="1"/>
  <c r="M2704" i="1"/>
  <c r="O2704" i="1" s="1"/>
  <c r="M1869" i="1"/>
  <c r="O1869" i="1" s="1"/>
  <c r="M2285" i="1"/>
  <c r="O2285" i="1" s="1"/>
  <c r="M1776" i="1"/>
  <c r="O1776" i="1" s="1"/>
  <c r="M2694" i="1"/>
  <c r="O2694" i="1" s="1"/>
  <c r="M2384" i="1"/>
  <c r="O2384" i="1" s="1"/>
  <c r="M1698" i="1"/>
  <c r="O1698" i="1" s="1"/>
  <c r="M1743" i="1"/>
  <c r="O1743" i="1" s="1"/>
  <c r="M1894" i="1"/>
  <c r="O1894" i="1" s="1"/>
  <c r="M2244" i="1"/>
  <c r="O2244" i="1" s="1"/>
  <c r="M2668" i="1"/>
  <c r="O2668" i="1" s="1"/>
  <c r="M2207" i="1"/>
  <c r="O2207" i="1" s="1"/>
  <c r="M2799" i="1"/>
  <c r="O2799" i="1" s="1"/>
  <c r="M1925" i="1"/>
  <c r="O1925" i="1" s="1"/>
  <c r="M1979" i="1"/>
  <c r="O1979" i="1" s="1"/>
  <c r="M2007" i="1"/>
  <c r="O2007" i="1" s="1"/>
  <c r="M2083" i="1"/>
  <c r="O2083" i="1" s="1"/>
  <c r="M2216" i="1"/>
  <c r="O2216" i="1" s="1"/>
  <c r="M2504" i="1"/>
  <c r="O2504" i="1" s="1"/>
  <c r="M2413" i="1"/>
  <c r="O2413" i="1" s="1"/>
  <c r="M2387" i="1"/>
  <c r="O2387" i="1" s="1"/>
  <c r="M2797" i="1"/>
  <c r="O2797" i="1" s="1"/>
  <c r="M2280" i="1"/>
  <c r="O2280" i="1" s="1"/>
  <c r="M2789" i="1"/>
  <c r="O2789" i="1" s="1"/>
  <c r="M1912" i="1"/>
  <c r="O1912" i="1" s="1"/>
  <c r="M1968" i="1"/>
  <c r="O1968" i="1" s="1"/>
  <c r="M1996" i="1"/>
  <c r="O1996" i="1" s="1"/>
  <c r="M2068" i="1"/>
  <c r="O2068" i="1" s="1"/>
  <c r="M2106" i="1"/>
  <c r="O2106" i="1" s="1"/>
  <c r="M2348" i="1"/>
  <c r="O2348" i="1" s="1"/>
  <c r="M2139" i="1"/>
  <c r="O2139" i="1" s="1"/>
  <c r="M2274" i="1"/>
  <c r="O2274" i="1" s="1"/>
  <c r="M2494" i="1"/>
  <c r="O2494" i="1" s="1"/>
  <c r="M2944" i="1"/>
  <c r="O2944" i="1" s="1"/>
  <c r="M2406" i="1"/>
  <c r="O2406" i="1" s="1"/>
  <c r="M2430" i="1"/>
  <c r="O2430" i="1" s="1"/>
  <c r="M2458" i="1"/>
  <c r="O2458" i="1" s="1"/>
  <c r="M2484" i="1"/>
  <c r="O2484" i="1" s="1"/>
  <c r="M2790" i="1"/>
  <c r="O2790" i="1" s="1"/>
  <c r="M2829" i="1"/>
  <c r="O2829" i="1" s="1"/>
  <c r="M2857" i="1"/>
  <c r="O2857" i="1" s="1"/>
  <c r="M2655" i="1"/>
  <c r="O2655" i="1" s="1"/>
  <c r="M2721" i="1"/>
  <c r="O2721" i="1" s="1"/>
  <c r="M2925" i="1"/>
  <c r="O2925" i="1" s="1"/>
  <c r="M2517" i="1"/>
  <c r="O2517" i="1" s="1"/>
  <c r="M2780" i="1"/>
  <c r="O2780" i="1" s="1"/>
  <c r="M3091" i="1"/>
  <c r="O3091" i="1" s="1"/>
  <c r="M3029" i="1"/>
  <c r="O3029" i="1" s="1"/>
  <c r="M2461" i="1"/>
  <c r="O2461" i="1" s="1"/>
  <c r="M2794" i="1"/>
  <c r="O2794" i="1" s="1"/>
  <c r="M2514" i="1"/>
  <c r="O2514" i="1" s="1"/>
  <c r="M2570" i="1"/>
  <c r="O2570" i="1" s="1"/>
  <c r="M3076" i="1"/>
  <c r="O3076" i="1" s="1"/>
  <c r="M2903" i="1"/>
  <c r="O2903" i="1" s="1"/>
  <c r="M3084" i="1"/>
  <c r="O3084" i="1" s="1"/>
  <c r="M2810" i="1"/>
  <c r="O2810" i="1" s="1"/>
  <c r="M2838" i="1"/>
  <c r="O2838" i="1" s="1"/>
  <c r="M2886" i="1"/>
  <c r="O2886" i="1" s="1"/>
  <c r="M3347" i="1"/>
  <c r="O3347" i="1" s="1"/>
  <c r="M2537" i="1"/>
  <c r="O2537" i="1" s="1"/>
  <c r="M2565" i="1"/>
  <c r="O2565" i="1" s="1"/>
  <c r="M2609" i="1"/>
  <c r="O2609" i="1" s="1"/>
  <c r="M2943" i="1"/>
  <c r="O2943" i="1" s="1"/>
  <c r="M2939" i="1"/>
  <c r="O2939" i="1" s="1"/>
  <c r="M2984" i="1"/>
  <c r="O2984" i="1" s="1"/>
  <c r="M3644" i="1"/>
  <c r="O3644" i="1" s="1"/>
  <c r="M3762" i="1"/>
  <c r="O3762" i="1" s="1"/>
  <c r="M3769" i="1"/>
  <c r="O3769" i="1" s="1"/>
  <c r="M3718" i="1"/>
  <c r="O3718" i="1" s="1"/>
  <c r="M3993" i="1"/>
  <c r="O3993" i="1" s="1"/>
  <c r="M4088" i="1"/>
  <c r="O4088" i="1" s="1"/>
  <c r="M4269" i="1"/>
  <c r="O4269" i="1" s="1"/>
  <c r="M677" i="1"/>
  <c r="O677" i="1" s="1"/>
  <c r="M722" i="1"/>
  <c r="O722" i="1" s="1"/>
  <c r="M1603" i="1"/>
  <c r="O1603" i="1" s="1"/>
  <c r="M548" i="1"/>
  <c r="O548" i="1" s="1"/>
  <c r="M1107" i="1"/>
  <c r="O1107" i="1" s="1"/>
  <c r="M1438" i="1"/>
  <c r="O1438" i="1" s="1"/>
  <c r="M1050" i="1"/>
  <c r="O1050" i="1" s="1"/>
  <c r="M1325" i="1"/>
  <c r="O1325" i="1" s="1"/>
  <c r="M1701" i="1"/>
  <c r="O1701" i="1" s="1"/>
  <c r="M1904" i="1"/>
  <c r="O1904" i="1" s="1"/>
  <c r="M1874" i="1"/>
  <c r="O1874" i="1" s="1"/>
  <c r="M1572" i="1"/>
  <c r="O1572" i="1" s="1"/>
  <c r="M1957" i="1"/>
  <c r="O1957" i="1" s="1"/>
  <c r="M2011" i="1"/>
  <c r="O2011" i="1" s="1"/>
  <c r="M2757" i="1"/>
  <c r="O2757" i="1" s="1"/>
  <c r="M2502" i="1"/>
  <c r="O2502" i="1" s="1"/>
  <c r="M2230" i="1"/>
  <c r="O2230" i="1" s="1"/>
  <c r="M2228" i="1"/>
  <c r="O2228" i="1" s="1"/>
  <c r="M2425" i="1"/>
  <c r="O2425" i="1" s="1"/>
  <c r="M2843" i="1"/>
  <c r="O2843" i="1" s="1"/>
  <c r="M2884" i="1"/>
  <c r="O2884" i="1" s="1"/>
  <c r="M2870" i="1"/>
  <c r="O2870" i="1" s="1"/>
  <c r="M2927" i="1"/>
  <c r="O2927" i="1" s="1"/>
  <c r="M3329" i="1"/>
  <c r="O3329" i="1" s="1"/>
  <c r="M3568" i="1"/>
  <c r="O3568" i="1" s="1"/>
  <c r="M3586" i="1"/>
  <c r="O3586" i="1" s="1"/>
  <c r="M3766" i="1"/>
  <c r="O3766" i="1" s="1"/>
  <c r="M3572" i="1"/>
  <c r="O3572" i="1" s="1"/>
  <c r="M3752" i="1"/>
  <c r="O3752" i="1" s="1"/>
  <c r="M4302" i="1"/>
  <c r="O4302" i="1" s="1"/>
  <c r="M1661" i="1"/>
  <c r="O1661" i="1" s="1"/>
  <c r="M1911" i="1"/>
  <c r="O1911" i="1" s="1"/>
  <c r="M2618" i="1"/>
  <c r="O2618" i="1" s="1"/>
  <c r="M3157" i="1"/>
  <c r="O3157" i="1" s="1"/>
  <c r="M3687" i="1"/>
  <c r="O3687" i="1" s="1"/>
  <c r="M3957" i="1"/>
  <c r="O3957" i="1" s="1"/>
  <c r="M2229" i="1"/>
  <c r="O2229" i="1" s="1"/>
  <c r="M1982" i="1"/>
  <c r="O1982" i="1" s="1"/>
  <c r="M2932" i="1"/>
  <c r="O2932" i="1" s="1"/>
  <c r="M3746" i="1"/>
  <c r="O3746" i="1" s="1"/>
  <c r="M3968" i="1"/>
  <c r="O3968" i="1" s="1"/>
  <c r="M1072" i="1"/>
  <c r="O1072" i="1" s="1"/>
  <c r="M1519" i="1"/>
  <c r="O1519" i="1" s="1"/>
  <c r="M1908" i="1"/>
  <c r="O1908" i="1" s="1"/>
  <c r="M2765" i="1"/>
  <c r="O2765" i="1" s="1"/>
  <c r="M3680" i="1"/>
  <c r="O3680" i="1" s="1"/>
  <c r="M859" i="1"/>
  <c r="O859" i="1" s="1"/>
  <c r="M1542" i="1"/>
  <c r="O1542" i="1" s="1"/>
  <c r="M2752" i="1"/>
  <c r="O2752" i="1" s="1"/>
  <c r="M1835" i="1"/>
  <c r="O1835" i="1" s="1"/>
  <c r="M1885" i="1"/>
  <c r="O1885" i="1" s="1"/>
  <c r="M1783" i="1"/>
  <c r="O1783" i="1" s="1"/>
  <c r="M3060" i="1"/>
  <c r="O3060" i="1" s="1"/>
  <c r="M2021" i="1"/>
  <c r="O2021" i="1" s="1"/>
  <c r="M2103" i="1"/>
  <c r="O2103" i="1" s="1"/>
  <c r="M2865" i="1"/>
  <c r="O2865" i="1" s="1"/>
  <c r="M2411" i="1"/>
  <c r="O2411" i="1" s="1"/>
  <c r="M1926" i="1"/>
  <c r="O1926" i="1" s="1"/>
  <c r="M2084" i="1"/>
  <c r="O2084" i="1" s="1"/>
  <c r="M2442" i="1"/>
  <c r="O2442" i="1" s="1"/>
  <c r="M2861" i="1"/>
  <c r="O2861" i="1" s="1"/>
  <c r="M2505" i="1"/>
  <c r="O2505" i="1" s="1"/>
  <c r="M2465" i="1"/>
  <c r="O2465" i="1" s="1"/>
  <c r="M2889" i="1"/>
  <c r="O2889" i="1" s="1"/>
  <c r="M2544" i="1"/>
  <c r="O2544" i="1" s="1"/>
  <c r="M2822" i="1"/>
  <c r="O2822" i="1" s="1"/>
  <c r="M3059" i="1"/>
  <c r="O3059" i="1" s="1"/>
  <c r="M3570" i="1"/>
  <c r="O3570" i="1" s="1"/>
  <c r="M4129" i="1"/>
  <c r="O4129" i="1" s="1"/>
  <c r="M4120" i="1"/>
  <c r="O4120" i="1" s="1"/>
  <c r="M2268" i="1"/>
  <c r="O2268" i="1" s="1"/>
  <c r="M1967" i="1"/>
  <c r="O1967" i="1" s="1"/>
  <c r="M2581" i="1"/>
  <c r="O2581" i="1" s="1"/>
  <c r="M3075" i="1"/>
  <c r="O3075" i="1" s="1"/>
  <c r="M3830" i="1"/>
  <c r="O3830" i="1" s="1"/>
  <c r="M1681" i="1"/>
  <c r="O1681" i="1" s="1"/>
  <c r="M2041" i="1"/>
  <c r="O2041" i="1" s="1"/>
  <c r="M2203" i="1"/>
  <c r="O2203" i="1" s="1"/>
  <c r="M2734" i="1"/>
  <c r="O2734" i="1" s="1"/>
  <c r="M2667" i="1"/>
  <c r="O2667" i="1" s="1"/>
  <c r="M3834" i="1"/>
  <c r="O3834" i="1" s="1"/>
  <c r="M4348" i="1"/>
  <c r="O4348" i="1" s="1"/>
  <c r="M1308" i="1"/>
  <c r="O1308" i="1" s="1"/>
  <c r="M2987" i="1"/>
  <c r="O2987" i="1" s="1"/>
  <c r="M3739" i="1"/>
  <c r="O3739" i="1" s="1"/>
  <c r="M3955" i="1"/>
  <c r="O3955" i="1" s="1"/>
  <c r="M478" i="1"/>
  <c r="O478" i="1" s="1"/>
  <c r="M870" i="1"/>
  <c r="O870" i="1" s="1"/>
  <c r="M1178" i="1"/>
  <c r="O1178" i="1" s="1"/>
  <c r="M1243" i="1"/>
  <c r="O1243" i="1" s="1"/>
  <c r="M1181" i="1"/>
  <c r="O1181" i="1" s="1"/>
  <c r="M993" i="1"/>
  <c r="O993" i="1" s="1"/>
  <c r="M1418" i="1"/>
  <c r="O1418" i="1" s="1"/>
  <c r="M1581" i="1"/>
  <c r="O1581" i="1" s="1"/>
  <c r="M1864" i="1"/>
  <c r="O1864" i="1" s="1"/>
  <c r="M3086" i="1"/>
  <c r="O3086" i="1" s="1"/>
  <c r="M1887" i="1"/>
  <c r="O1887" i="1" s="1"/>
  <c r="M1584" i="1"/>
  <c r="O1584" i="1" s="1"/>
  <c r="M2257" i="1"/>
  <c r="O2257" i="1" s="1"/>
  <c r="M1963" i="1"/>
  <c r="O1963" i="1" s="1"/>
  <c r="M2023" i="1"/>
  <c r="O2023" i="1" s="1"/>
  <c r="M2904" i="1"/>
  <c r="O2904" i="1" s="1"/>
  <c r="M2435" i="1"/>
  <c r="O2435" i="1" s="1"/>
  <c r="M2408" i="1"/>
  <c r="O2408" i="1" s="1"/>
  <c r="M2444" i="1"/>
  <c r="O2444" i="1" s="1"/>
  <c r="M2702" i="1"/>
  <c r="O2702" i="1" s="1"/>
  <c r="M2863" i="1"/>
  <c r="O2863" i="1" s="1"/>
  <c r="M2659" i="1"/>
  <c r="O2659" i="1" s="1"/>
  <c r="M2942" i="1"/>
  <c r="O2942" i="1" s="1"/>
  <c r="M2521" i="1"/>
  <c r="O2521" i="1" s="1"/>
  <c r="M3057" i="1"/>
  <c r="O3057" i="1" s="1"/>
  <c r="M3137" i="1"/>
  <c r="O3137" i="1" s="1"/>
  <c r="M3607" i="1"/>
  <c r="O3607" i="1" s="1"/>
  <c r="M3612" i="1"/>
  <c r="O3612" i="1" s="1"/>
  <c r="M3706" i="1"/>
  <c r="O3706" i="1" s="1"/>
  <c r="M3821" i="1"/>
  <c r="O3821" i="1" s="1"/>
  <c r="M4097" i="1"/>
  <c r="O4097" i="1" s="1"/>
  <c r="M2293" i="1"/>
  <c r="O2293" i="1" s="1"/>
  <c r="M2726" i="1"/>
  <c r="O2726" i="1" s="1"/>
  <c r="M2682" i="1"/>
  <c r="O2682" i="1" s="1"/>
  <c r="M3025" i="1"/>
  <c r="O3025" i="1" s="1"/>
  <c r="M3625" i="1"/>
  <c r="O3625" i="1" s="1"/>
  <c r="M4246" i="1"/>
  <c r="O4246" i="1" s="1"/>
  <c r="M1650" i="1"/>
  <c r="O1650" i="1" s="1"/>
  <c r="M2983" i="1"/>
  <c r="O2983" i="1" s="1"/>
  <c r="M3730" i="1"/>
  <c r="O3730" i="1" s="1"/>
  <c r="M3716" i="1"/>
  <c r="O3716" i="1" s="1"/>
  <c r="M2338" i="1"/>
  <c r="O2338" i="1" s="1"/>
  <c r="M1382" i="1"/>
  <c r="O1382" i="1" s="1"/>
  <c r="M1527" i="1"/>
  <c r="O1527" i="1" s="1"/>
  <c r="M2273" i="1"/>
  <c r="O2273" i="1" s="1"/>
  <c r="M3592" i="1"/>
  <c r="O3592" i="1" s="1"/>
  <c r="M3839" i="1"/>
  <c r="O3839" i="1" s="1"/>
  <c r="M685" i="1"/>
  <c r="O685" i="1" s="1"/>
  <c r="M2512" i="1"/>
  <c r="O2512" i="1" s="1"/>
  <c r="M1278" i="1"/>
  <c r="O1278" i="1" s="1"/>
  <c r="M1021" i="1"/>
  <c r="O1021" i="1" s="1"/>
  <c r="M1246" i="1"/>
  <c r="O1246" i="1" s="1"/>
  <c r="M1295" i="1"/>
  <c r="O1295" i="1" s="1"/>
  <c r="M1665" i="1"/>
  <c r="O1665" i="1" s="1"/>
  <c r="M1437" i="1"/>
  <c r="O1437" i="1" s="1"/>
  <c r="M2034" i="1"/>
  <c r="O2034" i="1" s="1"/>
  <c r="M2523" i="1"/>
  <c r="O2523" i="1" s="1"/>
  <c r="M3975" i="1"/>
  <c r="O3975" i="1" s="1"/>
  <c r="M2252" i="1"/>
  <c r="O2252" i="1" s="1"/>
  <c r="M3401" i="1"/>
  <c r="O3401" i="1" s="1"/>
  <c r="M728" i="1"/>
  <c r="O728" i="1" s="1"/>
  <c r="M1137" i="1"/>
  <c r="O1137" i="1" s="1"/>
  <c r="M2161" i="1"/>
  <c r="O2161" i="1" s="1"/>
  <c r="M2072" i="1"/>
  <c r="O2072" i="1" s="1"/>
  <c r="M2833" i="1"/>
  <c r="O2833" i="1" s="1"/>
  <c r="M2730" i="1"/>
  <c r="O2730" i="1" s="1"/>
  <c r="M4290" i="1"/>
  <c r="O4290" i="1" s="1"/>
  <c r="M844" i="1"/>
  <c r="O844" i="1" s="1"/>
  <c r="M393" i="1"/>
  <c r="O393" i="1" s="1"/>
  <c r="M1143" i="1"/>
  <c r="O1143" i="1" s="1"/>
  <c r="M1368" i="1"/>
  <c r="O1368" i="1" s="1"/>
  <c r="M1045" i="1"/>
  <c r="O1045" i="1" s="1"/>
  <c r="M875" i="1"/>
  <c r="O875" i="1" s="1"/>
  <c r="M1258" i="1"/>
  <c r="O1258" i="1" s="1"/>
  <c r="M1196" i="1"/>
  <c r="O1196" i="1" s="1"/>
  <c r="M1343" i="1"/>
  <c r="O1343" i="1" s="1"/>
  <c r="M1929" i="1"/>
  <c r="O1929" i="1" s="1"/>
  <c r="M2959" i="1"/>
  <c r="O2959" i="1" s="1"/>
  <c r="M3287" i="1"/>
  <c r="O3287" i="1" s="1"/>
  <c r="M554" i="1"/>
  <c r="O554" i="1" s="1"/>
  <c r="M1164" i="1"/>
  <c r="O1164" i="1" s="1"/>
  <c r="M954" i="1"/>
  <c r="O954" i="1" s="1"/>
  <c r="M1398" i="1"/>
  <c r="O1398" i="1" s="1"/>
  <c r="M2089" i="1"/>
  <c r="O2089" i="1" s="1"/>
  <c r="M2950" i="1"/>
  <c r="O2950" i="1" s="1"/>
  <c r="M4071" i="1"/>
  <c r="O4071" i="1" s="1"/>
  <c r="M1180" i="1"/>
  <c r="O1180" i="1" s="1"/>
  <c r="M920" i="1"/>
  <c r="O920" i="1" s="1"/>
  <c r="M1224" i="1"/>
  <c r="O1224" i="1" s="1"/>
  <c r="M879" i="1"/>
  <c r="O879" i="1" s="1"/>
  <c r="M1089" i="1"/>
  <c r="O1089" i="1" s="1"/>
  <c r="M1206" i="1"/>
  <c r="O1206" i="1" s="1"/>
  <c r="M1399" i="1"/>
  <c r="O1399" i="1" s="1"/>
  <c r="M1402" i="1"/>
  <c r="O1402" i="1" s="1"/>
  <c r="M2658" i="1"/>
  <c r="O2658" i="1" s="1"/>
  <c r="M1652" i="1"/>
  <c r="O1652" i="1" s="1"/>
  <c r="M2353" i="1"/>
  <c r="O2353" i="1" s="1"/>
  <c r="M2231" i="1"/>
  <c r="O2231" i="1" s="1"/>
  <c r="M2043" i="1"/>
  <c r="O2043" i="1" s="1"/>
  <c r="M2240" i="1"/>
  <c r="O2240" i="1" s="1"/>
  <c r="M2214" i="1"/>
  <c r="O2214" i="1" s="1"/>
  <c r="M2212" i="1"/>
  <c r="O2212" i="1" s="1"/>
  <c r="M2652" i="1"/>
  <c r="O2652" i="1" s="1"/>
  <c r="M2042" i="1"/>
  <c r="O2042" i="1" s="1"/>
  <c r="M2141" i="1"/>
  <c r="O2141" i="1" s="1"/>
  <c r="M2416" i="1"/>
  <c r="O2416" i="1" s="1"/>
  <c r="M2729" i="1"/>
  <c r="O2729" i="1" s="1"/>
  <c r="M2864" i="1"/>
  <c r="O2864" i="1" s="1"/>
  <c r="M2624" i="1"/>
  <c r="O2624" i="1" s="1"/>
  <c r="M2844" i="1"/>
  <c r="O2844" i="1" s="1"/>
  <c r="M3336" i="1"/>
  <c r="O3336" i="1" s="1"/>
  <c r="M3789" i="1"/>
  <c r="O3789" i="1" s="1"/>
  <c r="M3315" i="1"/>
  <c r="O3315" i="1" s="1"/>
  <c r="M3719" i="1"/>
  <c r="O3719" i="1" s="1"/>
  <c r="M3999" i="1"/>
  <c r="O3999" i="1" s="1"/>
  <c r="M3684" i="1"/>
  <c r="O3684" i="1" s="1"/>
  <c r="M3832" i="1"/>
  <c r="O3832" i="1" s="1"/>
  <c r="M3403" i="1"/>
  <c r="O3403" i="1" s="1"/>
  <c r="M4004" i="1"/>
  <c r="O4004" i="1" s="1"/>
  <c r="M3948" i="1"/>
  <c r="O3948" i="1" s="1"/>
  <c r="M4091" i="1"/>
  <c r="O4091" i="1" s="1"/>
  <c r="M4356" i="1"/>
  <c r="O4356" i="1" s="1"/>
  <c r="M3961" i="1"/>
  <c r="O3961" i="1" s="1"/>
  <c r="M4096" i="1"/>
  <c r="O4096" i="1" s="1"/>
  <c r="M471" i="1"/>
  <c r="O471" i="1" s="1"/>
  <c r="M445" i="1"/>
  <c r="O445" i="1" s="1"/>
  <c r="M1272" i="1"/>
  <c r="O1272" i="1" s="1"/>
  <c r="M1231" i="1"/>
  <c r="O1231" i="1" s="1"/>
  <c r="M1104" i="1"/>
  <c r="O1104" i="1" s="1"/>
  <c r="M1358" i="1"/>
  <c r="O1358" i="1" s="1"/>
  <c r="M1147" i="1"/>
  <c r="O1147" i="1" s="1"/>
  <c r="M1239" i="1"/>
  <c r="O1239" i="1" s="1"/>
  <c r="M1415" i="1"/>
  <c r="O1415" i="1" s="1"/>
  <c r="M1396" i="1"/>
  <c r="O1396" i="1" s="1"/>
  <c r="M2175" i="1"/>
  <c r="O2175" i="1" s="1"/>
  <c r="M2725" i="1"/>
  <c r="O2725" i="1" s="1"/>
  <c r="M2499" i="1"/>
  <c r="O2499" i="1" s="1"/>
  <c r="M2395" i="1"/>
  <c r="O2395" i="1" s="1"/>
  <c r="M1937" i="1"/>
  <c r="O1937" i="1" s="1"/>
  <c r="M1981" i="1"/>
  <c r="O1981" i="1" s="1"/>
  <c r="M2225" i="1"/>
  <c r="O2225" i="1" s="1"/>
  <c r="M2491" i="1"/>
  <c r="O2491" i="1" s="1"/>
  <c r="M1944" i="1"/>
  <c r="O1944" i="1" s="1"/>
  <c r="M2156" i="1"/>
  <c r="O2156" i="1" s="1"/>
  <c r="M2418" i="1"/>
  <c r="O2418" i="1" s="1"/>
  <c r="M2805" i="1"/>
  <c r="O2805" i="1" s="1"/>
  <c r="M2737" i="1"/>
  <c r="O2737" i="1" s="1"/>
  <c r="M2724" i="1"/>
  <c r="O2724" i="1" s="1"/>
  <c r="M2518" i="1"/>
  <c r="O2518" i="1" s="1"/>
  <c r="M3342" i="1"/>
  <c r="O3342" i="1" s="1"/>
  <c r="M2850" i="1"/>
  <c r="O2850" i="1" s="1"/>
  <c r="M2541" i="1"/>
  <c r="O2541" i="1" s="1"/>
  <c r="M3005" i="1"/>
  <c r="O3005" i="1" s="1"/>
  <c r="M3633" i="1"/>
  <c r="O3633" i="1" s="1"/>
  <c r="M3685" i="1"/>
  <c r="O3685" i="1" s="1"/>
  <c r="M3742" i="1"/>
  <c r="O3742" i="1" s="1"/>
  <c r="M3590" i="1"/>
  <c r="O3590" i="1" s="1"/>
  <c r="M3708" i="1"/>
  <c r="O3708" i="1" s="1"/>
  <c r="M3727" i="1"/>
  <c r="O3727" i="1" s="1"/>
  <c r="M4028" i="1"/>
  <c r="O4028" i="1" s="1"/>
  <c r="M4118" i="1"/>
  <c r="O4118" i="1" s="1"/>
  <c r="M643" i="1"/>
  <c r="O643" i="1" s="1"/>
  <c r="M1097" i="1"/>
  <c r="O1097" i="1" s="1"/>
  <c r="M1374" i="1"/>
  <c r="O1374" i="1" s="1"/>
  <c r="M1699" i="1"/>
  <c r="O1699" i="1" s="1"/>
  <c r="M1882" i="1"/>
  <c r="O1882" i="1" s="1"/>
  <c r="M1759" i="1"/>
  <c r="O1759" i="1" s="1"/>
  <c r="M1700" i="1"/>
  <c r="O1700" i="1" s="1"/>
  <c r="M2490" i="1"/>
  <c r="O2490" i="1" s="1"/>
  <c r="M2057" i="1"/>
  <c r="O2057" i="1" s="1"/>
  <c r="M2971" i="1"/>
  <c r="O2971" i="1" s="1"/>
  <c r="M2650" i="1"/>
  <c r="O2650" i="1" s="1"/>
  <c r="M2744" i="1"/>
  <c r="O2744" i="1" s="1"/>
  <c r="M2202" i="1"/>
  <c r="O2202" i="1" s="1"/>
  <c r="M2988" i="1"/>
  <c r="O2988" i="1" s="1"/>
  <c r="M2468" i="1"/>
  <c r="O2468" i="1" s="1"/>
  <c r="M2813" i="1"/>
  <c r="O2813" i="1" s="1"/>
  <c r="M2761" i="1"/>
  <c r="O2761" i="1" s="1"/>
  <c r="M2732" i="1"/>
  <c r="O2732" i="1" s="1"/>
  <c r="M3113" i="1"/>
  <c r="O3113" i="1" s="1"/>
  <c r="M2852" i="1"/>
  <c r="O2852" i="1" s="1"/>
  <c r="M3681" i="1"/>
  <c r="O3681" i="1" s="1"/>
  <c r="M3597" i="1"/>
  <c r="O3597" i="1" s="1"/>
  <c r="M3773" i="1"/>
  <c r="O3773" i="1" s="1"/>
  <c r="M3734" i="1"/>
  <c r="O3734" i="1" s="1"/>
  <c r="M4259" i="1"/>
  <c r="O4259" i="1" s="1"/>
  <c r="M2685" i="1"/>
  <c r="O2685" i="1" s="1"/>
  <c r="M3335" i="1"/>
  <c r="O3335" i="1" s="1"/>
  <c r="M3683" i="1"/>
  <c r="O3683" i="1" s="1"/>
  <c r="M3783" i="1"/>
  <c r="O3783" i="1" s="1"/>
  <c r="M3571" i="1"/>
  <c r="O3571" i="1" s="1"/>
  <c r="M3774" i="1"/>
  <c r="O3774" i="1" s="1"/>
  <c r="M2000" i="1"/>
  <c r="O2000" i="1" s="1"/>
  <c r="M2287" i="1"/>
  <c r="O2287" i="1" s="1"/>
  <c r="M2876" i="1"/>
  <c r="O2876" i="1" s="1"/>
  <c r="M2698" i="1"/>
  <c r="O2698" i="1" s="1"/>
  <c r="M3620" i="1"/>
  <c r="O3620" i="1" s="1"/>
  <c r="M2619" i="1"/>
  <c r="O2619" i="1" s="1"/>
  <c r="M3357" i="1"/>
  <c r="O3357" i="1" s="1"/>
  <c r="M3849" i="1"/>
  <c r="O3849" i="1" s="1"/>
  <c r="M4195" i="1"/>
  <c r="O4195" i="1" s="1"/>
  <c r="M2182" i="1"/>
  <c r="O2182" i="1" s="1"/>
  <c r="M2010" i="1"/>
  <c r="O2010" i="1" s="1"/>
  <c r="M2935" i="1"/>
  <c r="O2935" i="1" s="1"/>
  <c r="M2956" i="1"/>
  <c r="O2956" i="1" s="1"/>
  <c r="M3724" i="1"/>
  <c r="O3724" i="1" s="1"/>
  <c r="M4085" i="1"/>
  <c r="O4085" i="1" s="1"/>
  <c r="M594" i="1"/>
  <c r="O594" i="1" s="1"/>
  <c r="M672" i="1"/>
  <c r="O672" i="1" s="1"/>
  <c r="M1122" i="1"/>
  <c r="O1122" i="1" s="1"/>
  <c r="M1318" i="1"/>
  <c r="O1318" i="1" s="1"/>
  <c r="M1203" i="1"/>
  <c r="O1203" i="1" s="1"/>
  <c r="M1841" i="1"/>
  <c r="O1841" i="1" s="1"/>
  <c r="M1544" i="1"/>
  <c r="O1544" i="1" s="1"/>
  <c r="M1706" i="1"/>
  <c r="O1706" i="1" s="1"/>
  <c r="M2399" i="1"/>
  <c r="O2399" i="1" s="1"/>
  <c r="M2279" i="1"/>
  <c r="O2279" i="1" s="1"/>
  <c r="M2493" i="1"/>
  <c r="O2493" i="1" s="1"/>
  <c r="M2775" i="1"/>
  <c r="O2775" i="1" s="1"/>
  <c r="M1950" i="1"/>
  <c r="O1950" i="1" s="1"/>
  <c r="M1998" i="1"/>
  <c r="O1998" i="1" s="1"/>
  <c r="M2470" i="1"/>
  <c r="O2470" i="1" s="1"/>
  <c r="M2815" i="1"/>
  <c r="O2815" i="1" s="1"/>
  <c r="M2684" i="1"/>
  <c r="O2684" i="1" s="1"/>
  <c r="M2769" i="1"/>
  <c r="O2769" i="1" s="1"/>
  <c r="M2796" i="1"/>
  <c r="O2796" i="1" s="1"/>
  <c r="M2524" i="1"/>
  <c r="O2524" i="1" s="1"/>
  <c r="M3344" i="1"/>
  <c r="O3344" i="1" s="1"/>
  <c r="M2910" i="1"/>
  <c r="O2910" i="1" s="1"/>
  <c r="M3078" i="1"/>
  <c r="O3078" i="1" s="1"/>
  <c r="M3787" i="1"/>
  <c r="O3787" i="1" s="1"/>
  <c r="M4264" i="1"/>
  <c r="O4264" i="1" s="1"/>
  <c r="M4274" i="1"/>
  <c r="O4274" i="1" s="1"/>
  <c r="M2952" i="1"/>
  <c r="O2952" i="1" s="1"/>
  <c r="M2526" i="1"/>
  <c r="O2526" i="1" s="1"/>
  <c r="M2594" i="1"/>
  <c r="O2594" i="1" s="1"/>
  <c r="M2551" i="1"/>
  <c r="O2551" i="1" s="1"/>
  <c r="M3717" i="1"/>
  <c r="O3717" i="1" s="1"/>
  <c r="M3828" i="1"/>
  <c r="O3828" i="1" s="1"/>
  <c r="M2197" i="1"/>
  <c r="O2197" i="1" s="1"/>
  <c r="M1916" i="1"/>
  <c r="O1916" i="1" s="1"/>
  <c r="M3021" i="1"/>
  <c r="O3021" i="1" s="1"/>
  <c r="M4253" i="1"/>
  <c r="O4253" i="1" s="1"/>
  <c r="M480" i="1"/>
  <c r="O480" i="1" s="1"/>
  <c r="M667" i="1"/>
  <c r="O667" i="1" s="1"/>
  <c r="M1346" i="1"/>
  <c r="O1346" i="1" s="1"/>
  <c r="M1101" i="1"/>
  <c r="O1101" i="1" s="1"/>
  <c r="M1280" i="1"/>
  <c r="O1280" i="1" s="1"/>
  <c r="M1270" i="1"/>
  <c r="O1270" i="1" s="1"/>
  <c r="M1095" i="1"/>
  <c r="O1095" i="1" s="1"/>
  <c r="M1366" i="1"/>
  <c r="O1366" i="1" s="1"/>
  <c r="M1493" i="1"/>
  <c r="O1493" i="1" s="1"/>
  <c r="M2717" i="1"/>
  <c r="O2717" i="1" s="1"/>
  <c r="M1993" i="1"/>
  <c r="O1993" i="1" s="1"/>
  <c r="M2158" i="1"/>
  <c r="O2158" i="1" s="1"/>
  <c r="M1952" i="1"/>
  <c r="O1952" i="1" s="1"/>
  <c r="M2831" i="1"/>
  <c r="O2831" i="1" s="1"/>
  <c r="M2445" i="1"/>
  <c r="O2445" i="1" s="1"/>
  <c r="M2923" i="1"/>
  <c r="O2923" i="1" s="1"/>
  <c r="M2995" i="1"/>
  <c r="O2995" i="1" s="1"/>
  <c r="M3848" i="1"/>
  <c r="O3848" i="1" s="1"/>
  <c r="M4026" i="1"/>
  <c r="O4026" i="1" s="1"/>
  <c r="M4254" i="1"/>
  <c r="O4254" i="1" s="1"/>
  <c r="M865" i="1"/>
  <c r="O865" i="1" s="1"/>
  <c r="M994" i="1"/>
  <c r="O994" i="1" s="1"/>
  <c r="M1142" i="1"/>
  <c r="O1142" i="1" s="1"/>
  <c r="M1336" i="1"/>
  <c r="O1336" i="1" s="1"/>
  <c r="M1150" i="1"/>
  <c r="O1150" i="1" s="1"/>
  <c r="M1844" i="1"/>
  <c r="O1844" i="1" s="1"/>
  <c r="M1315" i="1"/>
  <c r="O1315" i="1" s="1"/>
  <c r="M1443" i="1"/>
  <c r="O1443" i="1" s="1"/>
  <c r="M1697" i="1"/>
  <c r="O1697" i="1" s="1"/>
  <c r="M1897" i="1"/>
  <c r="O1897" i="1" s="1"/>
  <c r="M1570" i="1"/>
  <c r="O1570" i="1" s="1"/>
  <c r="M2172" i="1"/>
  <c r="O2172" i="1" s="1"/>
  <c r="M1903" i="1"/>
  <c r="O1903" i="1" s="1"/>
  <c r="M1955" i="1"/>
  <c r="O1955" i="1" s="1"/>
  <c r="M2666" i="1"/>
  <c r="O2666" i="1" s="1"/>
  <c r="M2437" i="1"/>
  <c r="O2437" i="1" s="1"/>
  <c r="M2208" i="1"/>
  <c r="O2208" i="1" s="1"/>
  <c r="M2219" i="1"/>
  <c r="O2219" i="1" s="1"/>
  <c r="M1918" i="1"/>
  <c r="O1918" i="1" s="1"/>
  <c r="M2014" i="1"/>
  <c r="O2014" i="1" s="1"/>
  <c r="M2403" i="1"/>
  <c r="O2403" i="1" s="1"/>
  <c r="M2401" i="1"/>
  <c r="O2401" i="1" s="1"/>
  <c r="M2392" i="1"/>
  <c r="O2392" i="1" s="1"/>
  <c r="M2436" i="1"/>
  <c r="O2436" i="1" s="1"/>
  <c r="M2841" i="1"/>
  <c r="O2841" i="1" s="1"/>
  <c r="M2945" i="1"/>
  <c r="O2945" i="1" s="1"/>
  <c r="M2738" i="1"/>
  <c r="O2738" i="1" s="1"/>
  <c r="M2644" i="1"/>
  <c r="O2644" i="1" s="1"/>
  <c r="M2914" i="1"/>
  <c r="O2914" i="1" s="1"/>
  <c r="M2812" i="1"/>
  <c r="O2812" i="1" s="1"/>
  <c r="M2571" i="1"/>
  <c r="O2571" i="1" s="1"/>
  <c r="M2961" i="1"/>
  <c r="O2961" i="1" s="1"/>
  <c r="M3613" i="1"/>
  <c r="O3613" i="1" s="1"/>
  <c r="M3605" i="1"/>
  <c r="O3605" i="1" s="1"/>
  <c r="M3729" i="1"/>
  <c r="O3729" i="1" s="1"/>
  <c r="M3630" i="1"/>
  <c r="O3630" i="1" s="1"/>
  <c r="M4140" i="1"/>
  <c r="O4140" i="1" s="1"/>
  <c r="M4081" i="1"/>
  <c r="O4081" i="1" s="1"/>
  <c r="M4074" i="1"/>
  <c r="O4074" i="1" s="1"/>
  <c r="M4327" i="1"/>
  <c r="O4327" i="1" s="1"/>
  <c r="M2814" i="1"/>
  <c r="O2814" i="1" s="1"/>
  <c r="M3721" i="1"/>
  <c r="O3721" i="1" s="1"/>
  <c r="M3047" i="1"/>
  <c r="O3047" i="1" s="1"/>
  <c r="M3640" i="1"/>
  <c r="O3640" i="1" s="1"/>
  <c r="M3771" i="1"/>
  <c r="O3771" i="1" s="1"/>
  <c r="M3736" i="1"/>
  <c r="O3736" i="1" s="1"/>
  <c r="M4128" i="1"/>
  <c r="O4128" i="1" s="1"/>
  <c r="M4087" i="1"/>
  <c r="O4087" i="1" s="1"/>
  <c r="M3653" i="1"/>
  <c r="O3653" i="1" s="1"/>
  <c r="M4324" i="1"/>
  <c r="O4324" i="1" s="1"/>
  <c r="M1888" i="1"/>
  <c r="O1888" i="1" s="1"/>
  <c r="M1980" i="1"/>
  <c r="O1980" i="1" s="1"/>
  <c r="M2922" i="1"/>
  <c r="O2922" i="1" s="1"/>
  <c r="M2905" i="1"/>
  <c r="O2905" i="1" s="1"/>
  <c r="M2958" i="1"/>
  <c r="O2958" i="1" s="1"/>
  <c r="M3778" i="1"/>
  <c r="O3778" i="1" s="1"/>
  <c r="M3715" i="1"/>
  <c r="O3715" i="1" s="1"/>
  <c r="M4341" i="1"/>
  <c r="O4341" i="1" s="1"/>
  <c r="M4132" i="1"/>
  <c r="O4132" i="1" s="1"/>
  <c r="M2036" i="1"/>
  <c r="O2036" i="1" s="1"/>
  <c r="M2473" i="1"/>
  <c r="O2473" i="1" s="1"/>
  <c r="M2840" i="1"/>
  <c r="O2840" i="1" s="1"/>
  <c r="M2639" i="1"/>
  <c r="O2639" i="1" s="1"/>
  <c r="M3825" i="1"/>
  <c r="O3825" i="1" s="1"/>
  <c r="M3947" i="1"/>
  <c r="O3947" i="1" s="1"/>
  <c r="M1309" i="1"/>
  <c r="O1309" i="1" s="1"/>
  <c r="M2654" i="1"/>
  <c r="O2654" i="1" s="1"/>
  <c r="M2373" i="1"/>
  <c r="O2373" i="1" s="1"/>
  <c r="M3619" i="1"/>
  <c r="O3619" i="1" s="1"/>
  <c r="M495" i="1"/>
  <c r="O495" i="1" s="1"/>
  <c r="M1217" i="1"/>
  <c r="O1217" i="1" s="1"/>
  <c r="M1156" i="1"/>
  <c r="O1156" i="1" s="1"/>
  <c r="M1405" i="1"/>
  <c r="O1405" i="1" s="1"/>
  <c r="M686" i="1"/>
  <c r="O686" i="1" s="1"/>
  <c r="M462" i="1"/>
  <c r="O462" i="1" s="1"/>
  <c r="M468" i="1"/>
  <c r="O468" i="1" s="1"/>
  <c r="M449" i="1"/>
  <c r="O449" i="1" s="1"/>
  <c r="M586" i="1"/>
  <c r="O586" i="1" s="1"/>
  <c r="M617" i="1"/>
  <c r="O617" i="1" s="1"/>
  <c r="M583" i="1"/>
  <c r="O583" i="1" s="1"/>
  <c r="M628" i="1"/>
  <c r="O628" i="1" s="1"/>
  <c r="M607" i="1"/>
  <c r="O607" i="1" s="1"/>
  <c r="M1370" i="1"/>
  <c r="O1370" i="1" s="1"/>
  <c r="M767" i="1"/>
  <c r="O767" i="1" s="1"/>
  <c r="M841" i="1"/>
  <c r="O841" i="1" s="1"/>
  <c r="M660" i="1"/>
  <c r="O660" i="1" s="1"/>
  <c r="M463" i="1"/>
  <c r="O463" i="1" s="1"/>
  <c r="M1384" i="1"/>
  <c r="O1384" i="1" s="1"/>
  <c r="M759" i="1"/>
  <c r="O759" i="1" s="1"/>
  <c r="M474" i="1"/>
  <c r="O474" i="1" s="1"/>
  <c r="M494" i="1"/>
  <c r="O494" i="1" s="1"/>
  <c r="M671" i="1"/>
  <c r="O671" i="1" s="1"/>
  <c r="M1290" i="1"/>
  <c r="O1290" i="1" s="1"/>
  <c r="M538" i="1"/>
  <c r="O538" i="1" s="1"/>
  <c r="M1306" i="1"/>
  <c r="O1306" i="1" s="1"/>
  <c r="M891" i="1"/>
  <c r="O891" i="1" s="1"/>
  <c r="M1314" i="1"/>
  <c r="O1314" i="1" s="1"/>
  <c r="M1240" i="1"/>
  <c r="O1240" i="1" s="1"/>
  <c r="M1338" i="1"/>
  <c r="O1338" i="1" s="1"/>
  <c r="M1802" i="1"/>
  <c r="O1802" i="1" s="1"/>
  <c r="M1475" i="1"/>
  <c r="O1475" i="1" s="1"/>
  <c r="M1600" i="1"/>
  <c r="O1600" i="1" s="1"/>
  <c r="M2181" i="1"/>
  <c r="O2181" i="1" s="1"/>
  <c r="M2060" i="1"/>
  <c r="O2060" i="1" s="1"/>
  <c r="M2859" i="1"/>
  <c r="O2859" i="1" s="1"/>
  <c r="M2564" i="1"/>
  <c r="O2564" i="1" s="1"/>
  <c r="M2605" i="1"/>
  <c r="O2605" i="1" s="1"/>
  <c r="M3566" i="1"/>
  <c r="O3566" i="1" s="1"/>
  <c r="M3689" i="1"/>
  <c r="O3689" i="1" s="1"/>
  <c r="M4127" i="1"/>
  <c r="O4127" i="1" s="1"/>
  <c r="M358" i="1"/>
  <c r="O358" i="1" s="1"/>
  <c r="M1779" i="1"/>
  <c r="O1779" i="1" s="1"/>
  <c r="M1268" i="1"/>
  <c r="O1268" i="1" s="1"/>
  <c r="M1481" i="1"/>
  <c r="O1481" i="1" s="1"/>
  <c r="M589" i="1"/>
  <c r="O589" i="1" s="1"/>
  <c r="M3809" i="1"/>
  <c r="O3809" i="1" s="1"/>
  <c r="M3843" i="1"/>
  <c r="O3843" i="1" s="1"/>
  <c r="M2595" i="1"/>
  <c r="O2595" i="1" s="1"/>
  <c r="M2558" i="1"/>
  <c r="O2558" i="1" s="1"/>
  <c r="M3132" i="1"/>
  <c r="O3132" i="1" s="1"/>
  <c r="M2760" i="1"/>
  <c r="O2760" i="1" s="1"/>
  <c r="M1830" i="1"/>
  <c r="O1830" i="1" s="1"/>
  <c r="M1800" i="1"/>
  <c r="O1800" i="1" s="1"/>
  <c r="M1100" i="1"/>
  <c r="O1100" i="1" s="1"/>
  <c r="M602" i="1"/>
  <c r="O602" i="1" s="1"/>
  <c r="M1324" i="1"/>
  <c r="O1324" i="1" s="1"/>
  <c r="M1151" i="1"/>
  <c r="O1151" i="1" s="1"/>
  <c r="M1862" i="1"/>
  <c r="O1862" i="1" s="1"/>
  <c r="M693" i="1"/>
  <c r="O693" i="1" s="1"/>
  <c r="M450" i="1"/>
  <c r="O450" i="1" s="1"/>
  <c r="M606" i="1"/>
  <c r="O606" i="1" s="1"/>
  <c r="M612" i="1"/>
  <c r="O612" i="1" s="1"/>
  <c r="M604" i="1"/>
  <c r="O604" i="1" s="1"/>
  <c r="M948" i="1"/>
  <c r="O948" i="1" s="1"/>
  <c r="M744" i="1"/>
  <c r="O744" i="1" s="1"/>
  <c r="M407" i="1"/>
  <c r="O407" i="1" s="1"/>
  <c r="M747" i="1"/>
  <c r="O747" i="1" s="1"/>
  <c r="M610" i="1"/>
  <c r="O610" i="1" s="1"/>
  <c r="M904" i="1"/>
  <c r="O904" i="1" s="1"/>
  <c r="M830" i="1"/>
  <c r="O830" i="1" s="1"/>
  <c r="M1105" i="1"/>
  <c r="O1105" i="1" s="1"/>
  <c r="M726" i="1"/>
  <c r="O726" i="1" s="1"/>
  <c r="M544" i="1"/>
  <c r="O544" i="1" s="1"/>
  <c r="M525" i="1"/>
  <c r="O525" i="1" s="1"/>
  <c r="M1282" i="1"/>
  <c r="O1282" i="1" s="1"/>
  <c r="M536" i="1"/>
  <c r="O536" i="1" s="1"/>
  <c r="M641" i="1"/>
  <c r="O641" i="1" s="1"/>
  <c r="M856" i="1"/>
  <c r="O856" i="1" s="1"/>
  <c r="M646" i="1"/>
  <c r="O646" i="1" s="1"/>
  <c r="M670" i="1"/>
  <c r="O670" i="1" s="1"/>
  <c r="M678" i="1"/>
  <c r="O678" i="1" s="1"/>
  <c r="M285" i="1"/>
  <c r="O285" i="1" s="1"/>
  <c r="M661" i="1"/>
  <c r="O661" i="1" s="1"/>
  <c r="M909" i="1"/>
  <c r="O909" i="1" s="1"/>
  <c r="M1127" i="1"/>
  <c r="O1127" i="1" s="1"/>
  <c r="M1476" i="1"/>
  <c r="O1476" i="1" s="1"/>
  <c r="M2235" i="1"/>
  <c r="O2235" i="1" s="1"/>
  <c r="M1668" i="1"/>
  <c r="O1668" i="1" s="1"/>
  <c r="M2929" i="1"/>
  <c r="O2929" i="1" s="1"/>
  <c r="M2180" i="1"/>
  <c r="O2180" i="1" s="1"/>
  <c r="M2649" i="1"/>
  <c r="O2649" i="1" s="1"/>
  <c r="M2632" i="1"/>
  <c r="O2632" i="1" s="1"/>
  <c r="M2629" i="1"/>
  <c r="O2629" i="1" s="1"/>
  <c r="M3703" i="1"/>
  <c r="O3703" i="1" s="1"/>
  <c r="M3950" i="1"/>
  <c r="O3950" i="1" s="1"/>
  <c r="M4325" i="1"/>
  <c r="O4325" i="1" s="1"/>
  <c r="M539" i="1"/>
  <c r="O539" i="1" s="1"/>
  <c r="M907" i="1"/>
  <c r="O907" i="1" s="1"/>
  <c r="M1436" i="1"/>
  <c r="O1436" i="1" s="1"/>
  <c r="M1411" i="1"/>
  <c r="O1411" i="1" s="1"/>
  <c r="M504" i="1"/>
  <c r="O504" i="1" s="1"/>
  <c r="M3945" i="1"/>
  <c r="O3945" i="1" s="1"/>
  <c r="M3679" i="1"/>
  <c r="O3679" i="1" s="1"/>
  <c r="M2559" i="1"/>
  <c r="O2559" i="1" s="1"/>
  <c r="M2534" i="1"/>
  <c r="O2534" i="1" s="1"/>
  <c r="M3096" i="1"/>
  <c r="O3096" i="1" s="1"/>
  <c r="M2088" i="1"/>
  <c r="O2088" i="1" s="1"/>
  <c r="M2262" i="1"/>
  <c r="O2262" i="1" s="1"/>
  <c r="M2242" i="1"/>
  <c r="O2242" i="1" s="1"/>
  <c r="M1884" i="1"/>
  <c r="O1884" i="1" s="1"/>
  <c r="M1417" i="1"/>
  <c r="O1417" i="1" s="1"/>
  <c r="M1297" i="1"/>
  <c r="O1297" i="1" s="1"/>
  <c r="M493" i="1"/>
  <c r="O493" i="1" s="1"/>
  <c r="M836" i="1"/>
  <c r="O836" i="1" s="1"/>
  <c r="M437" i="1"/>
  <c r="O437" i="1" s="1"/>
  <c r="M905" i="1"/>
  <c r="O905" i="1" s="1"/>
  <c r="M389" i="1"/>
  <c r="O389" i="1" s="1"/>
  <c r="M511" i="1"/>
  <c r="O511" i="1" s="1"/>
  <c r="M762" i="1"/>
  <c r="O762" i="1" s="1"/>
  <c r="M556" i="1"/>
  <c r="O556" i="1" s="1"/>
  <c r="M746" i="1"/>
  <c r="O746" i="1" s="1"/>
  <c r="M1083" i="1"/>
  <c r="O1083" i="1" s="1"/>
  <c r="M725" i="1"/>
  <c r="O725" i="1" s="1"/>
  <c r="M866" i="1"/>
  <c r="O866" i="1" s="1"/>
  <c r="M1457" i="1"/>
  <c r="O1457" i="1" s="1"/>
  <c r="M2691" i="1"/>
  <c r="O2691" i="1" s="1"/>
  <c r="M1978" i="1"/>
  <c r="O1978" i="1" s="1"/>
  <c r="M2475" i="1"/>
  <c r="O2475" i="1" s="1"/>
  <c r="M3831" i="1"/>
  <c r="O3831" i="1" s="1"/>
  <c r="M4018" i="1"/>
  <c r="O4018" i="1" s="1"/>
  <c r="M1340" i="1"/>
  <c r="O1340" i="1" s="1"/>
  <c r="M1347" i="1"/>
  <c r="O1347" i="1" s="1"/>
  <c r="M4187" i="1"/>
  <c r="O4187" i="1" s="1"/>
  <c r="M3067" i="1"/>
  <c r="O3067" i="1" s="1"/>
  <c r="M2503" i="1"/>
  <c r="O2503" i="1" s="1"/>
  <c r="M2171" i="1"/>
  <c r="O2171" i="1" s="1"/>
  <c r="M1951" i="1"/>
  <c r="O1951" i="1" s="1"/>
  <c r="M1569" i="1"/>
  <c r="O1569" i="1" s="1"/>
  <c r="M794" i="1"/>
  <c r="O794" i="1" s="1"/>
  <c r="M513" i="1"/>
  <c r="O513" i="1" s="1"/>
  <c r="M1394" i="1"/>
  <c r="O1394" i="1" s="1"/>
  <c r="M1171" i="1"/>
  <c r="O1171" i="1" s="1"/>
  <c r="M1845" i="1"/>
  <c r="O1845" i="1" s="1"/>
  <c r="M447" i="1"/>
  <c r="O447" i="1" s="1"/>
  <c r="M531" i="1"/>
  <c r="O531" i="1" s="1"/>
  <c r="M1298" i="1"/>
  <c r="O1298" i="1" s="1"/>
  <c r="M711" i="1"/>
  <c r="O711" i="1" s="1"/>
  <c r="M741" i="1"/>
  <c r="O741" i="1" s="1"/>
  <c r="M840" i="1"/>
  <c r="O840" i="1" s="1"/>
  <c r="M854" i="1"/>
  <c r="O854" i="1" s="1"/>
  <c r="M599" i="1"/>
  <c r="O599" i="1" s="1"/>
  <c r="M900" i="1"/>
  <c r="O900" i="1" s="1"/>
  <c r="M1081" i="1"/>
  <c r="O1081" i="1" s="1"/>
  <c r="M497" i="1"/>
  <c r="O497" i="1" s="1"/>
  <c r="M479" i="1"/>
  <c r="O479" i="1" s="1"/>
  <c r="M508" i="1"/>
  <c r="O508" i="1" s="1"/>
  <c r="M490" i="1"/>
  <c r="O490" i="1" s="1"/>
  <c r="M470" i="1"/>
  <c r="O470" i="1" s="1"/>
  <c r="M655" i="1"/>
  <c r="O655" i="1" s="1"/>
  <c r="M487" i="1"/>
  <c r="O487" i="1" s="1"/>
  <c r="M663" i="1"/>
  <c r="O663" i="1" s="1"/>
  <c r="M876" i="1"/>
  <c r="O876" i="1" s="1"/>
  <c r="M1092" i="1"/>
  <c r="O1092" i="1" s="1"/>
  <c r="M784" i="1"/>
  <c r="O784" i="1" s="1"/>
  <c r="M679" i="1"/>
  <c r="O679" i="1" s="1"/>
  <c r="M845" i="1"/>
  <c r="O845" i="1" s="1"/>
  <c r="M664" i="1"/>
  <c r="O664" i="1" s="1"/>
  <c r="M1119" i="1"/>
  <c r="O1119" i="1" s="1"/>
  <c r="M1412" i="1"/>
  <c r="O1412" i="1" s="1"/>
  <c r="M1307" i="1"/>
  <c r="O1307" i="1" s="1"/>
  <c r="M2162" i="1"/>
  <c r="O2162" i="1" s="1"/>
  <c r="M1829" i="1"/>
  <c r="O1829" i="1" s="1"/>
  <c r="M2791" i="1"/>
  <c r="O2791" i="1" s="1"/>
  <c r="M2276" i="1"/>
  <c r="O2276" i="1" s="1"/>
  <c r="M2673" i="1"/>
  <c r="O2673" i="1" s="1"/>
  <c r="M2931" i="1"/>
  <c r="O2931" i="1" s="1"/>
  <c r="M2882" i="1"/>
  <c r="O2882" i="1" s="1"/>
  <c r="M3855" i="1"/>
  <c r="O3855" i="1" s="1"/>
  <c r="M3650" i="1"/>
  <c r="O3650" i="1" s="1"/>
  <c r="M434" i="1"/>
  <c r="O434" i="1" s="1"/>
  <c r="M452" i="1"/>
  <c r="O452" i="1" s="1"/>
  <c r="M1099" i="1"/>
  <c r="O1099" i="1" s="1"/>
  <c r="M810" i="1"/>
  <c r="O810" i="1" s="1"/>
  <c r="M1453" i="1"/>
  <c r="O1453" i="1" s="1"/>
  <c r="M645" i="1"/>
  <c r="O645" i="1" s="1"/>
  <c r="M3859" i="1"/>
  <c r="O3859" i="1" s="1"/>
  <c r="M3560" i="1"/>
  <c r="O3560" i="1" s="1"/>
  <c r="M2533" i="1"/>
  <c r="O2533" i="1" s="1"/>
  <c r="M2946" i="1"/>
  <c r="O2946" i="1" s="1"/>
  <c r="M2853" i="1"/>
  <c r="O2853" i="1" s="1"/>
  <c r="M2054" i="1"/>
  <c r="O2054" i="1" s="1"/>
  <c r="M2783" i="1"/>
  <c r="O2783" i="1" s="1"/>
  <c r="M1503" i="1"/>
  <c r="O1503" i="1" s="1"/>
  <c r="M1159" i="1"/>
  <c r="O1159" i="1" s="1"/>
  <c r="M1427" i="1"/>
  <c r="O1427" i="1" s="1"/>
  <c r="M1170" i="1"/>
  <c r="O1170" i="1" s="1"/>
  <c r="M3694" i="1"/>
  <c r="O3694" i="1" s="1"/>
  <c r="M640" i="1"/>
  <c r="O640" i="1" s="1"/>
  <c r="M2388" i="1"/>
  <c r="O2388" i="1" s="1"/>
  <c r="M500" i="1"/>
  <c r="O500" i="1" s="1"/>
  <c r="M609" i="1"/>
  <c r="O609" i="1" s="1"/>
  <c r="M1116" i="1"/>
  <c r="O1116" i="1" s="1"/>
  <c r="M971" i="1"/>
  <c r="O971" i="1" s="1"/>
  <c r="M1843" i="1"/>
  <c r="O1843" i="1" s="1"/>
  <c r="M665" i="1"/>
  <c r="O665" i="1" s="1"/>
  <c r="M1121" i="1"/>
  <c r="O1121" i="1" s="1"/>
  <c r="M755" i="1"/>
  <c r="O755" i="1" s="1"/>
  <c r="M1334" i="1"/>
  <c r="O1334" i="1" s="1"/>
  <c r="M453" i="1"/>
  <c r="O453" i="1" s="1"/>
  <c r="M702" i="1"/>
  <c r="O702" i="1" s="1"/>
  <c r="M477" i="1"/>
  <c r="O477" i="1" s="1"/>
  <c r="M1362" i="1"/>
  <c r="O1362" i="1" s="1"/>
  <c r="M1211" i="1"/>
  <c r="O1211" i="1" s="1"/>
  <c r="M709" i="1"/>
  <c r="O709" i="1" s="1"/>
  <c r="M623" i="1"/>
  <c r="O623" i="1" s="1"/>
  <c r="M712" i="1"/>
  <c r="O712" i="1" s="1"/>
  <c r="M634" i="1"/>
  <c r="O634" i="1" s="1"/>
  <c r="M614" i="1"/>
  <c r="O614" i="1" s="1"/>
  <c r="M806" i="1"/>
  <c r="O806" i="1" s="1"/>
  <c r="M483" i="1"/>
  <c r="O483" i="1" s="1"/>
  <c r="M558" i="1"/>
  <c r="O558" i="1" s="1"/>
  <c r="M507" i="1"/>
  <c r="O507" i="1" s="1"/>
  <c r="M1114" i="1"/>
  <c r="O1114" i="1" s="1"/>
  <c r="M518" i="1"/>
  <c r="O518" i="1" s="1"/>
  <c r="M573" i="1"/>
  <c r="O573" i="1" s="1"/>
  <c r="M804" i="1"/>
  <c r="O804" i="1" s="1"/>
  <c r="M1296" i="1"/>
  <c r="O1296" i="1" s="1"/>
  <c r="M886" i="1"/>
  <c r="O886" i="1" s="1"/>
  <c r="M1331" i="1"/>
  <c r="O1331" i="1" s="1"/>
  <c r="M1834" i="1"/>
  <c r="O1834" i="1" s="1"/>
  <c r="M2129" i="1"/>
  <c r="O2129" i="1" s="1"/>
  <c r="M2160" i="1"/>
  <c r="O2160" i="1" s="1"/>
  <c r="M2672" i="1"/>
  <c r="O2672" i="1" s="1"/>
  <c r="M2777" i="1"/>
  <c r="O2777" i="1" s="1"/>
  <c r="M3058" i="1"/>
  <c r="O3058" i="1" s="1"/>
  <c r="M3072" i="1"/>
  <c r="O3072" i="1" s="1"/>
  <c r="M3701" i="1"/>
  <c r="O3701" i="1" s="1"/>
  <c r="M3800" i="1"/>
  <c r="O3800" i="1" s="1"/>
  <c r="M530" i="1"/>
  <c r="O530" i="1" s="1"/>
  <c r="M713" i="1"/>
  <c r="O713" i="1" s="1"/>
  <c r="M1326" i="1"/>
  <c r="O1326" i="1" s="1"/>
  <c r="M1002" i="1"/>
  <c r="O1002" i="1" s="1"/>
  <c r="M1416" i="1"/>
  <c r="O1416" i="1" s="1"/>
  <c r="M4293" i="1"/>
  <c r="O4293" i="1" s="1"/>
  <c r="M3639" i="1"/>
  <c r="O3639" i="1" s="1"/>
  <c r="M3269" i="1"/>
  <c r="O3269" i="1" s="1"/>
  <c r="M3326" i="1"/>
  <c r="O3326" i="1" s="1"/>
  <c r="M2786" i="1"/>
  <c r="O2786" i="1" s="1"/>
  <c r="M2827" i="1"/>
  <c r="O2827" i="1" s="1"/>
  <c r="M2024" i="1"/>
  <c r="O2024" i="1" s="1"/>
  <c r="M2301" i="1"/>
  <c r="O2301" i="1" s="1"/>
  <c r="M2292" i="1"/>
  <c r="O2292" i="1" s="1"/>
  <c r="M1849" i="1"/>
  <c r="O1849" i="1" s="1"/>
  <c r="M958" i="1"/>
  <c r="O958" i="1" s="1"/>
  <c r="M637" i="1"/>
  <c r="O637" i="1" s="1"/>
  <c r="M517" i="1"/>
  <c r="O517" i="1" s="1"/>
  <c r="M981" i="1"/>
  <c r="O981" i="1" s="1"/>
  <c r="M1513" i="1"/>
  <c r="O1513" i="1" s="1"/>
  <c r="M654" i="1"/>
  <c r="O654" i="1" s="1"/>
  <c r="M1303" i="1"/>
  <c r="O1303" i="1" s="1"/>
  <c r="M473" i="1"/>
  <c r="O473" i="1" s="1"/>
  <c r="M484" i="1"/>
  <c r="O484" i="1" s="1"/>
  <c r="M650" i="1"/>
  <c r="O650" i="1" s="1"/>
  <c r="M723" i="1"/>
  <c r="O723" i="1" s="1"/>
  <c r="M776" i="1"/>
  <c r="O776" i="1" s="1"/>
  <c r="M808" i="1"/>
  <c r="O808" i="1" s="1"/>
  <c r="M765" i="1"/>
  <c r="O765" i="1" s="1"/>
  <c r="M768" i="1"/>
  <c r="O768" i="1" s="1"/>
  <c r="M730" i="1"/>
  <c r="O730" i="1" s="1"/>
  <c r="M1222" i="1"/>
  <c r="O1222" i="1" s="1"/>
  <c r="M1595" i="1"/>
  <c r="O1595" i="1" s="1"/>
  <c r="M1558" i="1"/>
  <c r="O1558" i="1" s="1"/>
  <c r="M2032" i="1"/>
  <c r="O2032" i="1" s="1"/>
  <c r="M2911" i="1"/>
  <c r="O2911" i="1" s="1"/>
  <c r="M3334" i="1"/>
  <c r="O3334" i="1" s="1"/>
  <c r="M4098" i="1"/>
  <c r="O4098" i="1" s="1"/>
  <c r="M1064" i="1"/>
  <c r="O1064" i="1" s="1"/>
  <c r="M1450" i="1"/>
  <c r="O1450" i="1" s="1"/>
  <c r="M3952" i="1"/>
  <c r="O3952" i="1" s="1"/>
  <c r="M2871" i="1"/>
  <c r="O2871" i="1" s="1"/>
  <c r="M2671" i="1"/>
  <c r="O2671" i="1" s="1"/>
  <c r="M2699" i="1"/>
  <c r="O2699" i="1" s="1"/>
  <c r="M1901" i="1"/>
  <c r="O1901" i="1" s="1"/>
  <c r="M1657" i="1"/>
  <c r="O1657" i="1" s="1"/>
  <c r="M893" i="1"/>
  <c r="O893" i="1" s="1"/>
  <c r="M691" i="1"/>
  <c r="O691" i="1" s="1"/>
  <c r="M1386" i="1"/>
  <c r="O1386" i="1" s="1"/>
  <c r="M1130" i="1"/>
  <c r="O1130" i="1" s="1"/>
  <c r="M436" i="1"/>
  <c r="O436" i="1" s="1"/>
  <c r="M522" i="1"/>
  <c r="O522" i="1" s="1"/>
  <c r="M781" i="1"/>
  <c r="O781" i="1" s="1"/>
  <c r="M608" i="1"/>
  <c r="O608" i="1" s="1"/>
  <c r="M411" i="1"/>
  <c r="O411" i="1" s="1"/>
  <c r="M621" i="1"/>
  <c r="O621" i="1" s="1"/>
  <c r="M422" i="1"/>
  <c r="O422" i="1" s="1"/>
  <c r="M89" i="1"/>
  <c r="O89" i="1" s="1"/>
  <c r="M750" i="1"/>
  <c r="O750" i="1" s="1"/>
  <c r="M1204" i="1"/>
  <c r="O1204" i="1" s="1"/>
  <c r="M753" i="1"/>
  <c r="O753" i="1" s="1"/>
  <c r="M512" i="1"/>
  <c r="O512" i="1" s="1"/>
  <c r="M820" i="1"/>
  <c r="O820" i="1" s="1"/>
  <c r="M1070" i="1"/>
  <c r="O1070" i="1" s="1"/>
  <c r="M627" i="1"/>
  <c r="O627" i="1" s="1"/>
  <c r="M682" i="1"/>
  <c r="O682" i="1" s="1"/>
  <c r="M564" i="1"/>
  <c r="O564" i="1" s="1"/>
  <c r="M571" i="1"/>
  <c r="O571" i="1" s="1"/>
  <c r="M649" i="1"/>
  <c r="O649" i="1" s="1"/>
  <c r="M414" i="1"/>
  <c r="O414" i="1" s="1"/>
  <c r="M657" i="1"/>
  <c r="O657" i="1" s="1"/>
  <c r="M687" i="1"/>
  <c r="O687" i="1" s="1"/>
  <c r="M1057" i="1"/>
  <c r="O1057" i="1" s="1"/>
  <c r="M811" i="1"/>
  <c r="O811" i="1" s="1"/>
  <c r="M1091" i="1"/>
  <c r="O1091" i="1" s="1"/>
  <c r="M1355" i="1"/>
  <c r="O1355" i="1" s="1"/>
  <c r="M2735" i="1"/>
  <c r="O2735" i="1" s="1"/>
  <c r="M2731" i="1"/>
  <c r="O2731" i="1" s="1"/>
  <c r="M2143" i="1"/>
  <c r="O2143" i="1" s="1"/>
  <c r="M2346" i="1"/>
  <c r="O2346" i="1" s="1"/>
  <c r="M2501" i="1"/>
  <c r="O2501" i="1" s="1"/>
  <c r="M2938" i="1"/>
  <c r="O2938" i="1" s="1"/>
  <c r="M3085" i="1"/>
  <c r="O3085" i="1" s="1"/>
  <c r="M3579" i="1"/>
  <c r="O3579" i="1" s="1"/>
  <c r="M3997" i="1"/>
  <c r="O3997" i="1" s="1"/>
  <c r="M626" i="1"/>
  <c r="O626" i="1" s="1"/>
  <c r="M754" i="1"/>
  <c r="O754" i="1" s="1"/>
  <c r="M1012" i="1"/>
  <c r="O1012" i="1" s="1"/>
  <c r="M1179" i="1"/>
  <c r="O1179" i="1" s="1"/>
  <c r="M1577" i="1"/>
  <c r="O1577" i="1" s="1"/>
  <c r="M4313" i="1"/>
  <c r="O4313" i="1" s="1"/>
  <c r="M3842" i="1"/>
  <c r="O3842" i="1" s="1"/>
  <c r="M3714" i="1"/>
  <c r="O3714" i="1" s="1"/>
  <c r="M2899" i="1"/>
  <c r="O2899" i="1" s="1"/>
  <c r="M2463" i="1"/>
  <c r="O2463" i="1" s="1"/>
  <c r="M2798" i="1"/>
  <c r="O2798" i="1" s="1"/>
  <c r="M1992" i="1"/>
  <c r="O1992" i="1" s="1"/>
  <c r="M2140" i="1"/>
  <c r="O2140" i="1" s="1"/>
  <c r="M1659" i="1"/>
  <c r="O1659" i="1" s="1"/>
  <c r="M1311" i="1"/>
  <c r="O1311" i="1" s="1"/>
  <c r="M1247" i="1"/>
  <c r="O1247" i="1" s="1"/>
  <c r="M519" i="1"/>
  <c r="O519" i="1" s="1"/>
  <c r="M1669" i="1"/>
  <c r="O1669" i="1" s="1"/>
  <c r="M1313" i="1"/>
  <c r="O1313" i="1" s="1"/>
  <c r="M895" i="1"/>
  <c r="O895" i="1" s="1"/>
  <c r="M591" i="1"/>
  <c r="O591" i="1" s="1"/>
  <c r="M601" i="1"/>
  <c r="O601" i="1" s="1"/>
  <c r="M593" i="1"/>
  <c r="O593" i="1" s="1"/>
  <c r="M575" i="1"/>
  <c r="O575" i="1" s="1"/>
  <c r="M638" i="1"/>
  <c r="O638" i="1" s="1"/>
  <c r="M779" i="1"/>
  <c r="O779" i="1" s="1"/>
  <c r="M566" i="1"/>
  <c r="O566" i="1" s="1"/>
  <c r="M897" i="1"/>
  <c r="O897" i="1" s="1"/>
  <c r="M579" i="1"/>
  <c r="O579" i="1" s="1"/>
  <c r="M488" i="1"/>
  <c r="O488" i="1" s="1"/>
  <c r="M448" i="1"/>
  <c r="O448" i="1" s="1"/>
  <c r="M11" i="1"/>
  <c r="O11" i="1" s="1"/>
  <c r="M1145" i="1"/>
  <c r="O1145" i="1" s="1"/>
  <c r="M647" i="1"/>
  <c r="O647" i="1" s="1"/>
  <c r="M540" i="1"/>
  <c r="O540" i="1" s="1"/>
  <c r="M1182" i="1"/>
  <c r="O1182" i="1" s="1"/>
  <c r="M825" i="1"/>
  <c r="O825" i="1" s="1"/>
  <c r="M570" i="1"/>
  <c r="O570" i="1" s="1"/>
  <c r="M684" i="1"/>
  <c r="O684" i="1" s="1"/>
  <c r="M690" i="1"/>
  <c r="O690" i="1" s="1"/>
  <c r="M953" i="1"/>
  <c r="O953" i="1" s="1"/>
  <c r="M582" i="1"/>
  <c r="O582" i="1" s="1"/>
  <c r="M1133" i="1"/>
  <c r="O1133" i="1" s="1"/>
  <c r="M864" i="1"/>
  <c r="O864" i="1" s="1"/>
  <c r="M454" i="1"/>
  <c r="O454" i="1" s="1"/>
  <c r="M1141" i="1"/>
  <c r="O1141" i="1" s="1"/>
  <c r="M1208" i="1"/>
  <c r="O1208" i="1" s="1"/>
  <c r="M1419" i="1"/>
  <c r="O1419" i="1" s="1"/>
  <c r="M2189" i="1"/>
  <c r="O2189" i="1" s="1"/>
  <c r="M2378" i="1"/>
  <c r="O2378" i="1" s="1"/>
  <c r="M2291" i="1"/>
  <c r="O2291" i="1" s="1"/>
  <c r="M2949" i="1"/>
  <c r="O2949" i="1" s="1"/>
  <c r="M2687" i="1"/>
  <c r="O2687" i="1" s="1"/>
  <c r="M3135" i="1"/>
  <c r="O3135" i="1" s="1"/>
  <c r="M3012" i="1"/>
  <c r="O3012" i="1" s="1"/>
  <c r="M3749" i="1"/>
  <c r="O3749" i="1" s="1"/>
  <c r="M3971" i="1"/>
  <c r="O3971" i="1" s="1"/>
  <c r="M880" i="1"/>
  <c r="O880" i="1" s="1"/>
  <c r="M1216" i="1"/>
  <c r="O1216" i="1" s="1"/>
  <c r="M1173" i="1"/>
  <c r="O1173" i="1" s="1"/>
  <c r="M1281" i="1"/>
  <c r="O1281" i="1" s="1"/>
  <c r="M1875" i="1"/>
  <c r="O1875" i="1" s="1"/>
  <c r="M4256" i="1"/>
  <c r="O4256" i="1" s="1"/>
  <c r="M3743" i="1"/>
  <c r="O3743" i="1" s="1"/>
  <c r="M3744" i="1"/>
  <c r="O3744" i="1" s="1"/>
  <c r="M2842" i="1"/>
  <c r="O2842" i="1" s="1"/>
  <c r="M3065" i="1"/>
  <c r="O3065" i="1" s="1"/>
  <c r="M1966" i="1"/>
  <c r="O1966" i="1" s="1"/>
  <c r="M2073" i="1"/>
  <c r="O2073" i="1" s="1"/>
  <c r="M1667" i="1"/>
  <c r="O1667" i="1" s="1"/>
  <c r="M1149" i="1"/>
  <c r="O1149" i="1" s="1"/>
  <c r="M1103" i="1"/>
  <c r="O1103" i="1" s="1"/>
  <c r="M399" i="1"/>
  <c r="O399" i="1" s="1"/>
  <c r="M1112" i="1"/>
  <c r="O1112" i="1" s="1"/>
  <c r="M1400" i="1"/>
  <c r="O1400" i="1" s="1"/>
  <c r="M1341" i="1"/>
  <c r="O1341" i="1" s="1"/>
  <c r="M562" i="1"/>
  <c r="O562" i="1" s="1"/>
  <c r="M592" i="1"/>
  <c r="O592" i="1" s="1"/>
  <c r="M703" i="1"/>
  <c r="O703" i="1" s="1"/>
  <c r="M681" i="1"/>
  <c r="O681" i="1" s="1"/>
  <c r="M486" i="1"/>
  <c r="O486" i="1" s="1"/>
  <c r="M413" i="1"/>
  <c r="O413" i="1" s="1"/>
  <c r="M499" i="1"/>
  <c r="O499" i="1" s="1"/>
  <c r="M616" i="1"/>
  <c r="O616" i="1" s="1"/>
  <c r="M785" i="1"/>
  <c r="O785" i="1" s="1"/>
  <c r="M590" i="1"/>
  <c r="O590" i="1" s="1"/>
  <c r="M639" i="1"/>
  <c r="O639" i="1" s="1"/>
  <c r="M509" i="1"/>
  <c r="O509" i="1" s="1"/>
  <c r="M534" i="1"/>
  <c r="O534" i="1" s="1"/>
  <c r="M729" i="1"/>
  <c r="O729" i="1" s="1"/>
  <c r="M674" i="1"/>
  <c r="O674" i="1" s="1"/>
  <c r="M676" i="1"/>
  <c r="O676" i="1" s="1"/>
  <c r="M545" i="1"/>
  <c r="O545" i="1" s="1"/>
  <c r="M533" i="1"/>
  <c r="O533" i="1" s="1"/>
  <c r="M694" i="1"/>
  <c r="O694" i="1" s="1"/>
  <c r="M577" i="1"/>
  <c r="O577" i="1" s="1"/>
  <c r="M860" i="1"/>
  <c r="O860" i="1" s="1"/>
  <c r="M700" i="1"/>
  <c r="O700" i="1" s="1"/>
  <c r="M595" i="1"/>
  <c r="O595" i="1" s="1"/>
  <c r="M489" i="1"/>
  <c r="O489" i="1" s="1"/>
  <c r="M1473" i="1"/>
  <c r="O1473" i="1" s="1"/>
  <c r="M1330" i="1"/>
  <c r="O1330" i="1" s="1"/>
  <c r="M1501" i="1"/>
  <c r="O1501" i="1" s="1"/>
  <c r="M1865" i="1"/>
  <c r="O1865" i="1" s="1"/>
  <c r="M1917" i="1"/>
  <c r="O1917" i="1" s="1"/>
  <c r="M1930" i="1"/>
  <c r="O1930" i="1" s="1"/>
  <c r="M2450" i="1"/>
  <c r="O2450" i="1" s="1"/>
  <c r="M2928" i="1"/>
  <c r="O2928" i="1" s="1"/>
  <c r="M2832" i="1"/>
  <c r="O2832" i="1" s="1"/>
  <c r="M4057" i="1"/>
  <c r="O4057" i="1" s="1"/>
  <c r="M3695" i="1"/>
  <c r="O3695" i="1" s="1"/>
  <c r="M4110" i="1"/>
  <c r="O4110" i="1" s="1"/>
  <c r="M456" i="1"/>
  <c r="O456" i="1" s="1"/>
  <c r="M1079" i="1"/>
  <c r="O1079" i="1" s="1"/>
  <c r="M1200" i="1"/>
  <c r="O1200" i="1" s="1"/>
  <c r="M1432" i="1"/>
  <c r="O1432" i="1" s="1"/>
  <c r="M857" i="1"/>
  <c r="O857" i="1" s="1"/>
  <c r="M4321" i="1"/>
  <c r="O4321" i="1" s="1"/>
  <c r="M3704" i="1"/>
  <c r="O3704" i="1" s="1"/>
  <c r="M3573" i="1"/>
  <c r="O3573" i="1" s="1"/>
  <c r="M3709" i="1"/>
  <c r="O3709" i="1" s="1"/>
  <c r="M2908" i="1"/>
  <c r="O2908" i="1" s="1"/>
  <c r="M3002" i="1"/>
  <c r="O3002" i="1" s="1"/>
  <c r="M1914" i="1"/>
  <c r="O1914" i="1" s="1"/>
  <c r="M2003" i="1"/>
  <c r="O2003" i="1" s="1"/>
  <c r="M2776" i="1"/>
  <c r="O2776" i="1" s="1"/>
  <c r="M1455" i="1"/>
  <c r="O1455" i="1" s="1"/>
  <c r="M1160" i="1"/>
  <c r="O1160" i="1" s="1"/>
  <c r="M1210" i="1"/>
  <c r="O1210" i="1" s="1"/>
  <c r="M745" i="1"/>
  <c r="O745" i="1" s="1"/>
  <c r="M1126" i="1"/>
  <c r="O1126" i="1" s="1"/>
  <c r="M946" i="1"/>
  <c r="O946" i="1" s="1"/>
  <c r="M2295" i="1"/>
  <c r="O2295" i="1" s="1"/>
  <c r="M1489" i="1"/>
  <c r="O1489" i="1" s="1"/>
  <c r="M482" i="1"/>
  <c r="O482" i="1" s="1"/>
  <c r="M708" i="1"/>
  <c r="O708" i="1" s="1"/>
  <c r="M733" i="1"/>
  <c r="O733" i="1" s="1"/>
  <c r="M597" i="1"/>
  <c r="O597" i="1" s="1"/>
  <c r="M555" i="1"/>
  <c r="O555" i="1" s="1"/>
  <c r="M892" i="1"/>
  <c r="O892" i="1" s="1"/>
  <c r="M689" i="1"/>
  <c r="O689" i="1" s="1"/>
  <c r="M631" i="1"/>
  <c r="O631" i="1" s="1"/>
  <c r="M697" i="1"/>
  <c r="O697" i="1" s="1"/>
  <c r="M632" i="1"/>
  <c r="O632" i="1" s="1"/>
  <c r="M446" i="1"/>
  <c r="O446" i="1" s="1"/>
  <c r="M501" i="1"/>
  <c r="O501" i="1" s="1"/>
  <c r="M439" i="1"/>
  <c r="O439" i="1" s="1"/>
  <c r="M520" i="1"/>
  <c r="O520" i="1" s="1"/>
  <c r="M668" i="1"/>
  <c r="O668" i="1" s="1"/>
  <c r="M547" i="1"/>
  <c r="O547" i="1" s="1"/>
  <c r="M553" i="1"/>
  <c r="O553" i="1" s="1"/>
  <c r="M743" i="1"/>
  <c r="O743" i="1" s="1"/>
  <c r="M1148" i="1"/>
  <c r="O1148" i="1" s="1"/>
  <c r="M361" i="1"/>
  <c r="O361" i="1" s="1"/>
  <c r="M1228" i="1"/>
  <c r="O1228" i="1" s="1"/>
  <c r="M588" i="1"/>
  <c r="O588" i="1" s="1"/>
  <c r="M451" i="1"/>
  <c r="O451" i="1" s="1"/>
  <c r="M574" i="1"/>
  <c r="O574" i="1" s="1"/>
  <c r="M1245" i="1"/>
  <c r="O1245" i="1" s="1"/>
  <c r="M1125" i="1"/>
  <c r="O1125" i="1" s="1"/>
  <c r="M1703" i="1"/>
  <c r="O1703" i="1" s="1"/>
  <c r="M1742" i="1"/>
  <c r="O1742" i="1" s="1"/>
  <c r="M2751" i="1"/>
  <c r="O2751" i="1" s="1"/>
  <c r="M2966" i="1"/>
  <c r="O2966" i="1" s="1"/>
  <c r="M2402" i="1"/>
  <c r="O2402" i="1" s="1"/>
  <c r="M2788" i="1"/>
  <c r="O2788" i="1" s="1"/>
  <c r="M2808" i="1"/>
  <c r="O2808" i="1" s="1"/>
  <c r="M2991" i="1"/>
  <c r="O2991" i="1" s="1"/>
  <c r="M3797" i="1"/>
  <c r="O3797" i="1" s="1"/>
  <c r="M4280" i="1"/>
  <c r="O4280" i="1" s="1"/>
  <c r="M778" i="1"/>
  <c r="O778" i="1" s="1"/>
  <c r="M911" i="1"/>
  <c r="O911" i="1" s="1"/>
  <c r="M1071" i="1"/>
  <c r="O1071" i="1" s="1"/>
  <c r="M1575" i="1"/>
  <c r="O1575" i="1" s="1"/>
  <c r="M10" i="1"/>
  <c r="O10" i="1" s="1"/>
  <c r="M4378" i="1"/>
  <c r="O4378" i="1" s="1"/>
  <c r="M4022" i="1"/>
  <c r="O4022" i="1" s="1"/>
  <c r="M3692" i="1"/>
  <c r="O3692" i="1" s="1"/>
  <c r="M2816" i="1"/>
  <c r="O2816" i="1" s="1"/>
  <c r="M2695" i="1"/>
  <c r="O2695" i="1" s="1"/>
  <c r="M2434" i="1"/>
  <c r="O2434" i="1" s="1"/>
  <c r="M2031" i="1"/>
  <c r="O2031" i="1" s="1"/>
  <c r="M1664" i="1"/>
  <c r="O1664" i="1" s="1"/>
  <c r="M1375" i="1"/>
  <c r="O1375" i="1" s="1"/>
  <c r="M1294" i="1"/>
  <c r="O1294" i="1" s="1"/>
  <c r="M922" i="1"/>
  <c r="O922" i="1" s="1"/>
  <c r="M4029" i="1"/>
  <c r="O4029" i="1" s="1"/>
  <c r="M2716" i="1"/>
  <c r="O2716" i="1" s="1"/>
  <c r="M2686" i="1"/>
  <c r="O2686" i="1" s="1"/>
  <c r="M1900" i="1"/>
  <c r="O1900" i="1" s="1"/>
  <c r="M952" i="1"/>
  <c r="O952" i="1" s="1"/>
  <c r="M683" i="1"/>
  <c r="O683" i="1" s="1"/>
  <c r="M1202" i="1"/>
  <c r="O1202" i="1" s="1"/>
  <c r="M2800" i="1"/>
  <c r="O2800" i="1" s="1"/>
  <c r="M1651" i="1"/>
  <c r="O1651" i="1" s="1"/>
  <c r="M680" i="1"/>
  <c r="O680" i="1" s="1"/>
  <c r="M695" i="1"/>
  <c r="O695" i="1" s="1"/>
  <c r="M673" i="1"/>
  <c r="O673" i="1" s="1"/>
  <c r="M619" i="1"/>
  <c r="O619" i="1" s="1"/>
  <c r="M758" i="1"/>
  <c r="O758" i="1" s="1"/>
  <c r="M496" i="1"/>
  <c r="O496" i="1" s="1"/>
  <c r="M717" i="1"/>
  <c r="O717" i="1" s="1"/>
  <c r="M805" i="1"/>
  <c r="O805" i="1" s="1"/>
  <c r="M720" i="1"/>
  <c r="O720" i="1" s="1"/>
  <c r="M510" i="1"/>
  <c r="O510" i="1" s="1"/>
  <c r="M652" i="1"/>
  <c r="O652" i="1" s="1"/>
  <c r="M523" i="1"/>
  <c r="O523" i="1" s="1"/>
  <c r="M2924" i="1"/>
  <c r="O2924" i="1" s="1"/>
  <c r="M521" i="1"/>
  <c r="O521" i="1" s="1"/>
  <c r="M503" i="1"/>
  <c r="O503" i="1" s="1"/>
  <c r="M532" i="1"/>
  <c r="O532" i="1" s="1"/>
  <c r="M514" i="1"/>
  <c r="O514" i="1" s="1"/>
  <c r="M559" i="1"/>
  <c r="O559" i="1" s="1"/>
  <c r="M618" i="1"/>
  <c r="O618" i="1" s="1"/>
  <c r="M724" i="1"/>
  <c r="O724" i="1" s="1"/>
  <c r="M902" i="1"/>
  <c r="O902" i="1" s="1"/>
  <c r="M727" i="1"/>
  <c r="O727" i="1" s="1"/>
  <c r="M551" i="1"/>
  <c r="O551" i="1" s="1"/>
  <c r="M580" i="1"/>
  <c r="O580" i="1" s="1"/>
  <c r="M950" i="1"/>
  <c r="O950" i="1" s="1"/>
  <c r="M1139" i="1"/>
  <c r="O1139" i="1" s="1"/>
  <c r="M1271" i="1"/>
  <c r="O1271" i="1" s="1"/>
  <c r="M1409" i="1"/>
  <c r="O1409" i="1" s="1"/>
  <c r="M2294" i="1"/>
  <c r="O2294" i="1" s="1"/>
  <c r="M2015" i="1"/>
  <c r="O2015" i="1" s="1"/>
  <c r="M2002" i="1"/>
  <c r="O2002" i="1" s="1"/>
  <c r="M2811" i="1"/>
  <c r="O2811" i="1" s="1"/>
  <c r="M2722" i="1"/>
  <c r="O2722" i="1" s="1"/>
  <c r="M2543" i="1"/>
  <c r="O2543" i="1" s="1"/>
  <c r="M3768" i="1"/>
  <c r="O3768" i="1" s="1"/>
  <c r="M3643" i="1"/>
  <c r="O3643" i="1" s="1"/>
  <c r="M3788" i="1"/>
  <c r="O3788" i="1" s="1"/>
  <c r="M780" i="1"/>
  <c r="O780" i="1" s="1"/>
  <c r="M861" i="1"/>
  <c r="O861" i="1" s="1"/>
  <c r="M1006" i="1"/>
  <c r="O1006" i="1" s="1"/>
  <c r="M1404" i="1"/>
  <c r="O1404" i="1" s="1"/>
  <c r="M3985" i="1"/>
  <c r="O3985" i="1" s="1"/>
  <c r="M3603" i="1"/>
  <c r="O3603" i="1" s="1"/>
  <c r="M2867" i="1"/>
  <c r="O2867" i="1" s="1"/>
  <c r="M2628" i="1"/>
  <c r="O2628" i="1" s="1"/>
  <c r="M2785" i="1"/>
  <c r="O2785" i="1" s="1"/>
  <c r="M2191" i="1"/>
  <c r="O2191" i="1" s="1"/>
  <c r="M2381" i="1"/>
  <c r="O2381" i="1" s="1"/>
  <c r="M1927" i="1"/>
  <c r="O1927" i="1" s="1"/>
  <c r="M1376" i="1"/>
  <c r="O1376" i="1" s="1"/>
  <c r="M1111" i="1"/>
  <c r="O1111" i="1" s="1"/>
  <c r="M1129" i="1"/>
  <c r="O1129" i="1" s="1"/>
  <c r="M966" i="1"/>
  <c r="O966" i="1" s="1"/>
  <c r="M565" i="1"/>
  <c r="O565" i="1" s="1"/>
  <c r="M1201" i="1"/>
  <c r="O1201" i="1" s="1"/>
  <c r="M546" i="1"/>
  <c r="O546" i="1" s="1"/>
  <c r="M761" i="1"/>
  <c r="O761" i="1" s="1"/>
  <c r="M764" i="1"/>
  <c r="O764" i="1" s="1"/>
  <c r="M658" i="1"/>
  <c r="O658" i="1" s="1"/>
  <c r="M529" i="1"/>
  <c r="O529" i="1" s="1"/>
  <c r="M715" i="1"/>
  <c r="O715" i="1" s="1"/>
  <c r="M718" i="1"/>
  <c r="O718" i="1" s="1"/>
  <c r="M629" i="1"/>
  <c r="O629" i="1" s="1"/>
  <c r="M549" i="1"/>
  <c r="O549" i="1" s="1"/>
  <c r="M581" i="1"/>
  <c r="O581" i="1" s="1"/>
  <c r="M833" i="1"/>
  <c r="O833" i="1" s="1"/>
  <c r="M1136" i="1"/>
  <c r="O1136" i="1" s="1"/>
  <c r="M1410" i="1"/>
  <c r="O1410" i="1" s="1"/>
  <c r="M2039" i="1"/>
  <c r="O2039" i="1" s="1"/>
  <c r="M2835" i="1"/>
  <c r="O2835" i="1" s="1"/>
  <c r="M2567" i="1"/>
  <c r="O2567" i="1" s="1"/>
  <c r="M3816" i="1"/>
  <c r="O3816" i="1" s="1"/>
  <c r="M921" i="1"/>
  <c r="O921" i="1" s="1"/>
  <c r="M1162" i="1"/>
  <c r="O1162" i="1" s="1"/>
  <c r="M696" i="1"/>
  <c r="O696" i="1" s="1"/>
  <c r="M3726" i="1"/>
  <c r="O3726" i="1" s="1"/>
  <c r="M2604" i="1"/>
  <c r="O2604" i="1" s="1"/>
  <c r="M2173" i="1"/>
  <c r="O2173" i="1" s="1"/>
  <c r="M1472" i="1"/>
  <c r="O1472" i="1" s="1"/>
  <c r="M1252" i="1"/>
  <c r="O1252" i="1" s="1"/>
  <c r="M1431" i="1"/>
  <c r="O1431" i="1" s="1"/>
  <c r="M1428" i="1"/>
  <c r="O1428" i="1" s="1"/>
  <c r="M843" i="1"/>
  <c r="O843" i="1" s="1"/>
  <c r="M535" i="1"/>
  <c r="O535" i="1" s="1"/>
  <c r="M1877" i="1"/>
  <c r="O1877" i="1" s="1"/>
  <c r="M625" i="1"/>
  <c r="O625" i="1" s="1"/>
  <c r="M630" i="1"/>
  <c r="O630" i="1" s="1"/>
  <c r="M492" i="1"/>
  <c r="O492" i="1" s="1"/>
  <c r="M642" i="1"/>
  <c r="O642" i="1" s="1"/>
  <c r="M505" i="1"/>
  <c r="O505" i="1" s="1"/>
  <c r="M915" i="1"/>
  <c r="O915" i="1" s="1"/>
  <c r="M705" i="1"/>
  <c r="O705" i="1" s="1"/>
  <c r="M1011" i="1"/>
  <c r="O1011" i="1" s="1"/>
  <c r="M459" i="1"/>
  <c r="O459" i="1" s="1"/>
  <c r="M666" i="1"/>
  <c r="O666" i="1" s="1"/>
  <c r="M813" i="1"/>
  <c r="O813" i="1" s="1"/>
  <c r="M1035" i="1"/>
  <c r="O1035" i="1" s="1"/>
  <c r="M732" i="1"/>
  <c r="O732" i="1" s="1"/>
  <c r="M721" i="1"/>
  <c r="O721" i="1" s="1"/>
  <c r="M527" i="1"/>
  <c r="O527" i="1" s="1"/>
  <c r="M388" i="1"/>
  <c r="O388" i="1" s="1"/>
  <c r="M692" i="1"/>
  <c r="O692" i="1" s="1"/>
  <c r="M412" i="1"/>
  <c r="O412" i="1" s="1"/>
  <c r="M1177" i="1"/>
  <c r="O1177" i="1" s="1"/>
  <c r="M706" i="1"/>
  <c r="O706" i="1" s="1"/>
  <c r="M585" i="1"/>
  <c r="O585" i="1" s="1"/>
  <c r="M1275" i="1"/>
  <c r="O1275" i="1" s="1"/>
  <c r="M1218" i="1"/>
  <c r="O1218" i="1" s="1"/>
  <c r="M1389" i="1"/>
  <c r="O1389" i="1" s="1"/>
  <c r="M1824" i="1"/>
  <c r="O1824" i="1" s="1"/>
  <c r="M1965" i="1"/>
  <c r="O1965" i="1" s="1"/>
  <c r="M1954" i="1"/>
  <c r="O1954" i="1" s="1"/>
  <c r="M2474" i="1"/>
  <c r="O2474" i="1" s="1"/>
  <c r="M2451" i="1"/>
  <c r="O2451" i="1" s="1"/>
  <c r="M2856" i="1"/>
  <c r="O2856" i="1" s="1"/>
  <c r="M3596" i="1"/>
  <c r="O3596" i="1" s="1"/>
  <c r="M3608" i="1"/>
  <c r="O3608" i="1" s="1"/>
  <c r="M4130" i="1"/>
  <c r="O4130" i="1" s="1"/>
  <c r="M541" i="1"/>
  <c r="O541" i="1" s="1"/>
  <c r="M1214" i="1"/>
  <c r="O1214" i="1" s="1"/>
  <c r="M1080" i="1"/>
  <c r="O1080" i="1" s="1"/>
  <c r="M1323" i="1"/>
  <c r="O1323" i="1" s="1"/>
  <c r="M587" i="1"/>
  <c r="O587" i="1" s="1"/>
  <c r="M3756" i="1"/>
  <c r="O3756" i="1" s="1"/>
  <c r="M3097" i="1"/>
  <c r="O3097" i="1" s="1"/>
  <c r="M3089" i="1"/>
  <c r="O3089" i="1" s="1"/>
  <c r="M1499" i="1"/>
  <c r="O1499" i="1" s="1"/>
  <c r="M1403" i="1"/>
  <c r="O1403" i="1" s="1"/>
  <c r="M1695" i="1"/>
  <c r="O1695" i="1" s="1"/>
  <c r="M1483" i="1"/>
  <c r="O1483" i="1" s="1"/>
  <c r="M357" i="1"/>
  <c r="O357" i="1" s="1"/>
  <c r="M542" i="1"/>
  <c r="O542" i="1" s="1"/>
  <c r="M475" i="1"/>
  <c r="O475" i="1" s="1"/>
  <c r="M714" i="1"/>
  <c r="O714" i="1" s="1"/>
  <c r="M1322" i="1"/>
  <c r="O1322" i="1" s="1"/>
  <c r="M636" i="1"/>
  <c r="O636" i="1" s="1"/>
  <c r="M644" i="1"/>
  <c r="O644" i="1" s="1"/>
  <c r="M1155" i="1"/>
  <c r="O1155" i="1" s="1"/>
  <c r="M516" i="1"/>
  <c r="O516" i="1" s="1"/>
  <c r="M603" i="1"/>
  <c r="O603" i="1" s="1"/>
  <c r="M485" i="1"/>
  <c r="O485" i="1" s="1"/>
  <c r="M828" i="1"/>
  <c r="O828" i="1" s="1"/>
  <c r="M569" i="1"/>
  <c r="O569" i="1" s="1"/>
  <c r="M1287" i="1"/>
  <c r="O1287" i="1" s="1"/>
  <c r="M1316" i="1"/>
  <c r="O1316" i="1" s="1"/>
  <c r="M1989" i="1"/>
  <c r="O1989" i="1" s="1"/>
  <c r="M2742" i="1"/>
  <c r="O2742" i="1" s="1"/>
  <c r="M3754" i="1"/>
  <c r="O3754" i="1" s="1"/>
  <c r="M1310" i="1"/>
  <c r="O1310" i="1" s="1"/>
  <c r="M3697" i="1"/>
  <c r="O3697" i="1" s="1"/>
  <c r="M2918" i="1"/>
  <c r="O2918" i="1" s="1"/>
  <c r="M2234" i="1"/>
  <c r="O223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J770"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<sst xmlns="http://schemas.openxmlformats.org/spreadsheetml/2006/main" count="25479" uniqueCount="11394">
  <si>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</si>
  <si>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</si>
  <si>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</si>
  <si>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</si>
  <si>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</si>
  <si>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</si>
  <si>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</si>
  <si>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</si>
  <si>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</si>
  <si>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</si>
  <si>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</si>
  <si>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</si>
  <si>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</si>
  <si>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</si>
  <si>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</si>
  <si>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</si>
  <si>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</si>
  <si>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</si>
  <si>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</si>
  <si>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</si>
  <si>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</si>
  <si>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</si>
  <si>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</si>
  <si>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</si>
  <si>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</si>
  <si>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</si>
  <si>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</si>
  <si>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</si>
  <si>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</si>
  <si>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</si>
  <si>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</si>
  <si>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</si>
  <si>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</si>
  <si>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</si>
  <si>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</si>
  <si>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</si>
  <si>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</si>
  <si>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</si>
  <si>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</si>
  <si>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</si>
  <si>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</si>
  <si>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</si>
  <si>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</si>
  <si>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</si>
  <si>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</si>
  <si>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</si>
  <si>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</si>
  <si>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</si>
  <si>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</si>
  <si>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</si>
  <si>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</si>
  <si>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</si>
  <si>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</si>
  <si>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</si>
  <si>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</si>
  <si>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</si>
  <si>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</si>
  <si>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</si>
  <si>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</si>
  <si>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</si>
  <si>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</si>
  <si>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</si>
  <si>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</si>
  <si>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</si>
  <si>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</si>
  <si>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</si>
  <si>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</si>
  <si>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</si>
  <si>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</si>
  <si>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</si>
  <si>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</si>
  <si>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</si>
  <si>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</si>
  <si>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</si>
  <si>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</si>
  <si>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</si>
  <si>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</si>
  <si>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</si>
  <si>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</si>
  <si>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</si>
  <si>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</si>
  <si>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</si>
  <si>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</si>
  <si>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</si>
  <si>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</si>
  <si>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</si>
  <si>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</si>
  <si>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</si>
  <si>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</si>
  <si>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</si>
  <si>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</si>
  <si>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</si>
  <si>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</si>
  <si>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</si>
  <si>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</si>
  <si>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</si>
  <si>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</si>
  <si>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</si>
  <si>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</si>
  <si>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</si>
  <si>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</si>
  <si>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</si>
  <si>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</si>
  <si>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</si>
  <si>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</si>
  <si>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</si>
  <si>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</si>
  <si>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</si>
  <si>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</si>
  <si>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</si>
  <si>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</si>
  <si>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</si>
  <si>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</si>
  <si>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</si>
  <si>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</si>
  <si>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</si>
  <si>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</si>
  <si>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</si>
  <si>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</si>
  <si>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</si>
  <si>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</si>
  <si>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</si>
  <si>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</si>
  <si>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</si>
  <si>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</si>
  <si>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</si>
  <si>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</si>
  <si>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</si>
  <si>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</si>
  <si>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</si>
  <si>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</si>
  <si>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</si>
  <si>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</si>
  <si>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</si>
  <si>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</si>
  <si>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</si>
  <si>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</si>
  <si>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</si>
  <si>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</si>
  <si>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</si>
  <si>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</si>
  <si>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</si>
  <si>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</si>
  <si>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</si>
  <si>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</si>
  <si>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</si>
  <si>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</si>
  <si>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</si>
  <si>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</si>
  <si>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</si>
  <si>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</si>
  <si>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</si>
  <si>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</si>
  <si>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</si>
  <si>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</si>
  <si>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</si>
  <si>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</si>
  <si>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</si>
  <si>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</si>
  <si>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</si>
  <si>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</si>
  <si>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</si>
  <si>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</si>
  <si>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</si>
  <si>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</si>
  <si>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</si>
  <si>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</si>
  <si>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</si>
  <si>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</si>
  <si>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</si>
  <si>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</si>
  <si>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</si>
  <si>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</si>
  <si>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</si>
  <si>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</si>
  <si>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</si>
  <si>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</si>
  <si>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</si>
  <si>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</si>
  <si>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</si>
  <si>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</si>
  <si>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</si>
  <si>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</si>
  <si>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</si>
  <si>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</si>
  <si>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</si>
  <si>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</si>
  <si>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</si>
  <si>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</si>
  <si>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</si>
  <si>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</si>
  <si>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</si>
  <si>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</si>
  <si>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</si>
  <si>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</si>
  <si>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</si>
  <si>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</si>
  <si>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</si>
  <si>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</si>
  <si>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</si>
  <si>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</si>
  <si>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</si>
  <si>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</si>
  <si>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</si>
  <si>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</si>
  <si>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</si>
  <si>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</si>
  <si>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</si>
  <si>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</si>
  <si>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</si>
  <si>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</si>
  <si>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</si>
  <si>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</si>
  <si>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</si>
  <si>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</si>
  <si>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</si>
  <si>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</si>
  <si>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</si>
  <si>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</si>
  <si>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</si>
  <si>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</si>
  <si>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</si>
  <si>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</si>
  <si>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</si>
  <si>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</si>
  <si>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</si>
  <si>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</si>
  <si>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</si>
  <si>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</si>
  <si>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</si>
  <si>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</si>
  <si>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</si>
  <si>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</si>
  <si>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</si>
  <si>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</si>
  <si>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</si>
  <si>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</si>
  <si>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</si>
  <si>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</si>
  <si>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</si>
  <si>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</si>
  <si>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</si>
  <si>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</si>
  <si>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</si>
  <si>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</si>
  <si>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</si>
  <si>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</si>
  <si>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</si>
  <si>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</si>
  <si>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</si>
  <si>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</si>
  <si>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</si>
  <si>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</si>
  <si>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</si>
  <si>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</si>
  <si>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</si>
  <si>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</si>
  <si>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</si>
  <si>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</si>
  <si>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</si>
  <si>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</si>
  <si>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</si>
  <si>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</si>
  <si>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</si>
  <si>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</si>
  <si>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</si>
  <si>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</si>
  <si>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</si>
  <si>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</si>
  <si>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</si>
  <si>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</si>
  <si>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</si>
  <si>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</si>
  <si>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</si>
  <si>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</si>
  <si>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</si>
  <si>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</si>
  <si>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</si>
  <si>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</si>
  <si>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</si>
  <si>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</si>
  <si>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</si>
  <si>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</si>
  <si>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</si>
  <si>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</si>
  <si>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</si>
  <si>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</si>
  <si>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</si>
  <si>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</si>
  <si>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</si>
  <si>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</si>
  <si>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</si>
  <si>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</si>
  <si>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</si>
  <si>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</si>
  <si>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</si>
  <si>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</si>
  <si>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</si>
  <si>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</si>
  <si>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</si>
  <si>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</si>
  <si>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</si>
  <si>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</si>
  <si>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</si>
  <si>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</si>
  <si>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</si>
  <si>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</si>
  <si>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</si>
  <si>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</si>
  <si>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</si>
  <si>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</si>
  <si>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</si>
  <si>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</si>
  <si>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</si>
  <si>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</si>
  <si>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</si>
  <si>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</si>
  <si>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</si>
  <si>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</si>
  <si>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</si>
  <si>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</si>
  <si>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</si>
  <si>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</si>
  <si>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</si>
  <si>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</si>
  <si>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</si>
  <si>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</si>
  <si>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</si>
  <si>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</si>
  <si>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</si>
  <si>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</si>
  <si>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</si>
  <si>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</si>
  <si>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</si>
  <si>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</si>
  <si>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</si>
  <si>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</si>
  <si>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</si>
  <si>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</si>
  <si>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</si>
  <si>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</si>
  <si>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</si>
  <si>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</si>
  <si>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</si>
  <si>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</si>
  <si>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</si>
  <si>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</si>
  <si>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</si>
  <si>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</si>
  <si>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</si>
  <si>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</si>
  <si>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</si>
  <si>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</si>
  <si>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</si>
  <si>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</si>
  <si>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</si>
  <si>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</si>
  <si>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</si>
  <si>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</si>
  <si>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</si>
  <si>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</si>
  <si>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</si>
  <si>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</si>
  <si>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</si>
  <si>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</si>
  <si>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</si>
  <si>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</si>
  <si>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</si>
  <si>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</si>
  <si>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</si>
  <si>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</si>
  <si>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</si>
  <si>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</si>
  <si>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</si>
  <si>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</si>
  <si>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</si>
  <si>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</si>
  <si>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</si>
  <si>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</si>
  <si>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</si>
  <si>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</si>
  <si>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</si>
  <si>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</si>
  <si>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</si>
  <si>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</si>
  <si>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</si>
  <si>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</si>
  <si>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</si>
  <si>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</si>
  <si>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</si>
  <si>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</si>
  <si>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</si>
  <si>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</si>
  <si>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</si>
  <si>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</si>
  <si>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</si>
  <si>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</si>
  <si>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</si>
  <si>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</si>
  <si>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</si>
  <si>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</si>
  <si>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</si>
  <si>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</si>
  <si>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</si>
  <si>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</si>
  <si>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</si>
  <si>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</si>
  <si>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</si>
  <si>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</si>
  <si>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</si>
  <si>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</si>
  <si>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</si>
  <si>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</si>
  <si>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</si>
  <si>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</si>
  <si>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</si>
  <si>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</si>
  <si>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</si>
  <si>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</si>
  <si>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</si>
  <si>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</si>
  <si>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</si>
  <si>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</si>
  <si>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</si>
  <si>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</si>
  <si>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</si>
  <si>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</si>
  <si>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</si>
  <si>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</si>
  <si>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</si>
  <si>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</si>
  <si>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</si>
  <si>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</si>
  <si>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</si>
  <si>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</si>
  <si>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</si>
  <si>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</si>
  <si>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</si>
  <si>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</si>
  <si>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</si>
  <si>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</si>
  <si>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</si>
  <si>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</si>
  <si>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</si>
  <si>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</si>
  <si>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</si>
  <si>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</si>
  <si>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</si>
  <si>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</si>
  <si>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</si>
  <si>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</si>
  <si>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</si>
  <si>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</si>
  <si>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</si>
  <si>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</si>
  <si>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</si>
  <si>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</si>
  <si>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</si>
  <si>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</si>
  <si>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</si>
  <si>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</si>
  <si>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</si>
  <si>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</si>
  <si>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</si>
  <si>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</si>
  <si>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</si>
  <si>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</si>
  <si>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</si>
  <si>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</si>
  <si>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</si>
  <si>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</si>
  <si>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</si>
  <si>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</si>
  <si>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</si>
  <si>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</si>
  <si>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</si>
  <si>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</si>
  <si>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</si>
  <si>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</si>
  <si>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</si>
  <si>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</si>
  <si>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</si>
  <si>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</si>
  <si>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</si>
  <si>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</si>
  <si>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</si>
  <si>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</si>
  <si>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</si>
  <si>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</si>
  <si>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</si>
  <si>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</si>
  <si>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</si>
  <si>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</si>
  <si>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</si>
  <si>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</si>
  <si>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</si>
  <si>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</si>
  <si>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</si>
  <si>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</si>
  <si>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</si>
  <si>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</si>
  <si>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</si>
  <si>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</si>
  <si>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</si>
  <si>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</si>
  <si>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</si>
  <si>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</si>
  <si>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</si>
  <si>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</si>
  <si>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</si>
  <si>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</si>
  <si>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</si>
  <si>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</si>
  <si>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</si>
  <si>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</si>
  <si>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</si>
  <si>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</si>
  <si>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</si>
  <si>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</si>
  <si>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</si>
  <si>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</si>
  <si>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</si>
  <si>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</si>
  <si>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</si>
  <si>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</si>
  <si>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</si>
  <si>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</si>
  <si>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</si>
  <si>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</si>
  <si>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</si>
  <si>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</si>
  <si>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</si>
  <si>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</si>
  <si>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</si>
  <si>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</si>
  <si>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</si>
  <si>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</si>
  <si>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</si>
  <si>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</si>
  <si>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</si>
  <si>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</si>
  <si>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</si>
  <si>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</si>
  <si>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</si>
  <si>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</si>
  <si>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</si>
  <si>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</si>
  <si>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</si>
  <si>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</si>
  <si>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</si>
  <si>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</si>
  <si>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</si>
  <si>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</si>
  <si>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</si>
  <si>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</si>
  <si>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</si>
  <si>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</si>
  <si>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</si>
  <si>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</si>
  <si>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</si>
  <si>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</si>
  <si>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</si>
  <si>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</si>
  <si>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</si>
  <si>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</si>
  <si>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</si>
  <si>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</si>
  <si>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</si>
  <si>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</si>
  <si>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</si>
  <si>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</si>
  <si>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</si>
  <si>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</si>
  <si>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</si>
  <si>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</si>
  <si>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</si>
  <si>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</si>
  <si>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</si>
  <si>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</si>
  <si>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</si>
  <si>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</si>
  <si>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</si>
  <si>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</si>
  <si>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</si>
  <si>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</si>
  <si>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</si>
  <si>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</si>
  <si>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</si>
  <si>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</si>
  <si>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</si>
  <si>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</si>
  <si>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</si>
  <si>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</si>
  <si>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</si>
  <si>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</si>
  <si>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</si>
  <si>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</si>
  <si>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</si>
  <si>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</si>
  <si>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</si>
  <si>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</si>
  <si>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</si>
  <si>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</si>
  <si>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</si>
  <si>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</si>
  <si>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</si>
  <si>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</si>
  <si>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</si>
  <si>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</si>
  <si>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</si>
  <si>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</si>
  <si>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</si>
  <si>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</si>
  <si>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</si>
  <si>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</si>
  <si>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</si>
  <si>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</si>
  <si>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</si>
  <si>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</si>
  <si>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</si>
  <si>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</si>
  <si>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</si>
  <si>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</si>
  <si>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</si>
  <si>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</si>
  <si>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</si>
  <si>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</si>
  <si>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</si>
  <si>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</si>
  <si>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</si>
  <si>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</si>
  <si>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</si>
  <si>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</si>
  <si>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</si>
  <si>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</si>
  <si>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</si>
  <si>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</si>
  <si>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</si>
  <si>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</si>
  <si>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</si>
  <si>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</si>
  <si>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</si>
  <si>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</si>
  <si>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</si>
  <si>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</si>
  <si>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</si>
  <si>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</si>
  <si>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</si>
  <si>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</si>
  <si>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</si>
  <si>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</si>
  <si>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</si>
  <si>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</si>
  <si>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</si>
  <si>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</si>
  <si>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</si>
  <si>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</si>
  <si>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</si>
  <si>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</si>
  <si>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</si>
  <si>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</si>
  <si>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</si>
  <si>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</si>
  <si>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</si>
  <si>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</si>
  <si>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</si>
  <si>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</si>
  <si>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</si>
  <si>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</si>
  <si>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</si>
  <si>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</si>
  <si>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</si>
  <si>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</si>
  <si>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</si>
  <si>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</si>
  <si>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</si>
  <si>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</si>
  <si>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</si>
  <si>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</si>
  <si>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</si>
  <si>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</si>
  <si>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</si>
  <si>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</si>
  <si>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</si>
  <si>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</si>
  <si>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</si>
  <si>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</si>
  <si>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</si>
  <si>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</si>
  <si>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</si>
  <si>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</si>
  <si>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</si>
  <si>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</si>
  <si>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</si>
  <si>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</si>
  <si>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</si>
  <si>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</si>
  <si>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</si>
  <si>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</si>
  <si>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</si>
  <si>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</si>
  <si>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</si>
  <si>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</si>
  <si>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</si>
  <si>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</si>
  <si>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</si>
  <si>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</si>
  <si>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</si>
  <si>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</si>
  <si>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</si>
  <si>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</si>
  <si>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</si>
  <si>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</si>
  <si>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</si>
  <si>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</si>
  <si>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</si>
  <si>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</si>
  <si>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</si>
  <si>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</si>
  <si>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</si>
  <si>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</si>
  <si>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</si>
  <si>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</si>
  <si>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</si>
  <si>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</si>
  <si>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</si>
  <si>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</si>
  <si>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</si>
  <si>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</si>
  <si>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</si>
  <si>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</si>
  <si>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</si>
  <si>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</si>
  <si>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</si>
  <si>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</si>
  <si>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</si>
  <si>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</si>
  <si>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</si>
  <si>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</si>
  <si>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</si>
  <si>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</si>
  <si>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</si>
  <si>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</si>
  <si>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</si>
  <si>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</si>
  <si>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</si>
  <si>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</si>
  <si>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</si>
  <si>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</si>
  <si>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</si>
  <si>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</si>
  <si>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</si>
  <si>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</si>
  <si>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</si>
  <si>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</si>
  <si>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</si>
  <si>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</si>
  <si>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</si>
  <si>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</si>
  <si>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</si>
  <si>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</si>
  <si>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</si>
  <si>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</si>
  <si>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</si>
  <si>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</si>
  <si>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</si>
  <si>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</si>
  <si>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</si>
  <si>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</si>
  <si>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</si>
  <si>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</si>
  <si>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</si>
  <si>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</si>
  <si>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</si>
  <si>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</si>
  <si>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</si>
  <si>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</si>
  <si>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</si>
  <si>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</si>
  <si>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</si>
  <si>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</si>
  <si>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</si>
  <si>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</si>
  <si>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</si>
  <si>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</si>
  <si>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</si>
  <si>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</si>
  <si>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</si>
  <si>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</si>
  <si>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</si>
  <si>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</si>
  <si>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</si>
  <si>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</si>
  <si>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</si>
  <si>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</si>
  <si>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</si>
  <si>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</si>
  <si>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</si>
  <si>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</si>
  <si>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</si>
  <si>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</si>
  <si>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</si>
  <si>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</si>
  <si>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</si>
  <si>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</si>
  <si>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</si>
  <si>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</si>
  <si>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</si>
  <si>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</si>
  <si>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</si>
  <si>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</si>
  <si>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</si>
  <si>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</si>
  <si>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</si>
  <si>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</si>
  <si>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</si>
  <si>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</si>
  <si>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</si>
  <si>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</si>
  <si>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</si>
  <si>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</si>
  <si>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</si>
  <si>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</si>
  <si>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</si>
  <si>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</si>
  <si>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</si>
  <si>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</si>
  <si>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</si>
  <si>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</si>
  <si>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</si>
  <si>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</si>
  <si>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</si>
  <si>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</si>
  <si>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</si>
  <si>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</si>
  <si>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</si>
  <si>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</si>
  <si>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</si>
  <si>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</si>
  <si>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</si>
  <si>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</si>
  <si>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</si>
  <si>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</si>
  <si>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</si>
  <si>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</si>
  <si>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</si>
  <si>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</si>
  <si>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</si>
  <si>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</si>
  <si>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</si>
  <si>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</si>
  <si>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</si>
  <si>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</si>
  <si>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</si>
  <si>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</si>
  <si>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</si>
  <si>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</si>
  <si>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</si>
  <si>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</si>
  <si>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</si>
  <si>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</si>
  <si>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</si>
  <si>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</si>
  <si>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</si>
  <si>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</si>
  <si>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</si>
  <si>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</si>
  <si>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</si>
  <si>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</si>
  <si>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</si>
  <si>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</si>
  <si>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</si>
  <si>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</si>
  <si>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</si>
  <si>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</si>
  <si>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</si>
  <si>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</si>
  <si>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</si>
  <si>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</si>
  <si>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</si>
  <si>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</si>
  <si>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</si>
  <si>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</si>
  <si>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</si>
  <si>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</si>
  <si>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</si>
  <si>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</si>
  <si>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</si>
  <si>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</si>
  <si>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</si>
  <si>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</si>
  <si>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</si>
  <si>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</si>
  <si>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</si>
  <si>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</si>
  <si>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</si>
  <si>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</si>
  <si>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</si>
  <si>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</si>
  <si>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</si>
  <si>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</si>
  <si>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</si>
  <si>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</si>
  <si>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</si>
  <si>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</si>
  <si>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</si>
  <si>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</si>
  <si>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</si>
  <si>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</si>
  <si>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</si>
  <si>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</si>
  <si>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</si>
  <si>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</si>
  <si>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</si>
  <si>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</si>
  <si>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</si>
  <si>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</si>
  <si>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</si>
  <si>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</si>
  <si>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</si>
  <si>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</si>
  <si>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</si>
  <si>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</si>
  <si>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</si>
  <si>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</si>
  <si>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</si>
  <si>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</si>
  <si>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</si>
  <si>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</si>
  <si>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</si>
  <si>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</si>
  <si>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</si>
  <si>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</si>
  <si>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</si>
  <si>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</si>
  <si>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</si>
  <si>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</si>
  <si>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</si>
  <si>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</si>
  <si>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</si>
  <si>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</si>
  <si>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</si>
  <si>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</si>
  <si>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</si>
  <si>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</si>
  <si>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</si>
  <si>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</si>
  <si>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</si>
  <si>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</si>
  <si>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</si>
  <si>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</si>
  <si>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</si>
  <si>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</si>
  <si>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</si>
  <si>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</si>
  <si>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</si>
  <si>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</si>
  <si>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</si>
  <si>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</si>
  <si>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</si>
  <si>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</si>
  <si>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</si>
  <si>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</si>
  <si>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</si>
  <si>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</si>
  <si>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</si>
  <si>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</si>
  <si>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</si>
  <si>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</si>
  <si>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</si>
  <si>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</si>
  <si>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</si>
  <si>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</si>
  <si>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</si>
  <si>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</si>
  <si>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</si>
  <si>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</si>
  <si>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</si>
  <si>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</si>
  <si>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</si>
  <si>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</si>
  <si>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</si>
  <si>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</si>
  <si>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</si>
  <si>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</si>
  <si>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</si>
  <si>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</si>
  <si>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</si>
  <si>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</si>
  <si>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</si>
  <si>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</si>
  <si>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</si>
  <si>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</si>
  <si>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</si>
  <si>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</si>
  <si>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</si>
  <si>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</si>
  <si>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</si>
  <si>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</si>
  <si>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</si>
  <si>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</si>
  <si>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</si>
  <si>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</si>
  <si>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</si>
  <si>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</si>
  <si>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</si>
  <si>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</si>
  <si>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</si>
  <si>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</si>
  <si>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</si>
  <si>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</si>
  <si>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</si>
  <si>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</si>
  <si>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</si>
  <si>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</si>
  <si>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</si>
  <si>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</si>
  <si>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</si>
  <si>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</si>
  <si>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</si>
  <si>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</si>
  <si>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</si>
  <si>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</si>
  <si>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</si>
  <si>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</si>
  <si>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</si>
  <si>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</si>
  <si>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</si>
  <si>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</si>
  <si>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</si>
  <si>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</si>
  <si>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</si>
  <si>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</si>
  <si>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</si>
  <si>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</si>
  <si>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</si>
  <si>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</si>
  <si>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</si>
  <si>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</si>
  <si>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</si>
  <si>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</si>
  <si>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</si>
  <si>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</si>
  <si>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</si>
  <si>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</si>
  <si>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</si>
  <si>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</si>
  <si>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</si>
  <si>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</si>
  <si>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</si>
  <si>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</si>
  <si>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</si>
  <si>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</si>
  <si>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</si>
  <si>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</si>
  <si>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</si>
  <si>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</si>
  <si>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</si>
  <si>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</si>
  <si>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</si>
  <si>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</si>
  <si>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</si>
  <si>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</si>
  <si>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</si>
  <si>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</si>
  <si>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</si>
  <si>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</si>
  <si>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</si>
  <si>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</si>
  <si>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</si>
  <si>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</si>
  <si>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</si>
  <si>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</si>
  <si>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</si>
  <si>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</si>
  <si>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</si>
  <si>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</si>
  <si>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</si>
  <si>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</si>
  <si>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</si>
  <si>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</si>
  <si>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</si>
  <si>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</si>
  <si>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</si>
  <si>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</si>
  <si>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</si>
  <si>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</si>
  <si>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</si>
  <si>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</si>
  <si>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</si>
  <si>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</si>
  <si>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</si>
  <si>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</si>
  <si>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</si>
  <si>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</si>
  <si>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</si>
  <si>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</si>
  <si>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</si>
  <si>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</si>
  <si>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</si>
  <si>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</si>
  <si>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</si>
  <si>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</si>
  <si>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</si>
  <si>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</si>
  <si>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</si>
  <si>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</si>
  <si>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</si>
  <si>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</si>
  <si>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</si>
  <si>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</si>
  <si>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</si>
  <si>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</si>
  <si>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</si>
  <si>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</si>
  <si>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</si>
  <si>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</si>
  <si>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</si>
  <si>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</si>
  <si>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</si>
  <si>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</si>
  <si>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</si>
  <si>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</si>
  <si>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</si>
  <si>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</si>
  <si>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</si>
  <si>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</si>
  <si>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</si>
  <si>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</si>
  <si>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</si>
  <si>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</si>
  <si>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</si>
  <si>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</si>
  <si>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</si>
  <si>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</si>
  <si>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</si>
  <si>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</si>
  <si>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</si>
  <si>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</si>
  <si>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</si>
  <si>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</si>
  <si>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</si>
  <si>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</si>
  <si>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</si>
  <si>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</si>
  <si>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</si>
  <si>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</si>
  <si>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</si>
  <si>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</si>
  <si>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</si>
  <si>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</si>
  <si>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</si>
  <si>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</si>
  <si>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</si>
  <si>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</si>
  <si>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</si>
  <si>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</si>
  <si>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</si>
  <si>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</si>
  <si>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</si>
  <si>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</si>
  <si>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</si>
  <si>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</si>
  <si>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</si>
  <si>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</si>
  <si>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</si>
  <si>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</si>
  <si>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</si>
  <si>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</si>
  <si>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</si>
  <si>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</si>
  <si>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</si>
  <si>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</si>
  <si>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</si>
  <si>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</si>
  <si>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</si>
  <si>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</si>
  <si>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</si>
  <si>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</si>
  <si>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</si>
  <si>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</si>
  <si>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</si>
  <si>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</si>
  <si>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</si>
  <si>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</si>
  <si>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</si>
  <si>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</si>
  <si>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</si>
  <si>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</si>
  <si>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</si>
  <si>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</si>
  <si>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</si>
  <si>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</si>
  <si>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</si>
  <si>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</si>
  <si>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</si>
  <si>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</si>
  <si>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</si>
  <si>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</si>
  <si>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</si>
  <si>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</si>
  <si>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</si>
  <si>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</si>
  <si>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</si>
  <si>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</si>
  <si>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</si>
  <si>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</si>
  <si>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</si>
  <si>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</si>
  <si>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</si>
  <si>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</si>
  <si>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</si>
  <si>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</si>
  <si>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</si>
  <si>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</si>
  <si>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</si>
  <si>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</si>
  <si>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</si>
  <si>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</si>
  <si>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</si>
  <si>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</si>
  <si>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</si>
  <si>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</si>
  <si>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</si>
  <si>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</si>
  <si>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</si>
  <si>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</si>
  <si>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</si>
  <si>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</si>
  <si>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</si>
  <si>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</si>
  <si>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</si>
  <si>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</si>
  <si>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</si>
  <si>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</si>
  <si>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</si>
  <si>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</si>
  <si>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</si>
  <si>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</si>
  <si>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</si>
  <si>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</si>
  <si>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</si>
  <si>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</si>
  <si>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</si>
  <si>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</si>
  <si>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</si>
  <si>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</si>
  <si>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</si>
  <si>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</si>
  <si>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</si>
  <si>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</si>
  <si>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</si>
  <si>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</si>
  <si>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</si>
  <si>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</si>
  <si>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</si>
  <si>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</si>
  <si>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</si>
  <si>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</si>
  <si>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</si>
  <si>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</si>
  <si>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</si>
  <si>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</si>
  <si>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</si>
  <si>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</si>
  <si>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</si>
  <si>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</si>
  <si>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</si>
  <si>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</si>
  <si>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</si>
  <si>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</si>
  <si>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</si>
  <si>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</si>
  <si>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</si>
  <si>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</si>
  <si>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</si>
  <si>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</si>
  <si>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</si>
  <si>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</si>
  <si>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</si>
  <si>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</si>
  <si>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</si>
  <si>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</si>
  <si>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</si>
  <si>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</si>
  <si>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</si>
  <si>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</si>
  <si>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</si>
  <si>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</si>
  <si>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</si>
  <si>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</si>
  <si>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</si>
  <si>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</si>
  <si>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</si>
  <si>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</si>
  <si>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</si>
  <si>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</si>
  <si>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</si>
  <si>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</si>
  <si>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</si>
  <si>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</si>
  <si>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</si>
  <si>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</si>
  <si>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</si>
  <si>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</si>
  <si>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</si>
  <si>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</si>
  <si>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</si>
  <si>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</si>
  <si>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</si>
  <si>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</si>
  <si>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</si>
  <si>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</si>
  <si>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</si>
  <si>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</si>
  <si>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</si>
  <si>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</si>
  <si>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</si>
  <si>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</si>
  <si>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</si>
  <si>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</si>
  <si>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</si>
  <si>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</si>
  <si>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</si>
  <si>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</si>
  <si>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</si>
  <si>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</si>
  <si>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</si>
  <si>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</si>
  <si>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</si>
  <si>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</si>
  <si>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</si>
  <si>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</si>
  <si>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</si>
  <si>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</si>
  <si>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</si>
  <si>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</si>
  <si>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</si>
  <si>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</si>
  <si>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</si>
  <si>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</si>
  <si>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</si>
  <si>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</si>
  <si>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</si>
  <si>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</si>
  <si>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</si>
  <si>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</si>
  <si>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</si>
  <si>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</si>
  <si>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</si>
  <si>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</si>
  <si>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</si>
  <si>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</si>
  <si>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</si>
  <si>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</si>
  <si>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</si>
  <si>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</si>
  <si>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</si>
  <si>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</si>
  <si>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</si>
  <si>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</si>
  <si>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</si>
  <si>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</si>
  <si>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</si>
  <si>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</si>
  <si>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</si>
  <si>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</si>
  <si>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</si>
  <si>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</si>
  <si>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</si>
  <si>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</si>
  <si>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</si>
  <si>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</si>
  <si>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</si>
  <si>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</si>
  <si>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</si>
  <si>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</si>
  <si>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</si>
  <si>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</si>
  <si>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</si>
  <si>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</si>
  <si>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</si>
  <si>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</si>
  <si>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</si>
  <si>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</si>
  <si>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</si>
  <si>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</si>
  <si>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</si>
  <si>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</si>
  <si>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</si>
  <si>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</si>
  <si>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</si>
  <si>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</si>
  <si>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</si>
  <si>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</si>
  <si>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</si>
  <si>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</si>
  <si>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</si>
  <si>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</si>
  <si>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</si>
  <si>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</si>
  <si>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</si>
  <si>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</si>
  <si>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</si>
  <si>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</si>
  <si>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</si>
  <si>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</si>
  <si>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</si>
  <si>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</si>
  <si>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</si>
  <si>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</si>
  <si>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</si>
  <si>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</si>
  <si>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</si>
  <si>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</si>
  <si>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</si>
  <si>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</si>
  <si>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</si>
  <si>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</si>
  <si>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</si>
  <si>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</si>
  <si>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</si>
  <si>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</si>
  <si>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</si>
  <si>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</si>
  <si>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</si>
  <si>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</si>
  <si>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</si>
  <si>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</si>
  <si>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</si>
  <si>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</si>
  <si>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</si>
  <si>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</si>
  <si>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</si>
  <si>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</si>
  <si>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</si>
  <si>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</si>
  <si>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</si>
  <si>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</si>
  <si>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</si>
  <si>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</si>
  <si>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</si>
  <si>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</si>
  <si>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</si>
  <si>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</si>
  <si>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</si>
  <si>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</si>
  <si>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</si>
  <si>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</si>
  <si>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</si>
  <si>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</si>
  <si>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</si>
  <si>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</si>
  <si>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</si>
  <si>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</si>
  <si>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</si>
  <si>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</si>
  <si>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</si>
  <si>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</si>
  <si>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</si>
  <si>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</si>
  <si>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</si>
  <si>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</si>
  <si>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</si>
  <si>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</si>
  <si>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</si>
  <si>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</si>
  <si>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</si>
  <si>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</si>
  <si>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</si>
  <si>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</si>
  <si>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</si>
  <si>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</si>
  <si>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</si>
  <si>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</si>
  <si>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</si>
  <si>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</si>
  <si>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</si>
  <si>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</si>
  <si>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</si>
  <si>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</si>
  <si>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</si>
  <si>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</si>
  <si>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</si>
  <si>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</si>
  <si>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</si>
  <si>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</si>
  <si>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</si>
  <si>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</si>
  <si>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</si>
  <si>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</si>
  <si>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</si>
  <si>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</si>
  <si>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</si>
  <si>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</si>
  <si>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</si>
  <si>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</si>
  <si>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</si>
  <si>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</si>
  <si>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</si>
  <si>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</si>
  <si>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</si>
  <si>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</si>
  <si>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</si>
  <si>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</si>
  <si>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</si>
  <si>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</si>
  <si>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</si>
  <si>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</si>
  <si>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</si>
  <si>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</si>
  <si>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</si>
  <si>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</si>
  <si>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</si>
  <si>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</si>
  <si>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</si>
  <si>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</si>
  <si>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</si>
  <si>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</si>
  <si>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</si>
  <si>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</si>
  <si>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</si>
  <si>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</si>
  <si>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</si>
  <si>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</si>
  <si>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</si>
  <si>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</si>
  <si>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</si>
  <si>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</si>
  <si>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</si>
  <si>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</si>
  <si>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</si>
  <si>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</si>
  <si>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</si>
  <si>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</si>
  <si>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</si>
  <si>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</si>
  <si>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</si>
  <si>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</si>
  <si>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</si>
  <si>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</si>
  <si>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</si>
  <si>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</si>
  <si>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</si>
  <si>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</si>
  <si>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</si>
  <si>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</si>
  <si>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</si>
  <si>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</si>
  <si>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</si>
  <si>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</si>
  <si>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</si>
  <si>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</si>
  <si>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</si>
  <si>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</si>
  <si>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</si>
  <si>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</si>
  <si>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</si>
  <si>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</si>
  <si>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</si>
  <si>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</si>
  <si>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</si>
  <si>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</si>
  <si>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</si>
  <si>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</si>
  <si>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</si>
  <si>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</si>
  <si>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</si>
  <si>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</si>
  <si>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</si>
  <si>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</si>
  <si>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</si>
  <si>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</si>
  <si>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</si>
  <si>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</si>
  <si>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</si>
  <si>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</si>
  <si>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</si>
  <si>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</si>
  <si>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</si>
  <si>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</si>
  <si>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</si>
  <si>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</si>
  <si>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</si>
  <si>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</si>
  <si>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</si>
  <si>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</si>
  <si>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</si>
  <si>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</si>
  <si>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</si>
  <si>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</si>
  <si>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</si>
  <si>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</si>
  <si>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</si>
  <si>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</si>
  <si>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</si>
  <si>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</si>
  <si>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</si>
  <si>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</si>
  <si>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</si>
  <si>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</si>
  <si>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</si>
  <si>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</si>
  <si>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</si>
  <si>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</si>
  <si>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</si>
  <si>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</si>
  <si>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</si>
  <si>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</si>
  <si>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</si>
  <si>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</si>
  <si>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</si>
  <si>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</si>
  <si>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</si>
  <si>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</si>
  <si>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</si>
  <si>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</si>
  <si>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</si>
  <si>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</si>
  <si>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</si>
  <si>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</si>
  <si>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</si>
  <si>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</si>
  <si>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</si>
  <si>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</si>
  <si>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</si>
  <si>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</si>
  <si>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</si>
  <si>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</si>
  <si>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</si>
  <si>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</si>
  <si>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</si>
  <si>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</si>
  <si>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</si>
  <si>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</si>
  <si>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</si>
  <si>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</si>
  <si>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</si>
  <si>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</si>
  <si>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</si>
  <si>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</si>
  <si>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</si>
  <si>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</si>
  <si>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</si>
  <si>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</si>
  <si>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</si>
  <si>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</si>
  <si>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</si>
  <si>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</si>
  <si>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</si>
  <si>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</si>
  <si>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</si>
  <si>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</si>
  <si>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</si>
  <si>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</si>
  <si>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</si>
  <si>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</si>
  <si>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</si>
  <si>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</si>
  <si>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</si>
  <si>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</si>
  <si>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</si>
  <si>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</si>
  <si>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</si>
  <si>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</si>
  <si>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</si>
  <si>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</si>
  <si>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</si>
  <si>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</si>
  <si>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</si>
  <si>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</si>
  <si>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</si>
  <si>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</si>
  <si>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</si>
  <si>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</si>
  <si>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</si>
  <si>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</si>
  <si>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</si>
  <si>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</si>
  <si>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</si>
  <si>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</si>
  <si>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</si>
  <si>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</si>
  <si>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</si>
  <si>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</si>
  <si>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</si>
  <si>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</si>
  <si>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</si>
  <si>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</si>
  <si>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</si>
  <si>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</si>
  <si>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</si>
  <si>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</si>
  <si>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</si>
  <si>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</si>
  <si>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</si>
  <si>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</si>
  <si>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</si>
  <si>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</si>
  <si>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</si>
  <si>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</si>
  <si>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</si>
  <si>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</si>
  <si>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</si>
  <si>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</si>
  <si>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</si>
  <si>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</si>
  <si>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</si>
  <si>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</si>
  <si>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</si>
  <si>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</si>
  <si>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</si>
  <si>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</si>
  <si>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</si>
  <si>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</si>
  <si>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</si>
  <si>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</si>
  <si>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</si>
  <si>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</si>
  <si>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</si>
  <si>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</si>
  <si>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</si>
  <si>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</si>
  <si>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</si>
  <si>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</si>
  <si>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</si>
  <si>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</si>
  <si>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</si>
  <si>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</si>
  <si>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</si>
  <si>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</si>
  <si>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</si>
  <si>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</si>
  <si>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</si>
  <si>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</si>
  <si>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</si>
  <si>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</si>
  <si>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</si>
  <si>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</si>
  <si>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</si>
  <si>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</si>
  <si>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</si>
  <si>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</si>
  <si>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</si>
  <si>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</si>
  <si>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</si>
  <si>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</si>
  <si>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</si>
  <si>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</si>
  <si>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</si>
  <si>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</si>
  <si>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</si>
  <si>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</si>
  <si>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</si>
  <si>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</si>
  <si>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</si>
  <si>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</si>
  <si>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</si>
  <si>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</si>
  <si>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</si>
  <si>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</si>
  <si>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</si>
  <si>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</si>
  <si>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</si>
  <si>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</si>
  <si>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</si>
  <si>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</si>
  <si>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</si>
  <si>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</si>
  <si>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</si>
  <si>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</si>
  <si>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</si>
  <si>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</si>
  <si>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</si>
  <si>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</si>
  <si>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</si>
  <si>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</si>
  <si>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</si>
  <si>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</si>
  <si>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</si>
  <si>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</si>
  <si>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</si>
  <si>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</si>
  <si>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</si>
  <si>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</si>
  <si>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</si>
  <si>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</si>
  <si>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</si>
  <si>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</si>
  <si>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</si>
  <si>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</si>
  <si>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</si>
  <si>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</si>
  <si>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</si>
  <si>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</si>
  <si>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</si>
  <si>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</si>
  <si>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</si>
  <si>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</si>
  <si>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</si>
  <si>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</si>
  <si>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</si>
  <si>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</si>
  <si>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</si>
  <si>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</si>
  <si>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</si>
  <si>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</si>
  <si>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</si>
  <si>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</si>
  <si>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</si>
  <si>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</si>
  <si>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</si>
  <si>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</si>
  <si>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</si>
  <si>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</si>
  <si>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</si>
  <si>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</si>
  <si>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</si>
  <si>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</si>
  <si>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</si>
  <si>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</si>
  <si>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</si>
  <si>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</si>
  <si>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</si>
  <si>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</si>
  <si>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</si>
  <si>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</si>
  <si>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</si>
  <si>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</si>
  <si>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</si>
  <si>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</si>
  <si>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</si>
  <si>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</si>
  <si>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</si>
  <si>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</si>
  <si>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</si>
  <si>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</si>
  <si>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</si>
  <si>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</si>
  <si>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</si>
  <si>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</si>
  <si>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</si>
  <si>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</si>
  <si>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</si>
  <si>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</si>
  <si>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</si>
  <si>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</si>
  <si>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</si>
  <si>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</si>
  <si>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</si>
  <si>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</si>
  <si>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</si>
  <si>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</si>
  <si>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</si>
  <si>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</si>
  <si>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</si>
  <si>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</si>
  <si>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</si>
  <si>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</si>
  <si>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</si>
  <si>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</si>
  <si>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</si>
  <si>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</si>
  <si>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</si>
  <si>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</si>
  <si>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</si>
  <si>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</si>
  <si>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</si>
  <si>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</si>
  <si>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</si>
  <si>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</si>
  <si>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</si>
  <si>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</si>
  <si>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</si>
  <si>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</si>
  <si>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</si>
  <si>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</si>
  <si>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</si>
  <si>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</si>
  <si>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</si>
  <si>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</si>
  <si>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</si>
  <si>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</si>
  <si>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</si>
  <si>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</si>
  <si>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</si>
  <si>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</si>
  <si>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</si>
  <si>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</si>
  <si>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</si>
  <si>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</si>
  <si>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</si>
  <si>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</si>
  <si>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</si>
  <si>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</si>
  <si>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</si>
  <si>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</si>
  <si>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</si>
  <si>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</si>
  <si>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</si>
  <si>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</si>
  <si>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</si>
  <si>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</si>
  <si>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</si>
  <si>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</si>
  <si>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</si>
  <si>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</si>
  <si>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</si>
  <si>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</si>
  <si>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</si>
  <si>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</si>
  <si>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</si>
  <si>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</si>
  <si>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</si>
  <si>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</si>
  <si>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</si>
  <si>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</si>
  <si>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</si>
  <si>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</si>
  <si>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</si>
  <si>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</si>
  <si>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</si>
  <si>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</si>
  <si>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</si>
  <si>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</si>
  <si>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</si>
  <si>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</si>
  <si>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</si>
  <si>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</si>
  <si>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</si>
  <si>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</si>
  <si>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</si>
  <si>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</si>
  <si>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</si>
  <si>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</si>
  <si>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</si>
  <si>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</si>
  <si>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</si>
  <si>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</si>
  <si>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</si>
  <si>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</si>
  <si>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</si>
  <si>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</si>
  <si>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</si>
  <si>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</si>
  <si>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</si>
  <si>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</si>
  <si>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</si>
  <si>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</si>
  <si>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</si>
  <si>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</si>
  <si>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</si>
  <si>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</si>
  <si>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</si>
  <si>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</si>
  <si>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</si>
  <si>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</si>
  <si>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</si>
  <si>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</si>
  <si>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</si>
  <si>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</si>
  <si>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</si>
  <si>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</si>
  <si>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</si>
  <si>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</si>
  <si>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</si>
  <si>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</si>
  <si>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</si>
  <si>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</si>
  <si>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</si>
  <si>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</si>
  <si>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</si>
  <si>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</si>
  <si>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</si>
  <si>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</si>
  <si>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</si>
  <si>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</si>
  <si>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</si>
  <si>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</si>
  <si>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</si>
  <si>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</si>
  <si>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</si>
  <si>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</si>
  <si>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</si>
  <si>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</si>
  <si>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</si>
  <si>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</si>
  <si>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</si>
  <si>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</si>
  <si>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</si>
  <si>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</si>
  <si>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</si>
  <si>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</si>
  <si>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</si>
  <si>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</si>
  <si>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</si>
  <si>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</si>
  <si>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</si>
  <si>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</si>
  <si>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</si>
  <si>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</si>
  <si>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</si>
  <si>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</si>
  <si>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</si>
  <si>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</si>
  <si>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</si>
  <si>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</si>
  <si>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</si>
  <si>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</si>
  <si>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</si>
  <si>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</si>
  <si>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</si>
  <si>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</si>
  <si>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</si>
  <si>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</si>
  <si>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</si>
  <si>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</si>
  <si>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</si>
  <si>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</si>
  <si>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</si>
  <si>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</si>
  <si>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</si>
  <si>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</si>
  <si>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</si>
  <si>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</si>
  <si>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</si>
  <si>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</si>
  <si>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</si>
  <si>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</si>
  <si>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</si>
  <si>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</si>
  <si>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</si>
  <si>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</si>
  <si>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</si>
  <si>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</si>
  <si>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</si>
  <si>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</si>
  <si>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</si>
  <si>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</si>
  <si>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</si>
  <si>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</si>
  <si>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</si>
  <si>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</si>
  <si>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</si>
  <si>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</si>
  <si>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</si>
  <si>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</si>
  <si>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</si>
  <si>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</si>
  <si>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</si>
  <si>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</si>
  <si>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</si>
  <si>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</si>
  <si>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</si>
  <si>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</si>
  <si>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</si>
  <si>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</si>
  <si>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</si>
  <si>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</si>
  <si>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</si>
  <si>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</si>
  <si>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</si>
  <si>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</si>
  <si>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</si>
  <si>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</si>
  <si>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</si>
  <si>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</si>
  <si>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</si>
  <si>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</si>
  <si>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</si>
  <si>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</si>
  <si>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</si>
  <si>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</si>
  <si>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</si>
  <si>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</si>
  <si>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</si>
  <si>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</si>
  <si>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</si>
  <si>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</si>
  <si>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</si>
  <si>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</si>
  <si>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</si>
  <si>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</si>
  <si>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</si>
  <si>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</si>
  <si>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</si>
  <si>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</si>
  <si>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</si>
  <si>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</si>
  <si>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</si>
  <si>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</si>
  <si>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</si>
  <si>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</si>
  <si>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</si>
  <si>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</si>
  <si>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</si>
  <si>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</si>
  <si>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</si>
  <si>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</si>
  <si>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</si>
  <si>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</si>
  <si>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</si>
  <si>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</si>
  <si>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</si>
  <si>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</si>
  <si>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</si>
  <si>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</si>
  <si>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</si>
  <si>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</si>
  <si>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</si>
  <si>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</si>
  <si>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</si>
  <si>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</si>
  <si>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</si>
  <si>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</si>
  <si>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</si>
  <si>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</si>
  <si>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</si>
  <si>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</si>
  <si>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</si>
  <si>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</si>
  <si>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</si>
  <si>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</si>
  <si>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</si>
  <si>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</si>
  <si>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</si>
  <si>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</si>
  <si>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</si>
  <si>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</si>
  <si>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</si>
  <si>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</si>
  <si>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</si>
  <si>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</si>
  <si>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</si>
  <si>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</si>
  <si>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</si>
  <si>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</si>
  <si>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</si>
  <si>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</si>
  <si>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</si>
  <si>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</si>
  <si>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</si>
  <si>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</si>
  <si>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</si>
  <si>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</si>
  <si>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</si>
  <si>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</si>
  <si>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</si>
  <si>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</si>
  <si>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</si>
  <si>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</si>
  <si>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</si>
  <si>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</si>
  <si>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</si>
  <si>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</si>
  <si>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</si>
  <si>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</si>
  <si>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</si>
  <si>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</si>
  <si>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</si>
  <si>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</si>
  <si>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</si>
  <si>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</si>
  <si>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</si>
  <si>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</si>
  <si>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</si>
  <si>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</si>
  <si>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</si>
  <si>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</si>
  <si>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</si>
  <si>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</si>
  <si>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</si>
  <si>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</si>
  <si>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</si>
  <si>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</si>
  <si>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</si>
  <si>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</si>
  <si>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</si>
  <si>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</si>
  <si>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</si>
  <si>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</si>
  <si>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</si>
  <si>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</si>
  <si>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</si>
  <si>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</si>
  <si>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</si>
  <si>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</si>
  <si>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</si>
  <si>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</si>
  <si>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</si>
  <si>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</si>
  <si>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</si>
  <si>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</si>
  <si>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</si>
  <si>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</si>
  <si>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</si>
  <si>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</si>
  <si>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</si>
  <si>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</si>
  <si>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</si>
  <si>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</si>
  <si>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</si>
  <si>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</si>
  <si>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</si>
  <si>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</si>
  <si>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</si>
  <si>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</si>
  <si>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</si>
  <si>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</si>
  <si>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</si>
  <si>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</si>
  <si>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</si>
  <si>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</si>
  <si>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</si>
  <si>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</si>
  <si>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</si>
  <si>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</si>
  <si>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</si>
  <si>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</si>
  <si>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</si>
  <si>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</si>
  <si>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</si>
  <si>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</si>
  <si>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</si>
  <si>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</si>
  <si>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</si>
  <si>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</si>
  <si>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</si>
  <si>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</si>
  <si>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</si>
  <si>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</si>
  <si>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</si>
  <si>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</si>
  <si>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</si>
  <si>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</si>
  <si>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</si>
  <si>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</si>
  <si>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</si>
  <si>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</si>
  <si>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</si>
  <si>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</si>
  <si>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</si>
  <si>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</si>
  <si>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</si>
  <si>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</si>
  <si>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</si>
  <si>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</si>
  <si>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</si>
  <si>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</si>
  <si>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</si>
  <si>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</si>
  <si>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</si>
  <si>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</si>
  <si>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</si>
  <si>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</si>
  <si>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</si>
  <si>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</si>
  <si>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</si>
  <si>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</si>
  <si>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</si>
  <si>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</si>
  <si>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</si>
  <si>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</si>
  <si>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</si>
  <si>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</si>
  <si>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</si>
  <si>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</si>
  <si>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</si>
  <si>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</si>
  <si>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</si>
  <si>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</si>
  <si>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</si>
  <si>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</si>
  <si>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</si>
  <si>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</si>
  <si>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</si>
  <si>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</si>
  <si>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</si>
  <si>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</si>
  <si>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</si>
  <si>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</si>
  <si>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</si>
  <si>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</si>
  <si>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</si>
  <si>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</si>
  <si>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</si>
  <si>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</si>
  <si>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</si>
  <si>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</si>
  <si>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</si>
  <si>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</si>
  <si>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</si>
  <si>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</si>
  <si>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</si>
  <si>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</si>
  <si>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</si>
  <si>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</si>
  <si>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</si>
  <si>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</si>
  <si>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</si>
  <si>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</si>
  <si>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</si>
  <si>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</si>
  <si>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</si>
  <si>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</si>
  <si>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</si>
  <si>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</si>
  <si>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</si>
  <si>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</si>
  <si>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</si>
  <si>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</si>
  <si>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</si>
  <si>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</si>
  <si>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</si>
  <si>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</si>
  <si>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</si>
  <si>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</si>
  <si>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</si>
  <si>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</si>
  <si>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</si>
  <si>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</si>
  <si>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</si>
  <si>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</si>
  <si>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</si>
  <si>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</si>
  <si>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</si>
  <si>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</si>
  <si>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</si>
  <si>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</si>
  <si>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</si>
  <si>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</si>
  <si>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</si>
  <si>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</si>
  <si>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</si>
  <si>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</si>
  <si>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</si>
  <si>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</si>
  <si>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</si>
  <si>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</si>
  <si>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</si>
  <si>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</si>
  <si>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</si>
  <si>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</si>
  <si>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</si>
  <si>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</si>
  <si>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</si>
  <si>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</si>
  <si>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</si>
  <si>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</si>
  <si>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</si>
  <si>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</si>
  <si>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</si>
  <si>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</si>
  <si>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</si>
  <si>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</si>
  <si>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</si>
  <si>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</si>
  <si>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</si>
  <si>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</si>
  <si>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</si>
  <si>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</si>
  <si>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</si>
  <si>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</si>
  <si>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</si>
  <si>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</si>
  <si>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</si>
  <si>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</si>
  <si>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</si>
  <si>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</si>
  <si>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</si>
  <si>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</si>
  <si>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</si>
  <si>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</si>
  <si>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</si>
  <si>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</si>
  <si>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</si>
  <si>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</si>
  <si>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</si>
  <si>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</si>
  <si>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</si>
  <si>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</si>
  <si>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</si>
  <si>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</si>
  <si>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</si>
  <si>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</si>
  <si>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</si>
  <si>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</si>
  <si>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</si>
  <si>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</si>
  <si>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</si>
  <si>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</si>
  <si>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</si>
  <si>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</si>
  <si>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</si>
  <si>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</si>
  <si>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</si>
  <si>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</si>
  <si>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</si>
  <si>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</si>
  <si>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</si>
  <si>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</si>
  <si>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</si>
  <si>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</si>
  <si>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</si>
  <si>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</si>
  <si>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</si>
  <si>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</si>
  <si>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</si>
  <si>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</si>
  <si>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</si>
  <si>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</si>
  <si>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</si>
  <si>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</si>
  <si>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</si>
  <si>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</si>
  <si>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</si>
  <si>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</si>
  <si>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</si>
  <si>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</si>
  <si>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</si>
  <si>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</si>
  <si>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</si>
  <si>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</si>
  <si>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</si>
  <si>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</si>
  <si>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</si>
  <si>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</si>
  <si>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</si>
  <si>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</si>
  <si>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</si>
  <si>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</si>
  <si>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</si>
  <si>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</si>
  <si>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</si>
  <si>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</si>
  <si>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</si>
  <si>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</si>
  <si>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</si>
  <si>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</si>
  <si>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</si>
  <si>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</si>
  <si>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</si>
  <si>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</si>
  <si>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</si>
  <si>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</si>
  <si>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</si>
  <si>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</si>
  <si>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</si>
  <si>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</si>
  <si>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</si>
  <si>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</si>
  <si>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</si>
  <si>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</si>
  <si>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</si>
  <si>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</si>
  <si>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</si>
  <si>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</si>
  <si>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</si>
  <si>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</si>
  <si>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</si>
  <si>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</si>
  <si>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</si>
  <si>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</si>
  <si>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</si>
  <si>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</si>
  <si>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</si>
  <si>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</si>
  <si>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</si>
  <si>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</si>
  <si>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</si>
  <si>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</si>
  <si>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</si>
  <si>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</si>
  <si>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</si>
  <si>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</si>
  <si>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</si>
  <si>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</si>
  <si>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</si>
  <si>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</si>
  <si>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</si>
  <si>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</si>
  <si>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</si>
  <si>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</si>
  <si>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</si>
  <si>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</si>
  <si>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</si>
  <si>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</si>
  <si>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</si>
  <si>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</si>
  <si>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</si>
  <si>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</si>
  <si>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</si>
  <si>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</si>
  <si>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</si>
  <si>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</si>
  <si>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</si>
  <si>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</si>
  <si>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</si>
  <si>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</si>
  <si>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</si>
  <si>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</si>
  <si>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</si>
  <si>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</si>
  <si>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</si>
  <si>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</si>
  <si>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</si>
  <si>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</si>
  <si>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</si>
  <si>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</si>
  <si>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</si>
  <si>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</si>
  <si>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</si>
  <si>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</si>
  <si>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</si>
  <si>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</si>
  <si>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</si>
  <si>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</si>
  <si>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</si>
  <si>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</si>
  <si>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</si>
  <si>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</si>
  <si>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</si>
  <si>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</si>
  <si>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</si>
  <si>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</si>
  <si>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</si>
  <si>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</si>
  <si>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</si>
  <si>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</si>
  <si>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</si>
  <si>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</si>
  <si>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</si>
  <si>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</si>
  <si>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</si>
  <si>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</si>
  <si>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</si>
  <si>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</si>
  <si>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</si>
  <si>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</si>
  <si>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</si>
  <si>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</si>
  <si>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</si>
  <si>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</si>
  <si>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</si>
  <si>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</si>
  <si>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</si>
  <si>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</si>
  <si>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</si>
  <si>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</si>
  <si>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</si>
  <si>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</si>
  <si>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</si>
  <si>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</si>
  <si>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</si>
  <si>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</si>
  <si>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</si>
  <si>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</si>
  <si>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</si>
  <si>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</si>
  <si>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</si>
  <si>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</si>
  <si>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</si>
  <si>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</si>
  <si>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</si>
  <si>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</si>
  <si>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</si>
  <si>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</si>
  <si>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</si>
  <si>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</si>
  <si>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</si>
  <si>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</si>
  <si>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</si>
  <si>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</si>
  <si>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</si>
  <si>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</si>
  <si>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</si>
  <si>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</si>
  <si>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</si>
  <si>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</si>
  <si>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</si>
  <si>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</si>
  <si>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</si>
  <si>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</si>
  <si>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</si>
  <si>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</si>
  <si>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</si>
  <si>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</si>
  <si>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</si>
  <si>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</si>
  <si>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</si>
  <si>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</si>
  <si>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</si>
  <si>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</si>
  <si>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</si>
  <si>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</si>
  <si>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</si>
  <si>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</si>
  <si>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</si>
  <si>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</si>
  <si>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</si>
  <si>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</si>
  <si>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</si>
  <si>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</si>
  <si>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</si>
  <si>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</si>
  <si>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</si>
  <si>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</si>
  <si>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</si>
  <si>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</si>
  <si>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</si>
  <si>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</si>
  <si>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</si>
  <si>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</si>
  <si>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</si>
  <si>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</si>
  <si>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</si>
  <si>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</si>
  <si>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</si>
  <si>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</si>
  <si>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</si>
  <si>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</si>
  <si>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</si>
  <si>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</si>
  <si>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</si>
  <si>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</si>
  <si>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</si>
  <si>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</si>
  <si>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</si>
  <si>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</si>
  <si>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</si>
  <si>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</si>
  <si>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</si>
  <si>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</si>
  <si>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</si>
  <si>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</si>
  <si>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</si>
  <si>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</si>
  <si>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</si>
  <si>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</si>
  <si>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</si>
  <si>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</si>
  <si>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</si>
  <si>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</si>
  <si>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</si>
  <si>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</si>
  <si>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</si>
  <si>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</si>
  <si>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</si>
  <si>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</si>
  <si>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</si>
  <si>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</si>
  <si>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</si>
  <si>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</si>
  <si>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</si>
  <si>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</si>
  <si>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</si>
  <si>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</si>
  <si>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</si>
  <si>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</si>
  <si>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</si>
  <si>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</si>
  <si>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</si>
  <si>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</si>
  <si>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</si>
  <si>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</si>
  <si>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</si>
  <si>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</si>
  <si>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</si>
  <si>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</si>
  <si>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</si>
  <si>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</si>
  <si>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</si>
  <si>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</si>
  <si>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</si>
  <si>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</si>
  <si>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</si>
  <si>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</si>
  <si>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</si>
  <si>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</si>
  <si>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</si>
  <si>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</si>
  <si>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</si>
  <si>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</si>
  <si>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</si>
  <si>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</si>
  <si>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</si>
  <si>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</si>
  <si>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</si>
  <si>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</si>
  <si>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</si>
  <si>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</si>
  <si>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</si>
  <si>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</si>
  <si>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</si>
  <si>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</si>
  <si>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</si>
  <si>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</si>
  <si>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</si>
  <si>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</si>
  <si>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</si>
  <si>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</si>
  <si>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</si>
  <si>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</si>
  <si>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</si>
  <si>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</si>
  <si>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</si>
  <si>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</si>
  <si>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</si>
  <si>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</si>
  <si>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</si>
  <si>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</si>
  <si>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</si>
  <si>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</si>
  <si>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</si>
  <si>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</si>
  <si>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</si>
  <si>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</si>
  <si>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</si>
  <si>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</si>
  <si>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</si>
  <si>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</si>
  <si>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</si>
  <si>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</si>
  <si>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</si>
  <si>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</si>
  <si>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</si>
  <si>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</si>
  <si>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</si>
  <si>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</si>
  <si>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</si>
  <si>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</si>
  <si>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</si>
  <si>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</si>
  <si>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</si>
  <si>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</si>
  <si>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</si>
  <si>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</si>
  <si>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</si>
  <si>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</si>
  <si>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</si>
  <si>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</si>
  <si>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</si>
  <si>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</si>
  <si>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</si>
  <si>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</si>
  <si>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</si>
  <si>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</si>
  <si>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</si>
  <si>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</si>
  <si>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</si>
  <si>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</si>
  <si>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</si>
  <si>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</si>
  <si>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</si>
  <si>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</si>
  <si>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</si>
  <si>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</si>
  <si>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</si>
  <si>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</si>
  <si>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</si>
  <si>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</si>
  <si>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</si>
  <si>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</si>
  <si>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</si>
  <si>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</si>
  <si>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</si>
  <si>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</si>
  <si>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</si>
  <si>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</si>
  <si>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</si>
  <si>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</si>
  <si>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</si>
  <si>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</si>
  <si>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</si>
  <si>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</si>
  <si>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</si>
  <si>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</si>
  <si>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</si>
  <si>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</si>
  <si>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</si>
  <si>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</si>
  <si>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</si>
  <si>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</si>
  <si>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</si>
  <si>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</si>
  <si>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</si>
  <si>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</si>
  <si>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</si>
  <si>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</si>
  <si>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</si>
  <si>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</si>
  <si>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</si>
  <si>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</si>
  <si>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</si>
  <si>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</si>
  <si>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</si>
  <si>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</si>
  <si>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</si>
  <si>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</si>
  <si>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</si>
  <si>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</si>
  <si>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</si>
  <si>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</si>
  <si>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</si>
  <si>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</si>
  <si>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</si>
  <si>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</si>
  <si>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</si>
  <si>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</si>
  <si>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</si>
  <si>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</si>
  <si>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</si>
  <si>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</si>
  <si>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</si>
  <si>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</si>
  <si>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</si>
  <si>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</si>
  <si>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</si>
  <si>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</si>
  <si>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</si>
  <si>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</si>
  <si>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</si>
  <si>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</si>
  <si>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</si>
  <si>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</si>
  <si>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</si>
  <si>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</si>
  <si>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</si>
  <si>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</si>
  <si>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</si>
  <si>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</si>
  <si>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</si>
  <si>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</si>
  <si>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</si>
  <si>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</si>
  <si>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</si>
  <si>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</si>
  <si>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</si>
  <si>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</si>
  <si>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</si>
  <si>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</si>
  <si>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</si>
  <si>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</si>
  <si>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</si>
  <si>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</si>
  <si>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</si>
  <si>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</si>
  <si>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</si>
  <si>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</si>
  <si>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</si>
  <si>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</si>
  <si>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</si>
  <si>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</si>
  <si>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</si>
  <si>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</si>
  <si>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</si>
  <si>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</si>
  <si>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</si>
  <si>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</si>
  <si>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</si>
  <si>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</si>
  <si>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</si>
  <si>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</si>
  <si>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</si>
  <si>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</si>
  <si>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</si>
  <si>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</si>
  <si>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</si>
  <si>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</si>
  <si>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</si>
  <si>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</si>
  <si>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</si>
  <si>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</si>
  <si>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</si>
  <si>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</si>
  <si>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</si>
  <si>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</si>
  <si>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</si>
  <si>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</si>
  <si>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</si>
  <si>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</si>
  <si>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</si>
  <si>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</si>
  <si>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</si>
  <si>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</si>
  <si>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</si>
  <si>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</si>
  <si>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</si>
  <si>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</si>
  <si>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</si>
  <si>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</si>
  <si>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</si>
  <si>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</si>
  <si>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</si>
  <si>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</si>
  <si>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</si>
  <si>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</si>
  <si>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</si>
  <si>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</si>
  <si>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</si>
  <si>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</si>
  <si>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</si>
  <si>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</si>
  <si>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</si>
  <si>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</si>
  <si>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</si>
  <si>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</si>
  <si>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</si>
  <si>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</si>
  <si>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</si>
  <si>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</si>
  <si>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</si>
  <si>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</si>
  <si>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</si>
  <si>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</si>
  <si>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</si>
  <si>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</si>
  <si>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</si>
  <si>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</si>
  <si>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</si>
  <si>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</si>
  <si>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</si>
  <si>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</si>
  <si>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</si>
  <si>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</si>
  <si>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</si>
  <si>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</si>
  <si>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</si>
  <si>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</si>
  <si>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</si>
  <si>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</si>
  <si>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</si>
  <si>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</si>
  <si>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</si>
  <si>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</si>
  <si>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</si>
  <si>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</si>
  <si>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</si>
  <si>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</si>
  <si>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</si>
  <si>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</si>
  <si>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</si>
  <si>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</si>
  <si>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</si>
  <si>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</si>
  <si>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</si>
  <si>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</si>
  <si>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</si>
  <si>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</si>
  <si>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</si>
  <si>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</si>
  <si>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</si>
  <si>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</si>
  <si>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</si>
  <si>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</si>
  <si>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</si>
  <si>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</si>
  <si>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</si>
  <si>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</si>
  <si>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</si>
  <si>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</si>
  <si>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</si>
  <si>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</si>
  <si>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</si>
  <si>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</si>
  <si>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</si>
  <si>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</si>
  <si>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</si>
  <si>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</si>
  <si>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</si>
  <si>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</si>
  <si>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</si>
  <si>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</si>
  <si>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</si>
  <si>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</si>
  <si>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</si>
  <si>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</si>
  <si>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</si>
  <si>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</si>
  <si>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</si>
  <si>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</si>
  <si>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</si>
  <si>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</si>
  <si>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</si>
  <si>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</si>
  <si>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</si>
  <si>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</si>
  <si>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</si>
  <si>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</si>
  <si>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</si>
  <si>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</si>
  <si>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</si>
  <si>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</si>
  <si>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</si>
  <si>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</si>
  <si>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</si>
  <si>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</si>
  <si>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</si>
  <si>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</si>
  <si>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</si>
  <si>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</si>
  <si>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</si>
  <si>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</si>
  <si>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</si>
  <si>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</si>
  <si>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</si>
  <si>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</si>
  <si>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</si>
  <si>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</si>
  <si>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</si>
  <si>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</si>
  <si>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</si>
  <si>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</si>
  <si>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</si>
  <si>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</si>
  <si>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</si>
  <si>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</si>
  <si>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</si>
  <si>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</si>
  <si>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</si>
  <si>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</si>
  <si>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</si>
  <si>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</si>
  <si>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</si>
  <si>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</si>
  <si>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</si>
  <si>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</si>
  <si>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</si>
  <si>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</si>
  <si>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</si>
  <si>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</si>
  <si>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</si>
  <si>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</si>
  <si>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</si>
  <si>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</si>
  <si>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</si>
  <si>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</si>
  <si>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</si>
  <si>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</si>
  <si>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</si>
  <si>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</si>
  <si>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</si>
  <si>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</si>
  <si>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</si>
  <si>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</si>
  <si>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</si>
  <si>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</si>
  <si>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</si>
  <si>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</si>
  <si>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</si>
  <si>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</si>
  <si>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</si>
  <si>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</si>
  <si>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</si>
  <si>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</si>
  <si>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</si>
  <si>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</si>
  <si>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</si>
  <si>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</si>
  <si>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</si>
  <si>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</si>
  <si>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</si>
  <si>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</si>
  <si>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</si>
  <si>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</si>
  <si>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</si>
  <si>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</si>
  <si>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</si>
  <si>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</si>
  <si>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</si>
  <si>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</si>
  <si>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</si>
  <si>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</si>
  <si>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</si>
  <si>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</si>
  <si>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</si>
  <si>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</si>
  <si>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</si>
  <si>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</si>
  <si>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</si>
  <si>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</si>
  <si>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</si>
  <si>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</si>
  <si>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</si>
  <si>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</si>
  <si>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</si>
  <si>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</si>
  <si>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</si>
  <si>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</si>
  <si>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</si>
  <si>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</si>
  <si>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</si>
  <si>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</si>
  <si>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</si>
  <si>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</si>
  <si>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</si>
  <si>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</si>
  <si>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</si>
  <si>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</si>
  <si>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</si>
  <si>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</si>
  <si>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</si>
  <si>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</si>
  <si>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</si>
  <si>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</si>
  <si>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</si>
  <si>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</si>
  <si>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</si>
  <si>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</si>
  <si>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</si>
  <si>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</si>
  <si>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</si>
  <si>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</si>
  <si>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</si>
  <si>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</si>
  <si>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</si>
  <si>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</si>
  <si>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</si>
  <si>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</si>
  <si>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</si>
  <si>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</si>
  <si>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</si>
  <si>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</si>
  <si>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</si>
  <si>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</si>
  <si>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</si>
  <si>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</si>
  <si>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</si>
  <si>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</si>
  <si>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</si>
  <si>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</si>
  <si>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</si>
  <si>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</si>
  <si>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</si>
  <si>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</si>
  <si>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</si>
  <si>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</si>
  <si>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</si>
  <si>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</si>
  <si>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</si>
  <si>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</si>
  <si>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</si>
  <si>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</si>
  <si>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</si>
  <si>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</si>
  <si>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</si>
  <si>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</si>
  <si>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</si>
  <si>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</si>
  <si>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</si>
  <si>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</si>
  <si>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</si>
  <si>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</si>
  <si>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</si>
  <si>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</si>
  <si>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</si>
  <si>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</si>
  <si>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</si>
  <si>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</si>
  <si>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</si>
  <si>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</si>
  <si>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</si>
  <si>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</si>
  <si>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</si>
  <si>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</si>
  <si>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</si>
  <si>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</si>
  <si>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</si>
  <si>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</si>
  <si>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</si>
  <si>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</si>
  <si>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</si>
  <si>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</si>
  <si>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</si>
  <si>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</si>
  <si>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</si>
  <si>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</si>
  <si>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</si>
  <si>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</si>
  <si>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</si>
  <si>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</si>
  <si>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</si>
  <si>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</si>
  <si>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</si>
  <si>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</si>
  <si>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</si>
  <si>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</si>
  <si>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</si>
  <si>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</si>
  <si>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</si>
  <si>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</si>
  <si>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</si>
  <si>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</si>
  <si>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</si>
  <si>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</si>
  <si>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</si>
  <si>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</si>
  <si>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</si>
  <si>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</si>
  <si>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</si>
  <si>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</si>
  <si>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</si>
  <si>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</si>
  <si>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</si>
  <si>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</si>
  <si>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</si>
  <si>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</si>
  <si>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</si>
  <si>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</si>
  <si>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</si>
  <si>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</si>
  <si>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</si>
  <si>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</si>
  <si>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</si>
  <si>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</si>
  <si>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</si>
  <si>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</si>
  <si>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</si>
  <si>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</si>
  <si>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</si>
  <si>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</si>
  <si>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</si>
  <si>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</si>
  <si>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</si>
  <si>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</si>
  <si>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</si>
  <si>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</si>
  <si>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</si>
  <si>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</si>
  <si>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</si>
  <si>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</si>
  <si>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</si>
  <si>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</si>
  <si>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</si>
  <si>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</si>
  <si>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</si>
  <si>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</si>
  <si>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</si>
  <si>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</si>
  <si>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</si>
  <si>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</si>
  <si>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</si>
  <si>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</si>
  <si>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</si>
  <si>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</si>
  <si>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</si>
  <si>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</si>
  <si>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</si>
  <si>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</si>
  <si>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</si>
  <si>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</si>
  <si>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</si>
  <si>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</si>
  <si>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</si>
  <si>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</si>
  <si>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</si>
  <si>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</si>
  <si>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</si>
  <si>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</si>
  <si>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</si>
  <si>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</si>
  <si>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</si>
  <si>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</si>
  <si>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</si>
  <si>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</si>
  <si>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</si>
  <si>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</si>
  <si>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</si>
  <si>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</si>
  <si>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</si>
  <si>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</si>
  <si>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</si>
  <si>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</si>
  <si>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</si>
  <si>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</si>
  <si>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</si>
  <si>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</si>
  <si>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</si>
  <si>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</si>
  <si>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</si>
  <si>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</si>
  <si>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</si>
  <si>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</si>
  <si>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</si>
  <si>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</si>
  <si>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</si>
  <si>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</si>
  <si>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</si>
  <si>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</si>
  <si>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</si>
  <si>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</si>
  <si>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</si>
  <si>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</si>
  <si>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</si>
  <si>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</si>
  <si>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</si>
  <si>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</si>
  <si>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</si>
  <si>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</si>
  <si>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</si>
  <si>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</si>
  <si>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</si>
  <si>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</si>
  <si>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</si>
  <si>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</si>
  <si>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</si>
  <si>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</si>
  <si>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</si>
  <si>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</si>
  <si>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</si>
  <si>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</si>
  <si>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</si>
  <si>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</si>
  <si>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</si>
  <si>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</si>
  <si>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</si>
  <si>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</si>
  <si>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</si>
  <si>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</si>
  <si>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</si>
  <si>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</si>
  <si>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</si>
  <si>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</si>
  <si>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</si>
  <si>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</si>
  <si>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</si>
  <si>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</si>
  <si>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</si>
  <si>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</si>
  <si>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</si>
  <si>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</si>
  <si>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</si>
  <si>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</si>
  <si>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</si>
  <si>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</si>
  <si>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</si>
  <si>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</si>
  <si>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</si>
  <si>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</si>
  <si>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</si>
  <si>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</si>
  <si>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</si>
  <si>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</si>
  <si>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</si>
  <si>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</si>
  <si>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</si>
  <si>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</si>
  <si>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</si>
  <si>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</si>
  <si>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</si>
  <si>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</si>
  <si>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</si>
  <si>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</si>
  <si>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</si>
  <si>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</si>
  <si>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</si>
  <si>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</si>
  <si>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</si>
  <si>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</si>
  <si>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</si>
  <si>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</si>
  <si>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</si>
  <si>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</si>
  <si>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</si>
  <si>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</si>
  <si>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</si>
  <si>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</si>
  <si>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</si>
  <si>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</si>
  <si>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</si>
  <si>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</si>
  <si>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</si>
  <si>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</si>
  <si>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</si>
  <si>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</si>
  <si>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</si>
  <si>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</si>
  <si>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</si>
  <si>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</si>
  <si>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</si>
  <si>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</si>
  <si>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</si>
  <si>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</si>
  <si>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</si>
  <si>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</si>
  <si>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</si>
  <si>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</si>
  <si>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</si>
  <si>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</si>
  <si>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</si>
  <si>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</si>
  <si>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</si>
  <si>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</si>
  <si>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</si>
  <si>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</si>
  <si>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</si>
  <si>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</si>
  <si>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</si>
  <si>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</si>
  <si>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</si>
  <si>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</si>
  <si>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</si>
  <si>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</si>
  <si>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</si>
  <si>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</si>
  <si>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</si>
  <si>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</si>
  <si>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</si>
  <si>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</si>
  <si>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</si>
  <si>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</si>
  <si>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</si>
  <si>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</si>
  <si>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</si>
  <si>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</si>
  <si>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</si>
  <si>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</si>
  <si>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</si>
  <si>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</si>
  <si>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</si>
  <si>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</si>
  <si>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</si>
  <si>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</si>
  <si>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</si>
  <si>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</si>
  <si>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</si>
  <si>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</si>
  <si>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</si>
  <si>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</si>
  <si>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</si>
  <si>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</si>
  <si>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</si>
  <si>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</si>
  <si>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</si>
  <si>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</si>
  <si>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</si>
  <si>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</si>
  <si>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</si>
  <si>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</si>
  <si>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</si>
  <si>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</si>
  <si>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</si>
  <si>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</si>
  <si>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</si>
  <si>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</si>
  <si>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</si>
  <si>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</si>
  <si>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</si>
  <si>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</si>
  <si>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</si>
  <si>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</si>
  <si>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</si>
  <si>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</si>
  <si>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</si>
  <si>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</si>
  <si>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</si>
  <si>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</si>
  <si>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</si>
  <si>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</si>
  <si>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</si>
  <si>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</si>
  <si>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</si>
  <si>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</si>
  <si>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</si>
  <si>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</si>
  <si>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</si>
  <si>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</si>
  <si>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</si>
  <si>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</si>
  <si>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</si>
  <si>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</si>
  <si>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</si>
  <si>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</si>
  <si>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</si>
  <si>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</si>
  <si>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</si>
  <si>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</si>
  <si>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</si>
  <si>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</si>
  <si>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</si>
  <si>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</si>
  <si>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</si>
  <si>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</si>
  <si>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</si>
  <si>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</si>
  <si>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</si>
  <si>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</si>
  <si>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</si>
  <si>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</si>
  <si>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</si>
  <si>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</si>
  <si>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</si>
  <si>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</si>
  <si>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</si>
  <si>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</si>
  <si>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</si>
  <si>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</si>
  <si>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</si>
  <si>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</si>
  <si>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</si>
  <si>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</si>
  <si>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</si>
  <si>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</si>
  <si>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</si>
  <si>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</si>
  <si>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</si>
  <si>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</si>
  <si>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</si>
  <si>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</si>
  <si>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</si>
  <si>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</si>
  <si>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</si>
  <si>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</si>
  <si>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</si>
  <si>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</si>
  <si>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</si>
  <si>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</si>
  <si>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</si>
  <si>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</si>
  <si>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</si>
  <si>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</si>
  <si>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</si>
  <si>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</si>
  <si>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</si>
  <si>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</si>
  <si>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</si>
  <si>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</si>
  <si>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</si>
  <si>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</si>
  <si>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</si>
  <si>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</si>
  <si>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</si>
  <si>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</si>
  <si>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</si>
  <si>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</si>
  <si>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</si>
  <si>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</si>
  <si>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</si>
  <si>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</si>
  <si>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</si>
  <si>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</si>
  <si>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</si>
  <si>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</si>
  <si>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</si>
  <si>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</si>
  <si>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</si>
  <si>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</si>
  <si>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</si>
  <si>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</si>
  <si>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</si>
  <si>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</si>
  <si>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</si>
  <si>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</si>
  <si>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</si>
  <si>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</si>
  <si>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</si>
  <si>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</si>
  <si>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</si>
  <si>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</si>
  <si>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</si>
  <si>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</si>
  <si>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</si>
  <si>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</si>
  <si>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</si>
  <si>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</si>
  <si>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</si>
  <si>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</si>
  <si>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</si>
  <si>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</si>
  <si>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</si>
  <si>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</si>
  <si>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</si>
  <si>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</si>
  <si>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</si>
  <si>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</si>
  <si>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</si>
  <si>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</si>
  <si>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</si>
  <si>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</si>
  <si>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</si>
  <si>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</si>
  <si>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</si>
  <si>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</si>
  <si>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</si>
  <si>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</si>
  <si>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</si>
  <si>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</si>
  <si>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</si>
  <si>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</si>
  <si>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</si>
  <si>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</si>
  <si>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</si>
  <si>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</si>
  <si>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</si>
  <si>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</si>
  <si>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</si>
  <si>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</si>
  <si>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</si>
  <si>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</si>
  <si>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</si>
  <si>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</si>
  <si>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</si>
  <si>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</si>
  <si>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</si>
  <si>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</si>
  <si>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</si>
  <si>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</si>
  <si>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</si>
  <si>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</si>
  <si>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</si>
  <si>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</si>
  <si>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</si>
  <si>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</si>
  <si>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</si>
  <si>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</si>
  <si>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</si>
  <si>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</si>
  <si>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</si>
  <si>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</si>
  <si>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</si>
  <si>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</si>
  <si>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</si>
  <si>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</si>
  <si>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</si>
  <si>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</si>
  <si>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</si>
  <si>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</si>
  <si>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</si>
  <si>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</si>
  <si>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</si>
  <si>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</si>
  <si>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</si>
  <si>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</si>
  <si>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</si>
  <si>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</si>
  <si>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</si>
  <si>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</si>
  <si>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</si>
  <si>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</si>
  <si>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</si>
  <si>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</si>
  <si>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</si>
  <si>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</si>
  <si>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</si>
  <si>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</si>
  <si>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</si>
  <si>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</si>
  <si>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</si>
  <si>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</si>
  <si>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</si>
  <si>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</si>
  <si>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</si>
  <si>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</si>
  <si>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</si>
  <si>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</si>
  <si>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</si>
  <si>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</si>
  <si>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</si>
  <si>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</si>
  <si>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</si>
  <si>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</si>
  <si>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</si>
  <si>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</si>
  <si>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</si>
  <si>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</si>
  <si>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</si>
  <si>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</si>
  <si>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</si>
  <si>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</si>
  <si>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</si>
  <si>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</si>
  <si>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</si>
  <si>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</si>
  <si>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</si>
  <si>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</si>
  <si>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</si>
  <si>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</si>
  <si>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</si>
  <si>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</si>
  <si>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</si>
  <si>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</si>
  <si>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</si>
  <si>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</si>
  <si>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</si>
  <si>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</si>
  <si>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</si>
  <si>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</si>
  <si>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</si>
  <si>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</si>
  <si>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</si>
  <si>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</si>
  <si>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</si>
  <si>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</si>
  <si>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</si>
  <si>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</si>
  <si>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</si>
  <si>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</si>
  <si>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</si>
  <si>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</si>
  <si>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</si>
  <si>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</si>
  <si>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</si>
  <si>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</si>
  <si>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</si>
  <si>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</si>
  <si>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</si>
  <si>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</si>
  <si>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</si>
  <si>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</si>
  <si>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</si>
  <si>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</si>
  <si>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</si>
  <si>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</si>
  <si>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</si>
  <si>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</si>
  <si>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</si>
  <si>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</si>
  <si>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</si>
  <si>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</si>
  <si>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</si>
  <si>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</si>
  <si>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</si>
  <si>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</si>
  <si>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</si>
  <si>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</si>
  <si>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</si>
  <si>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</si>
  <si>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</si>
  <si>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</si>
  <si>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</si>
  <si>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</si>
  <si>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</si>
  <si>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</si>
  <si>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</si>
  <si>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</si>
  <si>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</si>
  <si>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</si>
  <si>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</si>
  <si>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</si>
  <si>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</si>
  <si>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</si>
  <si>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</si>
  <si>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</si>
  <si>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</si>
  <si>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</si>
  <si>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</si>
  <si>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</si>
  <si>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</si>
  <si>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</si>
  <si>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</si>
  <si>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</si>
  <si>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</si>
  <si>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</si>
  <si>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</si>
  <si>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</si>
  <si>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</si>
  <si>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</si>
  <si>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</si>
  <si>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</si>
  <si>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</si>
  <si>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</si>
  <si>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</si>
  <si>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</si>
  <si>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</si>
  <si>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</si>
  <si>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</si>
  <si>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</si>
  <si>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</si>
  <si>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</si>
  <si>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</si>
  <si>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</si>
  <si>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</si>
  <si>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</si>
  <si>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</si>
  <si>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</si>
  <si>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</si>
  <si>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</si>
  <si>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</si>
  <si>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</si>
  <si>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</si>
  <si>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</si>
  <si>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</si>
  <si>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</si>
  <si>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</si>
  <si>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</si>
  <si>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</si>
  <si>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</si>
  <si>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</si>
  <si>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</si>
  <si>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</si>
  <si>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</si>
  <si>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</si>
  <si>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</si>
  <si>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</si>
  <si>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</si>
  <si>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</si>
  <si>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</si>
  <si>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</si>
  <si>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</si>
  <si>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</si>
  <si>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</si>
  <si>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</si>
  <si>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</si>
  <si>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</si>
  <si>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</si>
  <si>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</si>
  <si>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</si>
  <si>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</si>
  <si>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</si>
  <si>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</si>
  <si>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</si>
  <si>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</si>
  <si>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</si>
  <si>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</si>
  <si>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</si>
  <si>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</si>
  <si>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</si>
  <si>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</si>
  <si>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</si>
  <si>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</si>
  <si>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</si>
  <si>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</si>
  <si>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</si>
  <si>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</si>
  <si>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</si>
  <si>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</si>
  <si>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</si>
  <si>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</si>
  <si>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</si>
  <si>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</si>
  <si>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</si>
  <si>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</si>
  <si>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</si>
  <si>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</si>
  <si>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</si>
  <si>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</si>
  <si>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</si>
  <si>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</si>
  <si>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</si>
  <si>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</si>
  <si>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</si>
  <si>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</si>
  <si>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</si>
  <si>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</si>
  <si>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</si>
  <si>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</si>
  <si>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</si>
  <si>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</si>
  <si>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</si>
  <si>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</si>
  <si>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</si>
  <si>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</si>
  <si>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</si>
  <si>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</si>
  <si>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</si>
  <si>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</si>
  <si>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</si>
  <si>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</si>
  <si>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</si>
  <si>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</si>
  <si>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</si>
  <si>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</si>
  <si>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</si>
  <si>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</si>
  <si>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</si>
  <si>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</si>
  <si>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</si>
  <si>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</si>
  <si>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</si>
  <si>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</si>
  <si>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</si>
  <si>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</si>
  <si>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</si>
  <si>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</si>
  <si>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</si>
  <si>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</si>
  <si>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</si>
  <si>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</si>
  <si>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</si>
  <si>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</si>
  <si>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</si>
  <si>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</si>
  <si>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</si>
  <si>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</si>
  <si>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</si>
  <si>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</si>
  <si>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</si>
  <si>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</si>
  <si>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</si>
  <si>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</si>
  <si>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</si>
  <si>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</si>
  <si>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</si>
  <si>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</si>
  <si>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</si>
  <si>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</si>
  <si>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</si>
  <si>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</si>
  <si>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</si>
  <si>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</si>
  <si>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</si>
  <si>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</si>
  <si>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</si>
  <si>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</si>
  <si>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</si>
  <si>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</si>
  <si>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</si>
  <si>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</si>
  <si>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</si>
  <si>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</si>
  <si>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</si>
  <si>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</si>
  <si>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</si>
  <si>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</si>
  <si>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</si>
  <si>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</si>
  <si>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</si>
  <si>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</si>
  <si>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</si>
  <si>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</si>
  <si>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</si>
  <si>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</si>
  <si>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</si>
  <si>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</si>
  <si>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</si>
  <si>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</si>
  <si>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</si>
  <si>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</si>
  <si>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</si>
  <si>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</si>
  <si>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</si>
  <si>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</si>
  <si>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</si>
  <si>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</si>
  <si>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</si>
  <si>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</si>
  <si>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</si>
  <si>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</si>
  <si>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</si>
  <si>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</si>
  <si>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</si>
  <si>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</si>
  <si>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</si>
  <si>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</si>
  <si>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</si>
  <si>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</si>
  <si>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</si>
  <si>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</si>
  <si>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</si>
  <si>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</si>
  <si>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</si>
  <si>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</si>
  <si>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</si>
  <si>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</si>
  <si>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</si>
  <si>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</si>
  <si>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</si>
  <si>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</si>
  <si>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</si>
  <si>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</si>
  <si>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</si>
  <si>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</si>
  <si>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</si>
  <si>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</si>
  <si>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</si>
  <si>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</si>
  <si>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</si>
  <si>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</si>
  <si>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</si>
  <si>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</si>
  <si>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</si>
  <si>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</si>
  <si>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</si>
  <si>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</si>
  <si>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</si>
  <si>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</si>
  <si>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</si>
  <si>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</si>
  <si>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</si>
  <si>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</si>
  <si>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</si>
  <si>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</si>
  <si>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</si>
  <si>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</si>
  <si>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</si>
  <si>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</si>
  <si>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</si>
  <si>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</si>
  <si>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</si>
  <si>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</si>
  <si>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</si>
  <si>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</si>
  <si>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</si>
  <si>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</si>
  <si>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</si>
  <si>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</si>
  <si>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</si>
  <si>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</si>
  <si>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</si>
  <si>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</si>
  <si>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</si>
  <si>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</si>
  <si>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</si>
  <si>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</si>
  <si>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</si>
  <si>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</si>
  <si>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</si>
  <si>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</si>
  <si>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</si>
  <si>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</si>
  <si>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</si>
  <si>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</si>
  <si>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</si>
  <si>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</si>
  <si>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</si>
  <si>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</si>
  <si>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</si>
  <si>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</si>
  <si>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</si>
  <si>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</si>
  <si>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</si>
  <si>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</si>
  <si>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</si>
  <si>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</si>
  <si>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</si>
  <si>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</si>
  <si>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</si>
  <si>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</si>
  <si>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</si>
  <si>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</si>
  <si>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</si>
  <si>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</si>
  <si>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</si>
  <si>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</si>
  <si>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</si>
  <si>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</si>
  <si>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</si>
  <si>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</si>
  <si>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</si>
  <si>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</si>
  <si>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</si>
  <si>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</si>
  <si>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</si>
  <si>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</si>
  <si>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</si>
  <si>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</si>
  <si>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</si>
  <si>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</si>
  <si>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</si>
  <si>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</si>
  <si>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</si>
  <si>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</si>
  <si>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</si>
  <si>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</si>
  <si>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</si>
  <si>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</si>
  <si>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</si>
  <si>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</si>
  <si>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</si>
  <si>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</si>
  <si>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</si>
  <si>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</si>
  <si>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</si>
  <si>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</si>
  <si>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</si>
  <si>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</si>
  <si>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</si>
  <si>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</si>
  <si>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</si>
  <si>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</si>
  <si>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</si>
  <si>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</si>
  <si>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</si>
  <si>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</si>
  <si>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</si>
  <si>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</si>
  <si>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</si>
  <si>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</si>
  <si>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</si>
  <si>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</si>
  <si>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</si>
  <si>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</si>
  <si>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</si>
  <si>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</si>
  <si>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</si>
  <si>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</si>
  <si>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</si>
  <si>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</si>
  <si>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</si>
  <si>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Zusätzliche Lizenz-Bedingungen.</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</si>
  <si>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</si>
  <si>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</si>
  <si>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</si>
  <si>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</si>
  <si>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</si>
  <si>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</si>
  <si>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</si>
  <si>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</si>
  <si>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</si>
  <si>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</si>
  <si>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</si>
  <si>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</si>
  <si>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</si>
  <si>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</si>
  <si>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</si>
  <si>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</si>
  <si>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</si>
  <si>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</si>
  <si>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</si>
  <si>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</si>
  <si>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</si>
  <si>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</si>
  <si>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</si>
  <si>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</si>
  <si>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</si>
  <si>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</si>
  <si>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</si>
  <si>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</si>
  <si>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</si>
  <si>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</si>
  <si>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</si>
  <si>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</si>
  <si>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</si>
  <si>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</si>
  <si>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</si>
  <si>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</si>
  <si>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</si>
  <si>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</si>
  <si>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</si>
  <si>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</si>
  <si>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</si>
  <si>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</si>
  <si>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</si>
  <si>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</si>
  <si>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</si>
  <si>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</si>
  <si>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</si>
  <si>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</si>
  <si>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</si>
  <si>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</si>
  <si>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</si>
  <si>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</si>
  <si>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</si>
  <si>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</si>
  <si>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</si>
  <si>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</si>
  <si>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</si>
  <si>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</si>
  <si>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</si>
  <si>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</si>
  <si>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</si>
  <si>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</si>
  <si>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</si>
  <si>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</si>
  <si>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</si>
  <si>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</si>
  <si>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</si>
  <si>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</si>
  <si>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</si>
  <si>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</si>
  <si>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</si>
  <si>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</si>
  <si>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</si>
  <si>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</si>
  <si>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</si>
  <si>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</si>
  <si>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</si>
  <si>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</si>
  <si>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</si>
  <si>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</si>
  <si>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</si>
  <si>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</si>
  <si>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</si>
  <si>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</si>
  <si>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</si>
  <si>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</si>
  <si>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</si>
  <si>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</si>
  <si>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</si>
  <si>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</si>
  <si>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</si>
  <si>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</si>
  <si>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</si>
  <si>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</si>
  <si>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</si>
  <si>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</si>
  <si>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</si>
  <si>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</si>
  <si>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</si>
  <si>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</si>
  <si>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</si>
  <si>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</si>
  <si>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</si>
  <si>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</si>
  <si>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</si>
  <si>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</si>
  <si>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</si>
  <si>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</si>
  <si>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</si>
  <si>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</si>
  <si>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</si>
  <si>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</si>
  <si>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</si>
  <si>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</si>
  <si>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</si>
  <si>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</si>
  <si>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</si>
  <si>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</si>
  <si>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</si>
  <si>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</si>
  <si>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</si>
  <si>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</si>
  <si>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</si>
  <si>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</si>
  <si>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</si>
  <si>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</si>
  <si>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</si>
  <si>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</si>
  <si>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</si>
  <si>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</si>
  <si>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</si>
  <si>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</si>
  <si>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</si>
  <si>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</si>
  <si>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</si>
  <si>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</si>
  <si>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</si>
  <si>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</si>
  <si>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</si>
  <si>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</si>
  <si>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</si>
  <si>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</si>
  <si>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</si>
  <si>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</si>
  <si>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</si>
  <si>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</si>
  <si>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</si>
  <si>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</si>
  <si>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</si>
  <si>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</si>
  <si>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</si>
  <si>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</si>
  <si>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</si>
  <si>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</si>
  <si>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</si>
  <si>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</si>
  <si>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</si>
  <si>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</si>
  <si>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</si>
  <si>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</si>
  <si>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</si>
  <si>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</si>
  <si>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</si>
  <si>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</si>
  <si>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</si>
  <si>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</si>
  <si>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</si>
  <si>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</si>
  <si>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</si>
  <si>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</si>
  <si>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</si>
  <si>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</si>
  <si>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</si>
  <si>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</si>
  <si>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</si>
  <si>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</si>
  <si>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</si>
  <si>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</si>
  <si>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</si>
  <si>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</si>
  <si>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</si>
  <si>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</si>
  <si>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</si>
  <si>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</si>
  <si>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</si>
  <si>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</si>
  <si>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</si>
  <si>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</si>
  <si>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</si>
  <si>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</si>
  <si>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</si>
  <si>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</si>
  <si>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</si>
  <si>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</si>
  <si>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</si>
  <si>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</si>
  <si>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</si>
  <si>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</si>
  <si>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</si>
  <si>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</si>
  <si>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</si>
  <si>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</si>
  <si>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</si>
  <si>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</si>
  <si>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</si>
  <si>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</si>
  <si>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</si>
  <si>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</si>
  <si>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</si>
  <si>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</si>
  <si>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</si>
  <si>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</si>
  <si>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</si>
  <si>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</si>
  <si>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</si>
  <si>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</si>
  <si>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</si>
  <si>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</si>
  <si>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</si>
  <si>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</si>
  <si>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</si>
  <si>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</si>
  <si>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</si>
  <si>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</si>
  <si>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</si>
  <si>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</si>
  <si>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</si>
  <si>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</si>
  <si>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</si>
  <si>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</si>
  <si>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</si>
  <si>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</si>
  <si>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</si>
  <si>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</si>
  <si>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</si>
  <si>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</si>
  <si>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</si>
  <si>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</si>
  <si>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</si>
  <si>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</si>
  <si>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</si>
  <si>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</si>
  <si>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</si>
  <si>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</si>
  <si>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</si>
  <si>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</si>
  <si>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</si>
  <si>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</si>
  <si>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</si>
  <si>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</si>
  <si>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</si>
  <si>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</si>
  <si>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</si>
  <si>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</si>
  <si>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</si>
  <si>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</si>
  <si>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</si>
  <si>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</si>
  <si>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</si>
  <si>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</si>
  <si>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</si>
  <si>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</si>
  <si>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</si>
  <si>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</si>
  <si>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</si>
  <si>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</si>
  <si>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</si>
  <si>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</si>
  <si>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</si>
  <si>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</si>
  <si>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</si>
  <si>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</si>
  <si>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</si>
  <si>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</si>
  <si>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</si>
  <si>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</si>
  <si>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</si>
  <si>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</si>
  <si>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</si>
  <si>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</si>
  <si>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</si>
  <si>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</si>
  <si>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</si>
  <si>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</si>
  <si>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</si>
  <si>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</si>
  <si>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</si>
  <si>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</si>
  <si>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</si>
  <si>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</si>
  <si>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</si>
  <si>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</si>
  <si>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</si>
  <si>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</si>
  <si>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</si>
  <si>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</si>
  <si>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</si>
  <si>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</si>
  <si>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</si>
  <si>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</si>
  <si>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</si>
  <si>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</si>
  <si>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</si>
  <si>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</si>
  <si>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</si>
  <si>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</si>
  <si>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</si>
  <si>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</si>
  <si>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</si>
  <si>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</si>
  <si>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</si>
  <si>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</si>
  <si>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</si>
  <si>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</si>
  <si>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</si>
  <si>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</si>
  <si>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</si>
  <si>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</si>
  <si>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</si>
  <si>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</si>
  <si>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</si>
  <si>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</si>
  <si>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</si>
  <si>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</si>
  <si>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</si>
  <si>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</si>
  <si>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</si>
  <si>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</si>
  <si>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</si>
  <si>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</si>
  <si>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</si>
  <si>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</si>
  <si>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</si>
  <si>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</si>
  <si>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</si>
  <si>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</si>
  <si>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</si>
  <si>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</si>
  <si>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</si>
  <si>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</si>
  <si>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</si>
  <si>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</si>
  <si>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</si>
  <si>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</si>
  <si>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</si>
  <si>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</si>
  <si>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</si>
  <si>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</si>
  <si>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</si>
  <si>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</si>
  <si>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</si>
  <si>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</si>
  <si>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</si>
  <si>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</si>
  <si>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</si>
  <si>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</si>
  <si>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</si>
  <si>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</si>
  <si>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</si>
  <si>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</si>
  <si>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</si>
  <si>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</si>
  <si>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</si>
  <si>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</si>
  <si>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</si>
  <si>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</si>
  <si>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</si>
  <si>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</si>
  <si>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</si>
  <si>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</si>
  <si>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</si>
  <si>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</si>
  <si>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</si>
  <si>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</si>
  <si>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</si>
  <si>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</si>
  <si>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</si>
  <si>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</si>
  <si>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</si>
  <si>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</si>
  <si>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</si>
  <si>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</si>
  <si>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</si>
  <si>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</si>
  <si>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</si>
  <si>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</si>
  <si>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</si>
  <si>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</si>
  <si>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</si>
  <si>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</si>
  <si>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</si>
  <si>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</si>
  <si>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</si>
  <si>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</si>
  <si>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</si>
  <si>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</si>
  <si>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</si>
  <si>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</si>
  <si>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</si>
  <si>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</si>
  <si>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</si>
  <si>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</si>
  <si>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</si>
  <si>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</si>
  <si>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</si>
  <si>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</si>
  <si>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</si>
  <si>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</si>
  <si>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</si>
  <si>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</si>
  <si>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</si>
  <si>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</si>
  <si>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</si>
  <si>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</si>
  <si>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</si>
  <si>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</si>
  <si>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</si>
  <si>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</si>
  <si>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</si>
  <si>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</si>
  <si>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</si>
  <si>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</si>
  <si>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</si>
  <si>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</si>
  <si>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</si>
  <si>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</si>
  <si>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</si>
  <si>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</si>
  <si>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</si>
  <si>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</si>
  <si>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</si>
  <si>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</si>
  <si>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</si>
  <si>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</si>
  <si>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</si>
  <si>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</si>
  <si>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</si>
  <si>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</si>
  <si>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</si>
  <si>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</si>
  <si>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</si>
  <si>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</si>
  <si>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</si>
  <si>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</si>
  <si>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</si>
  <si>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</si>
  <si>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</si>
  <si>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</si>
  <si>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</si>
  <si>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</si>
  <si>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</si>
  <si>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</si>
  <si>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</si>
  <si>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</si>
  <si>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</si>
  <si>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</si>
  <si>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</si>
  <si>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</si>
  <si>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</si>
  <si>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</si>
  <si>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</si>
  <si>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</si>
  <si>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</si>
  <si>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</si>
  <si>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</si>
  <si>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</si>
  <si>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</si>
  <si>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</si>
  <si>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</si>
  <si>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</si>
  <si>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</si>
  <si>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</si>
  <si>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</si>
  <si>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</si>
  <si>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</si>
  <si>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</si>
  <si>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</si>
  <si>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</si>
  <si>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</si>
  <si>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</si>
  <si>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</si>
  <si>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</si>
  <si>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</si>
  <si>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</si>
  <si>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</si>
  <si>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</si>
  <si>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</si>
  <si>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</si>
  <si>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</si>
  <si>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</si>
  <si>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</si>
  <si>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</si>
  <si>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</si>
  <si>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</si>
  <si>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</si>
  <si>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</si>
  <si>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</si>
  <si>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</si>
  <si>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</si>
  <si>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</si>
  <si>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</si>
  <si>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</si>
  <si>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</si>
  <si>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</si>
  <si>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</si>
  <si>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</si>
  <si>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</si>
  <si>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</si>
  <si>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</si>
  <si>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</si>
  <si>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</si>
  <si>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</si>
  <si>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</si>
  <si>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</si>
  <si>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</si>
  <si>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</si>
  <si>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</si>
  <si>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</si>
  <si>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</si>
  <si>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</si>
  <si>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</si>
  <si>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</si>
  <si>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</si>
  <si>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</si>
  <si>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</si>
  <si>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</si>
  <si>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</si>
  <si>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</si>
  <si>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</si>
  <si>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</si>
  <si>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</si>
  <si>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</si>
  <si>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</si>
  <si>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</si>
  <si>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</si>
  <si>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</si>
  <si>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</si>
  <si>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</si>
  <si>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</si>
  <si>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</si>
  <si>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</si>
  <si>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</si>
  <si>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</si>
  <si>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</si>
  <si>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</si>
  <si>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</si>
  <si>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</si>
  <si>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</si>
  <si>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</si>
  <si>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</si>
  <si>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</si>
  <si>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</si>
  <si>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</si>
  <si>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</si>
  <si>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</si>
  <si>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</si>
  <si>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</si>
  <si>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</si>
  <si>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</si>
  <si>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</si>
  <si>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</si>
  <si>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</si>
  <si>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</si>
  <si>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</si>
  <si>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</si>
  <si>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</si>
  <si>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</si>
  <si>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</si>
  <si>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</si>
  <si>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</si>
  <si>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</si>
  <si>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</si>
  <si>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</si>
  <si>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</si>
  <si>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</si>
  <si>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</si>
  <si>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</si>
  <si>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</si>
  <si>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</si>
  <si>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</si>
  <si>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</si>
  <si>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</si>
  <si>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</si>
  <si>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</si>
  <si>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</si>
  <si>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</si>
  <si>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</si>
  <si>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</si>
  <si>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</si>
  <si>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</si>
  <si>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</si>
  <si>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</si>
  <si>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</si>
  <si>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</si>
  <si>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</si>
  <si>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</si>
  <si>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</si>
  <si>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</si>
  <si>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</si>
  <si>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</si>
  <si>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</si>
  <si>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</si>
  <si>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</si>
  <si>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</si>
  <si>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</si>
  <si>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</si>
  <si>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</si>
  <si>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</si>
  <si>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</si>
  <si>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</si>
  <si>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</si>
  <si>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</si>
  <si>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</si>
  <si>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</si>
  <si>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</si>
  <si>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</si>
  <si>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</si>
  <si>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</si>
  <si>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</si>
  <si>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</si>
  <si>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</si>
  <si>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</si>
  <si>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</si>
  <si>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</si>
  <si>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</si>
  <si>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</si>
  <si>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</si>
  <si>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</si>
  <si>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</si>
  <si>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</si>
  <si>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</si>
  <si>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</si>
  <si>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</si>
  <si>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</si>
  <si>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</si>
  <si>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</si>
  <si>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</si>
  <si>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</si>
  <si>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</si>
  <si>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</si>
  <si>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</si>
  <si>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</si>
  <si>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</si>
  <si>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</si>
  <si>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</si>
  <si>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</si>
  <si>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Image.IPTC_KeyWordsString</t>
  </si>
  <si>
    <t>IPTC key words concatenated in one string</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</si>
  <si>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</si>
  <si>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</si>
  <si>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</si>
  <si>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</si>
  <si>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</si>
  <si>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</si>
  <si>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</si>
  <si>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</si>
  <si>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</si>
  <si>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</si>
  <si>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</si>
  <si>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</si>
  <si>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</si>
  <si>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</si>
  <si>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</si>
  <si>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</si>
  <si>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</si>
  <si>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</si>
  <si>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</si>
  <si>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</si>
  <si>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</si>
  <si>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</si>
  <si>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</si>
  <si>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</si>
  <si>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</si>
  <si>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</si>
  <si>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</si>
  <si>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</si>
  <si>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</si>
  <si>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</si>
  <si>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</si>
  <si>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</si>
  <si>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</si>
  <si>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</si>
  <si>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</si>
  <si>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</si>
  <si>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</si>
  <si>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</si>
  <si>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</si>
  <si>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</si>
  <si>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</si>
  <si>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</si>
  <si>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</si>
  <si>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</si>
  <si>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</si>
  <si>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</si>
  <si>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</si>
  <si>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</si>
  <si>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</si>
  <si>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</si>
  <si>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</si>
  <si>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</si>
  <si>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</si>
  <si>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</si>
  <si>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</si>
  <si>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</si>
  <si>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</si>
  <si>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</si>
  <si>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</si>
  <si>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</si>
  <si>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</si>
  <si>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</si>
  <si>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</si>
  <si>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</si>
  <si>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</si>
  <si>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</si>
  <si>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</si>
  <si>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</si>
  <si>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</si>
  <si>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</si>
  <si>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</si>
  <si>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</si>
  <si>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</si>
  <si>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</si>
  <si>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</si>
  <si>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</si>
  <si>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</si>
  <si>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</si>
  <si>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</si>
  <si>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</si>
  <si>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</si>
  <si>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</si>
  <si>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</si>
  <si>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</si>
  <si>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</si>
  <si>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</si>
  <si>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</si>
  <si>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</si>
  <si>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</si>
  <si>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</si>
  <si>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</si>
  <si>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</si>
  <si>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</si>
  <si>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</si>
  <si>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</si>
  <si>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</si>
  <si>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</si>
  <si>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</si>
  <si>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</si>
  <si>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</si>
  <si>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</si>
  <si>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</si>
  <si>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</si>
  <si>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</si>
  <si>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</si>
  <si>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</si>
  <si>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</si>
  <si>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</si>
  <si>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</si>
  <si>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</si>
  <si>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</si>
  <si>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</si>
  <si>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</si>
  <si>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</si>
  <si>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</si>
  <si>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</si>
  <si>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</si>
  <si>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</si>
  <si>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</si>
  <si>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</si>
  <si>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</si>
  <si>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</si>
  <si>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</si>
  <si>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</si>
  <si>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</si>
  <si>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</si>
  <si>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</si>
  <si>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</si>
  <si>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</si>
  <si>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</si>
  <si>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</si>
  <si>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</si>
  <si>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</si>
  <si>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</si>
  <si>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</si>
  <si>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</si>
  <si>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</si>
  <si>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</si>
  <si>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</si>
  <si>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</si>
  <si>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</si>
  <si>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</si>
  <si>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</si>
  <si>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</si>
  <si>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</si>
  <si>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</si>
  <si>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</si>
  <si>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</si>
  <si>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</si>
  <si>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</si>
  <si>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</si>
  <si>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</si>
  <si>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</si>
  <si>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</si>
  <si>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</si>
  <si>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</si>
  <si>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</si>
  <si>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</si>
  <si>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</si>
  <si>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</si>
  <si>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</si>
  <si>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</si>
  <si>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</si>
  <si>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</si>
  <si>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</si>
  <si>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</si>
  <si>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</si>
  <si>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</si>
  <si>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</si>
  <si>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</si>
  <si>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</si>
  <si>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</si>
  <si>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</si>
  <si>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</si>
  <si>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</si>
  <si>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</si>
  <si>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</si>
  <si>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</si>
  <si>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</si>
  <si>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</si>
  <si>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</si>
  <si>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</si>
  <si>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</si>
  <si>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</si>
  <si>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</si>
  <si>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</si>
  <si>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</si>
  <si>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</si>
  <si>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</si>
  <si>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</si>
  <si>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</si>
  <si>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</si>
  <si>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</si>
  <si>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</si>
  <si>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</si>
  <si>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</si>
  <si>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</si>
  <si>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</si>
  <si>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</si>
  <si>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</si>
  <si>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</si>
  <si>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</si>
  <si>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</si>
  <si>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</si>
  <si>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</si>
  <si>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</si>
  <si>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</si>
  <si>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</si>
  <si>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</si>
  <si>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</si>
  <si>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</si>
  <si>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</si>
  <si>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</si>
  <si>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</si>
  <si>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</si>
  <si>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</si>
  <si>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</si>
  <si>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</si>
  <si>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</si>
  <si>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</si>
  <si>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</si>
  <si>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</si>
  <si>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</si>
  <si>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</si>
  <si>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</si>
  <si>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</si>
  <si>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</si>
  <si>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</si>
  <si>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</si>
  <si>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</si>
  <si>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</si>
  <si>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</si>
  <si>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</si>
  <si>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</si>
  <si>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</si>
  <si>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</si>
  <si>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</si>
  <si>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</si>
  <si>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</si>
  <si>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</si>
  <si>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</si>
  <si>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</si>
  <si>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</si>
  <si>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</si>
  <si>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</si>
  <si>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</si>
  <si>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</si>
  <si>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</si>
  <si>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</si>
  <si>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</si>
  <si>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</si>
  <si>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</si>
  <si>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</si>
  <si>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</si>
  <si>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</si>
  <si>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</si>
  <si>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</si>
  <si>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</si>
  <si>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</si>
  <si>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</si>
  <si>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</si>
  <si>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</si>
  <si>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</si>
  <si>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</si>
  <si>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</si>
  <si>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</si>
  <si>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</si>
  <si>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</si>
  <si>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</si>
  <si>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</si>
  <si>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</si>
  <si>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</si>
  <si>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</si>
  <si>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</si>
  <si>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</si>
  <si>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</si>
  <si>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</si>
  <si>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</si>
  <si>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</si>
  <si>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</si>
  <si>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</si>
  <si>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</si>
  <si>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</si>
  <si>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</si>
  <si>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</si>
  <si>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</si>
  <si>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</si>
  <si>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</si>
  <si>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</si>
  <si>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</si>
  <si>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</si>
  <si>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</si>
  <si>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</si>
  <si>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</si>
  <si>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</si>
  <si>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</si>
  <si>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</si>
  <si>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</si>
  <si>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</si>
  <si>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</si>
  <si>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</si>
  <si>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</si>
  <si>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</si>
  <si>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</si>
  <si>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</si>
  <si>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</si>
  <si>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</si>
  <si>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</si>
  <si>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</si>
  <si>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</si>
  <si>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</si>
  <si>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</si>
  <si>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</si>
  <si>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</si>
  <si>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</si>
  <si>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</si>
  <si>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</si>
  <si>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</si>
  <si>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</si>
  <si>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</si>
  <si>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</si>
  <si>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</si>
  <si>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</si>
  <si>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</si>
  <si>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</si>
  <si>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</si>
  <si>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</si>
  <si>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</si>
  <si>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</si>
  <si>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</si>
  <si>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</si>
  <si>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</si>
  <si>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</si>
  <si>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</si>
  <si>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</si>
  <si>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</si>
  <si>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</si>
  <si>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</si>
  <si>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</si>
  <si>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</si>
  <si>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</si>
  <si>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</si>
  <si>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</si>
  <si>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</si>
  <si>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</si>
  <si>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</si>
  <si>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</si>
  <si>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</si>
  <si>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</si>
  <si>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</si>
  <si>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</si>
  <si>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</si>
  <si>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</si>
  <si>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</si>
  <si>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</si>
  <si>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</si>
  <si>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</si>
  <si>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</si>
  <si>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</si>
  <si>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</si>
  <si>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</si>
  <si>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</si>
  <si>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</si>
  <si>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</si>
  <si>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</si>
  <si>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</si>
  <si>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</si>
  <si>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</si>
  <si>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</si>
  <si>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</si>
  <si>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</si>
  <si>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</si>
  <si>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</si>
  <si>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</si>
  <si>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</si>
  <si>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</si>
  <si>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</si>
  <si>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</si>
  <si>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</si>
  <si>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</si>
  <si>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</si>
  <si>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</si>
  <si>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</si>
  <si>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</si>
  <si>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</si>
  <si>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</si>
  <si>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</si>
  <si>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</si>
  <si>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</si>
  <si>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</si>
  <si>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</si>
  <si>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</si>
  <si>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</si>
  <si>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</si>
  <si>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</si>
  <si>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</si>
  <si>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</si>
  <si>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</si>
  <si>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</si>
  <si>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</si>
  <si>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</si>
  <si>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</si>
  <si>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</si>
  <si>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</si>
  <si>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</si>
  <si>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</si>
  <si>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</si>
  <si>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</si>
  <si>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</si>
  <si>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</si>
  <si>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</si>
  <si>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</si>
  <si>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</si>
  <si>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</si>
  <si>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</si>
  <si>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</si>
  <si>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</si>
  <si>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</si>
  <si>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</si>
  <si>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</si>
  <si>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</si>
  <si>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</si>
  <si>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</si>
  <si>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</si>
  <si>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</si>
  <si>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</si>
  <si>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</si>
  <si>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</si>
  <si>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</si>
  <si>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</si>
  <si>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</si>
  <si>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</si>
  <si>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</si>
  <si>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</si>
  <si>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</si>
  <si>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</si>
  <si>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</si>
  <si>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</si>
  <si>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</si>
  <si>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</si>
  <si>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</si>
  <si>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</si>
  <si>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</si>
  <si>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</si>
  <si>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</si>
  <si>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</si>
  <si>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</si>
  <si>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</si>
  <si>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</si>
  <si>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</si>
  <si>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</si>
  <si>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</si>
  <si>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</si>
  <si>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</si>
  <si>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</si>
  <si>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</si>
  <si>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</si>
  <si>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</si>
  <si>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</si>
  <si>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</si>
  <si>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</si>
  <si>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</si>
  <si>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</si>
  <si>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</si>
  <si>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</si>
  <si>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</si>
  <si>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</si>
  <si>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</si>
  <si>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</si>
  <si>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</si>
  <si>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</si>
  <si>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</si>
  <si>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</si>
  <si>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</si>
  <si>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</si>
  <si>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</si>
  <si>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</si>
  <si>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</si>
  <si>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</si>
  <si>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</si>
  <si>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</si>
  <si>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</si>
  <si>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</si>
  <si>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</si>
  <si>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</si>
  <si>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</si>
  <si>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</si>
  <si>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</si>
  <si>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</si>
  <si>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</si>
  <si>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</si>
  <si>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</si>
  <si>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</si>
  <si>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</si>
  <si>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</si>
  <si>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</si>
  <si>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</si>
  <si>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</si>
  <si>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</si>
  <si>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</si>
  <si>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</si>
  <si>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</si>
  <si>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</si>
  <si>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</si>
  <si>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</si>
  <si>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</si>
  <si>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</si>
  <si>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</si>
  <si>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</si>
  <si>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</si>
  <si>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</si>
  <si>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</si>
  <si>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</si>
  <si>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</si>
  <si>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</si>
  <si>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</si>
  <si>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</si>
  <si>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</si>
  <si>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</si>
  <si>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</si>
  <si>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</si>
  <si>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</si>
  <si>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</si>
  <si>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</si>
  <si>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</si>
  <si>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</si>
  <si>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</si>
  <si>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</si>
  <si>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</si>
  <si>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</si>
  <si>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</si>
  <si>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</si>
  <si>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</si>
  <si>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</si>
  <si>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</si>
  <si>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</si>
  <si>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</si>
  <si>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</si>
  <si>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</si>
  <si>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</si>
  <si>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</si>
  <si>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</si>
  <si>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</si>
  <si>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</si>
  <si>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</si>
  <si>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</si>
  <si>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</si>
  <si>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</si>
  <si>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</si>
  <si>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</si>
  <si>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</si>
  <si>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</si>
  <si>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</si>
  <si>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</si>
  <si>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</si>
  <si>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</si>
  <si>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</si>
  <si>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</si>
  <si>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</si>
  <si>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</si>
  <si>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</si>
  <si>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</si>
  <si>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</si>
  <si>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</si>
  <si>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</si>
  <si>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</si>
  <si>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</si>
  <si>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</si>
  <si>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</si>
  <si>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</si>
  <si>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</si>
  <si>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</si>
  <si>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</si>
  <si>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</si>
  <si>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</si>
  <si>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</si>
  <si>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</si>
  <si>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</si>
  <si>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</si>
  <si>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</si>
  <si>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</si>
  <si>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</si>
  <si>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</si>
  <si>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</si>
  <si>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</si>
  <si>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</si>
  <si>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</si>
  <si>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</si>
  <si>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</si>
  <si>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</si>
  <si>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</si>
  <si>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</si>
  <si>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</si>
  <si>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</si>
  <si>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</si>
  <si>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</si>
  <si>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</si>
  <si>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</si>
  <si>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</si>
  <si>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</si>
  <si>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</si>
  <si>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</si>
  <si>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</si>
  <si>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</si>
  <si>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</si>
  <si>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</si>
  <si>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</si>
  <si>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</si>
  <si>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</si>
  <si>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</si>
  <si>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</si>
  <si>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</si>
  <si>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</si>
  <si>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</si>
  <si>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</si>
  <si>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</si>
  <si>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</si>
  <si>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</si>
  <si>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</si>
  <si>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</si>
  <si>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</si>
  <si>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</si>
  <si>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</si>
  <si>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</si>
  <si>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</si>
  <si>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</si>
  <si>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</si>
  <si>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</si>
  <si>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</si>
  <si>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</si>
  <si>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</si>
  <si>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</si>
  <si>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</si>
  <si>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</si>
  <si>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</si>
  <si>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</si>
  <si>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</si>
  <si>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</si>
  <si>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</si>
  <si>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</si>
  <si>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</si>
  <si>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</si>
  <si>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</si>
  <si>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</si>
  <si>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</si>
  <si>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</si>
  <si>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</si>
  <si>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</si>
  <si>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</si>
  <si>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</si>
  <si>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</si>
  <si>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</si>
  <si>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</si>
  <si>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</si>
  <si>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</si>
  <si>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</si>
  <si>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</si>
  <si>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</si>
  <si>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</si>
  <si>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</si>
  <si>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</si>
  <si>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</si>
  <si>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</si>
  <si>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</si>
  <si>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</si>
  <si>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</si>
  <si>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</si>
  <si>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</si>
  <si>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</si>
  <si>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</si>
  <si>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</si>
  <si>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</si>
  <si>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</si>
  <si>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</si>
  <si>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</si>
  <si>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</si>
  <si>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</si>
  <si>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</si>
  <si>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</si>
  <si>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</si>
  <si>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</si>
  <si>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</si>
  <si>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</si>
  <si>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</si>
  <si>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</si>
  <si>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</si>
  <si>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</si>
  <si>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</si>
  <si>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</si>
  <si>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</si>
  <si>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</si>
  <si>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</si>
  <si>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</si>
  <si>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</si>
  <si>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</si>
  <si>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</si>
  <si>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</si>
  <si>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</si>
  <si>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</si>
  <si>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</si>
  <si>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</si>
  <si>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</si>
  <si>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</si>
  <si>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</si>
  <si>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</si>
  <si>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</si>
  <si>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</si>
  <si>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</si>
  <si>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</si>
  <si>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</si>
  <si>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</si>
  <si>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</si>
  <si>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</si>
  <si>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</si>
  <si>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</si>
  <si>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</si>
  <si>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</si>
  <si>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</si>
  <si>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</si>
  <si>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</si>
  <si>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</si>
  <si>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</si>
  <si>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</si>
  <si>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</si>
  <si>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</si>
  <si>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</si>
  <si>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</si>
  <si>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</si>
  <si>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</si>
  <si>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</si>
  <si>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</si>
  <si>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</si>
  <si>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</si>
  <si>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</si>
  <si>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</si>
  <si>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</si>
  <si>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</si>
  <si>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</si>
  <si>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</si>
  <si>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</si>
  <si>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</si>
  <si>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</si>
  <si>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</si>
  <si>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</si>
  <si>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</si>
  <si>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</si>
  <si>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</si>
  <si>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</si>
  <si>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</si>
  <si>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</si>
  <si>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</si>
  <si>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</si>
  <si>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</si>
  <si>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</si>
  <si>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</si>
  <si>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</si>
  <si>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</si>
  <si>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</si>
  <si>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</si>
  <si>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</si>
  <si>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</si>
  <si>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</si>
  <si>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</si>
  <si>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</si>
  <si>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</si>
  <si>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</si>
  <si>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</si>
  <si>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</si>
  <si>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</si>
  <si>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</si>
  <si>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</si>
  <si>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</si>
  <si>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</si>
  <si>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</si>
  <si>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</si>
  <si>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</si>
  <si>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</si>
  <si>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</si>
  <si>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</si>
  <si>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</si>
  <si>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</si>
  <si>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</si>
  <si>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</si>
  <si>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</si>
  <si>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</si>
  <si>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</si>
  <si>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</si>
  <si>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</si>
  <si>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</si>
  <si>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</si>
  <si>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</si>
  <si>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</si>
  <si>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</si>
  <si>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</si>
  <si>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</si>
  <si>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</si>
  <si>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</si>
  <si>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</si>
  <si>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</si>
  <si>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</si>
  <si>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</si>
  <si>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</si>
  <si>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</si>
  <si>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</si>
  <si>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</si>
  <si>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</si>
  <si>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</si>
  <si>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</si>
  <si>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</si>
  <si>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</si>
  <si>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</si>
  <si>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</si>
  <si>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</si>
  <si>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</si>
  <si>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</si>
  <si>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</si>
  <si>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</si>
  <si>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</si>
  <si>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</si>
  <si>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</si>
  <si>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</si>
  <si>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</si>
  <si>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</si>
  <si>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</si>
  <si>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</si>
  <si>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</si>
  <si>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</si>
  <si>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</si>
  <si>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</si>
  <si>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</si>
  <si>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</si>
  <si>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</si>
  <si>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</si>
  <si>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</si>
  <si>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</si>
  <si>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</si>
  <si>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</si>
  <si>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</si>
  <si>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</si>
  <si>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</si>
  <si>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</si>
  <si>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</si>
  <si>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</si>
  <si>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</si>
  <si>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</si>
  <si>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</si>
  <si>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</si>
  <si>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</si>
  <si>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</si>
  <si>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</si>
  <si>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</si>
  <si>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</si>
  <si>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</si>
  <si>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</si>
  <si>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</si>
  <si>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</si>
  <si>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</si>
  <si>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</si>
  <si>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</si>
  <si>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</si>
  <si>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</si>
  <si>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</si>
  <si>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</si>
  <si>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</si>
  <si>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</si>
  <si>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</si>
  <si>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</si>
  <si>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</si>
  <si>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</si>
  <si>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</si>
  <si>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</si>
  <si>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</si>
  <si>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</si>
  <si>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</si>
  <si>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</si>
  <si>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</si>
  <si>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</si>
  <si>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</si>
  <si>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</si>
  <si>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</si>
  <si>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</si>
  <si>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</si>
  <si>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</si>
  <si>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</si>
  <si>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</si>
  <si>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</si>
  <si>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</si>
  <si>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</si>
  <si>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</si>
  <si>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</si>
  <si>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</si>
  <si>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</si>
  <si>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</si>
  <si>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</si>
  <si>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</si>
  <si>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</si>
  <si>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</si>
  <si>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</si>
  <si>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</si>
  <si>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</si>
  <si>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</si>
  <si>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</si>
  <si>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</si>
  <si>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</si>
  <si>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</si>
  <si>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</si>
  <si>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</si>
  <si>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</si>
  <si>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</si>
  <si>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</si>
  <si>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</si>
  <si>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</si>
  <si>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</si>
  <si>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</si>
  <si>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</si>
  <si>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</si>
  <si>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</si>
  <si>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</si>
  <si>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</si>
  <si>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</si>
  <si>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</si>
  <si>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</si>
  <si>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</si>
  <si>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</si>
  <si>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</si>
  <si>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</si>
  <si>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</si>
  <si>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</si>
  <si>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</si>
  <si>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</si>
  <si>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</si>
  <si>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</si>
  <si>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</si>
  <si>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</si>
  <si>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</si>
  <si>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</si>
  <si>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</si>
  <si>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</si>
  <si>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</si>
  <si>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</si>
  <si>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</si>
  <si>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</si>
  <si>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</si>
  <si>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</si>
  <si>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</si>
  <si>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</si>
  <si>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</si>
  <si>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</si>
  <si>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</si>
  <si>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</si>
  <si>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</si>
  <si>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</si>
  <si>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</si>
  <si>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</si>
  <si>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</si>
  <si>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</si>
  <si>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</si>
  <si>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</si>
  <si>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</si>
  <si>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</si>
  <si>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</si>
  <si>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</si>
  <si>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</si>
  <si>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</si>
  <si>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</si>
  <si>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</si>
  <si>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</si>
  <si>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</si>
  <si>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</si>
  <si>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</si>
  <si>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</si>
  <si>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</si>
  <si>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</si>
  <si>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</si>
  <si>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</si>
  <si>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</si>
  <si>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</si>
  <si>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</si>
  <si>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</si>
  <si>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</si>
  <si>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</si>
  <si>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</si>
  <si>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</si>
  <si>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</si>
  <si>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</si>
  <si>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</si>
  <si>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</si>
  <si>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</si>
  <si>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</si>
  <si>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</si>
  <si>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</si>
  <si>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</si>
  <si>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</si>
  <si>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</si>
  <si>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</si>
  <si>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</si>
  <si>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</si>
  <si>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</si>
  <si>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</si>
  <si>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</si>
  <si>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</si>
  <si>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</si>
  <si>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</si>
  <si>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</si>
  <si>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</si>
  <si>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</si>
  <si>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</si>
  <si>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</si>
  <si>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</si>
  <si>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</si>
  <si>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</si>
  <si>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</si>
  <si>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</si>
  <si>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</si>
  <si>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</si>
  <si>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</si>
  <si>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</si>
  <si>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</si>
  <si>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</si>
  <si>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</si>
  <si>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</si>
  <si>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</si>
  <si>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</si>
  <si>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</si>
  <si>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</si>
  <si>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</si>
  <si>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</si>
  <si>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</si>
  <si>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</si>
  <si>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</si>
  <si>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</si>
  <si>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</si>
  <si>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</si>
  <si>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</si>
  <si>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</si>
  <si>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</si>
  <si>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</si>
  <si>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</si>
  <si>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</si>
  <si>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</si>
  <si>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</si>
  <si>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</si>
  <si>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</si>
  <si>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</si>
  <si>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</si>
  <si>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</si>
  <si>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</si>
  <si>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</si>
  <si>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</si>
  <si>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</si>
  <si>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</si>
  <si>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</si>
  <si>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</si>
  <si>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</si>
  <si>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</si>
  <si>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</si>
  <si>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</si>
  <si>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</si>
  <si>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</si>
  <si>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</si>
  <si>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</si>
  <si>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</si>
  <si>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</si>
  <si>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</si>
  <si>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</si>
  <si>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</si>
  <si>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</si>
  <si>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</si>
  <si>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</si>
  <si>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</si>
  <si>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</si>
  <si>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</si>
  <si>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</si>
  <si>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</si>
  <si>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</si>
  <si>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</si>
  <si>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</si>
  <si>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</si>
  <si>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</si>
  <si>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</si>
  <si>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</si>
  <si>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</si>
  <si>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</si>
  <si>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</si>
  <si>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</si>
  <si>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</si>
  <si>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</si>
  <si>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</si>
  <si>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</si>
  <si>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</si>
  <si>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</si>
  <si>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</si>
  <si>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</si>
  <si>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</si>
  <si>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</si>
  <si>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</si>
  <si>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</si>
  <si>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</si>
  <si>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</si>
  <si>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</si>
  <si>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</si>
  <si>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</si>
  <si>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</si>
  <si>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</si>
  <si>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</si>
  <si>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</si>
  <si>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</si>
  <si>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</si>
  <si>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</si>
  <si>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</si>
  <si>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</si>
  <si>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</si>
  <si>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</si>
  <si>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</si>
  <si>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</si>
  <si>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</si>
  <si>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</si>
  <si>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</si>
  <si>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</si>
  <si>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</si>
  <si>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</si>
  <si>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</si>
  <si>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</si>
  <si>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</si>
  <si>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</si>
  <si>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</si>
  <si>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</si>
  <si>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</si>
  <si>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</si>
  <si>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</si>
  <si>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</si>
  <si>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</si>
  <si>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</si>
  <si>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</si>
  <si>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</si>
  <si>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</si>
  <si>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</si>
  <si>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</si>
  <si>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</si>
  <si>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</si>
  <si>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</si>
  <si>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</si>
  <si>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</si>
  <si>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</si>
  <si>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</si>
  <si>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</si>
  <si>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</si>
  <si>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</si>
  <si>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</si>
  <si>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</si>
  <si>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</si>
  <si>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</si>
  <si>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</si>
  <si>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</si>
  <si>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</si>
  <si>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</si>
  <si>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</si>
  <si>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</si>
  <si>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</si>
  <si>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</si>
  <si>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</si>
  <si>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</si>
  <si>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</si>
  <si>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</si>
  <si>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</si>
  <si>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</si>
  <si>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</si>
  <si>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</si>
  <si>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</si>
  <si>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</si>
  <si>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</si>
  <si>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</si>
  <si>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</si>
  <si>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</si>
  <si>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</si>
  <si>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</si>
  <si>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</si>
  <si>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</si>
  <si>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</si>
  <si>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</si>
  <si>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</si>
  <si>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</si>
  <si>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</si>
  <si>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</si>
  <si>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</si>
  <si>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</si>
  <si>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</si>
  <si>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</si>
  <si>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</si>
  <si>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</si>
  <si>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</si>
  <si>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</si>
  <si>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</si>
  <si>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</si>
  <si>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</si>
  <si>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</si>
  <si>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</si>
  <si>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</si>
  <si>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</si>
  <si>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</si>
  <si>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</si>
  <si>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</si>
  <si>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</si>
  <si>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</si>
  <si>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</si>
  <si>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</si>
  <si>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</si>
  <si>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</si>
  <si>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</si>
  <si>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</si>
  <si>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</si>
  <si>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</si>
  <si>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</si>
  <si>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</si>
  <si>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</si>
  <si>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</si>
  <si>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</si>
  <si>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</si>
  <si>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</si>
  <si>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</si>
  <si>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</si>
  <si>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</si>
  <si>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</si>
  <si>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</si>
  <si>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</si>
  <si>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</si>
  <si>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</si>
  <si>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</si>
  <si>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</si>
  <si>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</si>
  <si>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</si>
  <si>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</si>
  <si>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</si>
  <si>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</si>
  <si>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</si>
  <si>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</si>
  <si>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</si>
  <si>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</si>
  <si>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</si>
  <si>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</si>
  <si>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</si>
  <si>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</si>
  <si>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</si>
  <si>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</si>
  <si>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</si>
  <si>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</si>
  <si>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</si>
  <si>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</si>
  <si>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</si>
  <si>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</si>
  <si>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</si>
  <si>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</si>
  <si>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</si>
  <si>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</si>
  <si>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</si>
  <si>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</si>
  <si>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</si>
  <si>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</si>
  <si>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</si>
  <si>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</si>
  <si>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</si>
  <si>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</si>
  <si>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</si>
  <si>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</si>
  <si>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</si>
  <si>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</si>
  <si>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</si>
  <si>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</si>
  <si>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</si>
  <si>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</si>
  <si>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</si>
  <si>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</si>
  <si>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</si>
  <si>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</si>
  <si>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</si>
  <si>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</si>
  <si>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</si>
  <si>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</si>
  <si>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</si>
  <si>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</si>
  <si>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</si>
  <si>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</si>
  <si>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</si>
  <si>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</si>
  <si>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</si>
  <si>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</si>
  <si>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</si>
  <si>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</si>
  <si>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</si>
  <si>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</si>
  <si>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</si>
  <si>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</si>
  <si>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</si>
  <si>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</si>
  <si>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</si>
  <si>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</si>
  <si>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</si>
  <si>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</si>
  <si>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</si>
  <si>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</si>
  <si>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</si>
  <si>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</si>
  <si>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</si>
  <si>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</si>
  <si>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</si>
  <si>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</si>
  <si>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</si>
  <si>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</si>
  <si>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</si>
  <si>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</si>
  <si>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</si>
  <si>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</si>
  <si>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</si>
  <si>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</si>
  <si>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</si>
  <si>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</si>
  <si>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</si>
  <si>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</si>
  <si>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</si>
  <si>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</si>
  <si>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</si>
  <si>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</si>
  <si>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</si>
  <si>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</si>
  <si>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</si>
  <si>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</si>
  <si>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</si>
  <si>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</si>
  <si>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</si>
  <si>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</si>
  <si>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</si>
  <si>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</si>
  <si>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</si>
  <si>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</si>
  <si>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</si>
  <si>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</si>
  <si>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</si>
  <si>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</si>
  <si>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</si>
  <si>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</si>
  <si>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</si>
  <si>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</si>
  <si>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</si>
  <si>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</si>
  <si>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</si>
  <si>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</si>
  <si>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</si>
  <si>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</si>
  <si>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</si>
  <si>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</si>
  <si>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</si>
  <si>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</si>
  <si>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</si>
  <si>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</si>
  <si>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</si>
  <si>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</si>
  <si>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</si>
  <si>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</si>
  <si>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</si>
  <si>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</si>
  <si>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</si>
  <si>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</si>
  <si>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</si>
  <si>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</si>
  <si>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</si>
  <si>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</si>
  <si>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</si>
  <si>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</si>
  <si>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</si>
  <si>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</si>
  <si>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</si>
  <si>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</si>
  <si>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</si>
  <si>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</si>
  <si>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</si>
  <si>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</si>
  <si>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</si>
  <si>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</si>
  <si>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</si>
  <si>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</si>
  <si>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</si>
  <si>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</si>
  <si>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</si>
  <si>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</si>
  <si>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</si>
  <si>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</si>
  <si>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</si>
  <si>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</si>
  <si>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</si>
  <si>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</si>
  <si>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</si>
  <si>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</si>
  <si>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</si>
  <si>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</si>
  <si>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</si>
  <si>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</si>
  <si>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</si>
  <si>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</si>
  <si>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</si>
  <si>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</si>
  <si>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</si>
  <si>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</si>
  <si>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</si>
  <si>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</si>
  <si>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</si>
  <si>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</si>
  <si>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</si>
  <si>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</si>
  <si>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</si>
  <si>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</si>
  <si>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</si>
  <si>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</si>
  <si>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</si>
  <si>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</si>
  <si>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</si>
  <si>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</si>
  <si>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</si>
  <si>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</si>
  <si>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</si>
  <si>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</si>
  <si>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</si>
  <si>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</si>
  <si>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</si>
  <si>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</si>
  <si>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</si>
  <si>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</si>
  <si>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</si>
  <si>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</si>
  <si>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</si>
  <si>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</si>
  <si>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</si>
  <si>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</si>
  <si>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</si>
  <si>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</si>
  <si>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</si>
  <si>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</si>
  <si>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</si>
  <si>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</si>
  <si>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</si>
  <si>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</si>
  <si>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</si>
  <si>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</si>
  <si>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</si>
  <si>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</si>
  <si>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</si>
  <si>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</si>
  <si>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</si>
  <si>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</si>
  <si>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</si>
  <si>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</si>
  <si>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</si>
  <si>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</si>
  <si>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</si>
  <si>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</si>
  <si>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</si>
  <si>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</si>
  <si>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</si>
  <si>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</si>
  <si>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</si>
  <si>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</si>
  <si>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</si>
  <si>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</si>
  <si>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</si>
  <si>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</si>
  <si>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</si>
  <si>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</si>
  <si>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</si>
  <si>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</si>
  <si>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</si>
  <si>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</si>
  <si>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</si>
  <si>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</si>
  <si>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</si>
  <si>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</si>
  <si>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</si>
  <si>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</si>
  <si>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</si>
  <si>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</si>
  <si>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</si>
  <si>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</si>
  <si>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</si>
  <si>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</si>
  <si>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</si>
  <si>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</si>
  <si>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</si>
  <si>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</si>
  <si>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</si>
  <si>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</si>
  <si>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</si>
  <si>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</si>
  <si>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</si>
  <si>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</si>
  <si>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</si>
  <si>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</si>
  <si>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</si>
  <si>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</si>
  <si>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</si>
  <si>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</si>
  <si>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</si>
  <si>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</si>
  <si>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</si>
  <si>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</si>
  <si>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</si>
  <si>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</si>
  <si>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</si>
  <si>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</si>
  <si>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</si>
  <si>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</si>
  <si>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</si>
  <si>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</si>
  <si>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</si>
  <si>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</si>
  <si>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</si>
  <si>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</si>
  <si>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</si>
  <si>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</si>
  <si>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</si>
  <si>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</si>
  <si>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</si>
  <si>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</si>
  <si>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</si>
  <si>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</si>
  <si>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</si>
  <si>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</si>
  <si>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</si>
  <si>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</si>
  <si>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</si>
  <si>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</si>
  <si>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</si>
  <si>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</si>
  <si>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</si>
  <si>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</si>
  <si>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</si>
  <si>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</si>
  <si>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</si>
  <si>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</si>
  <si>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</si>
  <si>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</si>
  <si>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</si>
  <si>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</si>
  <si>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</si>
  <si>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</si>
  <si>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</si>
  <si>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</si>
  <si>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</si>
  <si>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</si>
  <si>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</si>
  <si>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</si>
  <si>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</si>
  <si>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</si>
  <si>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</si>
  <si>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</si>
  <si>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</si>
  <si>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</si>
  <si>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</si>
  <si>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</si>
  <si>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</si>
  <si>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</si>
  <si>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</si>
  <si>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</si>
  <si>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</si>
  <si>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</si>
  <si>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</si>
  <si>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</si>
  <si>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</si>
  <si>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</si>
  <si>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</si>
  <si>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</si>
  <si>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</si>
  <si>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</si>
  <si>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</si>
  <si>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</si>
  <si>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</si>
  <si>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</si>
  <si>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</si>
  <si>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</si>
  <si>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</si>
  <si>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</si>
  <si>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</si>
  <si>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</si>
  <si>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</si>
  <si>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</si>
  <si>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</si>
  <si>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</si>
  <si>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</si>
  <si>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</si>
  <si>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</si>
  <si>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</si>
  <si>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</si>
  <si>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</si>
  <si>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</si>
  <si>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</si>
  <si>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</si>
  <si>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</si>
  <si>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</si>
  <si>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</si>
  <si>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</si>
  <si>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</si>
  <si>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</si>
  <si>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</si>
  <si>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</si>
  <si>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</si>
  <si>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</si>
  <si>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</si>
  <si>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</si>
  <si>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</si>
  <si>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</si>
  <si>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</si>
  <si>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</si>
  <si>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</si>
  <si>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</si>
  <si>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</si>
  <si>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</si>
  <si>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</si>
  <si>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</si>
  <si>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</si>
  <si>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</si>
  <si>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</si>
  <si>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</si>
  <si>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</si>
  <si>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</si>
  <si>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</si>
  <si>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</si>
  <si>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</si>
  <si>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</si>
  <si>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</si>
  <si>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</si>
  <si>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</si>
  <si>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</si>
  <si>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</si>
  <si>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</si>
  <si>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</si>
  <si>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</si>
  <si>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</si>
  <si>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</si>
  <si>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</si>
  <si>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</si>
  <si>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</si>
  <si>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</si>
  <si>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</si>
  <si>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</si>
  <si>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</si>
  <si>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</si>
  <si>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</si>
  <si>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</si>
  <si>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</si>
  <si>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</si>
  <si>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</si>
  <si>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</si>
  <si>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</si>
  <si>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</si>
  <si>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</si>
  <si>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</si>
  <si>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</si>
  <si>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</si>
  <si>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</si>
  <si>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</si>
  <si>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</si>
  <si>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</si>
  <si>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</si>
  <si>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</si>
  <si>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</si>
  <si>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</si>
  <si>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</si>
  <si>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</si>
  <si>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</si>
  <si>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</si>
  <si>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</si>
  <si>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</si>
  <si>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</si>
  <si>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</si>
  <si>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</si>
  <si>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</si>
  <si>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</si>
  <si>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</si>
  <si>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</si>
  <si>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</si>
  <si>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</si>
  <si>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</si>
  <si>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</si>
  <si>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</si>
  <si>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</si>
  <si>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</si>
  <si>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</si>
  <si>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</si>
  <si>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</si>
  <si>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</si>
  <si>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</si>
  <si>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</si>
  <si>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</si>
  <si>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</si>
  <si>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</si>
  <si>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</si>
  <si>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</si>
  <si>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</si>
  <si>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</si>
  <si>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</si>
  <si>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</si>
  <si>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</si>
  <si>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</si>
  <si>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</si>
  <si>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</si>
  <si>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</si>
  <si>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</si>
  <si>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</si>
  <si>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</si>
  <si>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</si>
  <si>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</si>
  <si>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</si>
  <si>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</si>
  <si>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</si>
  <si>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</si>
  <si>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</si>
  <si>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</si>
  <si>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</si>
  <si>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</si>
  <si>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</si>
  <si>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</si>
  <si>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</si>
  <si>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</si>
  <si>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</si>
  <si>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</si>
  <si>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</si>
  <si>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</si>
  <si>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</si>
  <si>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</si>
  <si>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</si>
  <si>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</si>
  <si>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</si>
  <si>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</si>
  <si>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</si>
  <si>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</si>
  <si>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</si>
  <si>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</si>
  <si>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</si>
  <si>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</si>
  <si>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</si>
  <si>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</si>
  <si>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</si>
  <si>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</si>
  <si>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</si>
  <si>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</si>
  <si>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</si>
  <si>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</si>
  <si>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</si>
  <si>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</si>
  <si>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</si>
  <si>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</si>
  <si>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</si>
  <si>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</si>
  <si>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</si>
  <si>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</si>
  <si>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</si>
  <si>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</si>
  <si>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</si>
  <si>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</si>
  <si>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</si>
  <si>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</si>
  <si>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</si>
  <si>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</si>
  <si>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</si>
  <si>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</si>
  <si>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</si>
  <si>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</si>
  <si>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</si>
  <si>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</si>
  <si>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</si>
  <si>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</si>
  <si>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</si>
  <si>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</si>
  <si>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</si>
  <si>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</si>
  <si>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</si>
  <si>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</si>
  <si>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</si>
  <si>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</si>
  <si>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</si>
  <si>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</si>
  <si>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</si>
  <si>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</si>
  <si>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</si>
  <si>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</si>
  <si>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</si>
  <si>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</si>
  <si>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</si>
  <si>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</si>
  <si>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</si>
  <si>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</si>
  <si>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</si>
  <si>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</si>
  <si>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</si>
  <si>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</si>
  <si>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</si>
  <si>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</si>
  <si>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</si>
  <si>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</si>
  <si>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</si>
  <si>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</si>
  <si>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</si>
  <si>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</si>
  <si>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</si>
  <si>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</si>
  <si>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</si>
  <si>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</si>
  <si>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</si>
  <si>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</si>
  <si>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</si>
  <si>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</si>
  <si>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</si>
  <si>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</si>
  <si>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</si>
  <si>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</si>
  <si>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</si>
  <si>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</si>
  <si>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</si>
  <si>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</si>
  <si>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</si>
  <si>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</si>
  <si>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</si>
  <si>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</si>
  <si>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</si>
  <si>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</si>
  <si>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</si>
  <si>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</si>
  <si>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</si>
  <si>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</si>
  <si>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</si>
  <si>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</si>
  <si>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</si>
  <si>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</si>
  <si>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</si>
  <si>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</si>
  <si>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</si>
  <si>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</si>
  <si>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</si>
  <si>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</si>
  <si>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</si>
  <si>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</si>
  <si>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</si>
  <si>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</si>
  <si>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</si>
  <si>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</si>
  <si>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</si>
  <si>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</si>
  <si>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</si>
  <si>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</si>
  <si>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</si>
  <si>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</si>
  <si>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</si>
  <si>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</si>
  <si>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</si>
  <si>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</si>
  <si>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</si>
  <si>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</si>
  <si>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</si>
  <si>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</si>
  <si>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</si>
  <si>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</si>
  <si>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</si>
  <si>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</si>
  <si>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</si>
  <si>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</si>
  <si>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</si>
  <si>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</si>
  <si>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</si>
  <si>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</si>
  <si>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</si>
  <si>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</si>
  <si>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</si>
  <si>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</si>
  <si>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</si>
  <si>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</si>
  <si>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</si>
  <si>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</si>
  <si>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</si>
  <si>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</si>
  <si>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</si>
  <si>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</si>
  <si>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</si>
  <si>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</si>
  <si>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</si>
  <si>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</si>
  <si>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</si>
  <si>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</si>
  <si>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</si>
  <si>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</si>
  <si>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</si>
  <si>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</si>
  <si>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</si>
  <si>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</si>
  <si>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</si>
  <si>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</si>
  <si>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</si>
  <si>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</si>
  <si>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</si>
  <si>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</si>
  <si>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</si>
  <si>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</si>
  <si>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</si>
  <si>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</si>
  <si>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</si>
  <si>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</si>
  <si>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</si>
  <si>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</si>
  <si>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</si>
  <si>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</si>
  <si>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</si>
  <si>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</si>
  <si>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</si>
  <si>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</si>
  <si>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</si>
  <si>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</si>
  <si>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</si>
  <si>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</si>
  <si>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</si>
  <si>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</si>
  <si>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</si>
  <si>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</si>
  <si>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</si>
  <si>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</si>
  <si>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</si>
  <si>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</si>
  <si>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</si>
  <si>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</si>
  <si>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</si>
  <si>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</si>
  <si>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</si>
  <si>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</si>
  <si>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</si>
  <si>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</si>
  <si>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</si>
  <si>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</si>
  <si>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</si>
  <si>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</si>
  <si>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</si>
  <si>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</si>
  <si>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</si>
  <si>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</si>
  <si>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</si>
  <si>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</si>
  <si>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</si>
  <si>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</si>
  <si>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</si>
  <si>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</si>
  <si>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</si>
  <si>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</si>
  <si>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</si>
  <si>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</si>
  <si>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</si>
  <si>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</si>
  <si>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</si>
  <si>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</si>
  <si>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</si>
  <si>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</si>
  <si>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</si>
  <si>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</si>
  <si>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</si>
  <si>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</si>
  <si>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</si>
  <si>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</si>
  <si>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</si>
  <si>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</si>
  <si>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</si>
  <si>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</si>
  <si>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</si>
  <si>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</si>
  <si>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</si>
  <si>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</si>
  <si>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</si>
  <si>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</si>
  <si>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</si>
  <si>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</si>
  <si>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</si>
  <si>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</si>
  <si>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</si>
  <si>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</si>
  <si>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</si>
  <si>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</si>
  <si>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</si>
  <si>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</si>
  <si>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</si>
  <si>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</si>
  <si>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</si>
  <si>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</si>
  <si>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</si>
  <si>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</si>
  <si>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</si>
  <si>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</si>
  <si>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</si>
  <si>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</si>
  <si>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</si>
  <si>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</si>
  <si>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</si>
  <si>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</si>
  <si>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</si>
  <si>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</si>
  <si>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</si>
  <si>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</si>
  <si>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</si>
  <si>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</si>
  <si>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</si>
  <si>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</si>
  <si>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</si>
  <si>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</si>
  <si>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</si>
  <si>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</si>
  <si>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</si>
  <si>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</si>
  <si>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</si>
  <si>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</si>
  <si>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</si>
  <si>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</si>
  <si>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</si>
  <si>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</si>
  <si>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</si>
  <si>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</si>
  <si>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</si>
  <si>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</si>
  <si>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</si>
  <si>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</si>
  <si>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</si>
  <si>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</si>
  <si>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</si>
  <si>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</si>
  <si>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</si>
  <si>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</si>
  <si>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</si>
  <si>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</si>
  <si>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</si>
  <si>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</si>
  <si>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</si>
  <si>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</si>
  <si>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</si>
  <si>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</si>
  <si>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</si>
  <si>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</si>
  <si>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</si>
  <si>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</si>
  <si>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</si>
  <si>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</si>
  <si>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</si>
  <si>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</si>
  <si>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</si>
  <si>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</si>
  <si>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</si>
  <si>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</si>
  <si>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</si>
  <si>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</si>
  <si>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</si>
  <si>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</si>
  <si>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</si>
  <si>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</si>
  <si>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</si>
  <si>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</si>
  <si>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</si>
  <si>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</si>
  <si>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</si>
  <si>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</si>
  <si>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</si>
  <si>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</si>
  <si>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</si>
  <si>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</si>
  <si>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</si>
  <si>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</si>
  <si>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</si>
  <si>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</si>
  <si>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</si>
  <si>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</si>
  <si>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</si>
  <si>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</si>
  <si>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</si>
  <si>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</si>
  <si>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</si>
  <si>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</si>
  <si>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</si>
  <si>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</si>
  <si>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</si>
  <si>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</si>
  <si>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</si>
  <si>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</si>
  <si>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</si>
  <si>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</si>
  <si>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</si>
  <si>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</si>
  <si>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</si>
  <si>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</si>
  <si>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</si>
  <si>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</si>
  <si>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</si>
  <si>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</si>
  <si>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</si>
  <si>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</si>
  <si>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</si>
  <si>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</si>
  <si>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</si>
  <si>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</si>
  <si>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</si>
  <si>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</si>
  <si>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</si>
  <si>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</si>
  <si>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</si>
  <si>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</si>
  <si>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</si>
  <si>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</si>
  <si>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</si>
  <si>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</si>
  <si>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</si>
  <si>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</si>
  <si>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</si>
  <si>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</si>
  <si>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</si>
  <si>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</si>
  <si>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</si>
  <si>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</si>
  <si>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</si>
  <si>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</si>
  <si>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</si>
  <si>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</si>
  <si>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</si>
  <si>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</si>
  <si>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</si>
  <si>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</si>
  <si>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</si>
  <si>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</si>
  <si>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</si>
  <si>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</si>
  <si>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</si>
  <si>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</si>
  <si>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</si>
  <si>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</si>
  <si>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</si>
  <si>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</si>
  <si>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</si>
  <si>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</si>
  <si>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</si>
  <si>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</si>
  <si>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</si>
  <si>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</si>
  <si>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</si>
  <si>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</si>
  <si>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</si>
  <si>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</si>
  <si>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</si>
  <si>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</si>
  <si>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</si>
  <si>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</si>
  <si>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</si>
  <si>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</si>
  <si>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</si>
  <si>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</si>
  <si>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</si>
  <si>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</si>
  <si>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</si>
  <si>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</si>
  <si>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</si>
  <si>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</si>
  <si>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</si>
  <si>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</si>
  <si>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</si>
  <si>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</si>
  <si>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</si>
  <si>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</si>
  <si>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</si>
  <si>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</si>
  <si>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</si>
  <si>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</si>
  <si>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</si>
  <si>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</si>
  <si>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</si>
  <si>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</si>
  <si>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</si>
  <si>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</si>
  <si>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</si>
  <si>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</si>
  <si>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</si>
  <si>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</si>
  <si>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</si>
  <si>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</si>
  <si>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</si>
  <si>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</si>
  <si>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</si>
  <si>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</si>
  <si>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</si>
  <si>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</si>
  <si>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</si>
  <si>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</si>
  <si>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</si>
  <si>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</si>
  <si>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</si>
  <si>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</si>
  <si>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</si>
  <si>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</si>
  <si>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</si>
  <si>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</si>
  <si>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</si>
  <si>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</si>
  <si>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</si>
  <si>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</si>
  <si>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</si>
  <si>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</si>
  <si>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</si>
  <si>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</si>
  <si>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</si>
  <si>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</si>
  <si>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</si>
  <si>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</si>
  <si>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</si>
  <si>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</si>
  <si>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</si>
  <si>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</si>
  <si>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</si>
  <si>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</si>
  <si>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</si>
  <si>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</si>
  <si>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</si>
  <si>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</si>
  <si>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</si>
  <si>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</si>
  <si>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</si>
  <si>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</si>
  <si>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</si>
  <si>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</si>
  <si>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</si>
  <si>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</si>
  <si>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</si>
  <si>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</si>
  <si>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</si>
  <si>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</si>
  <si>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</si>
  <si>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</si>
  <si>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</si>
  <si>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</si>
  <si>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</si>
  <si>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</si>
  <si>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</si>
  <si>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</si>
  <si>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</si>
  <si>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</si>
  <si>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</si>
  <si>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</si>
  <si>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</si>
  <si>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</si>
  <si>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</si>
  <si>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</si>
  <si>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</si>
  <si>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</si>
  <si>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</si>
  <si>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</si>
  <si>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</si>
  <si>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</si>
  <si>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</si>
  <si>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</si>
  <si>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</si>
  <si>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</si>
  <si>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</si>
  <si>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</si>
  <si>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</si>
  <si>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</si>
  <si>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</si>
  <si>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</si>
  <si>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</si>
  <si>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</si>
  <si>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</si>
  <si>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</si>
  <si>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</si>
  <si>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</si>
  <si>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</si>
  <si>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</si>
  <si>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</si>
  <si>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</si>
  <si>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</si>
  <si>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</si>
  <si>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</si>
  <si>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</si>
  <si>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</si>
  <si>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</si>
  <si>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</si>
  <si>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</si>
  <si>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</si>
  <si>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</si>
  <si>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</si>
  <si>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</si>
  <si>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</si>
  <si>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</si>
  <si>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</si>
  <si>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</si>
  <si>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</si>
  <si>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</si>
  <si>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</si>
  <si>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</si>
  <si>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</si>
  <si>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</si>
  <si>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</si>
  <si>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</si>
  <si>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</si>
  <si>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</si>
  <si>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</si>
  <si>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</si>
  <si>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</si>
  <si>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</si>
  <si>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</si>
  <si>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</si>
  <si>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</si>
  <si>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</si>
  <si>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</si>
  <si>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</si>
  <si>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</si>
  <si>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</si>
  <si>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</si>
  <si>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</si>
  <si>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</si>
  <si>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</si>
  <si>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</si>
  <si>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</si>
  <si>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</si>
  <si>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</si>
  <si>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</si>
  <si>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</si>
  <si>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</si>
  <si>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</si>
  <si>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</si>
  <si>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</si>
  <si>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</si>
  <si>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</si>
  <si>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</si>
  <si>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</si>
  <si>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</si>
  <si>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</si>
  <si>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</si>
  <si>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</si>
  <si>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</si>
  <si>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</si>
  <si>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</si>
  <si>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</si>
  <si>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</si>
  <si>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</si>
  <si>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</si>
  <si>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</si>
  <si>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</si>
  <si>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</si>
  <si>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</si>
  <si>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</si>
  <si>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</si>
  <si>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</si>
  <si>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</si>
  <si>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</si>
  <si>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</si>
  <si>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</si>
  <si>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</si>
  <si>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</si>
  <si>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</si>
  <si>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</si>
  <si>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</si>
  <si>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</si>
  <si>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</si>
  <si>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</si>
  <si>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</si>
  <si>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</si>
  <si>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</si>
  <si>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</si>
  <si>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</si>
  <si>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</si>
  <si>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</si>
  <si>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</si>
  <si>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</si>
  <si>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</si>
  <si>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</si>
  <si>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</si>
  <si>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</si>
  <si>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</si>
  <si>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</si>
  <si>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</si>
  <si>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</si>
  <si>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</si>
  <si>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</si>
  <si>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</si>
  <si>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</si>
  <si>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</si>
  <si>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</si>
  <si>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</si>
  <si>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</si>
  <si>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</si>
  <si>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</si>
  <si>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</si>
  <si>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</si>
  <si>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</si>
  <si>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</si>
  <si>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</si>
  <si>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</si>
  <si>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</si>
  <si>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</si>
  <si>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</si>
  <si>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</si>
  <si>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</si>
  <si>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</si>
  <si>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</si>
  <si>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</si>
  <si>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</si>
  <si>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</si>
  <si>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</si>
  <si>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</si>
  <si>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</si>
  <si>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</si>
  <si>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</si>
  <si>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</si>
  <si>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</si>
  <si>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</si>
  <si>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</si>
  <si>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</si>
  <si>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</si>
  <si>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</si>
  <si>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</si>
  <si>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</si>
  <si>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</si>
  <si>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</si>
  <si>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</si>
  <si>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</si>
  <si>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</si>
  <si>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</si>
  <si>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</si>
  <si>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</si>
  <si>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</si>
  <si>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</si>
  <si>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</si>
  <si>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</si>
  <si>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</si>
  <si>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</si>
  <si>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</si>
  <si>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</si>
  <si>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</si>
  <si>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</si>
  <si>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</si>
  <si>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</si>
  <si>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</si>
  <si>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</si>
  <si>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</si>
  <si>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</si>
  <si>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</si>
  <si>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</si>
  <si>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</si>
  <si>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</si>
  <si>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</si>
  <si>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</si>
  <si>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</si>
  <si>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</si>
  <si>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</si>
  <si>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</si>
  <si>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</si>
  <si>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</si>
  <si>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</si>
  <si>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</si>
  <si>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</si>
  <si>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</si>
  <si>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</si>
  <si>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</si>
  <si>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</si>
  <si>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</si>
  <si>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</si>
  <si>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</si>
  <si>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</si>
  <si>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</si>
  <si>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</si>
  <si>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</si>
  <si>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</si>
  <si>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</si>
  <si>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</si>
  <si>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</si>
  <si>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</si>
  <si>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</si>
  <si>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</si>
  <si>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</si>
  <si>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</si>
  <si>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</si>
  <si>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</si>
  <si>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</si>
  <si>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</si>
  <si>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</si>
  <si>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</si>
  <si>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</si>
  <si>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</si>
  <si>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</si>
  <si>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</si>
  <si>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</si>
  <si>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</si>
  <si>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</si>
  <si>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</si>
  <si>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</si>
  <si>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</si>
  <si>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</si>
  <si>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</si>
  <si>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</si>
  <si>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</si>
  <si>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</si>
  <si>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</si>
  <si>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</si>
  <si>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</si>
  <si>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</si>
  <si>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</si>
  <si>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</si>
  <si>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</si>
  <si>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</si>
  <si>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</si>
  <si>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</si>
  <si>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</si>
  <si>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</si>
  <si>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</si>
  <si>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</si>
  <si>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</si>
  <si>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</si>
  <si>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</si>
  <si>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</si>
  <si>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</si>
  <si>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</si>
  <si>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</si>
  <si>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</si>
  <si>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</si>
  <si>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</si>
  <si>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</si>
  <si>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</si>
  <si>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</si>
  <si>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</si>
  <si>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</si>
  <si>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</si>
  <si>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</si>
  <si>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</si>
  <si>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</si>
  <si>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</si>
  <si>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</si>
  <si>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</si>
  <si>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</si>
  <si>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</si>
  <si>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</si>
  <si>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</si>
  <si>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</si>
  <si>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</si>
  <si>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</si>
  <si>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</si>
  <si>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</si>
  <si>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</si>
  <si>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</si>
  <si>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</si>
  <si>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</si>
  <si>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</si>
  <si>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</si>
  <si>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</si>
  <si>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</si>
  <si>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</si>
  <si>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</si>
  <si>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</si>
  <si>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</si>
  <si>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</si>
  <si>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</si>
  <si>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</si>
  <si>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</si>
  <si>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</si>
  <si>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</si>
  <si>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</si>
  <si>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</si>
  <si>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</si>
  <si>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</si>
  <si>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</si>
  <si>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</si>
  <si>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</si>
  <si>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</si>
  <si>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</si>
  <si>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</si>
  <si>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</si>
  <si>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</si>
  <si>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</si>
  <si>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</si>
  <si>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</si>
  <si>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</si>
  <si>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</si>
  <si>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</si>
  <si>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</si>
  <si>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</si>
  <si>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</si>
  <si>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</si>
  <si>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</si>
  <si>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</si>
  <si>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</si>
  <si>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</si>
  <si>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</si>
  <si>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</si>
  <si>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</si>
  <si>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</si>
  <si>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</si>
  <si>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</si>
  <si>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</si>
  <si>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</si>
  <si>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</si>
  <si>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</si>
  <si>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</si>
  <si>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</si>
  <si>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</si>
  <si>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</si>
  <si>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</si>
  <si>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</si>
  <si>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</si>
  <si>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</si>
  <si>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</si>
  <si>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</si>
  <si>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</si>
  <si>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</si>
  <si>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</si>
  <si>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</si>
  <si>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</si>
  <si>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</si>
  <si>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</si>
  <si>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</si>
  <si>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</si>
  <si>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</si>
  <si>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</si>
  <si>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</si>
  <si>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</si>
  <si>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</si>
  <si>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</si>
  <si>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</si>
  <si>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</si>
  <si>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</si>
  <si>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</si>
  <si>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</si>
  <si>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</si>
  <si>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</si>
  <si>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</si>
  <si>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</si>
  <si>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</si>
  <si>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</si>
  <si>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</si>
  <si>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</si>
  <si>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</si>
  <si>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</si>
  <si>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</si>
  <si>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</si>
  <si>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</si>
  <si>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</si>
  <si>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</si>
  <si>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</si>
  <si>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</si>
  <si>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</si>
  <si>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</si>
  <si>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</si>
  <si>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</si>
  <si>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</si>
  <si>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</si>
  <si>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</si>
  <si>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</si>
  <si>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</si>
  <si>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</si>
  <si>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</si>
  <si>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</si>
  <si>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</si>
  <si>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</si>
  <si>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</si>
  <si>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</si>
  <si>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</si>
  <si>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</si>
  <si>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</si>
  <si>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</si>
  <si>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</si>
  <si>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</si>
  <si>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</si>
  <si>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</si>
  <si>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</si>
  <si>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</si>
  <si>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</si>
  <si>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</si>
  <si>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</si>
  <si>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</si>
  <si>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</si>
  <si>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</si>
  <si>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</si>
  <si>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</si>
  <si>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</si>
  <si>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</si>
  <si>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</si>
  <si>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</si>
  <si>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</si>
  <si>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</si>
  <si>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</si>
  <si>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</si>
  <si>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</si>
  <si>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</si>
  <si>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</si>
  <si>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</si>
  <si>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</si>
  <si>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</si>
  <si>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</si>
  <si>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</si>
  <si>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</si>
  <si>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</si>
  <si>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</si>
  <si>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</si>
  <si>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</si>
  <si>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</si>
  <si>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</si>
  <si>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</si>
  <si>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</si>
  <si>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</si>
  <si>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</si>
  <si>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</si>
  <si>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</si>
  <si>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</si>
  <si>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</si>
  <si>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</si>
  <si>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</si>
  <si>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</si>
  <si>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</si>
  <si>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</si>
  <si>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</si>
  <si>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</si>
  <si>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</si>
  <si>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</si>
  <si>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</si>
  <si>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</si>
  <si>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</si>
  <si>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</si>
  <si>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</si>
  <si>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</si>
  <si>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</si>
  <si>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</si>
  <si>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</si>
  <si>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</si>
  <si>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</si>
  <si>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</si>
  <si>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</si>
  <si>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</si>
  <si>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</si>
  <si>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</si>
  <si>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</si>
  <si>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</si>
  <si>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</si>
  <si>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</si>
  <si>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</si>
  <si>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</si>
  <si>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</si>
  <si>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</si>
  <si>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</si>
  <si>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</si>
  <si>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</si>
  <si>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</si>
  <si>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</si>
  <si>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</si>
  <si>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</si>
  <si>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</si>
  <si>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</si>
  <si>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</si>
  <si>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</si>
  <si>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</si>
  <si>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</si>
  <si>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</si>
  <si>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</si>
  <si>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</si>
  <si>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</si>
  <si>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</si>
  <si>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</si>
  <si>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</si>
  <si>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</si>
  <si>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</si>
  <si>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</si>
  <si>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</si>
  <si>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</si>
  <si>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</si>
  <si>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</si>
  <si>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</si>
  <si>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</si>
  <si>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</si>
  <si>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</si>
  <si>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</si>
  <si>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</si>
  <si>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</si>
  <si>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</si>
  <si>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</si>
  <si>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</si>
  <si>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</si>
  <si>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</si>
  <si>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</si>
  <si>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</si>
  <si>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</si>
  <si>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</si>
  <si>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</si>
  <si>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</si>
  <si>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</si>
  <si>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</si>
  <si>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</si>
  <si>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</si>
  <si>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</si>
  <si>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</si>
  <si>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</si>
  <si>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</si>
  <si>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</si>
  <si>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</si>
  <si>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</si>
  <si>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</si>
  <si>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</si>
  <si>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</si>
  <si>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</si>
  <si>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</si>
  <si>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</si>
  <si>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</si>
  <si>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</si>
  <si>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</si>
  <si>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</si>
  <si>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</si>
  <si>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</si>
  <si>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</si>
  <si>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</si>
  <si>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</si>
  <si>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</si>
  <si>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</si>
  <si>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</si>
  <si>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</si>
  <si>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</si>
  <si>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</si>
  <si>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</si>
  <si>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</si>
  <si>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</si>
  <si>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</si>
  <si>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</si>
  <si>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</si>
  <si>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</si>
  <si>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</si>
  <si>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</si>
  <si>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</si>
  <si>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</si>
  <si>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</si>
  <si>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</si>
  <si>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</si>
  <si>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</si>
  <si>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</si>
  <si>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</si>
  <si>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</si>
  <si>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</si>
  <si>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</si>
  <si>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</si>
  <si>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</si>
  <si>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</si>
  <si>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</si>
  <si>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</si>
  <si>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</si>
  <si>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</si>
  <si>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</si>
  <si>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</si>
  <si>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</si>
  <si>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</si>
  <si>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</si>
  <si>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</si>
  <si>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</si>
  <si>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</si>
  <si>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</si>
  <si>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</si>
  <si>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</si>
  <si>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</si>
  <si>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</si>
  <si>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</si>
  <si>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</si>
  <si>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</si>
  <si>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</si>
  <si>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</si>
  <si>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</si>
  <si>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</si>
  <si>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</si>
  <si>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</si>
  <si>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</si>
  <si>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</si>
  <si>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</si>
  <si>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</si>
  <si>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</si>
  <si>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</si>
  <si>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</si>
  <si>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</si>
  <si>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</si>
  <si>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</si>
  <si>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</si>
  <si>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</si>
  <si>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</si>
  <si>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</si>
  <si>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</si>
  <si>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</si>
  <si>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</si>
  <si>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</si>
  <si>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</si>
  <si>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</si>
  <si>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</si>
  <si>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</si>
  <si>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</si>
  <si>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</si>
  <si>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</si>
  <si>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</si>
  <si>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</si>
  <si>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</si>
  <si>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</si>
  <si>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</si>
  <si>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</si>
  <si>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</si>
  <si>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</si>
  <si>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</si>
  <si>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</si>
  <si>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</si>
  <si>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</si>
  <si>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</si>
  <si>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</si>
  <si>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</si>
  <si>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</si>
  <si>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</si>
  <si>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</si>
  <si>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</si>
  <si>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</si>
  <si>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</si>
  <si>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</si>
  <si>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</si>
  <si>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</si>
  <si>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</si>
  <si>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</si>
  <si>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</si>
  <si>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</si>
  <si>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</si>
  <si>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</si>
  <si>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</si>
  <si>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</si>
  <si>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</si>
  <si>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</si>
  <si>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</si>
  <si>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</si>
  <si>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</si>
  <si>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</si>
  <si>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</si>
  <si>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</si>
  <si>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</si>
  <si>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</si>
  <si>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</si>
  <si>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</si>
  <si>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</si>
  <si>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</si>
  <si>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</si>
  <si>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</si>
  <si>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</si>
  <si>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</si>
  <si>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</si>
  <si>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</si>
  <si>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</si>
  <si>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</si>
  <si>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</si>
  <si>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</si>
  <si>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</si>
  <si>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</si>
  <si>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</si>
  <si>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</si>
  <si>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</si>
  <si>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</si>
  <si>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</si>
  <si>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</si>
  <si>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</si>
  <si>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</si>
  <si>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</si>
  <si>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</si>
  <si>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</si>
  <si>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</si>
  <si>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</si>
  <si>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</si>
  <si>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</si>
  <si>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</si>
  <si>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</si>
  <si>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</si>
  <si>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</si>
  <si>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</si>
  <si>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</si>
  <si>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</si>
  <si>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</si>
  <si>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</si>
  <si>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</si>
  <si>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</si>
  <si>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</si>
  <si>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</si>
  <si>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</si>
  <si>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</si>
  <si>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</si>
  <si>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</si>
  <si>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</si>
  <si>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</si>
  <si>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</si>
  <si>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</si>
  <si>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</si>
  <si>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</si>
  <si>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</si>
  <si>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</si>
  <si>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</si>
  <si>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</si>
  <si>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</si>
  <si>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</si>
  <si>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</si>
  <si>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</si>
  <si>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</si>
  <si>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</si>
  <si>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</si>
  <si>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</si>
  <si>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</si>
  <si>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</si>
  <si>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</si>
  <si>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</si>
  <si>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</si>
  <si>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</si>
  <si>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</si>
  <si>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</si>
  <si>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</si>
  <si>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</si>
  <si>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</si>
  <si>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</si>
  <si>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</si>
  <si>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</si>
  <si>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</si>
  <si>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</si>
  <si>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</si>
  <si>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</si>
  <si>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</si>
  <si>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</si>
  <si>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</si>
  <si>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</si>
  <si>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</si>
  <si>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</si>
  <si>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</si>
  <si>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</si>
  <si>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</si>
  <si>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</si>
  <si>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</si>
  <si>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</si>
  <si>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</si>
  <si>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</si>
  <si>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</si>
  <si>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</si>
  <si>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</si>
  <si>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</si>
  <si>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</si>
  <si>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</si>
  <si>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</si>
  <si>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</si>
  <si>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</si>
  <si>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</si>
  <si>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</si>
  <si>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</si>
  <si>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</si>
  <si>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</si>
  <si>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</si>
  <si>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</si>
  <si>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</si>
  <si>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</si>
  <si>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</si>
  <si>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</si>
  <si>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</si>
  <si>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</si>
  <si>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</si>
  <si>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</si>
  <si>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</si>
  <si>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</si>
  <si>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</si>
  <si>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</si>
  <si>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</si>
  <si>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</si>
  <si>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</si>
  <si>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</si>
  <si>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</si>
  <si>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</si>
  <si>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</si>
  <si>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</si>
  <si>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</si>
  <si>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</si>
  <si>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</si>
  <si>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</si>
  <si>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</si>
  <si>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</si>
  <si>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</si>
  <si>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</si>
  <si>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</si>
  <si>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</si>
  <si>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</si>
  <si>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</si>
  <si>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</si>
  <si>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</si>
  <si>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</si>
  <si>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</si>
  <si>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</si>
  <si>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</si>
  <si>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</si>
  <si>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</si>
  <si>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</si>
  <si>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</si>
  <si>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</si>
  <si>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</si>
  <si>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</si>
  <si>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</si>
  <si>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</si>
  <si>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</si>
  <si>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</si>
  <si>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</si>
  <si>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</si>
  <si>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</si>
  <si>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</si>
  <si>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</si>
  <si>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</si>
  <si>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</si>
  <si>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</si>
  <si>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</si>
  <si>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</si>
  <si>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</si>
  <si>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</si>
  <si>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</si>
  <si>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</si>
  <si>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</si>
  <si>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</si>
  <si>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</si>
  <si>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</si>
  <si>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</si>
  <si>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</si>
  <si>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</si>
  <si>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</si>
  <si>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</si>
  <si>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</si>
  <si>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</si>
  <si>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</si>
  <si>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</si>
  <si>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</si>
  <si>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</si>
  <si>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</si>
  <si>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</si>
  <si>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</si>
  <si>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</si>
  <si>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</si>
  <si>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</si>
  <si>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</si>
  <si>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</si>
  <si>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</si>
  <si>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</si>
  <si>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</si>
  <si>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</si>
  <si>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</si>
  <si>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</si>
  <si>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</si>
  <si>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</si>
  <si>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</si>
  <si>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</si>
  <si>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</si>
  <si>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</si>
  <si>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</si>
  <si>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</si>
  <si>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</si>
  <si>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</si>
  <si>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</si>
  <si>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</si>
  <si>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</si>
  <si>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</si>
  <si>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</si>
  <si>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</si>
  <si>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</si>
  <si>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</si>
  <si>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</si>
  <si>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</si>
  <si>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</si>
  <si>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</si>
  <si>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</si>
  <si>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</si>
  <si>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</si>
  <si>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</si>
  <si>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</si>
  <si>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</si>
  <si>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</si>
  <si>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</si>
  <si>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</si>
  <si>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</si>
  <si>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</si>
  <si>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</si>
  <si>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</si>
  <si>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</si>
  <si>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</si>
  <si>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</si>
  <si>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</si>
  <si>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</si>
  <si>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</si>
  <si>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</si>
  <si>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</si>
  <si>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</si>
  <si>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</si>
  <si>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</si>
  <si>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</si>
  <si>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</si>
  <si>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</si>
  <si>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</si>
  <si>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</si>
  <si>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</si>
  <si>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</si>
  <si>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</si>
  <si>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</si>
  <si>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</si>
  <si>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</si>
  <si>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</si>
  <si>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</si>
  <si>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</si>
  <si>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</si>
  <si>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</si>
  <si>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</si>
  <si>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</si>
  <si>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</si>
  <si>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</si>
  <si>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</si>
  <si>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</si>
  <si>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</si>
  <si>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</si>
  <si>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</si>
  <si>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</si>
  <si>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</si>
  <si>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</si>
  <si>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</si>
  <si>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</si>
  <si>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</si>
  <si>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</si>
  <si>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</si>
  <si>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</si>
  <si>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</si>
  <si>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</si>
  <si>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</si>
  <si>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</si>
  <si>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</si>
  <si>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</si>
  <si>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</si>
  <si>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</si>
  <si>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</si>
  <si>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</si>
  <si>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</si>
  <si>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</si>
  <si>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</si>
  <si>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</si>
  <si>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</si>
  <si>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</si>
  <si>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</si>
  <si>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</si>
  <si>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</si>
  <si>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</si>
  <si>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</si>
  <si>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</si>
  <si>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</si>
  <si>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</si>
  <si>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</si>
  <si>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</si>
  <si>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</si>
  <si>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</si>
  <si>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</si>
  <si>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</si>
  <si>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</si>
  <si>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</si>
  <si>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</si>
  <si>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</si>
  <si>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</si>
  <si>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</si>
  <si>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</si>
  <si>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</si>
  <si>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</si>
  <si>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</si>
  <si>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</si>
  <si>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</si>
  <si>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</si>
  <si>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</si>
  <si>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</si>
  <si>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</si>
  <si>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</si>
  <si>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</si>
  <si>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</si>
  <si>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</si>
  <si>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</si>
  <si>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</si>
  <si>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</si>
  <si>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</si>
  <si>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</si>
  <si>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</si>
  <si>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</si>
  <si>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</si>
  <si>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</si>
  <si>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</si>
  <si>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</si>
  <si>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</si>
  <si>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</si>
  <si>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</si>
  <si>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</si>
  <si>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</si>
  <si>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</si>
  <si>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</si>
  <si>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</si>
  <si>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</si>
  <si>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</si>
  <si>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</si>
  <si>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</si>
  <si>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</si>
  <si>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</si>
  <si>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</si>
  <si>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</si>
  <si>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</si>
  <si>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</si>
  <si>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</si>
  <si>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</si>
  <si>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</si>
  <si>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</si>
  <si>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</si>
  <si>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</si>
  <si>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</si>
  <si>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</si>
  <si>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</si>
  <si>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</si>
  <si>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</si>
  <si>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</si>
  <si>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</si>
  <si>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</si>
  <si>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</si>
  <si>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</si>
  <si>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</si>
  <si>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</si>
  <si>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</si>
  <si>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</si>
  <si>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</si>
  <si>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</si>
  <si>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</si>
  <si>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</si>
  <si>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</si>
  <si>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</si>
  <si>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</si>
  <si>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</si>
  <si>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</si>
  <si>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</si>
  <si>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</si>
  <si>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</si>
  <si>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</si>
  <si>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</si>
  <si>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</si>
  <si>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</si>
  <si>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</si>
  <si>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</si>
  <si>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</si>
  <si>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</si>
  <si>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</si>
  <si>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</si>
  <si>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</si>
  <si>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</si>
  <si>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</si>
  <si>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</si>
  <si>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</si>
  <si>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</si>
  <si>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</si>
  <si>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</si>
  <si>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</si>
  <si>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</si>
  <si>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</si>
  <si>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</si>
  <si>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</si>
  <si>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</si>
  <si>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</si>
  <si>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</si>
  <si>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</si>
  <si>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</si>
  <si>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</si>
  <si>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</si>
  <si>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</si>
  <si>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</si>
  <si>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</si>
  <si>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</si>
  <si>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</si>
  <si>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</si>
  <si>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</si>
  <si>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</si>
  <si>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</si>
  <si>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</si>
  <si>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</si>
  <si>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</si>
  <si>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</si>
  <si>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</si>
  <si>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</si>
  <si>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</si>
  <si>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</si>
  <si>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</si>
  <si>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</si>
  <si>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</si>
  <si>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</si>
  <si>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</si>
  <si>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</si>
  <si>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</si>
  <si>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</si>
  <si>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</si>
  <si>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</si>
  <si>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</si>
  <si>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</si>
  <si>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</si>
  <si>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</si>
  <si>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</si>
  <si>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</si>
  <si>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</si>
  <si>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</si>
  <si>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</si>
  <si>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</si>
  <si>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</si>
  <si>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</si>
  <si>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</si>
  <si>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</si>
  <si>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</si>
  <si>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</si>
  <si>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</si>
  <si>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</si>
  <si>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</si>
  <si>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</si>
  <si>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</si>
  <si>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</si>
  <si>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</si>
  <si>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</si>
  <si>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</si>
  <si>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</si>
  <si>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</si>
  <si>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</si>
  <si>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</si>
  <si>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</si>
  <si>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</si>
  <si>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</si>
  <si>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</si>
  <si>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</si>
  <si>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</si>
  <si>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</si>
  <si>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</si>
  <si>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</si>
  <si>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</si>
  <si>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</si>
  <si>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</si>
  <si>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</si>
  <si>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</si>
  <si>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</si>
  <si>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</si>
  <si>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</si>
  <si>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</si>
  <si>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</si>
  <si>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</si>
  <si>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</si>
  <si>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</si>
  <si>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</si>
  <si>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</si>
  <si>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</si>
  <si>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</si>
  <si>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</si>
  <si>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</si>
  <si>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</si>
  <si>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</si>
  <si>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</si>
  <si>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</si>
  <si>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</si>
  <si>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</si>
  <si>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</si>
  <si>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</si>
  <si>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</si>
  <si>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</si>
  <si>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</si>
  <si>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</si>
  <si>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</si>
  <si>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</si>
  <si>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</si>
  <si>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</si>
  <si>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</si>
  <si>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</si>
  <si>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</si>
  <si>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</si>
  <si>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</si>
  <si>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</si>
  <si>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</si>
  <si>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</si>
  <si>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</si>
  <si>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</si>
  <si>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</si>
  <si>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</si>
  <si>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</si>
  <si>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</si>
  <si>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</si>
  <si>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</si>
  <si>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</si>
  <si>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</si>
  <si>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</si>
  <si>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</si>
  <si>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</si>
  <si>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</si>
  <si>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</si>
  <si>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</si>
  <si>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</si>
  <si>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</si>
  <si>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</si>
  <si>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</si>
  <si>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</si>
  <si>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</si>
  <si>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</si>
  <si>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</si>
  <si>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</si>
  <si>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</si>
  <si>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</si>
  <si>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</si>
  <si>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</si>
  <si>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</si>
  <si>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</si>
  <si>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</si>
  <si>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</si>
  <si>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</si>
  <si>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</si>
  <si>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</si>
  <si>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</si>
  <si>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</si>
  <si>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</si>
  <si>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</si>
  <si>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</si>
  <si>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</si>
  <si>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</si>
  <si>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</si>
  <si>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</si>
  <si>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</si>
  <si>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</si>
  <si>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</si>
  <si>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</si>
  <si>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</si>
  <si>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</si>
  <si>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</si>
  <si>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</si>
  <si>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</si>
  <si>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</si>
  <si>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</si>
  <si>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</si>
  <si>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</si>
  <si>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</si>
  <si>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</si>
  <si>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</si>
  <si>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</si>
  <si>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</si>
  <si>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</si>
  <si>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</si>
  <si>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</si>
  <si>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</si>
  <si>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</si>
  <si>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</si>
  <si>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</si>
  <si>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</si>
  <si>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</si>
  <si>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</si>
  <si>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</si>
  <si>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</si>
  <si>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</si>
  <si>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</si>
  <si>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</si>
  <si>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</si>
  <si>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</si>
  <si>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</si>
  <si>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</si>
  <si>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</si>
  <si>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</si>
  <si>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</si>
  <si>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</si>
  <si>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</si>
  <si>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</si>
  <si>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</si>
  <si>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</si>
  <si>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</si>
  <si>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</si>
  <si>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</si>
  <si>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</si>
  <si>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</si>
  <si>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</si>
  <si>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</si>
  <si>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</si>
  <si>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</si>
  <si>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</si>
  <si>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</si>
  <si>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</si>
  <si>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</si>
  <si>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</si>
  <si>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</si>
  <si>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</si>
  <si>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</si>
  <si>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</si>
  <si>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</si>
  <si>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</si>
  <si>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</si>
  <si>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</si>
  <si>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</si>
  <si>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</si>
  <si>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</si>
  <si>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</si>
  <si>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</si>
  <si>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</si>
  <si>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</si>
  <si>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</si>
  <si>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</si>
  <si>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</si>
  <si>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</si>
  <si>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</si>
  <si>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</si>
  <si>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</si>
  <si>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</si>
  <si>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</si>
  <si>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</si>
  <si>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</si>
  <si>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</si>
  <si>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</si>
  <si>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</si>
  <si>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</si>
  <si>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</si>
  <si>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</si>
  <si>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</si>
  <si>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</si>
  <si>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</si>
  <si>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</si>
  <si>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</si>
  <si>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</si>
  <si>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</si>
  <si>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</si>
  <si>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</si>
  <si>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</si>
  <si>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</si>
  <si>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</si>
  <si>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</si>
  <si>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</si>
  <si>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</si>
  <si>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</si>
  <si>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</si>
  <si>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</si>
  <si>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</si>
  <si>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</si>
  <si>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</si>
  <si>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</si>
  <si>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</si>
  <si>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</si>
  <si>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</si>
  <si>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</si>
  <si>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</si>
  <si>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</si>
  <si>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</si>
  <si>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</si>
  <si>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</si>
  <si>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</si>
  <si>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</si>
  <si>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</si>
  <si>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</si>
  <si>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</si>
  <si>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</si>
  <si>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</si>
  <si>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</si>
  <si>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</si>
  <si>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</si>
  <si>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</si>
  <si>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</si>
  <si>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</si>
  <si>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</si>
  <si>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</si>
  <si>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</si>
  <si>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</si>
  <si>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</si>
  <si>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</si>
  <si>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</si>
  <si>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</si>
  <si>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</si>
  <si>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</si>
  <si>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</si>
  <si>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</si>
  <si>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</si>
  <si>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</si>
  <si>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</si>
  <si>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</si>
  <si>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</si>
  <si>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</si>
  <si>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</si>
  <si>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</si>
  <si>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</si>
  <si>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</si>
  <si>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</si>
  <si>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</si>
  <si>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</si>
  <si>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</si>
  <si>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</si>
  <si>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</si>
  <si>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</si>
  <si>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</si>
  <si>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</si>
  <si>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</si>
  <si>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</si>
  <si>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</si>
  <si>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</si>
  <si>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</si>
  <si>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</si>
  <si>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</si>
  <si>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</si>
  <si>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</si>
  <si>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</si>
  <si>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</si>
  <si>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</si>
  <si>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</si>
  <si>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</si>
  <si>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</si>
  <si>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</si>
  <si>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</si>
  <si>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</si>
  <si>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</si>
  <si>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</si>
  <si>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</si>
  <si>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</si>
  <si>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</si>
  <si>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</si>
  <si>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</si>
  <si>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</si>
  <si>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</si>
  <si>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</si>
  <si>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</si>
  <si>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</si>
  <si>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</si>
  <si>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</si>
  <si>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</si>
  <si>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</si>
  <si>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</si>
  <si>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</si>
  <si>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</si>
  <si>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</si>
  <si>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</si>
  <si>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</si>
  <si>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</si>
  <si>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</si>
  <si>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</si>
  <si>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</si>
  <si>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</si>
  <si>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</si>
  <si>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</si>
  <si>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</si>
  <si>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</si>
  <si>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</si>
  <si>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</si>
  <si>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</si>
  <si>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</si>
  <si>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</si>
  <si>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</si>
  <si>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</si>
  <si>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</si>
  <si>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</si>
  <si>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</si>
  <si>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</si>
  <si>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</si>
  <si>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</si>
  <si>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</si>
  <si>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</si>
  <si>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</si>
  <si>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</si>
  <si>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</si>
  <si>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</si>
  <si>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</si>
  <si>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</si>
  <si>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</si>
  <si>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</si>
  <si>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</si>
  <si>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</si>
  <si>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</si>
  <si>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</si>
  <si>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</si>
  <si>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</si>
  <si>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</si>
  <si>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</si>
  <si>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</si>
  <si>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</si>
  <si>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</si>
  <si>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</si>
  <si>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</si>
  <si>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</si>
  <si>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</si>
  <si>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</si>
  <si>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</si>
  <si>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</si>
  <si>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</si>
  <si>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</si>
  <si>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</si>
  <si>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</si>
  <si>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</si>
  <si>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</si>
  <si>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</si>
  <si>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</si>
  <si>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</si>
  <si>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</si>
  <si>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</si>
  <si>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</si>
  <si>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</si>
  <si>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</si>
  <si>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</si>
  <si>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</si>
  <si>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</si>
  <si>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</si>
  <si>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</si>
  <si>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</si>
  <si>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</si>
  <si>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</si>
  <si>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</si>
  <si>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</si>
  <si>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</si>
  <si>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</si>
  <si>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</si>
  <si>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</si>
  <si>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</si>
  <si>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</si>
  <si>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</si>
  <si>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</si>
  <si>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</si>
  <si>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</si>
  <si>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</si>
  <si>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</si>
  <si>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</si>
  <si>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</si>
  <si>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</si>
  <si>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</si>
  <si>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</si>
  <si>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</si>
  <si>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</si>
  <si>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</si>
  <si>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</si>
  <si>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</si>
  <si>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</si>
  <si>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</si>
  <si>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</si>
  <si>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</si>
  <si>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</si>
  <si>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</si>
  <si>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</si>
  <si>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</si>
  <si>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</si>
  <si>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</si>
  <si>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</si>
  <si>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</si>
  <si>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</si>
  <si>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</si>
  <si>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</si>
  <si>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</si>
  <si>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</si>
  <si>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</si>
  <si>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</si>
  <si>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</si>
  <si>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</si>
  <si>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</si>
  <si>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</si>
  <si>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</si>
  <si>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</si>
  <si>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</si>
  <si>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</si>
  <si>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</si>
  <si>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</si>
  <si>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</si>
  <si>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</si>
  <si>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</si>
  <si>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</si>
  <si>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</si>
  <si>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</si>
  <si>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</si>
  <si>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</si>
  <si>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</si>
  <si>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</si>
  <si>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</si>
  <si>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</si>
  <si>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</si>
  <si>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</si>
  <si>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</si>
  <si>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</si>
  <si>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</si>
  <si>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</si>
  <si>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</si>
  <si>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</si>
  <si>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</si>
  <si>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</si>
  <si>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</si>
  <si>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</si>
  <si>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</si>
  <si>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</si>
  <si>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</si>
  <si>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</si>
  <si>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</si>
  <si>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</si>
  <si>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</si>
  <si>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</si>
  <si>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</si>
  <si>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</si>
  <si>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</si>
  <si>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</si>
  <si>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</si>
  <si>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</si>
  <si>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</si>
  <si>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</si>
  <si>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</si>
  <si>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</si>
  <si>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</si>
  <si>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</si>
  <si>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</si>
  <si>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</si>
  <si>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</si>
  <si>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</si>
  <si>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</si>
  <si>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</si>
  <si>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</si>
  <si>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</si>
  <si>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</si>
  <si>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</si>
  <si>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</si>
  <si>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</si>
  <si>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</si>
  <si>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</si>
  <si>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</si>
  <si>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</si>
  <si>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</si>
  <si>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</si>
  <si>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</si>
  <si>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</si>
  <si>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</si>
  <si>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</si>
  <si>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</si>
  <si>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</si>
  <si>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</si>
  <si>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</si>
  <si>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</si>
  <si>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</si>
  <si>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</si>
  <si>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</si>
  <si>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</si>
  <si>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</si>
  <si>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</si>
  <si>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</si>
  <si>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</si>
  <si>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</si>
  <si>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</si>
  <si>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</si>
  <si>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</si>
  <si>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</si>
  <si>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</si>
  <si>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</si>
  <si>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</si>
  <si>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</si>
  <si>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</si>
  <si>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</si>
  <si>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</si>
  <si>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</si>
  <si>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</si>
  <si>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</si>
  <si>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</si>
  <si>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</si>
  <si>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</si>
  <si>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</si>
  <si>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</si>
  <si>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</si>
  <si>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</si>
  <si>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</si>
  <si>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</si>
  <si>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</si>
  <si>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</si>
  <si>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</si>
  <si>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</si>
  <si>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</si>
  <si>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</si>
  <si>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</si>
  <si>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</si>
  <si>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</si>
  <si>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</si>
  <si>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</si>
  <si>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</si>
  <si>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</si>
  <si>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</si>
  <si>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</si>
  <si>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</si>
  <si>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</si>
  <si>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</si>
  <si>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</si>
  <si>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</si>
  <si>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</si>
  <si>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</si>
  <si>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</si>
  <si>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</si>
  <si>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</si>
  <si>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</si>
  <si>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</si>
  <si>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</si>
  <si>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</si>
  <si>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</si>
  <si>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</si>
  <si>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</si>
  <si>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</si>
  <si>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</si>
  <si>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</si>
  <si>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</si>
  <si>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</si>
  <si>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</si>
  <si>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</si>
  <si>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</si>
  <si>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</si>
  <si>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</si>
  <si>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</si>
  <si>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</si>
  <si>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</si>
  <si>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</si>
  <si>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</si>
  <si>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</si>
  <si>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</si>
  <si>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</si>
  <si>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</si>
  <si>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</si>
  <si>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</si>
  <si>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</si>
  <si>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</si>
  <si>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</si>
  <si>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</si>
  <si>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</si>
  <si>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</si>
  <si>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</si>
  <si>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</si>
  <si>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</si>
  <si>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</si>
  <si>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</si>
  <si>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</si>
  <si>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</si>
  <si>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</si>
  <si>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</si>
  <si>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</si>
  <si>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</si>
  <si>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</si>
  <si>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</si>
  <si>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</si>
  <si>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</si>
  <si>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</si>
  <si>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</si>
  <si>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</si>
  <si>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</si>
  <si>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</si>
  <si>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</si>
  <si>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</si>
  <si>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</si>
  <si>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</si>
  <si>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</si>
  <si>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</si>
  <si>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</si>
  <si>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</si>
  <si>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</si>
  <si>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</si>
  <si>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</si>
  <si>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</si>
  <si>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</si>
  <si>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</si>
  <si>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</si>
  <si>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</si>
  <si>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</si>
  <si>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</si>
  <si>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</si>
  <si>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</si>
  <si>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</si>
  <si>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</si>
  <si>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</si>
  <si>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</si>
  <si>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</si>
  <si>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</si>
  <si>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</si>
  <si>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</si>
  <si>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</si>
  <si>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</si>
  <si>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</si>
  <si>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</si>
  <si>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</si>
  <si>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</si>
  <si>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</si>
  <si>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</si>
  <si>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</si>
  <si>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</si>
  <si>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</si>
  <si>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</si>
  <si>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</si>
  <si>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</si>
  <si>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</si>
  <si>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</si>
  <si>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</si>
  <si>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</si>
  <si>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</si>
  <si>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</si>
  <si>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</si>
  <si>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</si>
  <si>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</si>
  <si>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</si>
  <si>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</si>
  <si>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</si>
  <si>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</si>
  <si>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</si>
  <si>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</si>
  <si>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</si>
  <si>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</si>
  <si>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</si>
  <si>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</si>
  <si>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</si>
  <si>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</si>
  <si>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</si>
  <si>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</si>
  <si>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</si>
  <si>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</si>
  <si>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</si>
  <si>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</si>
  <si>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</si>
  <si>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</si>
  <si>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</si>
  <si>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</si>
  <si>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</si>
  <si>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</si>
  <si>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</si>
  <si>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</si>
  <si>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</si>
  <si>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</si>
  <si>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</si>
  <si>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</si>
  <si>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</si>
  <si>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</si>
  <si>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</si>
  <si>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</si>
  <si>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</si>
  <si>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</si>
  <si>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</si>
  <si>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</si>
  <si>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</si>
  <si>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</si>
  <si>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</si>
  <si>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</si>
  <si>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</si>
  <si>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</si>
  <si>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</si>
  <si>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</si>
  <si>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</si>
  <si>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</si>
  <si>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</si>
  <si>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</si>
  <si>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</si>
  <si>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</si>
  <si>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</si>
  <si>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</si>
  <si>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</si>
  <si>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</si>
  <si>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</si>
  <si>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</si>
  <si>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</si>
  <si>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</si>
  <si>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</si>
  <si>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</si>
  <si>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</si>
  <si>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</si>
  <si>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</si>
  <si>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</si>
  <si>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</si>
  <si>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</si>
  <si>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</si>
  <si>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</si>
  <si>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</si>
  <si>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</si>
  <si>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</si>
  <si>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</si>
  <si>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</si>
  <si>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</si>
  <si>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</si>
  <si>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</si>
  <si>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</si>
  <si>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</si>
  <si>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</si>
  <si>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</si>
  <si>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</si>
  <si>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</si>
  <si>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</si>
  <si>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</si>
  <si>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</si>
  <si>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</si>
  <si>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</si>
  <si>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</si>
  <si>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</si>
  <si>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</si>
  <si>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</si>
  <si>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</si>
  <si>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</si>
  <si>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</si>
  <si>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</si>
  <si>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</si>
  <si>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</si>
  <si>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</si>
  <si>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</si>
  <si>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</si>
  <si>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</si>
  <si>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</si>
  <si>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</si>
  <si>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</si>
  <si>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</si>
  <si>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</si>
  <si>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</si>
  <si>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</si>
  <si>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</si>
  <si>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</si>
  <si>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</si>
  <si>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</si>
  <si>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</si>
  <si>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</si>
  <si>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</si>
  <si>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</si>
  <si>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</si>
  <si>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</si>
  <si>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</si>
  <si>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</si>
  <si>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</si>
  <si>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</si>
  <si>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</si>
  <si>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</si>
  <si>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</si>
  <si>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</si>
  <si>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</si>
  <si>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</si>
  <si>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</si>
  <si>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</si>
  <si>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</si>
  <si>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</si>
  <si>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</si>
  <si>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</si>
  <si>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</si>
  <si>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</si>
  <si>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</si>
  <si>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</si>
  <si>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</si>
  <si>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</si>
  <si>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</si>
  <si>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</si>
  <si>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</si>
  <si>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</si>
  <si>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</si>
  <si>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</si>
  <si>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</si>
  <si>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</si>
  <si>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</si>
  <si>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</si>
  <si>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</si>
  <si>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</si>
  <si>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</si>
  <si>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</si>
  <si>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</si>
  <si>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</si>
  <si>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</si>
  <si>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</si>
  <si>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</si>
  <si>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</si>
  <si>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</si>
  <si>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</si>
  <si>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</si>
  <si>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</si>
  <si>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</si>
  <si>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</si>
  <si>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</si>
  <si>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</si>
  <si>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</si>
  <si>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</si>
  <si>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</si>
  <si>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</si>
  <si>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</si>
  <si>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</si>
  <si>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</si>
  <si>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</si>
  <si>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</si>
  <si>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</si>
  <si>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</si>
  <si>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</si>
  <si>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</si>
  <si>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</si>
  <si>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</si>
  <si>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</si>
  <si>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</si>
  <si>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</si>
  <si>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</si>
  <si>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</si>
  <si>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</si>
  <si>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</si>
  <si>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</si>
  <si>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</si>
  <si>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</si>
  <si>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</si>
  <si>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</si>
  <si>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</si>
  <si>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</si>
  <si>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</si>
  <si>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</si>
  <si>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</si>
  <si>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</si>
  <si>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</si>
  <si>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</si>
  <si>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</si>
  <si>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</si>
  <si>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</si>
  <si>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</si>
  <si>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</si>
  <si>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</si>
  <si>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</si>
  <si>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</si>
  <si>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</si>
  <si>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</si>
  <si>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</si>
  <si>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</si>
  <si>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</si>
  <si>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</si>
  <si>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</si>
  <si>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</si>
  <si>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</si>
  <si>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</si>
  <si>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</si>
  <si>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</si>
  <si>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</si>
  <si>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</si>
  <si>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</si>
  <si>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</si>
  <si>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</si>
  <si>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</si>
  <si>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</si>
  <si>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</si>
  <si>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</si>
  <si>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</si>
  <si>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</si>
  <si>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</si>
  <si>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</si>
  <si>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</si>
  <si>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</si>
  <si>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</si>
  <si>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</si>
  <si>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</si>
  <si>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</si>
  <si>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</si>
  <si>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</si>
  <si>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</si>
  <si>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</si>
  <si>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</si>
  <si>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</si>
  <si>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</si>
  <si>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</si>
  <si>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</si>
  <si>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</si>
  <si>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</si>
  <si>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</si>
  <si>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</si>
  <si>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</si>
  <si>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</si>
  <si>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</si>
  <si>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</si>
  <si>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</si>
  <si>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</si>
  <si>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</si>
  <si>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</si>
  <si>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</si>
  <si>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</si>
  <si>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</si>
  <si>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</si>
  <si>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</si>
  <si>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</si>
  <si>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</si>
  <si>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</si>
  <si>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</si>
  <si>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</si>
  <si>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</si>
  <si>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</si>
  <si>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</si>
  <si>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</si>
  <si>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</si>
  <si>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</si>
  <si>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</si>
  <si>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</si>
  <si>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</si>
  <si>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</si>
  <si>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</si>
  <si>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</si>
  <si>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</si>
  <si>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</si>
  <si>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</si>
  <si>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</si>
  <si>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</si>
  <si>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</si>
  <si>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</si>
  <si>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</si>
  <si>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</si>
  <si>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</si>
  <si>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</si>
  <si>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</si>
  <si>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</si>
  <si>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</si>
  <si>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</si>
  <si>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</si>
  <si>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</si>
  <si>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</si>
  <si>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</si>
  <si>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</si>
  <si>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</si>
  <si>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</si>
  <si>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</si>
  <si>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</si>
  <si>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</si>
  <si>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</si>
  <si>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</si>
  <si>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</si>
  <si>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</si>
  <si>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</si>
  <si>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</si>
  <si>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</si>
  <si>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</si>
  <si>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</si>
  <si>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</si>
  <si>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</si>
  <si>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</si>
  <si>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</si>
  <si>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</si>
  <si>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</si>
  <si>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</si>
  <si>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</si>
  <si>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</si>
  <si>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</si>
  <si>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</si>
  <si>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</si>
  <si>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</si>
  <si>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</si>
  <si>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</si>
  <si>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</si>
  <si>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</si>
  <si>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</si>
  <si>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</si>
  <si>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</si>
  <si>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</si>
  <si>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</si>
  <si>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</si>
  <si>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</si>
  <si>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</si>
  <si>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</si>
  <si>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</si>
  <si>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</si>
  <si>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</si>
  <si>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</si>
  <si>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</si>
  <si>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</si>
  <si>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</si>
  <si>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</si>
  <si>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</si>
  <si>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</si>
  <si>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</si>
  <si>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</si>
  <si>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</si>
  <si>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</si>
  <si>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</si>
  <si>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</si>
  <si>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</si>
  <si>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</si>
  <si>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</si>
  <si>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</si>
  <si>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</si>
  <si>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</si>
  <si>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</si>
  <si>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</si>
  <si>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</si>
  <si>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</si>
  <si>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</si>
  <si>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</si>
  <si>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</si>
  <si>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</si>
  <si>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</si>
  <si>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</si>
  <si>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</si>
  <si>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</si>
  <si>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</si>
  <si>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</si>
  <si>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</si>
  <si>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</si>
  <si>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</si>
  <si>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</si>
  <si>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</si>
  <si>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</si>
  <si>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</si>
  <si>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</si>
  <si>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</si>
  <si>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</si>
  <si>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</si>
  <si>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</si>
  <si>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</si>
  <si>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</si>
  <si>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</si>
  <si>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</si>
  <si>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</si>
  <si>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</si>
  <si>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</si>
  <si>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</si>
  <si>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</si>
  <si>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</si>
  <si>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</si>
  <si>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</si>
  <si>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</si>
  <si>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</si>
  <si>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</si>
  <si>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</si>
  <si>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</si>
  <si>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</si>
  <si>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</si>
  <si>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</si>
  <si>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</si>
  <si>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</si>
  <si>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</si>
  <si>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</si>
  <si>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</si>
  <si>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</si>
  <si>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</si>
  <si>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</si>
  <si>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</si>
  <si>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</si>
  <si>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</si>
  <si>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</si>
  <si>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</si>
  <si>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</si>
  <si>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</si>
  <si>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</si>
  <si>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</si>
  <si>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</si>
  <si>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</si>
  <si>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</si>
  <si>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</si>
  <si>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</si>
  <si>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</si>
  <si>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</si>
  <si>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</si>
  <si>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</si>
  <si>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</si>
  <si>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</si>
  <si>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</si>
  <si>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</si>
  <si>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</si>
  <si>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</si>
  <si>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</si>
  <si>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</si>
  <si>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</si>
  <si>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</si>
  <si>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</si>
  <si>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</si>
  <si>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</si>
  <si>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</si>
  <si>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</si>
  <si>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</si>
  <si>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</si>
  <si>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</si>
  <si>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</si>
  <si>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</si>
  <si>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</si>
  <si>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</si>
  <si>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</si>
  <si>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</si>
  <si>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</si>
  <si>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</si>
  <si>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</si>
  <si>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</si>
  <si>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</si>
  <si>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</si>
  <si>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</si>
  <si>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</si>
  <si>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</si>
  <si>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</si>
  <si>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</si>
  <si>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</si>
  <si>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</si>
  <si>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</si>
  <si>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</si>
  <si>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</si>
  <si>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</si>
  <si>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</si>
  <si>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</si>
  <si>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</si>
  <si>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</si>
  <si>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</si>
  <si>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</si>
  <si>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</si>
  <si>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</si>
  <si>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</si>
  <si>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</si>
  <si>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</si>
  <si>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</si>
  <si>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</si>
  <si>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</si>
  <si>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</si>
  <si>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</si>
  <si>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</si>
  <si>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</si>
  <si>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</si>
  <si>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</si>
  <si>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</si>
  <si>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</si>
  <si>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</si>
  <si>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</si>
  <si>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</si>
  <si>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</si>
  <si>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</si>
  <si>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</si>
  <si>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</si>
  <si>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</si>
  <si>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</si>
  <si>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</si>
  <si>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</si>
  <si>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</si>
  <si>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</si>
  <si>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</si>
  <si>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</si>
  <si>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</si>
  <si>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</si>
  <si>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</si>
  <si>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</si>
  <si>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</si>
  <si>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</si>
  <si>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</si>
  <si>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</si>
  <si>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</si>
  <si>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</si>
  <si>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</si>
  <si>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</si>
  <si>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</si>
  <si>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</si>
  <si>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</si>
  <si>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</si>
  <si>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</si>
  <si>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</si>
  <si>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</si>
  <si>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</si>
  <si>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</si>
  <si>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</si>
  <si>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</si>
  <si>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</si>
  <si>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</si>
  <si>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</si>
  <si>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</si>
  <si>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</si>
  <si>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</si>
  <si>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</si>
  <si>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</si>
  <si>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</si>
  <si>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</si>
  <si>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</si>
  <si>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</si>
  <si>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</si>
  <si>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</si>
  <si>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</si>
  <si>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</si>
  <si>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</si>
  <si>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</si>
  <si>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</si>
  <si>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</si>
  <si>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</si>
  <si>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</si>
  <si>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</si>
  <si>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</si>
  <si>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</si>
  <si>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</si>
  <si>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</si>
  <si>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</si>
  <si>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</si>
  <si>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</si>
  <si>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</si>
  <si>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</si>
  <si>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</si>
  <si>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</si>
  <si>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</si>
  <si>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</si>
  <si>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</si>
  <si>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</si>
  <si>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</si>
  <si>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</si>
  <si>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</si>
  <si>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</si>
  <si>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</si>
  <si>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</si>
  <si>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</si>
  <si>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</si>
  <si>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</si>
  <si>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</si>
  <si>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</si>
  <si>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</si>
  <si>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</si>
  <si>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</si>
  <si>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</si>
  <si>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</si>
  <si>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</si>
  <si>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</si>
  <si>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</si>
  <si>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</si>
  <si>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</si>
  <si>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</si>
  <si>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</si>
  <si>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</si>
  <si>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</si>
  <si>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</si>
  <si>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</si>
  <si>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</si>
  <si>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</si>
  <si>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</si>
  <si>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</si>
  <si>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</si>
  <si>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</si>
  <si>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</si>
  <si>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</si>
  <si>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</si>
  <si>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</si>
  <si>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</si>
  <si>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</si>
  <si>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</si>
  <si>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</si>
  <si>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</si>
  <si>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</si>
  <si>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</si>
  <si>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</si>
  <si>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</si>
  <si>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</si>
  <si>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</si>
  <si>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</si>
  <si>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</si>
  <si>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</si>
  <si>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</si>
  <si>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</si>
  <si>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</si>
  <si>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</si>
  <si>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</si>
  <si>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</si>
  <si>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</si>
  <si>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</si>
  <si>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</si>
  <si>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</si>
  <si>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</si>
  <si>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</si>
  <si>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</si>
  <si>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</si>
  <si>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</si>
  <si>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</si>
  <si>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</si>
  <si>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</si>
  <si>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</si>
  <si>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</si>
  <si>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</si>
  <si>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</si>
  <si>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</si>
  <si>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</si>
  <si>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</si>
  <si>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</si>
  <si>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</si>
  <si>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</si>
  <si>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</si>
  <si>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</si>
  <si>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</si>
  <si>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</si>
  <si>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</si>
  <si>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</si>
  <si>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</si>
  <si>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</si>
  <si>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</si>
  <si>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</si>
  <si>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</si>
  <si>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</si>
  <si>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</si>
  <si>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</si>
  <si>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</si>
  <si>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</si>
  <si>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</si>
  <si>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</si>
  <si>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</si>
  <si>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</si>
  <si>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</si>
  <si>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</si>
  <si>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</si>
  <si>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</si>
  <si>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</si>
  <si>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</si>
  <si>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</si>
  <si>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</si>
  <si>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</si>
  <si>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</si>
  <si>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</si>
  <si>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</si>
  <si>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</si>
  <si>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</si>
  <si>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</si>
  <si>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</si>
  <si>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</si>
  <si>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</si>
  <si>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</si>
  <si>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</si>
  <si>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</si>
  <si>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</si>
  <si>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</si>
  <si>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</si>
  <si>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</si>
  <si>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</si>
  <si>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</si>
  <si>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</si>
  <si>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</si>
  <si>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</si>
  <si>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</si>
  <si>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</si>
  <si>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</si>
  <si>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</si>
  <si>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</si>
  <si>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</si>
  <si>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</si>
  <si>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</si>
  <si>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</si>
  <si>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</si>
  <si>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</si>
  <si>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</si>
  <si>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</si>
  <si>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</si>
  <si>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</si>
  <si>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</si>
  <si>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</si>
  <si>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</si>
  <si>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</si>
  <si>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</si>
  <si>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</si>
  <si>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</si>
  <si>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</si>
  <si>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</si>
  <si>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</si>
  <si>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</si>
  <si>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</si>
  <si>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</si>
  <si>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</si>
  <si>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</si>
  <si>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</si>
  <si>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</si>
  <si>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</si>
  <si>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</si>
  <si>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</si>
  <si>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</si>
  <si>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</si>
  <si>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</si>
  <si>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</si>
  <si>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</si>
  <si>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</si>
  <si>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</si>
  <si>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</si>
  <si>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</si>
  <si>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</si>
  <si>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</si>
  <si>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</si>
  <si>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</si>
  <si>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</si>
  <si>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</si>
  <si>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</si>
  <si>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</si>
  <si>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</si>
  <si>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</si>
  <si>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</si>
  <si>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</si>
  <si>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</si>
  <si>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</si>
  <si>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</si>
  <si>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</si>
  <si>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</si>
  <si>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</si>
  <si>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</si>
  <si>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</si>
  <si>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</si>
  <si>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</si>
  <si>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</si>
  <si>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</si>
  <si>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</si>
  <si>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</si>
  <si>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</si>
  <si>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</si>
  <si>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</si>
  <si>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</si>
  <si>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</si>
  <si>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</si>
  <si>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</si>
  <si>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</si>
  <si>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</si>
  <si>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</si>
  <si>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</si>
  <si>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</si>
  <si>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</si>
  <si>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</si>
  <si>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</si>
  <si>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</si>
  <si>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</si>
  <si>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</si>
  <si>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</si>
  <si>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</si>
  <si>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</si>
  <si>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</si>
  <si>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</si>
  <si>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</si>
  <si>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</si>
  <si>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</si>
  <si>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</si>
  <si>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</si>
  <si>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</si>
  <si>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</si>
  <si>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</si>
  <si>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</si>
  <si>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</si>
  <si>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</si>
  <si>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</si>
  <si>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</si>
  <si>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</si>
  <si>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</si>
  <si>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</si>
  <si>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</si>
  <si>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</si>
  <si>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</si>
  <si>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</si>
  <si>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</si>
  <si>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</si>
  <si>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</si>
  <si>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</si>
  <si>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</si>
  <si>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</si>
  <si>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</si>
  <si>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</si>
  <si>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</si>
  <si>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</si>
  <si>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</si>
  <si>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</si>
  <si>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</si>
  <si>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</si>
  <si>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</si>
  <si>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</si>
  <si>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</si>
  <si>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</si>
  <si>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</si>
  <si>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</si>
  <si>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</si>
  <si>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</si>
  <si>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</si>
  <si>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</si>
  <si>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</si>
  <si>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</si>
  <si>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</si>
  <si>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</si>
  <si>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</si>
  <si>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</si>
  <si>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</si>
  <si>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</si>
  <si>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</si>
  <si>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</si>
  <si>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</si>
  <si>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</si>
  <si>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</si>
  <si>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</si>
  <si>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</si>
  <si>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</si>
  <si>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</si>
  <si>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</si>
  <si>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</si>
  <si>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</si>
  <si>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</si>
  <si>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</si>
  <si>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</si>
  <si>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</si>
  <si>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</si>
  <si>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</si>
  <si>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</si>
  <si>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</si>
  <si>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</si>
  <si>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</si>
  <si>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</si>
  <si>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</si>
  <si>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</si>
  <si>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</si>
  <si>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</si>
  <si>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</si>
  <si>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</si>
  <si>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</si>
  <si>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</si>
  <si>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</si>
  <si>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</si>
  <si>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</si>
  <si>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</si>
  <si>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</si>
  <si>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</si>
  <si>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</si>
  <si>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</si>
  <si>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</si>
  <si>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</si>
  <si>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</si>
  <si>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</si>
  <si>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</si>
  <si>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</si>
  <si>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</si>
  <si>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</si>
  <si>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</si>
  <si>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</si>
  <si>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</si>
  <si>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</si>
  <si>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</si>
  <si>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</si>
  <si>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</si>
  <si>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</si>
  <si>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</si>
  <si>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</si>
  <si>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</si>
  <si>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</si>
  <si>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</si>
  <si>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</si>
  <si>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</si>
  <si>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</si>
  <si>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</si>
  <si>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</si>
  <si>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</si>
  <si>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</si>
  <si>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</si>
  <si>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</si>
  <si>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</si>
  <si>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</si>
  <si>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</si>
  <si>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</si>
  <si>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</si>
  <si>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</si>
  <si>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</si>
  <si>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</si>
  <si>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</si>
  <si>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</si>
  <si>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</si>
  <si>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</si>
  <si>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</si>
  <si>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</si>
  <si>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</si>
  <si>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</si>
  <si>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</si>
  <si>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</si>
  <si>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</si>
  <si>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</si>
  <si>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</si>
  <si>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</si>
  <si>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</si>
  <si>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</si>
  <si>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</si>
  <si>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</si>
  <si>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</si>
  <si>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</si>
  <si>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</si>
  <si>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</si>
  <si>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</si>
  <si>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</si>
  <si>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</si>
  <si>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</si>
  <si>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</si>
  <si>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</si>
  <si>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</si>
  <si>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</si>
  <si>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</si>
  <si>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</si>
  <si>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</si>
  <si>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</si>
  <si>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</si>
  <si>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</si>
  <si>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</si>
  <si>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</si>
  <si>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</si>
  <si>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</si>
  <si>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</si>
  <si>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</si>
  <si>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</si>
  <si>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</si>
  <si>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</si>
  <si>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</si>
  <si>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</si>
  <si>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</si>
  <si>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</si>
  <si>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</si>
  <si>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</si>
  <si>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</si>
  <si>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</si>
  <si>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</si>
  <si>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</si>
  <si>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</si>
  <si>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</si>
  <si>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</si>
  <si>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</si>
  <si>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</si>
  <si>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</si>
  <si>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</si>
  <si>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</si>
  <si>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</si>
  <si>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</si>
  <si>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</si>
  <si>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</si>
  <si>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</si>
  <si>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</si>
  <si>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</si>
  <si>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</si>
  <si>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</si>
  <si>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</si>
  <si>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</si>
  <si>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</si>
  <si>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</si>
  <si>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</si>
  <si>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</si>
  <si>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</si>
  <si>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</si>
  <si>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</si>
  <si>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</si>
  <si>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</si>
  <si>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</si>
  <si>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</si>
  <si>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</si>
  <si>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</si>
  <si>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</si>
  <si>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</si>
  <si>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</si>
  <si>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</si>
  <si>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</si>
  <si>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</si>
  <si>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</si>
  <si>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</si>
  <si>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</si>
  <si>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</si>
  <si>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</si>
  <si>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</si>
  <si>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</si>
  <si>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</si>
  <si>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</si>
  <si>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</si>
  <si>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</si>
  <si>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</si>
  <si>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</si>
  <si>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</si>
  <si>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</si>
  <si>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</si>
  <si>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</si>
  <si>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</si>
  <si>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</si>
  <si>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</si>
  <si>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</si>
  <si>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</si>
  <si>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</si>
  <si>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</si>
  <si>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</si>
  <si>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</si>
  <si>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</si>
  <si>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</si>
  <si>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</si>
  <si>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</si>
  <si>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</si>
  <si>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</si>
  <si>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</si>
  <si>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</si>
  <si>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</si>
  <si>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</si>
  <si>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</si>
  <si>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</si>
  <si>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</si>
  <si>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</si>
  <si>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</si>
  <si>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</si>
  <si>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</si>
  <si>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</si>
  <si>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</si>
  <si>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</si>
  <si>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</si>
  <si>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</si>
  <si>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</si>
  <si>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</si>
  <si>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</si>
  <si>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</si>
  <si>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</si>
  <si>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</si>
  <si>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</si>
  <si>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</si>
  <si>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</si>
  <si>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</si>
  <si>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</si>
  <si>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</si>
  <si>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</si>
  <si>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</si>
  <si>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</si>
  <si>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</si>
  <si>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</si>
  <si>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</si>
  <si>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</si>
  <si>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</si>
  <si>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</si>
  <si>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</si>
  <si>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</si>
  <si>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</si>
  <si>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</si>
  <si>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</si>
  <si>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</si>
  <si>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</si>
  <si>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</si>
  <si>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</si>
  <si>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</si>
  <si>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</si>
  <si>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</si>
  <si>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</si>
  <si>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</si>
  <si>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</si>
  <si>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</si>
  <si>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</si>
  <si>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</si>
  <si>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</si>
  <si>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</si>
  <si>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</si>
  <si>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</si>
  <si>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</si>
  <si>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</si>
  <si>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</si>
  <si>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</si>
  <si>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</si>
  <si>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</si>
  <si>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</si>
  <si>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</si>
  <si>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</si>
  <si>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</si>
  <si>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</si>
  <si>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</si>
  <si>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</si>
  <si>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</si>
  <si>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</si>
  <si>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</si>
  <si>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</si>
  <si>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</si>
  <si>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</si>
  <si>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</si>
  <si>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</si>
  <si>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</si>
  <si>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</si>
  <si>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</si>
  <si>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</si>
  <si>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</si>
  <si>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</si>
  <si>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</si>
  <si>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</si>
  <si>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</si>
  <si>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</si>
  <si>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</si>
  <si>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</si>
  <si>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</si>
  <si>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</si>
  <si>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</si>
  <si>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</si>
  <si>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</si>
  <si>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</si>
  <si>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</si>
  <si>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</si>
  <si>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</si>
  <si>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</si>
  <si>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</si>
  <si>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</si>
  <si>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</si>
  <si>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</si>
  <si>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</si>
  <si>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</si>
  <si>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</si>
  <si>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</si>
  <si>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</si>
  <si>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</si>
  <si>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</si>
  <si>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</si>
  <si>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</si>
  <si>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</si>
  <si>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</si>
  <si>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</si>
  <si>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</si>
  <si>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</si>
  <si>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</si>
  <si>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</si>
  <si>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</si>
  <si>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</si>
  <si>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</si>
  <si>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</si>
  <si>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</si>
  <si>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</si>
  <si>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</si>
  <si>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</si>
  <si>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</si>
  <si>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</si>
  <si>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</si>
  <si>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</si>
  <si>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</si>
  <si>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</si>
  <si>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</si>
  <si>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</si>
  <si>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</si>
  <si>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</si>
  <si>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</si>
  <si>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</si>
  <si>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</si>
  <si>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</si>
  <si>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</si>
  <si>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</si>
  <si>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</si>
  <si>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</si>
  <si>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</si>
  <si>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</si>
  <si>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</si>
  <si>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</si>
  <si>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</si>
  <si>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</si>
  <si>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</si>
  <si>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</si>
  <si>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</si>
  <si>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</si>
  <si>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</si>
  <si>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</si>
  <si>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</si>
  <si>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</si>
  <si>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</si>
  <si>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</si>
  <si>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</si>
  <si>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</si>
  <si>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</si>
  <si>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</si>
  <si>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</si>
  <si>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</si>
  <si>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</si>
  <si>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</si>
  <si>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</si>
  <si>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</si>
  <si>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</si>
  <si>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</si>
  <si>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</si>
  <si>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</si>
  <si>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</si>
  <si>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</si>
  <si>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</si>
  <si>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</si>
  <si>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</si>
  <si>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</si>
  <si>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</si>
  <si>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</si>
  <si>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</si>
  <si>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</si>
  <si>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</si>
  <si>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</si>
  <si>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</si>
  <si>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</si>
  <si>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</si>
  <si>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</si>
  <si>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</si>
  <si>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</si>
  <si>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</si>
  <si>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</si>
  <si>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</si>
  <si>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</si>
  <si>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</si>
  <si>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</si>
  <si>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</si>
  <si>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</si>
  <si>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</si>
  <si>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</si>
  <si>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</si>
  <si>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</si>
  <si>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</si>
  <si>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</si>
  <si>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</si>
  <si>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</si>
  <si>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</si>
  <si>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</si>
  <si>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</si>
  <si>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</si>
  <si>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</si>
  <si>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</si>
  <si>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</si>
  <si>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</si>
  <si>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</si>
  <si>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</si>
  <si>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</si>
  <si>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</si>
  <si>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</si>
  <si>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</si>
  <si>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</si>
  <si>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</si>
  <si>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</si>
  <si>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</si>
  <si>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</si>
  <si>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</si>
  <si>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</si>
  <si>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</si>
  <si>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</si>
  <si>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</si>
  <si>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</si>
  <si>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</si>
  <si>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</si>
  <si>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</si>
  <si>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</si>
  <si>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</si>
  <si>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</si>
  <si>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</si>
  <si>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</si>
  <si>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</si>
  <si>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</si>
  <si>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</si>
  <si>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</si>
  <si>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</si>
  <si>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</si>
  <si>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</si>
  <si>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</si>
  <si>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</si>
  <si>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</si>
  <si>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</si>
  <si>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</si>
  <si>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</si>
  <si>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</si>
  <si>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</si>
  <si>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</si>
  <si>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</si>
  <si>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</si>
  <si>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</si>
  <si>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</si>
  <si>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</si>
  <si>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</si>
  <si>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</si>
  <si>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</si>
  <si>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</si>
  <si>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</si>
  <si>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</si>
  <si>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</si>
  <si>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</si>
  <si>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</si>
  <si>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</si>
  <si>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</si>
  <si>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</si>
  <si>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</si>
  <si>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</si>
  <si>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</si>
  <si>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</si>
  <si>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</si>
  <si>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</si>
  <si>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</si>
  <si>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</si>
  <si>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</si>
  <si>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</si>
  <si>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</si>
  <si>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</si>
  <si>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</si>
  <si>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</si>
  <si>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</si>
  <si>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</si>
  <si>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</si>
  <si>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</si>
  <si>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</si>
  <si>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</si>
  <si>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</si>
  <si>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</si>
  <si>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</si>
  <si>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</si>
  <si>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</si>
  <si>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</si>
  <si>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</si>
  <si>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</si>
  <si>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</si>
  <si>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</si>
  <si>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</si>
  <si>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</si>
  <si>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</si>
  <si>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</si>
  <si>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</si>
  <si>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</si>
  <si>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</si>
  <si>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</si>
  <si>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</si>
  <si>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</si>
  <si>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</si>
  <si>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</si>
  <si>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</si>
  <si>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</si>
  <si>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</si>
  <si>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</si>
  <si>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</si>
  <si>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</si>
  <si>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</si>
  <si>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</si>
  <si>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</si>
  <si>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</si>
  <si>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</si>
  <si>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</si>
  <si>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</si>
  <si>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</si>
  <si>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</si>
  <si>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</si>
  <si>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</si>
  <si>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</si>
  <si>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</si>
  <si>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</si>
  <si>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</si>
  <si>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</si>
  <si>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</si>
  <si>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</si>
  <si>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</si>
  <si>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</si>
  <si>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</si>
  <si>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</si>
  <si>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</si>
  <si>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</si>
  <si>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</si>
  <si>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</si>
  <si>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</si>
  <si>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</si>
  <si>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</si>
  <si>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</si>
  <si>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</si>
  <si>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</si>
  <si>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</si>
  <si>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</si>
  <si>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</si>
  <si>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</si>
  <si>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</si>
  <si>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</si>
  <si>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</si>
  <si>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</si>
  <si>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</si>
  <si>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</si>
  <si>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</si>
  <si>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</si>
  <si>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</si>
  <si>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</si>
  <si>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</si>
  <si>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</si>
  <si>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</si>
  <si>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</si>
  <si>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</si>
  <si>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</si>
  <si>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</si>
  <si>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</si>
  <si>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</si>
  <si>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</si>
  <si>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</si>
  <si>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</si>
  <si>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</si>
  <si>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</si>
  <si>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</si>
  <si>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</si>
  <si>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</si>
  <si>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</si>
  <si>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</si>
  <si>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</si>
  <si>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</si>
  <si>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</si>
  <si>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</si>
  <si>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</si>
  <si>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</si>
  <si>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</si>
  <si>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</si>
  <si>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</si>
  <si>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</si>
  <si>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</si>
  <si>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</si>
  <si>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</si>
  <si>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</si>
  <si>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</si>
  <si>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</si>
  <si>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</si>
  <si>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</si>
  <si>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</si>
  <si>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</si>
  <si>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</si>
  <si>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</si>
  <si>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</si>
  <si>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</si>
  <si>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</si>
  <si>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</si>
  <si>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</si>
  <si>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</si>
  <si>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</si>
  <si>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</si>
  <si>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</si>
  <si>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</si>
  <si>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</si>
  <si>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</si>
  <si>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</si>
  <si>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</si>
  <si>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</si>
  <si>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</si>
  <si>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</si>
  <si>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</si>
  <si>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</si>
  <si>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</si>
  <si>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</si>
  <si>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</si>
  <si>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</si>
  <si>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</si>
  <si>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</si>
  <si>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</si>
  <si>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</si>
  <si>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</si>
  <si>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</si>
  <si>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</si>
  <si>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</si>
  <si>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</si>
  <si>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</si>
  <si>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</si>
  <si>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</si>
  <si>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</si>
  <si>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</si>
  <si>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</si>
  <si>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</si>
  <si>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</si>
  <si>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</si>
  <si>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</si>
  <si>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</si>
  <si>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</si>
  <si>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</si>
  <si>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</si>
  <si>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</si>
  <si>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</si>
  <si>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</si>
  <si>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</si>
  <si>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</si>
  <si>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</si>
  <si>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</si>
  <si>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</si>
  <si>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</si>
  <si>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</si>
  <si>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</si>
  <si>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</si>
  <si>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</si>
  <si>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</si>
  <si>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</si>
  <si>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</si>
  <si>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</si>
  <si>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</si>
  <si>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</si>
  <si>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</si>
  <si>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</si>
  <si>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</si>
  <si>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</si>
  <si>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</si>
  <si>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</si>
  <si>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</si>
  <si>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</si>
  <si>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</si>
  <si>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</si>
  <si>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</si>
  <si>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</si>
  <si>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</si>
  <si>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</si>
  <si>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</si>
  <si>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</si>
  <si>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</si>
  <si>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</si>
  <si>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</si>
  <si>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</si>
  <si>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</si>
  <si>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</si>
  <si>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</si>
  <si>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</si>
  <si>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</si>
  <si>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</si>
  <si>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</si>
  <si>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</si>
  <si>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</si>
  <si>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</si>
  <si>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</si>
  <si>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</si>
  <si>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</si>
  <si>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</si>
  <si>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</si>
  <si>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</si>
  <si>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</si>
  <si>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</si>
  <si>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</si>
  <si>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</si>
  <si>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</si>
  <si>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</si>
  <si>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</si>
  <si>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</si>
  <si>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</si>
  <si>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</si>
  <si>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</si>
  <si>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</si>
  <si>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</si>
  <si>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</si>
  <si>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</si>
  <si>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</si>
  <si>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</si>
  <si>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</si>
  <si>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</si>
  <si>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</si>
  <si>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</si>
  <si>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</si>
  <si>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</si>
  <si>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</si>
  <si>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</si>
  <si>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</si>
  <si>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</si>
  <si>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</si>
  <si>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</si>
  <si>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</si>
  <si>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</si>
  <si>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</si>
  <si>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</si>
  <si>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</si>
  <si>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</si>
  <si>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</si>
  <si>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</si>
  <si>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</si>
  <si>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</si>
  <si>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</si>
  <si>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</si>
  <si>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</si>
  <si>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</si>
  <si>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</si>
  <si>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</si>
  <si>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</si>
  <si>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</si>
  <si>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</si>
  <si>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</si>
  <si>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</si>
  <si>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</si>
  <si>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</si>
  <si>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</si>
  <si>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</si>
  <si>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</si>
  <si>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</si>
  <si>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</si>
  <si>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</si>
  <si>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</si>
  <si>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</si>
  <si>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</si>
  <si>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</si>
  <si>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</si>
  <si>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</si>
  <si>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</si>
  <si>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</si>
  <si>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</si>
  <si>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</si>
  <si>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</si>
  <si>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</si>
  <si>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</si>
  <si>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</si>
  <si>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</si>
  <si>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</si>
  <si>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</si>
  <si>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</si>
  <si>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</si>
  <si>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</si>
  <si>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</si>
  <si>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</si>
  <si>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</si>
  <si>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</si>
  <si>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</si>
  <si>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</si>
  <si>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</si>
  <si>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</si>
  <si>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</si>
  <si>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</si>
  <si>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</si>
  <si>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</si>
  <si>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</si>
  <si>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</si>
  <si>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</si>
  <si>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</si>
  <si>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</si>
  <si>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</si>
  <si>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</si>
  <si>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</si>
  <si>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</si>
  <si>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</si>
  <si>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</si>
  <si>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</si>
  <si>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</si>
  <si>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</si>
  <si>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</si>
  <si>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</si>
  <si>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</si>
  <si>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</si>
  <si>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</si>
  <si>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</si>
  <si>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</si>
  <si>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</si>
  <si>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</si>
  <si>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</si>
  <si>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</si>
  <si>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</si>
  <si>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</si>
  <si>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</si>
  <si>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</si>
  <si>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</si>
  <si>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</si>
  <si>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</si>
  <si>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</si>
  <si>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</si>
  <si>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</si>
  <si>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</si>
  <si>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</si>
  <si>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</si>
  <si>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</si>
  <si>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</si>
  <si>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</si>
  <si>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</si>
  <si>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</si>
  <si>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</si>
  <si>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</si>
  <si>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</si>
  <si>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</si>
  <si>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</si>
  <si>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</si>
  <si>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</si>
  <si>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</si>
  <si>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</si>
  <si>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</si>
  <si>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</si>
  <si>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</si>
  <si>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</si>
  <si>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</si>
  <si>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</si>
  <si>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</si>
  <si>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</si>
  <si>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</si>
  <si>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</si>
  <si>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</si>
  <si>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</si>
  <si>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</si>
  <si>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</si>
  <si>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</si>
  <si>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</si>
  <si>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</si>
  <si>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</si>
  <si>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</si>
  <si>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</si>
  <si>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</si>
  <si>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</si>
  <si>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</si>
  <si>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</si>
  <si>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</si>
  <si>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</si>
  <si>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</si>
  <si>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</si>
  <si>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</si>
  <si>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</si>
  <si>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</si>
  <si>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</si>
  <si>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</si>
  <si>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</si>
  <si>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</si>
  <si>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</si>
  <si>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</si>
  <si>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</si>
  <si>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</si>
  <si>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</si>
  <si>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</si>
  <si>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</si>
  <si>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</si>
  <si>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</si>
  <si>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</si>
  <si>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</si>
  <si>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</si>
  <si>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</si>
  <si>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</si>
  <si>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</si>
  <si>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</si>
  <si>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</si>
  <si>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</si>
  <si>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</si>
  <si>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</si>
  <si>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</si>
  <si>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</si>
  <si>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</si>
  <si>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</si>
  <si>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</si>
  <si>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</si>
  <si>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</si>
  <si>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</si>
  <si>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</si>
  <si>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</si>
  <si>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</si>
  <si>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</si>
  <si>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</si>
  <si>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</si>
  <si>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</si>
  <si>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</si>
  <si>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</si>
  <si>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</si>
  <si>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</si>
  <si>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</si>
  <si>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</si>
  <si>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</si>
  <si>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</si>
  <si>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</si>
  <si>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</si>
  <si>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</si>
  <si>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</si>
  <si>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</si>
  <si>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</si>
  <si>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</si>
  <si>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</si>
  <si>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</si>
  <si>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</si>
  <si>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</si>
  <si>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</si>
  <si>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</si>
  <si>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</si>
  <si>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</si>
  <si>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</si>
  <si>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</si>
  <si>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</si>
  <si>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</si>
  <si>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</si>
  <si>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</si>
  <si>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</si>
  <si>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</si>
  <si>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</si>
  <si>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</si>
  <si>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</si>
  <si>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</si>
  <si>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</si>
  <si>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</si>
  <si>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</si>
  <si>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</si>
  <si>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</si>
  <si>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</si>
  <si>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</si>
  <si>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</si>
  <si>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</si>
  <si>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</si>
  <si>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</si>
  <si>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</si>
  <si>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</si>
  <si>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</si>
  <si>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</si>
  <si>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</si>
  <si>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</si>
  <si>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</si>
  <si>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</si>
  <si>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</si>
  <si>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</si>
  <si>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</si>
  <si>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</si>
  <si>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</si>
  <si>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</si>
  <si>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</si>
  <si>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</si>
  <si>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</si>
  <si>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</si>
  <si>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</si>
  <si>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</si>
  <si>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</si>
  <si>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</si>
  <si>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</si>
  <si>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</si>
  <si>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</si>
  <si>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</si>
  <si>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</si>
  <si>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</si>
  <si>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</si>
  <si>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</si>
  <si>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</si>
  <si>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</si>
  <si>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</si>
  <si>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</si>
  <si>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</si>
  <si>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</si>
  <si>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</si>
  <si>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</si>
  <si>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</si>
  <si>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</si>
  <si>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</si>
  <si>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</si>
  <si>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</si>
  <si>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</si>
  <si>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</si>
  <si>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</si>
  <si>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</si>
  <si>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</si>
  <si>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</si>
  <si>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</si>
  <si>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</si>
  <si>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</si>
  <si>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</si>
  <si>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</si>
  <si>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</si>
  <si>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</si>
  <si>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</si>
  <si>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</si>
  <si>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</si>
  <si>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</si>
  <si>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</si>
  <si>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</si>
  <si>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</si>
  <si>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</si>
  <si>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</si>
  <si>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</si>
  <si>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</si>
  <si>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</si>
  <si>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</si>
  <si>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</si>
  <si>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</si>
  <si>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</si>
  <si>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</si>
  <si>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</si>
  <si>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</si>
  <si>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</si>
  <si>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</si>
  <si>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</si>
  <si>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</si>
  <si>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</si>
  <si>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</si>
  <si>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</si>
  <si>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</si>
  <si>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</si>
  <si>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</si>
  <si>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</si>
  <si>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</si>
  <si>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</si>
  <si>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</si>
  <si>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</si>
  <si>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</si>
  <si>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</si>
  <si>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</si>
  <si>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</si>
  <si>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</si>
  <si>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</si>
  <si>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</si>
  <si>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</si>
  <si>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</si>
  <si>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</si>
  <si>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</si>
  <si>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</si>
  <si>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</si>
  <si>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</si>
  <si>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</si>
  <si>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</si>
  <si>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</si>
  <si>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</si>
  <si>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</si>
  <si>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</si>
  <si>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</si>
  <si>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</si>
  <si>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</si>
  <si>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</si>
  <si>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</si>
  <si>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</si>
  <si>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</si>
  <si>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</si>
  <si>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</si>
  <si>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</si>
  <si>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</si>
  <si>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</si>
  <si>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</si>
  <si>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</si>
  <si>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</si>
  <si>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</si>
  <si>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</si>
  <si>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</si>
  <si>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</si>
  <si>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</si>
  <si>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</si>
  <si>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</si>
  <si>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</si>
  <si>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</si>
  <si>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</si>
  <si>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</si>
  <si>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</si>
  <si>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</si>
  <si>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</si>
  <si>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</si>
  <si>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</si>
  <si>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</si>
  <si>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</si>
  <si>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</si>
  <si>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</si>
  <si>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</si>
  <si>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</si>
  <si>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</si>
  <si>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</si>
  <si>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</si>
  <si>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</si>
  <si>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</si>
  <si>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</si>
  <si>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</si>
  <si>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</si>
  <si>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</si>
  <si>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</si>
  <si>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</si>
  <si>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</si>
  <si>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</si>
  <si>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</si>
  <si>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</si>
  <si>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</si>
  <si>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</si>
  <si>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</si>
  <si>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</si>
  <si>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</si>
  <si>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</si>
  <si>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</si>
  <si>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</si>
  <si>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</si>
  <si>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</si>
  <si>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</si>
  <si>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</si>
  <si>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</si>
  <si>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</si>
  <si>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</si>
  <si>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</si>
  <si>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</si>
  <si>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</si>
  <si>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</si>
  <si>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</si>
  <si>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</si>
  <si>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</si>
  <si>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</si>
  <si>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</si>
  <si>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</si>
  <si>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</si>
  <si>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</si>
  <si>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</si>
  <si>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</si>
  <si>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</si>
  <si>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</si>
  <si>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</si>
  <si>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</si>
  <si>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</si>
  <si>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</si>
  <si>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</si>
  <si>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</si>
  <si>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</si>
  <si>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</si>
  <si>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</si>
  <si>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</si>
  <si>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</si>
  <si>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</si>
  <si>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</si>
  <si>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</si>
  <si>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</si>
  <si>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</si>
  <si>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</si>
  <si>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</si>
  <si>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</si>
  <si>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</si>
  <si>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</si>
  <si>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</si>
  <si>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</si>
  <si>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</si>
  <si>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</si>
  <si>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</si>
  <si>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</si>
  <si>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</si>
  <si>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</si>
  <si>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</si>
  <si>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</si>
  <si>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</si>
  <si>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</si>
  <si>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</si>
  <si>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</si>
  <si>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</si>
  <si>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</si>
  <si>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</si>
  <si>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</si>
  <si>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</si>
  <si>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</si>
  <si>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</si>
  <si>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</si>
  <si>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</si>
  <si>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</si>
  <si>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</si>
  <si>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</si>
  <si>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</si>
  <si>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</si>
  <si>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</si>
  <si>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</si>
  <si>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</si>
  <si>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</si>
  <si>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</si>
  <si>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</si>
  <si>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</si>
  <si>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</si>
  <si>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</si>
  <si>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</si>
  <si>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</si>
  <si>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</si>
  <si>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</si>
  <si>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</si>
  <si>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</si>
  <si>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</si>
  <si>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</si>
  <si>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</si>
  <si>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</si>
  <si>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</si>
  <si>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</si>
  <si>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</si>
  <si>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</si>
  <si>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</si>
  <si>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</si>
  <si>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</si>
  <si>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</si>
  <si>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</si>
  <si>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</si>
  <si>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</si>
  <si>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</si>
  <si>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</si>
  <si>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</si>
  <si>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</si>
  <si>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</si>
  <si>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</si>
  <si>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</si>
  <si>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</si>
  <si>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</si>
  <si>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</si>
  <si>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</si>
  <si>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</si>
  <si>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</si>
  <si>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</si>
  <si>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</si>
  <si>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</si>
  <si>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</si>
  <si>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</si>
  <si>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</si>
  <si>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</si>
  <si>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</si>
  <si>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</si>
  <si>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</si>
  <si>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</si>
  <si>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</si>
  <si>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</si>
  <si>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</si>
  <si>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</si>
  <si>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</si>
  <si>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</si>
  <si>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</si>
  <si>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</si>
  <si>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</si>
  <si>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</si>
  <si>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</si>
  <si>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</si>
  <si>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</si>
  <si>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</si>
  <si>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</si>
  <si>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</si>
  <si>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</si>
  <si>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</si>
  <si>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</si>
  <si>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</si>
  <si>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</si>
  <si>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</si>
  <si>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</si>
  <si>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</si>
  <si>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</si>
  <si>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</si>
  <si>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</si>
  <si>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</si>
  <si>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</si>
  <si>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</si>
  <si>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</si>
  <si>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</si>
  <si>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</si>
  <si>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</si>
  <si>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</si>
  <si>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</si>
  <si>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</si>
  <si>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</si>
  <si>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</si>
  <si>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</si>
  <si>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</si>
  <si>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</si>
  <si>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</si>
  <si>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</si>
  <si>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</si>
  <si>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</si>
  <si>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</si>
  <si>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</si>
  <si>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</si>
  <si>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</si>
  <si>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</si>
  <si>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</si>
  <si>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</si>
  <si>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</si>
  <si>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</si>
  <si>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</si>
  <si>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</si>
  <si>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</si>
  <si>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</si>
  <si>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</si>
  <si>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</si>
  <si>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</si>
  <si>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</si>
  <si>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</si>
  <si>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</si>
  <si>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</si>
  <si>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</si>
  <si>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</si>
  <si>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</si>
  <si>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</si>
  <si>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</si>
  <si>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</si>
  <si>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</si>
  <si>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</si>
  <si>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</si>
  <si>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</si>
  <si>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</si>
  <si>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</si>
  <si>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</si>
  <si>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</si>
  <si>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</si>
  <si>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</si>
  <si>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</si>
  <si>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</si>
  <si>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</si>
  <si>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</si>
  <si>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</si>
  <si>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</si>
  <si>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</si>
  <si>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</si>
  <si>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</si>
  <si>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</si>
  <si>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</si>
  <si>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</si>
  <si>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</si>
  <si>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</si>
  <si>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</si>
  <si>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</si>
  <si>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</si>
  <si>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</si>
  <si>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</si>
  <si>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</si>
  <si>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</si>
  <si>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</si>
  <si>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</si>
  <si>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</si>
  <si>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</si>
  <si>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</si>
  <si>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</si>
  <si>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</si>
  <si>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</si>
  <si>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</si>
  <si>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</si>
  <si>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</si>
  <si>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</si>
  <si>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</si>
  <si>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</si>
  <si>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</si>
  <si>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</si>
  <si>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</si>
  <si>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</si>
  <si>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</si>
  <si>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</si>
  <si>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</si>
  <si>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</si>
  <si>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</si>
  <si>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</si>
  <si>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</si>
  <si>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</si>
  <si>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</si>
  <si>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</si>
  <si>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</si>
  <si>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</si>
  <si>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</si>
  <si>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</si>
  <si>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</si>
  <si>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</si>
  <si>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</si>
  <si>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</si>
  <si>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</si>
  <si>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</si>
  <si>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</si>
  <si>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</si>
  <si>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</si>
  <si>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</si>
  <si>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</si>
  <si>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</si>
  <si>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</si>
  <si>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</si>
  <si>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</si>
  <si>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</si>
  <si>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</si>
  <si>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</si>
  <si>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</si>
  <si>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</si>
  <si>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</si>
  <si>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</si>
  <si>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</si>
  <si>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</si>
  <si>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</si>
  <si>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</si>
  <si>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</si>
  <si>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</si>
  <si>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</si>
  <si>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</si>
  <si>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</si>
  <si>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</si>
  <si>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</si>
  <si>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</si>
  <si>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</si>
  <si>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</si>
  <si>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</si>
  <si>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</si>
  <si>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</si>
  <si>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</si>
  <si>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</si>
  <si>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</si>
  <si>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</si>
  <si>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</si>
  <si>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</si>
  <si>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</si>
  <si>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</si>
  <si>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</si>
  <si>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</si>
  <si>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</si>
  <si>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</si>
  <si>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</si>
  <si>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</si>
  <si>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</si>
  <si>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</si>
  <si>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</si>
  <si>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</si>
  <si>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</si>
  <si>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</si>
  <si>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</si>
  <si>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</si>
  <si>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</si>
  <si>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</si>
  <si>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</si>
  <si>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</si>
  <si>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</si>
  <si>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</si>
  <si>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</si>
  <si>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</si>
  <si>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</si>
  <si>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</si>
  <si>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</si>
  <si>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</si>
  <si>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</si>
  <si>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</si>
  <si>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</si>
  <si>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</si>
  <si>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</si>
  <si>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</si>
  <si>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</si>
  <si>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</si>
  <si>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</si>
  <si>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</si>
  <si>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</si>
  <si>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</si>
  <si>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</si>
  <si>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</si>
  <si>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</si>
  <si>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</si>
  <si>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</si>
  <si>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</si>
  <si>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</si>
  <si>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</si>
  <si>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</si>
  <si>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</si>
  <si>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</si>
  <si>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</si>
  <si>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</si>
  <si>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</si>
  <si>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</si>
  <si>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</si>
  <si>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</si>
  <si>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</si>
  <si>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</si>
  <si>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</si>
  <si>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</si>
  <si>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</si>
  <si>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</si>
  <si>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</si>
  <si>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</si>
  <si>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</si>
  <si>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</si>
  <si>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</si>
  <si>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</si>
  <si>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</si>
  <si>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</si>
  <si>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</si>
  <si>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</si>
  <si>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</si>
  <si>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</si>
  <si>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</si>
  <si>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</si>
  <si>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</si>
  <si>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</si>
  <si>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</si>
  <si>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</si>
  <si>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</si>
  <si>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</si>
  <si>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</si>
  <si>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</si>
  <si>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</si>
  <si>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</si>
  <si>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</si>
  <si>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</si>
  <si>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</si>
  <si>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</si>
  <si>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</si>
  <si>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</si>
  <si>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</si>
  <si>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</si>
  <si>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</si>
  <si>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</si>
  <si>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</si>
  <si>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</si>
  <si>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</si>
  <si>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</si>
  <si>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</si>
  <si>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</si>
  <si>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</si>
  <si>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</si>
  <si>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</si>
  <si>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</si>
  <si>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</si>
  <si>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</si>
  <si>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</si>
  <si>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</si>
  <si>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</si>
  <si>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</si>
  <si>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</si>
  <si>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</si>
  <si>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</si>
  <si>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</si>
  <si>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</si>
  <si>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</si>
  <si>
    <t>Leichtigkeit</t>
  </si>
  <si>
    <t>Hauptdarsteller</t>
  </si>
  <si>
    <t>Hauptdarsteller, Namen von berühmten Persönlichkeiten, die im Video erscheinen.</t>
  </si>
  <si>
    <t>MPF Individuelle Nummer</t>
  </si>
  <si>
    <t>Durchschn Bytes pro Sekunde</t>
  </si>
  <si>
    <t>Xmp ValueType</t>
  </si>
  <si>
    <t>Text</t>
  </si>
  <si>
    <t>Integer</t>
  </si>
  <si>
    <t>Integers</t>
  </si>
  <si>
    <t>closed Choice of Text</t>
  </si>
  <si>
    <t>Real</t>
  </si>
  <si>
    <t>Boolean</t>
  </si>
  <si>
    <t>CircularGradientBasedCorrections</t>
  </si>
  <si>
    <t>CorrectionMasks</t>
  </si>
  <si>
    <t>Seq of points (Integer, Integer)</t>
  </si>
  <si>
    <t>PaintBasedCorrections</t>
  </si>
  <si>
    <t>bag Text</t>
  </si>
  <si>
    <t>RetouchAreas</t>
  </si>
  <si>
    <t>Choice Text</t>
  </si>
  <si>
    <t>Closed Choice Text</t>
  </si>
  <si>
    <t>Parameters</t>
  </si>
  <si>
    <t>SavedSettings</t>
  </si>
  <si>
    <t>bag ProperName</t>
  </si>
  <si>
    <t>seq ProperName</t>
  </si>
  <si>
    <t>XmpSeq-Date</t>
  </si>
  <si>
    <t>Lang Alt</t>
  </si>
  <si>
    <t>MIMEType</t>
  </si>
  <si>
    <t>bag Locale</t>
  </si>
  <si>
    <t>bag open Choice</t>
  </si>
  <si>
    <t>seq Text</t>
  </si>
  <si>
    <t>XmpText-Date</t>
  </si>
  <si>
    <t>Event</t>
  </si>
  <si>
    <t>FossilSpecimen</t>
  </si>
  <si>
    <t>GeologicalContext</t>
  </si>
  <si>
    <t>HumanObservation</t>
  </si>
  <si>
    <t>Identification</t>
  </si>
  <si>
    <t>LivingSpecimen</t>
  </si>
  <si>
    <t>MachineObservation</t>
  </si>
  <si>
    <t>MaterialSample</t>
  </si>
  <si>
    <t>MeasurementOrFact</t>
  </si>
  <si>
    <t>Occurrence</t>
  </si>
  <si>
    <t>Organism</t>
  </si>
  <si>
    <t>PreservedSpecimen</t>
  </si>
  <si>
    <t>Record</t>
  </si>
  <si>
    <t>ResourceRelationship</t>
  </si>
  <si>
    <t>CFAPattern</t>
  </si>
  <si>
    <t>Closed Choice of Integer</t>
  </si>
  <si>
    <t>Closed Choice of seq Integer</t>
  </si>
  <si>
    <t>DeviceSettings</t>
  </si>
  <si>
    <t>Closed Choice of Text</t>
  </si>
  <si>
    <t>Flash</t>
  </si>
  <si>
    <t>Closed Choice  of Text</t>
  </si>
  <si>
    <t>GPSCoordinate</t>
  </si>
  <si>
    <t>seq Integer</t>
  </si>
  <si>
    <t>OECF/SFR</t>
  </si>
  <si>
    <t>Proper-Name</t>
  </si>
  <si>
    <t>Ordered array of Rational</t>
  </si>
  <si>
    <t>Open Choice of Text</t>
  </si>
  <si>
    <t>ContactInfo</t>
  </si>
  <si>
    <t>bag closed Choice of Text</t>
  </si>
  <si>
    <t>bag CVTerm</t>
  </si>
  <si>
    <t>bag ArtworkOrObjectDetails</t>
  </si>
  <si>
    <t>bag URI</t>
  </si>
  <si>
    <t>URI</t>
  </si>
  <si>
    <t>bag EERE</t>
  </si>
  <si>
    <t>bag ImageRegion</t>
  </si>
  <si>
    <t>bag LERE</t>
  </si>
  <si>
    <t>bag LocationDetails</t>
  </si>
  <si>
    <t>bag Integer</t>
  </si>
  <si>
    <t>bag Person</t>
  </si>
  <si>
    <t>bag Product</t>
  </si>
  <si>
    <t>bag RegistryEntryDetails</t>
  </si>
  <si>
    <t>RegionInfo</t>
  </si>
  <si>
    <t>bag Region</t>
  </si>
  <si>
    <t>bag KeywordStruct</t>
  </si>
  <si>
    <t>KeywordInfo</t>
  </si>
  <si>
    <t>Dimensions</t>
  </si>
  <si>
    <t>Area</t>
  </si>
  <si>
    <t>bag RegionStruct</t>
  </si>
  <si>
    <t>AgentName</t>
  </si>
  <si>
    <t>bag Ancestor</t>
  </si>
  <si>
    <t>seq Layer</t>
  </si>
  <si>
    <t>seq CopyrightOwnerDetail</t>
  </si>
  <si>
    <t>ProperName</t>
  </si>
  <si>
    <t>bag Lang Alt</t>
  </si>
  <si>
    <t>seq EndUserDetail</t>
  </si>
  <si>
    <t>bag URL</t>
  </si>
  <si>
    <t>seq ImageCreatorDetail</t>
  </si>
  <si>
    <t>seq LicenseeDetail</t>
  </si>
  <si>
    <t>seq LicensorDetail</t>
  </si>
  <si>
    <t>seq Rational</t>
  </si>
  <si>
    <t>Frames per Second</t>
  </si>
  <si>
    <t>kiloBytes per Second</t>
  </si>
  <si>
    <t>Integer/Text</t>
  </si>
  <si>
    <t>ProjectLink</t>
  </si>
  <si>
    <t>bag XPath</t>
  </si>
  <si>
    <t>Closed Choice of Real</t>
  </si>
  <si>
    <t>alt Thumbnail</t>
  </si>
  <si>
    <t>bag Job</t>
  </si>
  <si>
    <t>Timecode</t>
  </si>
  <si>
    <t>beatSpliceStretch</t>
  </si>
  <si>
    <t>open Choice of Text</t>
  </si>
  <si>
    <t>bag Media</t>
  </si>
  <si>
    <t>seq Marker</t>
  </si>
  <si>
    <t>resampleStretch</t>
  </si>
  <si>
    <t>timeScaleStretch</t>
  </si>
  <si>
    <t>bag Track</t>
  </si>
  <si>
    <t>Colorant</t>
  </si>
  <si>
    <t>ResourceRef</t>
  </si>
  <si>
    <t>seq ResourceEvent</t>
  </si>
  <si>
    <t>bag ResourceRef</t>
  </si>
  <si>
    <t>bag struct</t>
  </si>
  <si>
    <t>RenditionClass</t>
  </si>
  <si>
    <t>seq Version</t>
  </si>
  <si>
    <t>seq Colorant</t>
  </si>
  <si>
    <t>bag Font</t>
  </si>
  <si>
    <t>Xmp.plus.DataMining</t>
  </si>
  <si>
    <t>XmpText-URL</t>
  </si>
  <si>
    <t>Data mining prohibition or permission, optionally with constraints.</t>
  </si>
  <si>
    <t>TagLookupReferenceValues_&lt;Sprache&gt;.txt mit Excel öffnen, delimited, tab</t>
  </si>
  <si>
    <t>Open TagLookupReferenceValues_&lt;Language&gt;.txt with Excel, delimted, tab</t>
  </si>
  <si>
    <t>Spalten B bis E kopieren, nur die Zeilen mit META_DESC 
(es kann keine Einträge in META_KEY geben, für die keine META_DESC-Zeile existiert).</t>
  </si>
  <si>
    <t>Copy columns B until E, only the lines with META_DESC 
(there cannot be any entries in META_KEY for which no META_DESC line exists).</t>
  </si>
  <si>
    <t>Daten in Spalten "Tag-Original", "Type", "Xmp ValueType" und "Description-Original"  im Blatt "Exiv2" am Ende einfügen.</t>
  </si>
  <si>
    <t>Insert data in columns "Tag-Original", "Type", "Xmp ValueType" and "Description-Original"  in sheet "Exiv2" at the end.</t>
  </si>
  <si>
    <t>Data-Mining-Verbot oder -Erlaubnis, wahlweise mit Einschränkungen.</t>
  </si>
  <si>
    <t>Data-Mining</t>
  </si>
  <si>
    <t>Add new tags from exiv2 0.28.7; new column "Xmp ValueType"</t>
  </si>
  <si>
    <t>Image (Bild).Schlüsselworte gem Konfig</t>
  </si>
  <si>
    <t>Image.KeyWordsAccordingConfigString</t>
  </si>
  <si>
    <t>IPTC-Schlüsselworte, in einer Zeichenkette zusammengefasst</t>
  </si>
  <si>
    <t>Schlüsselworte gemäß Konfiguration, in einer Zeichenkette zusammengefasst</t>
  </si>
  <si>
    <t>Image.RecordingDateAccordingConfig</t>
  </si>
  <si>
    <t>Recording date according to configuration</t>
  </si>
  <si>
    <t>Aufnahmedatum gemäß Konfiguration</t>
  </si>
  <si>
    <t>Image (Bild).Aufnahmedatum gem Konfig</t>
  </si>
  <si>
    <t>The recording date according configuration in format YYYYMMDD</t>
  </si>
  <si>
    <t>Aufnahmedatum gemäß Konfiguration (Format JJJJMMTT)</t>
  </si>
  <si>
    <t>Aufnahmezeit gemäß Konfiguration (Format hhmmss)</t>
  </si>
  <si>
    <t>The recording time according configuration in format hhmmss</t>
  </si>
  <si>
    <t>Define.RecordingTimeAccConfig_hhmmss</t>
  </si>
  <si>
    <t>Aufnahmezeit gem Konfig (Format hhmmss)</t>
  </si>
  <si>
    <t>Define.RecordingDateAccConfig_YYYYMMDD</t>
  </si>
  <si>
    <t>Aufnahmedatum gem Konfig (Format JJJJMMTT)</t>
  </si>
  <si>
    <t>When individual source photographs were captured, whether or not the camera's exposure setting was locked.</t>
  </si>
  <si>
    <t>URL for a Licensor web page. May facilitate licensing of the image.</t>
  </si>
  <si>
    <t>URL zur Webseite des Lizenzgebers. Kann die Lizenzierung des Bildes erleichtern.</t>
  </si>
  <si>
    <t>Zusätzliche Einschränkungen bei der Nutzung des Assets.</t>
  </si>
  <si>
    <t>TIFF tag 305, 0x131. Software or firmware used to generate image. Note: This property is stored in XMP as xmp:CreatorTool.</t>
  </si>
  <si>
    <t>Date and time when original video was generated, in ISO 8601 format.</t>
  </si>
  <si>
    <t>A decimal encoding with period separators.</t>
  </si>
  <si>
    <t>The version of the movie preview</t>
  </si>
  <si>
    <t>Subject.</t>
  </si>
  <si>
    <t>If Tag is Default enabled, this value is Yes, else No</t>
  </si>
  <si>
    <t>Additional constraints on the use of the asset.</t>
  </si>
  <si>
    <t>Comment assigned to image, called "Jpeg-comment" in Exifer</t>
  </si>
  <si>
    <t>Kommentar des Bildes, in Exifer "Jpeg-comment" genannt</t>
  </si>
  <si>
    <t>Keywords according to configuration concatenated in one string</t>
  </si>
  <si>
    <t>New internal texts for QIC 5.00, some minor text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</si>
</sst>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
      <sz val="11"/>
      <color rgb="FF000000"/>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4" fillId="0" borderId="0" xfId="0" applyFont="1" applyAlignment="1">
      <alignment horizontal="left" vertical="top" wrapText="1"/>
    </xf>
    <xf numFmtId="0" fontId="0" fillId="3" borderId="0" xfId="0" applyFill="1" applyAlignment="1">
      <alignment vertical="top" wrapText="1"/>
    </xf>
    <xf numFmtId="0" fontId="7" fillId="2" borderId="0" xfId="0" applyFont="1" applyFill="1" applyAlignment="1">
      <alignment horizontal="left" vertical="top" wrapText="1"/>
    </xf>
    <xf numFmtId="0" fontId="8"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C69" sqref="C69"/>
    </sheetView>
  </sheetViews>
  <sheetFormatPr defaultColWidth="11.42578125" defaultRowHeight="15" x14ac:dyDescent="0.25"/>
  <cols>
    <col min="1" max="1" width="100.7109375" style="28" customWidth="1"/>
    <col min="2" max="2" width="3.5703125" style="22" customWidth="1"/>
    <col min="3" max="3" width="100.7109375" style="28" customWidth="1"/>
    <col min="4" max="16384" width="11.42578125" style="22"/>
  </cols>
  <sheetData>
    <row r="1" spans="1:3" s="18" customFormat="1" ht="23.25" x14ac:dyDescent="0.25">
      <c r="A1" s="17" t="s">
        <v>8736</v>
      </c>
      <c r="B1" s="17"/>
      <c r="C1" s="17" t="s">
        <v>8737</v>
      </c>
    </row>
    <row r="2" spans="1:3" s="18" customFormat="1" ht="30" x14ac:dyDescent="0.25">
      <c r="A2" s="19" t="s">
        <v>8856</v>
      </c>
      <c r="B2" s="19"/>
      <c r="C2" s="19" t="s">
        <v>8860</v>
      </c>
    </row>
    <row r="3" spans="1:3" s="18" customFormat="1" ht="105" x14ac:dyDescent="0.25">
      <c r="A3" s="19" t="s">
        <v>8857</v>
      </c>
      <c r="B3" s="19"/>
      <c r="C3" s="19" t="s">
        <v>8862</v>
      </c>
    </row>
    <row r="4" spans="1:3" s="18" customFormat="1" ht="30" x14ac:dyDescent="0.25">
      <c r="A4" s="19" t="s">
        <v>8858</v>
      </c>
      <c r="B4" s="19"/>
      <c r="C4" s="19" t="s">
        <v>8861</v>
      </c>
    </row>
    <row r="5" spans="1:3" s="18" customFormat="1" ht="30" x14ac:dyDescent="0.25">
      <c r="A5" s="19" t="s">
        <v>8859</v>
      </c>
      <c r="B5" s="19"/>
      <c r="C5" s="19" t="s">
        <v>8863</v>
      </c>
    </row>
    <row r="6" spans="1:3" ht="18.75" x14ac:dyDescent="0.25">
      <c r="A6" s="21" t="s">
        <v>8739</v>
      </c>
      <c r="B6" s="20"/>
      <c r="C6" s="21" t="s">
        <v>8738</v>
      </c>
    </row>
    <row r="7" spans="1:3" x14ac:dyDescent="0.25">
      <c r="A7" s="27" t="s">
        <v>8855</v>
      </c>
      <c r="B7" s="23"/>
      <c r="C7" s="23" t="s">
        <v>8864</v>
      </c>
    </row>
    <row r="8" spans="1:3" ht="30" x14ac:dyDescent="0.25">
      <c r="A8" s="19" t="s">
        <v>9442</v>
      </c>
      <c r="B8" s="19"/>
      <c r="C8" s="19" t="s">
        <v>9441</v>
      </c>
    </row>
    <row r="9" spans="1:3" x14ac:dyDescent="0.25">
      <c r="A9" s="27" t="s">
        <v>8852</v>
      </c>
      <c r="B9" s="23"/>
      <c r="C9" s="23" t="s">
        <v>8888</v>
      </c>
    </row>
    <row r="10" spans="1:3" x14ac:dyDescent="0.25">
      <c r="A10" s="19" t="s">
        <v>8865</v>
      </c>
      <c r="B10" s="19"/>
      <c r="C10" s="19" t="s">
        <v>8935</v>
      </c>
    </row>
    <row r="11" spans="1:3" x14ac:dyDescent="0.25">
      <c r="A11" s="24" t="s">
        <v>8848</v>
      </c>
      <c r="B11" s="19"/>
      <c r="C11" s="24" t="s">
        <v>8851</v>
      </c>
    </row>
    <row r="12" spans="1:3" x14ac:dyDescent="0.25">
      <c r="A12" s="19" t="s">
        <v>8849</v>
      </c>
      <c r="B12" s="19"/>
      <c r="C12" s="19" t="s">
        <v>8875</v>
      </c>
    </row>
    <row r="13" spans="1:3" x14ac:dyDescent="0.25">
      <c r="A13" s="19" t="s">
        <v>8850</v>
      </c>
      <c r="B13" s="19"/>
      <c r="C13" s="19" t="s">
        <v>8876</v>
      </c>
    </row>
    <row r="14" spans="1:3" x14ac:dyDescent="0.25">
      <c r="A14" s="25" t="s">
        <v>8936</v>
      </c>
      <c r="B14" s="19"/>
      <c r="C14" s="19" t="s">
        <v>8877</v>
      </c>
    </row>
    <row r="15" spans="1:3" x14ac:dyDescent="0.25">
      <c r="A15" s="25" t="s">
        <v>8866</v>
      </c>
      <c r="B15" s="19"/>
      <c r="C15" s="25" t="s">
        <v>8878</v>
      </c>
    </row>
    <row r="16" spans="1:3" x14ac:dyDescent="0.25">
      <c r="A16" s="25" t="s">
        <v>8867</v>
      </c>
      <c r="B16" s="19"/>
      <c r="C16" s="25" t="s">
        <v>8879</v>
      </c>
    </row>
    <row r="17" spans="1:3" x14ac:dyDescent="0.25">
      <c r="A17" s="25" t="s">
        <v>8868</v>
      </c>
      <c r="B17" s="19"/>
      <c r="C17" s="25" t="s">
        <v>8880</v>
      </c>
    </row>
    <row r="18" spans="1:3" x14ac:dyDescent="0.25">
      <c r="A18" s="25" t="s">
        <v>8869</v>
      </c>
      <c r="B18" s="19"/>
      <c r="C18" s="25" t="s">
        <v>8881</v>
      </c>
    </row>
    <row r="19" spans="1:3" x14ac:dyDescent="0.25">
      <c r="A19" s="26" t="s">
        <v>8870</v>
      </c>
      <c r="B19" s="19"/>
      <c r="C19" s="25" t="s">
        <v>8882</v>
      </c>
    </row>
    <row r="20" spans="1:3" x14ac:dyDescent="0.25">
      <c r="A20" s="26" t="s">
        <v>8871</v>
      </c>
      <c r="B20" s="19"/>
      <c r="C20" s="25" t="s">
        <v>8883</v>
      </c>
    </row>
    <row r="21" spans="1:3" ht="60" x14ac:dyDescent="0.25">
      <c r="A21" s="25" t="s">
        <v>8937</v>
      </c>
      <c r="B21" s="19"/>
      <c r="C21" s="25" t="s">
        <v>8938</v>
      </c>
    </row>
    <row r="22" spans="1:3" ht="30" x14ac:dyDescent="0.25">
      <c r="A22" s="25" t="s">
        <v>8872</v>
      </c>
      <c r="B22" s="19"/>
      <c r="C22" s="25" t="s">
        <v>8884</v>
      </c>
    </row>
    <row r="23" spans="1:3" ht="90" x14ac:dyDescent="0.25">
      <c r="A23" s="25" t="s">
        <v>8885</v>
      </c>
      <c r="B23" s="19"/>
      <c r="C23" s="25" t="s">
        <v>8886</v>
      </c>
    </row>
    <row r="24" spans="1:3" x14ac:dyDescent="0.25">
      <c r="A24" s="25" t="s">
        <v>8873</v>
      </c>
      <c r="B24" s="19"/>
      <c r="C24" s="25" t="s">
        <v>8887</v>
      </c>
    </row>
    <row r="25" spans="1:3" ht="45" x14ac:dyDescent="0.25">
      <c r="A25" s="25" t="s">
        <v>8904</v>
      </c>
      <c r="B25" s="19"/>
      <c r="C25" s="25" t="s">
        <v>8907</v>
      </c>
    </row>
    <row r="26" spans="1:3" ht="45" x14ac:dyDescent="0.25">
      <c r="A26" s="25" t="s">
        <v>8905</v>
      </c>
      <c r="B26" s="19"/>
      <c r="C26" s="25" t="s">
        <v>8906</v>
      </c>
    </row>
    <row r="27" spans="1:3" x14ac:dyDescent="0.25">
      <c r="A27" s="25" t="s">
        <v>9435</v>
      </c>
      <c r="B27" s="19"/>
      <c r="C27" s="25" t="s">
        <v>9436</v>
      </c>
    </row>
    <row r="28" spans="1:3" x14ac:dyDescent="0.25">
      <c r="A28" s="27" t="s">
        <v>8853</v>
      </c>
      <c r="B28" s="27"/>
      <c r="C28" s="24" t="s">
        <v>8889</v>
      </c>
    </row>
    <row r="29" spans="1:3" x14ac:dyDescent="0.25">
      <c r="A29" s="28" t="s">
        <v>8874</v>
      </c>
      <c r="B29" s="28"/>
      <c r="C29" s="19" t="s">
        <v>8890</v>
      </c>
    </row>
    <row r="30" spans="1:3" x14ac:dyDescent="0.25">
      <c r="A30" s="27" t="s">
        <v>8854</v>
      </c>
      <c r="B30" s="27"/>
      <c r="C30" s="27" t="s">
        <v>8891</v>
      </c>
    </row>
    <row r="31" spans="1:3" x14ac:dyDescent="0.25">
      <c r="A31" s="28" t="s">
        <v>8939</v>
      </c>
      <c r="B31" s="28"/>
      <c r="C31" s="19" t="s">
        <v>8892</v>
      </c>
    </row>
    <row r="32" spans="1:3" x14ac:dyDescent="0.25">
      <c r="B32" s="28"/>
      <c r="C32" s="19"/>
    </row>
    <row r="33" spans="1:3" ht="18.75" x14ac:dyDescent="0.25">
      <c r="A33" s="21" t="s">
        <v>8740</v>
      </c>
      <c r="B33" s="20"/>
      <c r="C33" s="21" t="s">
        <v>8741</v>
      </c>
    </row>
    <row r="34" spans="1:3" ht="105" x14ac:dyDescent="0.25">
      <c r="A34" s="28" t="s">
        <v>8940</v>
      </c>
      <c r="B34" s="20"/>
      <c r="C34" s="28" t="s">
        <v>8912</v>
      </c>
    </row>
    <row r="35" spans="1:3" ht="90" x14ac:dyDescent="0.25">
      <c r="A35" s="28" t="s">
        <v>8941</v>
      </c>
      <c r="B35" s="20"/>
      <c r="C35" s="28" t="s">
        <v>8942</v>
      </c>
    </row>
    <row r="36" spans="1:3" ht="45" x14ac:dyDescent="0.25">
      <c r="A36" s="28" t="s">
        <v>9437</v>
      </c>
      <c r="B36" s="20"/>
      <c r="C36" s="28" t="s">
        <v>9438</v>
      </c>
    </row>
    <row r="37" spans="1:3" x14ac:dyDescent="0.25">
      <c r="A37" s="27" t="s">
        <v>8854</v>
      </c>
      <c r="B37" s="28"/>
      <c r="C37" s="27" t="s">
        <v>8891</v>
      </c>
    </row>
    <row r="38" spans="1:3" ht="30" x14ac:dyDescent="0.25">
      <c r="A38" s="28" t="s">
        <v>8908</v>
      </c>
      <c r="B38" s="28"/>
      <c r="C38" s="28" t="s">
        <v>8909</v>
      </c>
    </row>
    <row r="39" spans="1:3" ht="30" x14ac:dyDescent="0.25">
      <c r="A39" s="28" t="s">
        <v>8911</v>
      </c>
      <c r="B39" s="28"/>
      <c r="C39" s="28" t="s">
        <v>8910</v>
      </c>
    </row>
    <row r="40" spans="1:3" x14ac:dyDescent="0.25">
      <c r="A40" s="27" t="s">
        <v>8853</v>
      </c>
      <c r="B40" s="28"/>
      <c r="C40" s="27" t="s">
        <v>8889</v>
      </c>
    </row>
    <row r="41" spans="1:3" x14ac:dyDescent="0.25">
      <c r="A41" s="28" t="s">
        <v>8913</v>
      </c>
      <c r="B41" s="28"/>
      <c r="C41" s="28" t="s">
        <v>8914</v>
      </c>
    </row>
    <row r="42" spans="1:3" x14ac:dyDescent="0.25">
      <c r="A42" s="27" t="s">
        <v>8852</v>
      </c>
      <c r="B42" s="28"/>
      <c r="C42" s="27" t="s">
        <v>8888</v>
      </c>
    </row>
    <row r="43" spans="1:3" x14ac:dyDescent="0.25">
      <c r="A43" s="28" t="s">
        <v>8915</v>
      </c>
      <c r="C43" s="28" t="s">
        <v>8934</v>
      </c>
    </row>
    <row r="44" spans="1:3" x14ac:dyDescent="0.25">
      <c r="A44" s="28" t="s">
        <v>8943</v>
      </c>
      <c r="C44" s="28" t="s">
        <v>8945</v>
      </c>
    </row>
    <row r="45" spans="1:3" ht="30" x14ac:dyDescent="0.25">
      <c r="A45" s="28" t="s">
        <v>8944</v>
      </c>
      <c r="C45" s="28" t="s">
        <v>8946</v>
      </c>
    </row>
    <row r="46" spans="1:3" x14ac:dyDescent="0.25">
      <c r="A46" s="28" t="s">
        <v>8948</v>
      </c>
      <c r="C46" s="28" t="s">
        <v>8947</v>
      </c>
    </row>
    <row r="47" spans="1:3" ht="45" x14ac:dyDescent="0.25">
      <c r="A47" s="28" t="s">
        <v>11104</v>
      </c>
      <c r="C47" s="28" t="s">
        <v>11105</v>
      </c>
    </row>
    <row r="48" spans="1:3" ht="45" x14ac:dyDescent="0.25">
      <c r="A48" s="28" t="s">
        <v>8916</v>
      </c>
      <c r="C48" s="28" t="s">
        <v>8933</v>
      </c>
    </row>
    <row r="49" spans="1:3" ht="60" x14ac:dyDescent="0.25">
      <c r="A49" s="28" t="s">
        <v>8917</v>
      </c>
      <c r="C49" s="28" t="s">
        <v>8932</v>
      </c>
    </row>
    <row r="50" spans="1:3" ht="30" x14ac:dyDescent="0.25">
      <c r="A50" s="28" t="s">
        <v>8918</v>
      </c>
      <c r="C50" s="28" t="s">
        <v>8931</v>
      </c>
    </row>
    <row r="51" spans="1:3" ht="150" x14ac:dyDescent="0.25">
      <c r="A51" s="28" t="s">
        <v>8930</v>
      </c>
      <c r="C51" s="28" t="s">
        <v>8929</v>
      </c>
    </row>
    <row r="52" spans="1:3" x14ac:dyDescent="0.25">
      <c r="A52" s="27" t="s">
        <v>8919</v>
      </c>
      <c r="C52" s="27" t="s">
        <v>8928</v>
      </c>
    </row>
    <row r="53" spans="1:3" ht="60" x14ac:dyDescent="0.25">
      <c r="A53" s="28" t="s">
        <v>8920</v>
      </c>
      <c r="C53" s="28" t="s">
        <v>8927</v>
      </c>
    </row>
    <row r="54" spans="1:3" x14ac:dyDescent="0.25">
      <c r="A54" s="28" t="s">
        <v>8921</v>
      </c>
      <c r="C54" s="28" t="s">
        <v>8926</v>
      </c>
    </row>
    <row r="55" spans="1:3" x14ac:dyDescent="0.25">
      <c r="A55" s="32"/>
      <c r="B55" s="29"/>
    </row>
    <row r="56" spans="1:3" x14ac:dyDescent="0.25">
      <c r="A56" s="33" t="s">
        <v>8748</v>
      </c>
      <c r="B56" s="29"/>
      <c r="C56" s="27" t="s">
        <v>8749</v>
      </c>
    </row>
    <row r="57" spans="1:3" ht="30" x14ac:dyDescent="0.25">
      <c r="A57" s="28" t="s">
        <v>8922</v>
      </c>
      <c r="B57" s="27"/>
      <c r="C57" s="28" t="s">
        <v>8925</v>
      </c>
    </row>
    <row r="58" spans="1:3" ht="45" x14ac:dyDescent="0.25">
      <c r="A58" s="28" t="s">
        <v>8924</v>
      </c>
      <c r="B58" s="27"/>
      <c r="C58" s="28" t="s">
        <v>8923</v>
      </c>
    </row>
    <row r="60" spans="1:3" ht="18.75" x14ac:dyDescent="0.25">
      <c r="A60" s="21" t="s">
        <v>8735</v>
      </c>
      <c r="B60" s="20"/>
      <c r="C60" s="21" t="s">
        <v>8742</v>
      </c>
    </row>
    <row r="61" spans="1:3" x14ac:dyDescent="0.25">
      <c r="A61" s="27" t="s">
        <v>5570</v>
      </c>
      <c r="B61" s="23"/>
      <c r="C61" s="24" t="s">
        <v>8743</v>
      </c>
    </row>
    <row r="62" spans="1:3" x14ac:dyDescent="0.25">
      <c r="A62" s="28" t="s">
        <v>8744</v>
      </c>
      <c r="C62" s="19" t="s">
        <v>8745</v>
      </c>
    </row>
    <row r="63" spans="1:3" x14ac:dyDescent="0.25">
      <c r="A63" s="27" t="s">
        <v>5571</v>
      </c>
      <c r="B63" s="23"/>
      <c r="C63" s="27" t="s">
        <v>8746</v>
      </c>
    </row>
    <row r="64" spans="1:3" x14ac:dyDescent="0.25">
      <c r="A64" s="28" t="s">
        <v>8898</v>
      </c>
      <c r="C64" s="28" t="s">
        <v>8899</v>
      </c>
    </row>
    <row r="65" spans="1:3" x14ac:dyDescent="0.25">
      <c r="A65" s="28" t="s">
        <v>11354</v>
      </c>
      <c r="C65" s="28" t="s">
        <v>11355</v>
      </c>
    </row>
    <row r="66" spans="1:3" x14ac:dyDescent="0.25">
      <c r="A66" s="28" t="s">
        <v>8900</v>
      </c>
      <c r="C66" s="28" t="s">
        <v>8755</v>
      </c>
    </row>
    <row r="67" spans="1:3" ht="30" x14ac:dyDescent="0.25">
      <c r="A67" s="28" t="s">
        <v>11356</v>
      </c>
      <c r="C67" s="28" t="s">
        <v>11357</v>
      </c>
    </row>
    <row r="68" spans="1:3" ht="30" x14ac:dyDescent="0.25">
      <c r="A68" s="28" t="s">
        <v>11358</v>
      </c>
      <c r="C68" s="28" t="s">
        <v>11359</v>
      </c>
    </row>
    <row r="69" spans="1:3" x14ac:dyDescent="0.25">
      <c r="A69" s="28" t="s">
        <v>8758</v>
      </c>
      <c r="C69" s="28" t="s">
        <v>8759</v>
      </c>
    </row>
    <row r="70" spans="1:3" x14ac:dyDescent="0.25">
      <c r="A70" s="28" t="s">
        <v>8901</v>
      </c>
      <c r="C70" s="28" t="s">
        <v>8893</v>
      </c>
    </row>
    <row r="71" spans="1:3" x14ac:dyDescent="0.25">
      <c r="A71" s="28" t="s">
        <v>8894</v>
      </c>
      <c r="C71" s="28" t="s">
        <v>8895</v>
      </c>
    </row>
    <row r="72" spans="1:3" x14ac:dyDescent="0.25">
      <c r="A72" s="28" t="s">
        <v>8896</v>
      </c>
      <c r="C72" s="28" t="s">
        <v>8897</v>
      </c>
    </row>
    <row r="73" spans="1:3" x14ac:dyDescent="0.25">
      <c r="A73" s="28" t="s">
        <v>8902</v>
      </c>
      <c r="C73" s="28" t="s">
        <v>8903</v>
      </c>
    </row>
    <row r="74" spans="1:3" ht="105" x14ac:dyDescent="0.25">
      <c r="A74" s="28" t="s">
        <v>11155</v>
      </c>
      <c r="C74" s="28" t="s">
        <v>11154</v>
      </c>
    </row>
    <row r="76" spans="1:3" ht="30" x14ac:dyDescent="0.25">
      <c r="A76" s="28" t="s">
        <v>9433</v>
      </c>
      <c r="C76" s="28" t="s">
        <v>9434</v>
      </c>
    </row>
    <row r="77" spans="1:3" ht="45" x14ac:dyDescent="0.25">
      <c r="A77" s="28" t="s">
        <v>9565</v>
      </c>
      <c r="C77" s="28" t="s">
        <v>9566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8" sqref="C28"/>
    </sheetView>
  </sheetViews>
  <sheetFormatPr defaultColWidth="11.42578125" defaultRowHeight="15" x14ac:dyDescent="0.25"/>
  <cols>
    <col min="1" max="1" width="10.7109375" style="34" customWidth="1"/>
    <col min="2" max="2" width="20.7109375" style="12" customWidth="1"/>
    <col min="3" max="3" width="75.7109375" style="6" customWidth="1"/>
    <col min="4" max="4" width="7.28515625" customWidth="1"/>
  </cols>
  <sheetData>
    <row r="1" spans="1:3" x14ac:dyDescent="0.25">
      <c r="B1" s="10" t="s">
        <v>8762</v>
      </c>
      <c r="C1" s="11" t="s">
        <v>9928</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8734</v>
      </c>
    </row>
    <row r="11" spans="1:3" ht="30" customHeight="1" x14ac:dyDescent="0.25">
      <c r="C11" s="38" t="s">
        <v>9531</v>
      </c>
    </row>
    <row r="12" spans="1:3" ht="30" customHeight="1" x14ac:dyDescent="0.25">
      <c r="C12" s="39" t="s">
        <v>9532</v>
      </c>
    </row>
    <row r="13" spans="1:3" ht="30" customHeight="1" x14ac:dyDescent="0.25">
      <c r="C13" s="37" t="s">
        <v>9533</v>
      </c>
    </row>
    <row r="14" spans="1:3" ht="30" customHeight="1" x14ac:dyDescent="0.25">
      <c r="C14" s="37" t="s">
        <v>9534</v>
      </c>
    </row>
    <row r="16" spans="1:3" s="6" customFormat="1" x14ac:dyDescent="0.25">
      <c r="A16" s="35">
        <v>44105</v>
      </c>
      <c r="B16" s="2" t="s">
        <v>9439</v>
      </c>
      <c r="C16" s="6" t="s">
        <v>9440</v>
      </c>
    </row>
    <row r="17" spans="1:3" x14ac:dyDescent="0.25">
      <c r="A17" s="35">
        <v>44130</v>
      </c>
      <c r="B17" s="2" t="s">
        <v>9439</v>
      </c>
      <c r="C17" s="6" t="s">
        <v>9452</v>
      </c>
    </row>
    <row r="18" spans="1:3" x14ac:dyDescent="0.25">
      <c r="A18" s="35">
        <v>44194</v>
      </c>
      <c r="B18" s="2" t="s">
        <v>9439</v>
      </c>
      <c r="C18" s="6" t="s">
        <v>9453</v>
      </c>
    </row>
    <row r="19" spans="1:3" ht="30" x14ac:dyDescent="0.25">
      <c r="A19" s="35">
        <v>44235</v>
      </c>
      <c r="B19" s="2" t="s">
        <v>9439</v>
      </c>
      <c r="C19" s="36" t="s">
        <v>9564</v>
      </c>
    </row>
    <row r="20" spans="1:3" x14ac:dyDescent="0.25">
      <c r="A20" s="34">
        <v>44317</v>
      </c>
      <c r="B20" s="2" t="s">
        <v>9439</v>
      </c>
      <c r="C20" s="6" t="s">
        <v>9575</v>
      </c>
    </row>
    <row r="21" spans="1:3" x14ac:dyDescent="0.25">
      <c r="A21" s="34">
        <v>44376</v>
      </c>
      <c r="B21" s="2" t="s">
        <v>9439</v>
      </c>
      <c r="C21" s="6" t="s">
        <v>9916</v>
      </c>
    </row>
    <row r="22" spans="1:3" x14ac:dyDescent="0.25">
      <c r="A22" s="35">
        <v>44563</v>
      </c>
      <c r="B22" s="2" t="s">
        <v>9439</v>
      </c>
      <c r="C22" s="6" t="s">
        <v>9921</v>
      </c>
    </row>
    <row r="23" spans="1:3" x14ac:dyDescent="0.25">
      <c r="A23" s="35">
        <v>44668</v>
      </c>
      <c r="B23" s="2" t="s">
        <v>9439</v>
      </c>
      <c r="C23" s="6" t="s">
        <v>9927</v>
      </c>
    </row>
    <row r="24" spans="1:3" ht="30" x14ac:dyDescent="0.25">
      <c r="A24" s="35">
        <v>44843</v>
      </c>
      <c r="B24" s="2" t="s">
        <v>9439</v>
      </c>
      <c r="C24" s="36" t="s">
        <v>10460</v>
      </c>
    </row>
    <row r="25" spans="1:3" ht="30" x14ac:dyDescent="0.25">
      <c r="A25" s="35">
        <v>44946</v>
      </c>
      <c r="B25" s="2" t="s">
        <v>9439</v>
      </c>
      <c r="C25" s="36" t="s">
        <v>10484</v>
      </c>
    </row>
    <row r="26" spans="1:3" x14ac:dyDescent="0.25">
      <c r="A26" s="35">
        <v>45279</v>
      </c>
      <c r="B26" s="2" t="s">
        <v>9439</v>
      </c>
      <c r="C26" s="6" t="s">
        <v>11175</v>
      </c>
    </row>
    <row r="27" spans="1:3" x14ac:dyDescent="0.25">
      <c r="A27" s="35">
        <v>45916</v>
      </c>
      <c r="B27" s="2" t="s">
        <v>9439</v>
      </c>
      <c r="C27" s="6" t="s">
        <v>11362</v>
      </c>
    </row>
    <row r="28" spans="1:3" x14ac:dyDescent="0.25">
      <c r="A28" s="35">
        <v>46135</v>
      </c>
      <c r="B28" s="2" t="s">
        <v>9439</v>
      </c>
      <c r="C28" s="6" t="s">
        <v>11393</v>
      </c>
    </row>
    <row r="29" spans="1:3" x14ac:dyDescent="0.25">
      <c r="A29" s="35"/>
      <c r="B29" s="2"/>
    </row>
    <row r="30" spans="1:3" x14ac:dyDescent="0.25">
      <c r="A30" s="35"/>
      <c r="B30" s="2"/>
    </row>
    <row r="31" spans="1:3" x14ac:dyDescent="0.25">
      <c r="A31" s="35"/>
      <c r="B31" s="2"/>
    </row>
    <row r="32" spans="1:3" x14ac:dyDescent="0.25">
      <c r="A32" s="35"/>
      <c r="B32" s="2"/>
    </row>
    <row r="33" spans="1:2" x14ac:dyDescent="0.25">
      <c r="A33" s="35"/>
      <c r="B33" s="2"/>
    </row>
    <row r="34" spans="1:2" x14ac:dyDescent="0.25">
      <c r="A34" s="35"/>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R4404"/>
  <sheetViews>
    <sheetView zoomScale="80" zoomScaleNormal="80" workbookViewId="0">
      <pane xSplit="6" ySplit="3" topLeftCell="G3926" activePane="bottomRight" state="frozen"/>
      <selection pane="topRight" activeCell="B1" sqref="B1"/>
      <selection pane="bottomLeft" activeCell="A2" sqref="A2"/>
      <selection pane="bottomRight" activeCell="A4" sqref="A4:R4404"/>
    </sheetView>
  </sheetViews>
  <sheetFormatPr defaultColWidth="11.42578125" defaultRowHeight="15" outlineLevelCol="1" x14ac:dyDescent="0.25"/>
  <cols>
    <col min="1" max="1" width="16.85546875" style="2" hidden="1" customWidth="1"/>
    <col min="2" max="2" width="13.28515625" style="2" hidden="1" customWidth="1"/>
    <col min="3" max="3" width="19.85546875" style="2" customWidth="1" outlineLevel="1"/>
    <col min="4" max="4" width="24.42578125" style="2" customWidth="1" outlineLevel="1"/>
    <col min="5" max="5" width="42.28515625" style="2" bestFit="1" customWidth="1" outlineLevel="1"/>
    <col min="6" max="6" width="40" style="3" customWidth="1"/>
    <col min="7" max="7" width="11.5703125" style="3" customWidth="1" outlineLevel="1"/>
    <col min="8" max="8" width="13.7109375" style="3" customWidth="1" outlineLevel="1"/>
    <col min="9" max="9" width="50.7109375" style="3" customWidth="1" outlineLevel="1"/>
    <col min="10" max="10" width="48" style="5" bestFit="1" customWidth="1"/>
    <col min="11" max="11" width="50.7109375" style="5" customWidth="1"/>
    <col min="12" max="12" width="7.42578125" style="15" bestFit="1" customWidth="1"/>
    <col min="13" max="13" width="22.85546875" style="3" customWidth="1" outlineLevel="1"/>
    <col min="14" max="14" width="35.7109375" style="3" customWidth="1" outlineLevel="1"/>
    <col min="15" max="15" width="48.42578125" style="3" bestFit="1" customWidth="1"/>
    <col min="16" max="16" width="11.42578125" style="3" bestFit="1" customWidth="1"/>
    <col min="17" max="17" width="11" style="3" bestFit="1" customWidth="1"/>
    <col min="18" max="18" width="34.28515625" style="3" customWidth="1"/>
    <col min="19" max="16384" width="11.42578125" style="3"/>
  </cols>
  <sheetData>
    <row r="1" spans="1:18" ht="14.25" customHeight="1" x14ac:dyDescent="0.25">
      <c r="A1" s="2" t="str">
        <f>IF(TRIM(J1)="","",E1)</f>
        <v/>
      </c>
      <c r="B1" s="2" t="str">
        <f t="shared" ref="B1" si="0">IF(TRIM(K1)="","",I1)</f>
        <v/>
      </c>
      <c r="C1" s="2" t="e">
        <f>LEFT(F1,FIND(".",F1,6))</f>
        <v>#VALUE!</v>
      </c>
      <c r="D1" s="2" t="e">
        <f>VLOOKUP(C1,PrefixUebersetzung,2,FALSE)</f>
        <v>#VALUE!</v>
      </c>
      <c r="E1" s="2" t="e">
        <f>MID(F1,FIND(".",F1,6)+1,99)</f>
        <v>#VALUE!</v>
      </c>
      <c r="J1" s="3"/>
      <c r="M1" s="3" t="str">
        <f>IFERROR(VLOOKUP(E1,A:J,10, FALSE),"")</f>
        <v/>
      </c>
      <c r="N1" s="3" t="str">
        <f>IFERROR(VLOOKUP(I1,B:K,10,FALSE),"")</f>
        <v/>
      </c>
      <c r="O1" s="3" t="str">
        <f>IF(AND(TRIM(J1)="",M1=""),"Suffix not translated ",
   IF(AND(TRIM(J1)&lt;&gt;"",TRIM(M1)&lt;&gt;"",TRIM(J1)&lt;&gt;TRIM(M1)),"Suffix translation &lt;&gt; lookup ", "" ))
&amp;IF(AND(TRIM(K1)="",N1=""),"Description not translated ",
   IF(AND(TRIM(K1)&lt;&gt;"",TRIM(N1)&lt;&gt;"",TRIM(K1)&lt;&gt;TRIM(N1)),"Description translation&lt;&gt; lookup ", "" ))</f>
        <v xml:space="preserve">Suffix not translated Description not translated </v>
      </c>
    </row>
    <row r="2" spans="1:18" ht="21.75" customHeight="1" x14ac:dyDescent="0.25">
      <c r="J2" s="3"/>
      <c r="N2" s="3">
        <f>IFERROR(INDEX(K:K,MATCH(TRUE,INDEX(B:B=I2,0),0)),"")</f>
        <v>0</v>
      </c>
    </row>
    <row r="3" spans="1:18" s="40" customFormat="1" ht="30" x14ac:dyDescent="0.25">
      <c r="A3" s="9" t="s">
        <v>8760</v>
      </c>
      <c r="B3" s="9" t="s">
        <v>8761</v>
      </c>
      <c r="C3" s="9" t="s">
        <v>8751</v>
      </c>
      <c r="D3" s="9" t="s">
        <v>8752</v>
      </c>
      <c r="E3" s="9" t="s">
        <v>8753</v>
      </c>
      <c r="F3" s="40" t="s">
        <v>3647</v>
      </c>
      <c r="G3" s="40" t="s">
        <v>9530</v>
      </c>
      <c r="H3" s="40" t="s">
        <v>11240</v>
      </c>
      <c r="I3" s="40" t="s">
        <v>8731</v>
      </c>
      <c r="J3" s="42" t="s">
        <v>8754</v>
      </c>
      <c r="K3" s="42" t="s">
        <v>8733</v>
      </c>
      <c r="L3" s="40" t="s">
        <v>8750</v>
      </c>
      <c r="M3" s="40" t="s">
        <v>8756</v>
      </c>
      <c r="N3" s="40" t="s">
        <v>8757</v>
      </c>
      <c r="O3" s="40" t="s">
        <v>8747</v>
      </c>
      <c r="P3" s="40" t="s">
        <v>8763</v>
      </c>
      <c r="Q3" s="40" t="s">
        <v>8764</v>
      </c>
      <c r="R3" s="40" t="s">
        <v>9431</v>
      </c>
    </row>
    <row r="4" spans="1:18" ht="30" x14ac:dyDescent="0.25">
      <c r="A4" s="2" t="str">
        <f>IF(TRIM(J4)="","",E4)</f>
        <v>FileCreated_ExifFormat</v>
      </c>
      <c r="B4" s="2" t="str">
        <f>IF(TRIM(K4)="","",I4)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9511</v>
      </c>
      <c r="I4" s="3" t="s">
        <v>2111</v>
      </c>
      <c r="J4" s="3" t="s">
        <v>4123</v>
      </c>
      <c r="K4" s="5" t="s">
        <v>3649</v>
      </c>
      <c r="L4" s="14"/>
      <c r="O4" s="3" t="str">
        <f>IF(AND(TRIM(J4)="",M4=""),"Suffix not translated ",
   IF(AND(TRIM(J4)&lt;&gt;"",TRIM(M4)&lt;&gt;"",TRIM(J4)&lt;&gt;TRIM(M4)),"Suffix translation &lt;&gt; lookup ", "" ))
&amp;IF(AND(TRIM(K4)="",N4=""),"Description not translated ",
   IF(AND(TRIM(K4)&lt;&gt;"",TRIM(N4)&lt;&gt;"",TRIM(K4)&lt;&gt;TRIM(N4)),"Description translation&lt;&gt; lookup ", "" ))</f>
        <v/>
      </c>
      <c r="P4" s="3" t="s">
        <v>8447</v>
      </c>
      <c r="Q4" s="3" t="s">
        <v>8447</v>
      </c>
    </row>
    <row r="5" spans="1:18" ht="45" x14ac:dyDescent="0.25">
      <c r="A5" s="2" t="str">
        <f>IF(TRIM(J5)="","",E5)</f>
        <v>FileModified_ExifFormat</v>
      </c>
      <c r="B5" s="2" t="str">
        <f>IF(TRIM(K5)="","",I5)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9511</v>
      </c>
      <c r="I5" s="3" t="s">
        <v>2112</v>
      </c>
      <c r="J5" s="3" t="s">
        <v>4124</v>
      </c>
      <c r="K5" s="5" t="s">
        <v>3650</v>
      </c>
      <c r="L5" s="14"/>
      <c r="O5" s="3" t="str">
        <f>IF(AND(TRIM(J5)="",M5=""),"Suffix not translated ",
   IF(AND(TRIM(J5)&lt;&gt;"",TRIM(M5)&lt;&gt;"",TRIM(J5)&lt;&gt;TRIM(M5)),"Suffix translation &lt;&gt; lookup ", "" ))
&amp;IF(AND(TRIM(K5)="",N5=""),"Description not translated ",
   IF(AND(TRIM(K5)&lt;&gt;"",TRIM(N5)&lt;&gt;"",TRIM(K5)&lt;&gt;TRIM(N5)),"Description translation&lt;&gt; lookup ", "" ))</f>
        <v/>
      </c>
      <c r="P5" s="3" t="s">
        <v>8447</v>
      </c>
      <c r="Q5" s="3" t="s">
        <v>8447</v>
      </c>
    </row>
    <row r="6" spans="1:18" ht="30" x14ac:dyDescent="0.25">
      <c r="A6" s="2" t="str">
        <f>IF(TRIM(J6)="","",E6)</f>
        <v>PhotoDateOriginal_YYYYMMDD</v>
      </c>
      <c r="B6" s="2" t="str">
        <f>IF(TRIM(K6)="","",I6)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9511</v>
      </c>
      <c r="I6" s="3" t="s">
        <v>2113</v>
      </c>
      <c r="J6" s="3" t="s">
        <v>4971</v>
      </c>
      <c r="K6" s="5" t="s">
        <v>3651</v>
      </c>
      <c r="L6" s="14"/>
      <c r="O6" s="3" t="str">
        <f>IF(AND(TRIM(J6)="",M6=""),"Suffix not translated ",
   IF(AND(TRIM(J6)&lt;&gt;"",TRIM(M6)&lt;&gt;"",TRIM(J6)&lt;&gt;TRIM(M6)),"Suffix translation &lt;&gt; lookup ", "" ))
&amp;IF(AND(TRIM(K6)="",N6=""),"Description not translated ",
   IF(AND(TRIM(K6)&lt;&gt;"",TRIM(N6)&lt;&gt;"",TRIM(K6)&lt;&gt;TRIM(N6)),"Description translation&lt;&gt; lookup ", "" ))</f>
        <v/>
      </c>
      <c r="P6" s="3" t="s">
        <v>8447</v>
      </c>
      <c r="Q6" s="3" t="s">
        <v>8447</v>
      </c>
    </row>
    <row r="7" spans="1:18" ht="30" x14ac:dyDescent="0.25">
      <c r="A7" s="2" t="str">
        <f>IF(TRIM(J7)="","",E7)</f>
        <v>PhotoTimeOriginal_hhmmss</v>
      </c>
      <c r="B7" s="2" t="str">
        <f>IF(TRIM(K7)="","",I7)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9511</v>
      </c>
      <c r="I7" s="3" t="s">
        <v>2114</v>
      </c>
      <c r="J7" s="3" t="s">
        <v>4972</v>
      </c>
      <c r="K7" s="5" t="s">
        <v>3652</v>
      </c>
      <c r="L7" s="14"/>
      <c r="O7" s="3" t="str">
        <f>IF(AND(TRIM(J7)="",M7=""),"Suffix not translated ",
   IF(AND(TRIM(J7)&lt;&gt;"",TRIM(M7)&lt;&gt;"",TRIM(J7)&lt;&gt;TRIM(M7)),"Suffix translation &lt;&gt; lookup ", "" ))
&amp;IF(AND(TRIM(K7)="",N7=""),"Description not translated ",
   IF(AND(TRIM(K7)&lt;&gt;"",TRIM(N7)&lt;&gt;"",TRIM(K7)&lt;&gt;TRIM(N7)),"Description translation&lt;&gt; lookup ", "" ))</f>
        <v/>
      </c>
      <c r="P7" s="3" t="s">
        <v>8447</v>
      </c>
      <c r="Q7" s="3" t="s">
        <v>8447</v>
      </c>
    </row>
    <row r="8" spans="1:18" ht="30" x14ac:dyDescent="0.25">
      <c r="A8" s="2" t="str">
        <f>IF(TRIM(J8)="","",E8)</f>
        <v>RecordingDateAccConfig_YYYYMMDD</v>
      </c>
      <c r="B8" s="2" t="str">
        <f>IF(TRIM(K8)="","",I8)</f>
        <v>The recording date according configuration in format YYYYMMDD</v>
      </c>
      <c r="C8" s="2" t="str">
        <f>LEFT(F8,FIND(".",F8,6))</f>
        <v>Define.</v>
      </c>
      <c r="D8" s="2" t="str">
        <f>VLOOKUP(C8,PrefixUebersetzung,2,FALSE)</f>
        <v>Define (Definiert).</v>
      </c>
      <c r="E8" s="2" t="str">
        <f>MID(F8,FIND(".",F8,6)+1,99)</f>
        <v>RecordingDateAccConfig_YYYYMMDD</v>
      </c>
      <c r="F8" s="3" t="s">
        <v>11377</v>
      </c>
      <c r="G8" s="3" t="s">
        <v>9511</v>
      </c>
      <c r="I8" s="3" t="s">
        <v>11371</v>
      </c>
      <c r="J8" s="3" t="s">
        <v>11378</v>
      </c>
      <c r="K8" s="3" t="s">
        <v>11372</v>
      </c>
      <c r="L8" s="14"/>
      <c r="O8" s="3" t="str">
        <f>IF(AND(TRIM(J8)="",M8=""),"Suffix not translated ",
   IF(AND(TRIM(J8)&lt;&gt;"",TRIM(M8)&lt;&gt;"",TRIM(J8)&lt;&gt;TRIM(M8)),"Suffix translation &lt;&gt; lookup ", "" ))
&amp;IF(AND(TRIM(K8)="",N8=""),"Description not translated ",
   IF(AND(TRIM(K8)&lt;&gt;"",TRIM(N8)&lt;&gt;"",TRIM(K8)&lt;&gt;TRIM(N8)),"Description translation&lt;&gt; lookup ", "" ))</f>
        <v/>
      </c>
      <c r="P8" s="3" t="s">
        <v>8447</v>
      </c>
      <c r="Q8" s="3" t="s">
        <v>8447</v>
      </c>
    </row>
    <row r="9" spans="1:18" ht="30" x14ac:dyDescent="0.25">
      <c r="A9" s="2" t="str">
        <f>IF(TRIM(J9)="","",E9)</f>
        <v>RecordingTimeAccConfig_hhmmss</v>
      </c>
      <c r="B9" s="2" t="str">
        <f>IF(TRIM(K9)="","",I9)</f>
        <v>The recording time according configuration in format hhmmss</v>
      </c>
      <c r="C9" s="2" t="str">
        <f>LEFT(F9,FIND(".",F9,6))</f>
        <v>Define.</v>
      </c>
      <c r="D9" s="2" t="str">
        <f>VLOOKUP(C9,PrefixUebersetzung,2,FALSE)</f>
        <v>Define (Definiert).</v>
      </c>
      <c r="E9" s="2" t="str">
        <f>MID(F9,FIND(".",F9,6)+1,99)</f>
        <v>RecordingTimeAccConfig_hhmmss</v>
      </c>
      <c r="F9" s="3" t="s">
        <v>11375</v>
      </c>
      <c r="G9" s="3" t="s">
        <v>9511</v>
      </c>
      <c r="I9" s="3" t="s">
        <v>11374</v>
      </c>
      <c r="J9" s="3" t="s">
        <v>11376</v>
      </c>
      <c r="K9" s="3" t="s">
        <v>11373</v>
      </c>
      <c r="L9" s="14"/>
      <c r="O9" s="3" t="str">
        <f>IF(AND(TRIM(J9)="",M9=""),"Suffix not translated ",
   IF(AND(TRIM(J9)&lt;&gt;"",TRIM(M9)&lt;&gt;"",TRIM(J9)&lt;&gt;TRIM(M9)),"Suffix translation &lt;&gt; lookup ", "" ))
&amp;IF(AND(TRIM(K9)="",N9=""),"Description not translated ",
   IF(AND(TRIM(K9)&lt;&gt;"",TRIM(N9)&lt;&gt;"",TRIM(K9)&lt;&gt;TRIM(N9)),"Description translation&lt;&gt; lookup ", "" ))</f>
        <v/>
      </c>
      <c r="P9" s="3" t="s">
        <v>8447</v>
      </c>
      <c r="Q9" s="3" t="s">
        <v>8447</v>
      </c>
    </row>
    <row r="10" spans="1:18" x14ac:dyDescent="0.25">
      <c r="A10" s="2" t="str">
        <f>IF(TRIM(J10)="","",E10)</f>
        <v/>
      </c>
      <c r="B10" s="2" t="str">
        <f>IF(TRIM(K10)="","",I10)</f>
        <v>Unknown</v>
      </c>
      <c r="C10" s="2" t="str">
        <f>LEFT(F10,FIND(".",F10,6))</f>
        <v>Exif.Canon.</v>
      </c>
      <c r="D10" s="2" t="str">
        <f>VLOOKUP(C10,PrefixUebersetzung,2,FALSE)</f>
        <v>Exif.Canon.</v>
      </c>
      <c r="E10" s="2" t="str">
        <f>MID(F10,FIND(".",F10,6)+1,99)</f>
        <v>0x0000</v>
      </c>
      <c r="F10" s="3" t="s">
        <v>4</v>
      </c>
      <c r="G10" s="3" t="s">
        <v>9512</v>
      </c>
      <c r="I10" s="3" t="s">
        <v>2115</v>
      </c>
      <c r="J10" s="3"/>
      <c r="K10" s="5" t="s">
        <v>3653</v>
      </c>
      <c r="L10" s="14">
        <v>9</v>
      </c>
      <c r="M10" s="3" t="str">
        <f>IFERROR(VLOOKUP(E10,A:J,10, FALSE),"")</f>
        <v/>
      </c>
      <c r="N10" s="3" t="str">
        <f>IFERROR(VLOOKUP(I10,B:K,10,FALSE),"")</f>
        <v>Unbekannt</v>
      </c>
      <c r="O10" s="3" t="str">
        <f>IF(AND(TRIM(J10)="",M10=""),"Suffix not translated ",
   IF(AND(TRIM(J10)&lt;&gt;"",TRIM(M10)&lt;&gt;"",TRIM(J10)&lt;&gt;TRIM(M10)),"Suffix translation &lt;&gt; lookup ", "" ))
&amp;IF(AND(TRIM(K10)="",N10=""),"Description not translated ",
   IF(AND(TRIM(K10)&lt;&gt;"",TRIM(N10)&lt;&gt;"",TRIM(K10)&lt;&gt;TRIM(N10)),"Description translation&lt;&gt; lookup ", "" ))</f>
        <v xml:space="preserve">Suffix not translated </v>
      </c>
      <c r="P10" s="3" t="s">
        <v>8447</v>
      </c>
      <c r="Q10" s="3" t="s">
        <v>8447</v>
      </c>
      <c r="R10" s="3" t="s">
        <v>3653</v>
      </c>
    </row>
    <row r="11" spans="1:18" x14ac:dyDescent="0.25">
      <c r="A11" s="2" t="str">
        <f>IF(TRIM(J11)="","",E11)</f>
        <v/>
      </c>
      <c r="B11" s="2" t="str">
        <f>IF(TRIM(K11)="","",I11)</f>
        <v/>
      </c>
      <c r="C11" s="2" t="str">
        <f>LEFT(F11,FIND(".",F11,6))</f>
        <v>Exif.Canon.</v>
      </c>
      <c r="D11" s="2" t="str">
        <f>VLOOKUP(C11,PrefixUebersetzung,2,FALSE)</f>
        <v>Exif.Canon.</v>
      </c>
      <c r="E11" s="2" t="str">
        <f>MID(F11,FIND(".",F11,6)+1,99)</f>
        <v>0x000a</v>
      </c>
      <c r="F11" s="36" t="s">
        <v>9576</v>
      </c>
      <c r="G11" s="36" t="s">
        <v>9515</v>
      </c>
      <c r="H11" s="36"/>
      <c r="I11" s="36" t="s">
        <v>2115</v>
      </c>
      <c r="L11" s="15">
        <v>9</v>
      </c>
      <c r="M11" s="3" t="str">
        <f>IFERROR(VLOOKUP(E11,A:J,10, FALSE),"")</f>
        <v/>
      </c>
      <c r="N11" s="3" t="str">
        <f>IFERROR(VLOOKUP(I11,B:K,10,FALSE),"")</f>
        <v>Unbekannt</v>
      </c>
      <c r="O11" s="3" t="str">
        <f>IF(AND(TRIM(J11)="",M11=""),"Suffix not translated ",
   IF(AND(TRIM(J11)&lt;&gt;"",TRIM(M11)&lt;&gt;"",TRIM(J11)&lt;&gt;TRIM(M11)),"Suffix translation &lt;&gt; lookup ", "" ))
&amp;IF(AND(TRIM(K11)="",N11=""),"Description not translated ",
   IF(AND(TRIM(K11)&lt;&gt;"",TRIM(N11)&lt;&gt;"",TRIM(K11)&lt;&gt;TRIM(N11)),"Description translation&lt;&gt; lookup ", "" ))</f>
        <v xml:space="preserve">Suffix not translated </v>
      </c>
      <c r="P11" s="3" t="s">
        <v>8447</v>
      </c>
    </row>
    <row r="12" spans="1:18" x14ac:dyDescent="0.25">
      <c r="A12" s="2" t="str">
        <f>IF(TRIM(J12)="","",E12)</f>
        <v/>
      </c>
      <c r="B12" s="2" t="str">
        <f>IF(TRIM(K12)="","",I12)</f>
        <v/>
      </c>
      <c r="C12" s="2" t="str">
        <f>LEFT(F12,FIND(".",F12,6))</f>
        <v>Exif.Canon.</v>
      </c>
      <c r="D12" s="2" t="str">
        <f>VLOOKUP(C12,PrefixUebersetzung,2,FALSE)</f>
        <v>Exif.Canon.</v>
      </c>
      <c r="E12" s="2" t="str">
        <f>MID(F12,FIND(".",F12,6)+1,99)</f>
        <v>0x00b5</v>
      </c>
      <c r="F12" s="3" t="s">
        <v>5</v>
      </c>
      <c r="G12" s="3" t="s">
        <v>9512</v>
      </c>
      <c r="I12" s="3" t="s">
        <v>2115</v>
      </c>
      <c r="J12" s="3"/>
      <c r="L12" s="14">
        <v>9</v>
      </c>
      <c r="N12" s="3" t="str">
        <f>IFERROR(VLOOKUP(I12,B:K,10,FALSE),"")</f>
        <v>Unbekannt</v>
      </c>
      <c r="O12" s="3" t="str">
        <f>IF(AND(TRIM(J12)="",M12=""),"Suffix not translated ",
   IF(AND(TRIM(J12)&lt;&gt;"",TRIM(M12)&lt;&gt;"",TRIM(J12)&lt;&gt;TRIM(M12)),"Suffix translation &lt;&gt; lookup ", "" ))
&amp;IF(AND(TRIM(K12)="",N12=""),"Description not translated ",
   IF(AND(TRIM(K12)&lt;&gt;"",TRIM(N12)&lt;&gt;"",TRIM(K12)&lt;&gt;TRIM(N12)),"Description translation&lt;&gt; lookup ", "" ))</f>
        <v xml:space="preserve">Suffix not translated </v>
      </c>
      <c r="P12" s="3" t="s">
        <v>8447</v>
      </c>
    </row>
    <row r="13" spans="1:18" x14ac:dyDescent="0.25">
      <c r="A13" s="2" t="str">
        <f>IF(TRIM(J13)="","",E13)</f>
        <v/>
      </c>
      <c r="B13" s="2" t="str">
        <f>IF(TRIM(K13)="","",I13)</f>
        <v/>
      </c>
      <c r="C13" s="2" t="str">
        <f>LEFT(F13,FIND(".",F13,6))</f>
        <v>Exif.Canon.</v>
      </c>
      <c r="D13" s="2" t="str">
        <f>VLOOKUP(C13,PrefixUebersetzung,2,FALSE)</f>
        <v>Exif.Canon.</v>
      </c>
      <c r="E13" s="2" t="str">
        <f>MID(F13,FIND(".",F13,6)+1,99)</f>
        <v>0x00c0</v>
      </c>
      <c r="F13" s="3" t="s">
        <v>6</v>
      </c>
      <c r="G13" s="3" t="s">
        <v>9512</v>
      </c>
      <c r="I13" s="3" t="s">
        <v>2115</v>
      </c>
      <c r="J13" s="3"/>
      <c r="L13" s="14">
        <v>9</v>
      </c>
      <c r="N13" s="3" t="str">
        <f>IFERROR(VLOOKUP(I13,B:K,10,FALSE),"")</f>
        <v>Unbekannt</v>
      </c>
      <c r="O13" s="3" t="str">
        <f>IF(AND(TRIM(J13)="",M13=""),"Suffix not translated ",
   IF(AND(TRIM(J13)&lt;&gt;"",TRIM(M13)&lt;&gt;"",TRIM(J13)&lt;&gt;TRIM(M13)),"Suffix translation &lt;&gt; lookup ", "" ))
&amp;IF(AND(TRIM(K13)="",N13=""),"Description not translated ",
   IF(AND(TRIM(K13)&lt;&gt;"",TRIM(N13)&lt;&gt;"",TRIM(K13)&lt;&gt;TRIM(N13)),"Description translation&lt;&gt; lookup ", "" ))</f>
        <v xml:space="preserve">Suffix not translated </v>
      </c>
      <c r="P13" s="3" t="s">
        <v>8447</v>
      </c>
    </row>
    <row r="14" spans="1:18" x14ac:dyDescent="0.25">
      <c r="A14" s="2" t="str">
        <f>IF(TRIM(J14)="","",E14)</f>
        <v/>
      </c>
      <c r="B14" s="2" t="str">
        <f>IF(TRIM(K14)="","",I14)</f>
        <v/>
      </c>
      <c r="C14" s="2" t="str">
        <f>LEFT(F14,FIND(".",F14,6))</f>
        <v>Exif.Canon.</v>
      </c>
      <c r="D14" s="2" t="str">
        <f>VLOOKUP(C14,PrefixUebersetzung,2,FALSE)</f>
        <v>Exif.Canon.</v>
      </c>
      <c r="E14" s="2" t="str">
        <f>MID(F14,FIND(".",F14,6)+1,99)</f>
        <v>0x00c1</v>
      </c>
      <c r="F14" s="3" t="s">
        <v>7</v>
      </c>
      <c r="G14" s="3" t="s">
        <v>9512</v>
      </c>
      <c r="I14" s="3" t="s">
        <v>2115</v>
      </c>
      <c r="J14" s="3"/>
      <c r="L14" s="14">
        <v>9</v>
      </c>
      <c r="N14" s="3" t="str">
        <f>IFERROR(VLOOKUP(I14,B:K,10,FALSE),"")</f>
        <v>Unbekannt</v>
      </c>
      <c r="O14" s="3" t="str">
        <f>IF(AND(TRIM(J14)="",M14=""),"Suffix not translated ",
   IF(AND(TRIM(J14)&lt;&gt;"",TRIM(M14)&lt;&gt;"",TRIM(J14)&lt;&gt;TRIM(M14)),"Suffix translation &lt;&gt; lookup ", "" ))
&amp;IF(AND(TRIM(K14)="",N14=""),"Description not translated ",
   IF(AND(TRIM(K14)&lt;&gt;"",TRIM(N14)&lt;&gt;"",TRIM(K14)&lt;&gt;TRIM(N14)),"Description translation&lt;&gt; lookup ", "" ))</f>
        <v xml:space="preserve">Suffix not translated </v>
      </c>
      <c r="P14" s="3" t="s">
        <v>8447</v>
      </c>
    </row>
    <row r="15" spans="1:18" x14ac:dyDescent="0.25">
      <c r="A15" s="2" t="str">
        <f>IF(TRIM(J15)="","",E15)</f>
        <v/>
      </c>
      <c r="B15" s="2" t="str">
        <f>IF(TRIM(K15)="","",I15)</f>
        <v/>
      </c>
      <c r="C15" s="2" t="str">
        <f>LEFT(F15,FIND(".",F15,6))</f>
        <v>Exif.Canon.</v>
      </c>
      <c r="D15" s="2" t="str">
        <f>VLOOKUP(C15,PrefixUebersetzung,2,FALSE)</f>
        <v>Exif.Canon.</v>
      </c>
      <c r="E15" s="2" t="str">
        <f>MID(F15,FIND(".",F15,6)+1,99)</f>
        <v>0x260f</v>
      </c>
      <c r="F15" s="36" t="s">
        <v>10485</v>
      </c>
      <c r="G15" s="36" t="s">
        <v>9512</v>
      </c>
      <c r="H15" s="36"/>
      <c r="I15" s="36" t="s">
        <v>10486</v>
      </c>
      <c r="L15" s="15">
        <v>9</v>
      </c>
      <c r="O15" s="3" t="str">
        <f>IF(AND(TRIM(J15)="",M15=""),"Suffix not translated ",
   IF(AND(TRIM(J15)&lt;&gt;"",TRIM(M15)&lt;&gt;"",TRIM(J15)&lt;&gt;TRIM(M15)),"Suffix translation &lt;&gt; lookup ", "" ))
&amp;IF(AND(TRIM(K15)="",N15=""),"Description not translated ",
   IF(AND(TRIM(K15)&lt;&gt;"",TRIM(N15)&lt;&gt;"",TRIM(K15)&lt;&gt;TRIM(N15)),"Description translation&lt;&gt; lookup ", "" ))</f>
        <v xml:space="preserve">Suffix not translated Description not translated </v>
      </c>
      <c r="P15" s="3" t="s">
        <v>8447</v>
      </c>
      <c r="Q15" s="3" t="s">
        <v>8447</v>
      </c>
    </row>
    <row r="16" spans="1:18" x14ac:dyDescent="0.25">
      <c r="A16" s="2" t="str">
        <f>IF(TRIM(J16)="","",E16)</f>
        <v/>
      </c>
      <c r="B16" s="2" t="str">
        <f>IF(TRIM(K16)="","",I16)</f>
        <v/>
      </c>
      <c r="C16" s="2" t="str">
        <f>LEFT(F16,FIND(".",F16,6))</f>
        <v>Exif.Canon.</v>
      </c>
      <c r="D16" s="2" t="str">
        <f>VLOOKUP(C16,PrefixUebersetzung,2,FALSE)</f>
        <v>Exif.Canon.</v>
      </c>
      <c r="E16" s="2" t="str">
        <f>MID(F16,FIND(".",F16,6)+1,99)</f>
        <v>0x2610</v>
      </c>
      <c r="F16" s="36" t="s">
        <v>10487</v>
      </c>
      <c r="G16" s="36" t="s">
        <v>9512</v>
      </c>
      <c r="H16" s="36"/>
      <c r="I16" s="36" t="s">
        <v>10488</v>
      </c>
      <c r="L16" s="15">
        <v>9</v>
      </c>
      <c r="O16" s="3" t="str">
        <f>IF(AND(TRIM(J16)="",M16=""),"Suffix not translated ",
   IF(AND(TRIM(J16)&lt;&gt;"",TRIM(M16)&lt;&gt;"",TRIM(J16)&lt;&gt;TRIM(M16)),"Suffix translation &lt;&gt; lookup ", "" ))
&amp;IF(AND(TRIM(K16)="",N16=""),"Description not translated ",
   IF(AND(TRIM(K16)&lt;&gt;"",TRIM(N16)&lt;&gt;"",TRIM(K16)&lt;&gt;TRIM(N16)),"Description translation&lt;&gt; lookup ", "" ))</f>
        <v xml:space="preserve">Suffix not translated Description not translated </v>
      </c>
      <c r="P16" s="3" t="s">
        <v>8447</v>
      </c>
      <c r="Q16" s="3" t="s">
        <v>8447</v>
      </c>
    </row>
    <row r="17" spans="1:18" x14ac:dyDescent="0.25">
      <c r="A17" s="2" t="str">
        <f>IF(TRIM(J17)="","",E17)</f>
        <v>AFAreaHeights</v>
      </c>
      <c r="B17" s="2" t="str">
        <f>IF(TRIM(K17)="","",I17)</f>
        <v>AF Area Heights</v>
      </c>
      <c r="C17" s="2" t="str">
        <f>LEFT(F17,FIND(".",F17,6))</f>
        <v>Exif.Canon.</v>
      </c>
      <c r="D17" s="2" t="str">
        <f>VLOOKUP(C17,PrefixUebersetzung,2,FALSE)</f>
        <v>Exif.Canon.</v>
      </c>
      <c r="E17" s="2" t="str">
        <f>MID(F17,FIND(".",F17,6)+1,99)</f>
        <v>AFAreaHeights</v>
      </c>
      <c r="F17" s="36" t="s">
        <v>8474</v>
      </c>
      <c r="G17" s="3" t="s">
        <v>9513</v>
      </c>
      <c r="I17" s="36" t="s">
        <v>8475</v>
      </c>
      <c r="J17" s="3" t="s">
        <v>8601</v>
      </c>
      <c r="K17" s="5" t="s">
        <v>8601</v>
      </c>
      <c r="L17" s="14"/>
      <c r="O17" s="3" t="str">
        <f>IF(AND(TRIM(J17)="",M17=""),"Suffix not translated ",
   IF(AND(TRIM(J17)&lt;&gt;"",TRIM(M17)&lt;&gt;"",TRIM(J17)&lt;&gt;TRIM(M17)),"Suffix translation &lt;&gt; lookup ", "" ))
&amp;IF(AND(TRIM(K17)="",N17=""),"Description not translated ",
   IF(AND(TRIM(K17)&lt;&gt;"",TRIM(N17)&lt;&gt;"",TRIM(K17)&lt;&gt;TRIM(N17)),"Description translation&lt;&gt; lookup ", "" ))</f>
        <v/>
      </c>
      <c r="P17" s="3" t="s">
        <v>8447</v>
      </c>
      <c r="Q17" s="3" t="s">
        <v>8447</v>
      </c>
    </row>
    <row r="18" spans="1:18" x14ac:dyDescent="0.25">
      <c r="A18" s="2" t="str">
        <f>IF(TRIM(J18)="","",E18)</f>
        <v>AFAreaMode</v>
      </c>
      <c r="B18" s="2" t="str">
        <f>IF(TRIM(K18)="","",I18)</f>
        <v>AF Area Mode</v>
      </c>
      <c r="C18" s="2" t="str">
        <f>LEFT(F18,FIND(".",F18,6))</f>
        <v>Exif.Canon.</v>
      </c>
      <c r="D18" s="2" t="str">
        <f>VLOOKUP(C18,PrefixUebersetzung,2,FALSE)</f>
        <v>Exif.Canon.</v>
      </c>
      <c r="E18" s="2" t="str">
        <f>MID(F18,FIND(".",F18,6)+1,99)</f>
        <v>AFAreaMode</v>
      </c>
      <c r="F18" s="36" t="s">
        <v>8476</v>
      </c>
      <c r="G18" s="3" t="s">
        <v>9513</v>
      </c>
      <c r="I18" s="36" t="s">
        <v>3121</v>
      </c>
      <c r="J18" s="5" t="s">
        <v>4818</v>
      </c>
      <c r="K18" s="5" t="s">
        <v>4818</v>
      </c>
      <c r="L18" s="14"/>
      <c r="M18" s="3" t="str">
        <f>IFERROR(VLOOKUP(E18,A:J,10, FALSE),"")</f>
        <v>AF Bereich Modus</v>
      </c>
      <c r="N18" s="3" t="str">
        <f>IFERROR(VLOOKUP(I18,B:K,10,FALSE),"")</f>
        <v>AF Bereich Modus</v>
      </c>
      <c r="O18" s="3" t="str">
        <f>IF(AND(TRIM(J18)="",M18=""),"Suffix not translated ",
   IF(AND(TRIM(J18)&lt;&gt;"",TRIM(M18)&lt;&gt;"",TRIM(J18)&lt;&gt;TRIM(M18)),"Suffix translation &lt;&gt; lookup ", "" ))
&amp;IF(AND(TRIM(K18)="",N18=""),"Description not translated ",
   IF(AND(TRIM(K18)&lt;&gt;"",TRIM(N18)&lt;&gt;"",TRIM(K18)&lt;&gt;TRIM(N18)),"Description translation&lt;&gt; lookup ", "" ))</f>
        <v/>
      </c>
      <c r="P18" s="3" t="s">
        <v>8447</v>
      </c>
      <c r="Q18" s="3" t="s">
        <v>8447</v>
      </c>
      <c r="R18" s="3" t="s">
        <v>5139</v>
      </c>
    </row>
    <row r="19" spans="1:18" x14ac:dyDescent="0.25">
      <c r="A19" s="2" t="str">
        <f>IF(TRIM(J19)="","",E19)</f>
        <v>AFAreaWidths</v>
      </c>
      <c r="B19" s="2" t="str">
        <f>IF(TRIM(K19)="","",I19)</f>
        <v>AF Area Widths</v>
      </c>
      <c r="C19" s="2" t="str">
        <f>LEFT(F19,FIND(".",F19,6))</f>
        <v>Exif.Canon.</v>
      </c>
      <c r="D19" s="2" t="str">
        <f>VLOOKUP(C19,PrefixUebersetzung,2,FALSE)</f>
        <v>Exif.Canon.</v>
      </c>
      <c r="E19" s="2" t="str">
        <f>MID(F19,FIND(".",F19,6)+1,99)</f>
        <v>AFAreaWidths</v>
      </c>
      <c r="F19" s="36" t="s">
        <v>8477</v>
      </c>
      <c r="G19" s="3" t="s">
        <v>9513</v>
      </c>
      <c r="I19" s="36" t="s">
        <v>8478</v>
      </c>
      <c r="J19" s="3" t="s">
        <v>8597</v>
      </c>
      <c r="K19" s="5" t="s">
        <v>8597</v>
      </c>
      <c r="L19" s="14"/>
      <c r="O19" s="3" t="str">
        <f>IF(AND(TRIM(J19)="",M19=""),"Suffix not translated ",
   IF(AND(TRIM(J19)&lt;&gt;"",TRIM(M19)&lt;&gt;"",TRIM(J19)&lt;&gt;TRIM(M19)),"Suffix translation &lt;&gt; lookup ", "" ))
&amp;IF(AND(TRIM(K19)="",N19=""),"Description not translated ",
   IF(AND(TRIM(K19)&lt;&gt;"",TRIM(N19)&lt;&gt;"",TRIM(K19)&lt;&gt;TRIM(N19)),"Description translation&lt;&gt; lookup ", "" ))</f>
        <v/>
      </c>
      <c r="P19" s="3" t="s">
        <v>8447</v>
      </c>
      <c r="Q19" s="3" t="s">
        <v>8447</v>
      </c>
    </row>
    <row r="20" spans="1:18" x14ac:dyDescent="0.25">
      <c r="A20" s="2" t="str">
        <f>IF(TRIM(J20)="","",E20)</f>
        <v>AFCanonImageHeight</v>
      </c>
      <c r="B20" s="2" t="str">
        <f>IF(TRIM(K20)="","",I20)</f>
        <v>AF ImageHeight</v>
      </c>
      <c r="C20" s="2" t="str">
        <f>LEFT(F20,FIND(".",F20,6))</f>
        <v>Exif.Canon.</v>
      </c>
      <c r="D20" s="2" t="str">
        <f>VLOOKUP(C20,PrefixUebersetzung,2,FALSE)</f>
        <v>Exif.Canon.</v>
      </c>
      <c r="E20" s="2" t="str">
        <f>MID(F20,FIND(".",F20,6)+1,99)</f>
        <v>AFCanonImageHeight</v>
      </c>
      <c r="F20" s="36" t="s">
        <v>8479</v>
      </c>
      <c r="G20" s="3" t="s">
        <v>9513</v>
      </c>
      <c r="I20" s="36" t="s">
        <v>8480</v>
      </c>
      <c r="J20" s="3" t="s">
        <v>8602</v>
      </c>
      <c r="K20" s="5" t="s">
        <v>3900</v>
      </c>
      <c r="L20" s="14"/>
      <c r="O20" s="3" t="str">
        <f>IF(AND(TRIM(J20)="",M20=""),"Suffix not translated ",
   IF(AND(TRIM(J20)&lt;&gt;"",TRIM(M20)&lt;&gt;"",TRIM(J20)&lt;&gt;TRIM(M20)),"Suffix translation &lt;&gt; lookup ", "" ))
&amp;IF(AND(TRIM(K20)="",N20=""),"Description not translated ",
   IF(AND(TRIM(K20)&lt;&gt;"",TRIM(N20)&lt;&gt;"",TRIM(K20)&lt;&gt;TRIM(N20)),"Description translation&lt;&gt; lookup ", "" ))</f>
        <v/>
      </c>
      <c r="P20" s="3" t="s">
        <v>8447</v>
      </c>
      <c r="Q20" s="3" t="s">
        <v>8447</v>
      </c>
    </row>
    <row r="21" spans="1:18" x14ac:dyDescent="0.25">
      <c r="A21" s="2" t="str">
        <f>IF(TRIM(J21)="","",E21)</f>
        <v>AFCanonImageWidth</v>
      </c>
      <c r="B21" s="2" t="str">
        <f>IF(TRIM(K21)="","",I21)</f>
        <v>AF ImageWidth</v>
      </c>
      <c r="C21" s="2" t="str">
        <f>LEFT(F21,FIND(".",F21,6))</f>
        <v>Exif.Canon.</v>
      </c>
      <c r="D21" s="2" t="str">
        <f>VLOOKUP(C21,PrefixUebersetzung,2,FALSE)</f>
        <v>Exif.Canon.</v>
      </c>
      <c r="E21" s="2" t="str">
        <f>MID(F21,FIND(".",F21,6)+1,99)</f>
        <v>AFCanonImageWidth</v>
      </c>
      <c r="F21" s="36" t="s">
        <v>8481</v>
      </c>
      <c r="G21" s="3" t="s">
        <v>9513</v>
      </c>
      <c r="I21" s="36" t="s">
        <v>8482</v>
      </c>
      <c r="J21" s="3" t="s">
        <v>8603</v>
      </c>
      <c r="K21" s="5" t="s">
        <v>3901</v>
      </c>
      <c r="L21" s="14"/>
      <c r="O21" s="3" t="str">
        <f>IF(AND(TRIM(J21)="",M21=""),"Suffix not translated ",
   IF(AND(TRIM(J21)&lt;&gt;"",TRIM(M21)&lt;&gt;"",TRIM(J21)&lt;&gt;TRIM(M21)),"Suffix translation &lt;&gt; lookup ", "" ))
&amp;IF(AND(TRIM(K21)="",N21=""),"Description not translated ",
   IF(AND(TRIM(K21)&lt;&gt;"",TRIM(N21)&lt;&gt;"",TRIM(K21)&lt;&gt;TRIM(N21)),"Description translation&lt;&gt; lookup ", "" ))</f>
        <v/>
      </c>
      <c r="P21" s="3" t="s">
        <v>8447</v>
      </c>
      <c r="Q21" s="3" t="s">
        <v>8447</v>
      </c>
    </row>
    <row r="22" spans="1:18" x14ac:dyDescent="0.25">
      <c r="A22" s="2" t="str">
        <f>IF(TRIM(J22)="","",E22)</f>
        <v>AFConfig</v>
      </c>
      <c r="B22" s="2" t="str">
        <f>IF(TRIM(K22)="","",I22)</f>
        <v>AFConfig</v>
      </c>
      <c r="C22" s="2" t="str">
        <f>LEFT(F22,FIND(".",F22,6))</f>
        <v>Exif.Canon.</v>
      </c>
      <c r="D22" s="2" t="str">
        <f>VLOOKUP(C22,PrefixUebersetzung,2,FALSE)</f>
        <v>Exif.Canon.</v>
      </c>
      <c r="E22" s="2" t="str">
        <f>MID(F22,FIND(".",F22,6)+1,99)</f>
        <v>AFConfig</v>
      </c>
      <c r="F22" s="36" t="s">
        <v>9577</v>
      </c>
      <c r="G22" s="36" t="s">
        <v>9512</v>
      </c>
      <c r="H22" s="36"/>
      <c r="I22" s="36" t="s">
        <v>9578</v>
      </c>
      <c r="J22" s="5" t="s">
        <v>9578</v>
      </c>
      <c r="K22" s="5" t="s">
        <v>10461</v>
      </c>
      <c r="L22" s="15">
        <v>5</v>
      </c>
      <c r="O22" s="3" t="str">
        <f>IF(AND(TRIM(J22)="",M22=""),"Suffix not translated ",
   IF(AND(TRIM(J22)&lt;&gt;"",TRIM(M22)&lt;&gt;"",TRIM(J22)&lt;&gt;TRIM(M22)),"Suffix translation &lt;&gt; lookup ", "" ))
&amp;IF(AND(TRIM(K22)="",N22=""),"Description not translated ",
   IF(AND(TRIM(K22)&lt;&gt;"",TRIM(N22)&lt;&gt;"",TRIM(K22)&lt;&gt;TRIM(N22)),"Description translation&lt;&gt; lookup ", "" ))</f>
        <v/>
      </c>
      <c r="P22" s="3" t="s">
        <v>8447</v>
      </c>
      <c r="Q22" s="3" t="s">
        <v>8447</v>
      </c>
    </row>
    <row r="23" spans="1:18" ht="30" x14ac:dyDescent="0.25">
      <c r="A23" s="2" t="str">
        <f>IF(TRIM(J23)="","",E23)</f>
        <v/>
      </c>
      <c r="B23" s="2" t="str">
        <f>IF(TRIM(K23)="","",I23)</f>
        <v/>
      </c>
      <c r="C23" s="2" t="str">
        <f>LEFT(F23,FIND(".",F23,6))</f>
        <v>Exif.Canon.</v>
      </c>
      <c r="D23" s="2" t="str">
        <f>VLOOKUP(C23,PrefixUebersetzung,2,FALSE)</f>
        <v>Exif.Canon.</v>
      </c>
      <c r="E23" s="2" t="str">
        <f>MID(F23,FIND(".",F23,6)+1,99)</f>
        <v>AFFineRotation</v>
      </c>
      <c r="F23" s="36" t="s">
        <v>10489</v>
      </c>
      <c r="G23" s="36" t="s">
        <v>9512</v>
      </c>
      <c r="H23" s="36"/>
      <c r="I23" s="36" t="s">
        <v>10490</v>
      </c>
      <c r="L23" s="15">
        <v>8</v>
      </c>
      <c r="O23" s="3" t="str">
        <f>IF(AND(TRIM(J23)="",M23=""),"Suffix not translated ",
   IF(AND(TRIM(J23)&lt;&gt;"",TRIM(M23)&lt;&gt;"",TRIM(J23)&lt;&gt;TRIM(M23)),"Suffix translation &lt;&gt; lookup ", "" ))
&amp;IF(AND(TRIM(K23)="",N23=""),"Description not translated ",
   IF(AND(TRIM(K23)&lt;&gt;"",TRIM(N23)&lt;&gt;"",TRIM(K23)&lt;&gt;TRIM(N23)),"Description translation&lt;&gt; lookup ", "" ))</f>
        <v xml:space="preserve">Suffix not translated Description not translated </v>
      </c>
      <c r="P23" s="3" t="s">
        <v>8447</v>
      </c>
      <c r="Q23" s="3" t="s">
        <v>8447</v>
      </c>
    </row>
    <row r="24" spans="1:18" x14ac:dyDescent="0.25">
      <c r="A24" s="2" t="str">
        <f>IF(TRIM(J24)="","",E24)</f>
        <v>AFImageHeight</v>
      </c>
      <c r="B24" s="2" t="str">
        <f>IF(TRIM(K24)="","",I24)</f>
        <v>AF Height</v>
      </c>
      <c r="C24" s="2" t="str">
        <f>LEFT(F24,FIND(".",F24,6))</f>
        <v>Exif.Canon.</v>
      </c>
      <c r="D24" s="2" t="str">
        <f>VLOOKUP(C24,PrefixUebersetzung,2,FALSE)</f>
        <v>Exif.Canon.</v>
      </c>
      <c r="E24" s="2" t="str">
        <f>MID(F24,FIND(".",F24,6)+1,99)</f>
        <v>AFImageHeight</v>
      </c>
      <c r="F24" s="36" t="s">
        <v>8483</v>
      </c>
      <c r="G24" s="3" t="s">
        <v>9513</v>
      </c>
      <c r="I24" s="36" t="s">
        <v>8484</v>
      </c>
      <c r="J24" s="3" t="s">
        <v>3900</v>
      </c>
      <c r="K24" s="5" t="s">
        <v>8598</v>
      </c>
      <c r="L24" s="14"/>
      <c r="M24" s="3" t="str">
        <f>IFERROR(VLOOKUP(E24,A:J,10, FALSE),"")</f>
        <v>AF Bildhöhe</v>
      </c>
      <c r="O24" s="3" t="str">
        <f>IF(AND(TRIM(J24)="",M24=""),"Suffix not translated ",
   IF(AND(TRIM(J24)&lt;&gt;"",TRIM(M24)&lt;&gt;"",TRIM(J24)&lt;&gt;TRIM(M24)),"Suffix translation &lt;&gt; lookup ", "" ))
&amp;IF(AND(TRIM(K24)="",N24=""),"Description not translated ",
   IF(AND(TRIM(K24)&lt;&gt;"",TRIM(N24)&lt;&gt;"",TRIM(K24)&lt;&gt;TRIM(N24)),"Description translation&lt;&gt; lookup ", "" ))</f>
        <v/>
      </c>
      <c r="P24" s="3" t="s">
        <v>8447</v>
      </c>
      <c r="Q24" s="3" t="s">
        <v>8447</v>
      </c>
    </row>
    <row r="25" spans="1:18" x14ac:dyDescent="0.25">
      <c r="A25" s="2" t="str">
        <f>IF(TRIM(J25)="","",E25)</f>
        <v>AFImageWidth</v>
      </c>
      <c r="B25" s="2" t="str">
        <f>IF(TRIM(K25)="","",I25)</f>
        <v>AF Width</v>
      </c>
      <c r="C25" s="2" t="str">
        <f>LEFT(F25,FIND(".",F25,6))</f>
        <v>Exif.Canon.</v>
      </c>
      <c r="D25" s="2" t="str">
        <f>VLOOKUP(C25,PrefixUebersetzung,2,FALSE)</f>
        <v>Exif.Canon.</v>
      </c>
      <c r="E25" s="2" t="str">
        <f>MID(F25,FIND(".",F25,6)+1,99)</f>
        <v>AFImageWidth</v>
      </c>
      <c r="F25" s="36" t="s">
        <v>8485</v>
      </c>
      <c r="G25" s="3" t="s">
        <v>9513</v>
      </c>
      <c r="I25" s="36" t="s">
        <v>8486</v>
      </c>
      <c r="J25" s="3" t="s">
        <v>3901</v>
      </c>
      <c r="K25" s="5" t="s">
        <v>8599</v>
      </c>
      <c r="L25" s="14"/>
      <c r="M25" s="3" t="str">
        <f>IFERROR(VLOOKUP(E25,A:J,10, FALSE),"")</f>
        <v>AF Bildbreite</v>
      </c>
      <c r="O25" s="3" t="str">
        <f>IF(AND(TRIM(J25)="",M25=""),"Suffix not translated ",
   IF(AND(TRIM(J25)&lt;&gt;"",TRIM(M25)&lt;&gt;"",TRIM(J25)&lt;&gt;TRIM(M25)),"Suffix translation &lt;&gt; lookup ", "" ))
&amp;IF(AND(TRIM(K25)="",N25=""),"Description not translated ",
   IF(AND(TRIM(K25)&lt;&gt;"",TRIM(N25)&lt;&gt;"",TRIM(K25)&lt;&gt;TRIM(N25)),"Description translation&lt;&gt; lookup ", "" ))</f>
        <v/>
      </c>
      <c r="P25" s="3" t="s">
        <v>8447</v>
      </c>
      <c r="Q25" s="3" t="s">
        <v>8447</v>
      </c>
    </row>
    <row r="26" spans="1:18" x14ac:dyDescent="0.25">
      <c r="A26" s="2" t="str">
        <f>IF(TRIM(J26)="","",E26)</f>
        <v>AFInfo</v>
      </c>
      <c r="B26" s="2" t="str">
        <f>IF(TRIM(K26)="","",I26)</f>
        <v>AF info</v>
      </c>
      <c r="C26" s="2" t="str">
        <f>LEFT(F26,FIND(".",F26,6))</f>
        <v>Exif.Canon.</v>
      </c>
      <c r="D26" s="2" t="str">
        <f>VLOOKUP(C26,PrefixUebersetzung,2,FALSE)</f>
        <v>Exif.Canon.</v>
      </c>
      <c r="E26" s="2" t="str">
        <f>MID(F26,FIND(".",F26,6)+1,99)</f>
        <v>AFInfo</v>
      </c>
      <c r="F26" s="3" t="s">
        <v>8</v>
      </c>
      <c r="G26" s="3" t="s">
        <v>9512</v>
      </c>
      <c r="I26" s="3" t="s">
        <v>2116</v>
      </c>
      <c r="J26" s="3" t="s">
        <v>4125</v>
      </c>
      <c r="K26" s="5" t="s">
        <v>3654</v>
      </c>
      <c r="L26" s="14"/>
      <c r="M26" s="3" t="str">
        <f>IFERROR(VLOOKUP(E26,A:J,10, FALSE),"")</f>
        <v>AF Information</v>
      </c>
      <c r="N26" s="3" t="str">
        <f>IFERROR(VLOOKUP(I26,B:K,10,FALSE),"")</f>
        <v>Autofokus Information</v>
      </c>
      <c r="O26" s="3" t="str">
        <f>IF(AND(TRIM(J26)="",M26=""),"Suffix not translated ",
   IF(AND(TRIM(J26)&lt;&gt;"",TRIM(M26)&lt;&gt;"",TRIM(J26)&lt;&gt;TRIM(M26)),"Suffix translation &lt;&gt; lookup ", "" ))
&amp;IF(AND(TRIM(K26)="",N26=""),"Description not translated ",
   IF(AND(TRIM(K26)&lt;&gt;"",TRIM(N26)&lt;&gt;"",TRIM(K26)&lt;&gt;TRIM(N26)),"Description translation&lt;&gt; lookup ", "" ))</f>
        <v/>
      </c>
      <c r="P26" s="3" t="s">
        <v>8447</v>
      </c>
      <c r="Q26" s="3" t="s">
        <v>8447</v>
      </c>
      <c r="R26" s="3" t="s">
        <v>8963</v>
      </c>
    </row>
    <row r="27" spans="1:18" x14ac:dyDescent="0.25">
      <c r="A27" s="2" t="str">
        <f>IF(TRIM(J27)="","",E27)</f>
        <v/>
      </c>
      <c r="B27" s="2" t="str">
        <f>IF(TRIM(K27)="","",I27)</f>
        <v/>
      </c>
      <c r="C27" s="2" t="str">
        <f>LEFT(F27,FIND(".",F27,6))</f>
        <v>Exif.Canon.</v>
      </c>
      <c r="D27" s="2" t="str">
        <f>VLOOKUP(C27,PrefixUebersetzung,2,FALSE)</f>
        <v>Exif.Canon.</v>
      </c>
      <c r="E27" s="2" t="str">
        <f>MID(F27,FIND(".",F27,6)+1,99)</f>
        <v>AFInfo3</v>
      </c>
      <c r="F27" s="36" t="s">
        <v>9579</v>
      </c>
      <c r="G27" s="36" t="s">
        <v>9512</v>
      </c>
      <c r="H27" s="36"/>
      <c r="I27" s="36" t="s">
        <v>9580</v>
      </c>
      <c r="L27" s="15">
        <v>5</v>
      </c>
      <c r="O27" s="3" t="str">
        <f>IF(AND(TRIM(J27)="",M27=""),"Suffix not translated ",
   IF(AND(TRIM(J27)&lt;&gt;"",TRIM(M27)&lt;&gt;"",TRIM(J27)&lt;&gt;TRIM(M27)),"Suffix translation &lt;&gt; lookup ", "" ))
&amp;IF(AND(TRIM(K27)="",N27=""),"Description not translated ",
   IF(AND(TRIM(K27)&lt;&gt;"",TRIM(N27)&lt;&gt;"",TRIM(K27)&lt;&gt;TRIM(N27)),"Description translation&lt;&gt; lookup ", "" ))</f>
        <v xml:space="preserve">Suffix not translated Description not translated </v>
      </c>
      <c r="P27" s="3" t="s">
        <v>8447</v>
      </c>
      <c r="Q27" s="3" t="s">
        <v>8447</v>
      </c>
    </row>
    <row r="28" spans="1:18" x14ac:dyDescent="0.25">
      <c r="A28" s="2" t="str">
        <f>IF(TRIM(J28)="","",E28)</f>
        <v/>
      </c>
      <c r="B28" s="2" t="str">
        <f>IF(TRIM(K28)="","",I28)</f>
        <v/>
      </c>
      <c r="C28" s="2" t="str">
        <f>LEFT(F28,FIND(".",F28,6))</f>
        <v>Exif.Canon.</v>
      </c>
      <c r="D28" s="2" t="str">
        <f>VLOOKUP(C28,PrefixUebersetzung,2,FALSE)</f>
        <v>Exif.Canon.</v>
      </c>
      <c r="E28" s="2" t="str">
        <f>MID(F28,FIND(".",F28,6)+1,99)</f>
        <v>AFInfoSize</v>
      </c>
      <c r="F28" s="36" t="s">
        <v>8487</v>
      </c>
      <c r="G28" s="3" t="s">
        <v>9513</v>
      </c>
      <c r="I28" s="36" t="s">
        <v>8488</v>
      </c>
      <c r="J28" s="36"/>
      <c r="L28" s="14">
        <v>5</v>
      </c>
      <c r="O28" s="3" t="str">
        <f>IF(AND(TRIM(J28)="",M28=""),"Suffix not translated ",
   IF(AND(TRIM(J28)&lt;&gt;"",TRIM(M28)&lt;&gt;"",TRIM(J28)&lt;&gt;TRIM(M28)),"Suffix translation &lt;&gt; lookup ", "" ))
&amp;IF(AND(TRIM(K28)="",N28=""),"Description not translated ",
   IF(AND(TRIM(K28)&lt;&gt;"",TRIM(N28)&lt;&gt;"",TRIM(K28)&lt;&gt;TRIM(N28)),"Description translation&lt;&gt; lookup ", "" ))</f>
        <v xml:space="preserve">Suffix not translated Description not translated </v>
      </c>
      <c r="P28" s="3" t="s">
        <v>8447</v>
      </c>
      <c r="Q28" s="3" t="s">
        <v>8447</v>
      </c>
    </row>
    <row r="29" spans="1:18" x14ac:dyDescent="0.25">
      <c r="A29" s="2" t="str">
        <f>IF(TRIM(J29)="","",E29)</f>
        <v>AFMicroAdj</v>
      </c>
      <c r="B29" s="2" t="str">
        <f>IF(TRIM(K29)="","",I29)</f>
        <v/>
      </c>
      <c r="C29" s="2" t="str">
        <f>LEFT(F29,FIND(".",F29,6))</f>
        <v>Exif.Canon.</v>
      </c>
      <c r="D29" s="2" t="str">
        <f>VLOOKUP(C29,PrefixUebersetzung,2,FALSE)</f>
        <v>Exif.Canon.</v>
      </c>
      <c r="E29" s="2" t="str">
        <f>MID(F29,FIND(".",F29,6)+1,99)</f>
        <v>AFMicroAdj</v>
      </c>
      <c r="F29" s="36" t="s">
        <v>9581</v>
      </c>
      <c r="G29" s="36" t="s">
        <v>9512</v>
      </c>
      <c r="H29" s="36"/>
      <c r="I29" s="36" t="s">
        <v>9582</v>
      </c>
      <c r="J29" s="5" t="s">
        <v>9582</v>
      </c>
      <c r="L29" s="15">
        <v>5</v>
      </c>
      <c r="O29" s="3" t="str">
        <f>IF(AND(TRIM(J29)="",M29=""),"Suffix not translated ",
   IF(AND(TRIM(J29)&lt;&gt;"",TRIM(M29)&lt;&gt;"",TRIM(J29)&lt;&gt;TRIM(M29)),"Suffix translation &lt;&gt; lookup ", "" ))
&amp;IF(AND(TRIM(K29)="",N29=""),"Description not translated ",
   IF(AND(TRIM(K29)&lt;&gt;"",TRIM(N29)&lt;&gt;"",TRIM(K29)&lt;&gt;TRIM(N29)),"Description translation&lt;&gt; lookup ", "" ))</f>
        <v xml:space="preserve">Description not translated </v>
      </c>
      <c r="P29" s="3" t="s">
        <v>8447</v>
      </c>
      <c r="Q29" s="3" t="s">
        <v>8447</v>
      </c>
    </row>
    <row r="30" spans="1:18" x14ac:dyDescent="0.25">
      <c r="A30" s="2" t="str">
        <f>IF(TRIM(J30)="","",E30)</f>
        <v>AFNumPoints</v>
      </c>
      <c r="B30" s="2" t="str">
        <f>IF(TRIM(K30)="","",I30)</f>
        <v>AF NumPoints</v>
      </c>
      <c r="C30" s="2" t="str">
        <f>LEFT(F30,FIND(".",F30,6))</f>
        <v>Exif.Canon.</v>
      </c>
      <c r="D30" s="2" t="str">
        <f>VLOOKUP(C30,PrefixUebersetzung,2,FALSE)</f>
        <v>Exif.Canon.</v>
      </c>
      <c r="E30" s="2" t="str">
        <f>MID(F30,FIND(".",F30,6)+1,99)</f>
        <v>AFNumPoints</v>
      </c>
      <c r="F30" s="36" t="s">
        <v>8489</v>
      </c>
      <c r="G30" s="3" t="s">
        <v>9513</v>
      </c>
      <c r="I30" s="36" t="s">
        <v>8490</v>
      </c>
      <c r="J30" s="3" t="s">
        <v>8604</v>
      </c>
      <c r="K30" s="5" t="s">
        <v>8604</v>
      </c>
      <c r="L30" s="14"/>
      <c r="O30" s="3" t="str">
        <f>IF(AND(TRIM(J30)="",M30=""),"Suffix not translated ",
   IF(AND(TRIM(J30)&lt;&gt;"",TRIM(M30)&lt;&gt;"",TRIM(J30)&lt;&gt;TRIM(M30)),"Suffix translation &lt;&gt; lookup ", "" ))
&amp;IF(AND(TRIM(K30)="",N30=""),"Description not translated ",
   IF(AND(TRIM(K30)&lt;&gt;"",TRIM(N30)&lt;&gt;"",TRIM(K30)&lt;&gt;TRIM(N30)),"Description translation&lt;&gt; lookup ", "" ))</f>
        <v/>
      </c>
      <c r="P30" s="3" t="s">
        <v>8447</v>
      </c>
      <c r="Q30" s="3" t="s">
        <v>8447</v>
      </c>
    </row>
    <row r="31" spans="1:18" x14ac:dyDescent="0.25">
      <c r="A31" s="2" t="str">
        <f>IF(TRIM(J31)="","",E31)</f>
        <v>AFPointsInFocus</v>
      </c>
      <c r="B31" s="2" t="str">
        <f>IF(TRIM(K31)="","",I31)</f>
        <v>AF Points in Focus</v>
      </c>
      <c r="C31" s="2" t="str">
        <f>LEFT(F31,FIND(".",F31,6))</f>
        <v>Exif.Canon.</v>
      </c>
      <c r="D31" s="2" t="str">
        <f>VLOOKUP(C31,PrefixUebersetzung,2,FALSE)</f>
        <v>Exif.Canon.</v>
      </c>
      <c r="E31" s="2" t="str">
        <f>MID(F31,FIND(".",F31,6)+1,99)</f>
        <v>AFPointsInFocus</v>
      </c>
      <c r="F31" s="36" t="s">
        <v>8491</v>
      </c>
      <c r="G31" s="3" t="s">
        <v>9513</v>
      </c>
      <c r="I31" s="36" t="s">
        <v>8492</v>
      </c>
      <c r="J31" s="3" t="s">
        <v>4819</v>
      </c>
      <c r="K31" s="5" t="s">
        <v>4819</v>
      </c>
      <c r="L31" s="14"/>
      <c r="M31" s="3" t="str">
        <f>IFERROR(VLOOKUP(E31,A:J,10, FALSE),"")</f>
        <v>AF Messfelder im Fokus</v>
      </c>
      <c r="N31" s="3" t="str">
        <f>IFERROR(VLOOKUP(I31,B:K,10,FALSE),"")</f>
        <v>AF Messfelder im Fokus</v>
      </c>
      <c r="O31" s="3" t="str">
        <f>IF(AND(TRIM(J31)="",M31=""),"Suffix not translated ",
   IF(AND(TRIM(J31)&lt;&gt;"",TRIM(M31)&lt;&gt;"",TRIM(J31)&lt;&gt;TRIM(M31)),"Suffix translation &lt;&gt; lookup ", "" ))
&amp;IF(AND(TRIM(K31)="",N31=""),"Description not translated ",
   IF(AND(TRIM(K31)&lt;&gt;"",TRIM(N31)&lt;&gt;"",TRIM(K31)&lt;&gt;TRIM(N31)),"Description translation&lt;&gt; lookup ", "" ))</f>
        <v/>
      </c>
      <c r="P31" s="3" t="s">
        <v>8447</v>
      </c>
      <c r="Q31" s="3" t="s">
        <v>8447</v>
      </c>
      <c r="R31" s="3" t="s">
        <v>8972</v>
      </c>
    </row>
    <row r="32" spans="1:18" x14ac:dyDescent="0.25">
      <c r="A32" s="2" t="str">
        <f>IF(TRIM(J32)="","",E32)</f>
        <v>AFPointsInFocus1D</v>
      </c>
      <c r="B32" s="2" t="str">
        <f>IF(TRIM(K32)="","",I32)</f>
        <v/>
      </c>
      <c r="C32" s="2" t="str">
        <f>LEFT(F32,FIND(".",F32,6))</f>
        <v>Exif.Canon.</v>
      </c>
      <c r="D32" s="2" t="str">
        <f>VLOOKUP(C32,PrefixUebersetzung,2,FALSE)</f>
        <v>Exif.Canon.</v>
      </c>
      <c r="E32" s="2" t="str">
        <f>MID(F32,FIND(".",F32,6)+1,99)</f>
        <v>AFPointsInFocus1D</v>
      </c>
      <c r="F32" s="36" t="s">
        <v>9583</v>
      </c>
      <c r="G32" s="36" t="s">
        <v>9512</v>
      </c>
      <c r="H32" s="36"/>
      <c r="I32" s="36" t="s">
        <v>9584</v>
      </c>
      <c r="J32" s="36" t="s">
        <v>9584</v>
      </c>
      <c r="L32" s="15">
        <v>5</v>
      </c>
      <c r="O32" s="3" t="str">
        <f>IF(AND(TRIM(J32)="",M32=""),"Suffix not translated ",
   IF(AND(TRIM(J32)&lt;&gt;"",TRIM(M32)&lt;&gt;"",TRIM(J32)&lt;&gt;TRIM(M32)),"Suffix translation &lt;&gt; lookup ", "" ))
&amp;IF(AND(TRIM(K32)="",N32=""),"Description not translated ",
   IF(AND(TRIM(K32)&lt;&gt;"",TRIM(N32)&lt;&gt;"",TRIM(K32)&lt;&gt;TRIM(N32)),"Description translation&lt;&gt; lookup ", "" ))</f>
        <v xml:space="preserve">Description not translated </v>
      </c>
      <c r="P32" s="3" t="s">
        <v>8447</v>
      </c>
      <c r="Q32" s="3" t="s">
        <v>8447</v>
      </c>
    </row>
    <row r="33" spans="1:18" x14ac:dyDescent="0.25">
      <c r="A33" s="2" t="str">
        <f>IF(TRIM(J33)="","",E33)</f>
        <v>AFPointsSelected</v>
      </c>
      <c r="B33" s="2" t="str">
        <f>IF(TRIM(K33)="","",I33)</f>
        <v>AF Points Selected</v>
      </c>
      <c r="C33" s="2" t="str">
        <f>LEFT(F33,FIND(".",F33,6))</f>
        <v>Exif.Canon.</v>
      </c>
      <c r="D33" s="2" t="str">
        <f>VLOOKUP(C33,PrefixUebersetzung,2,FALSE)</f>
        <v>Exif.Canon.</v>
      </c>
      <c r="E33" s="2" t="str">
        <f>MID(F33,FIND(".",F33,6)+1,99)</f>
        <v>AFPointsSelected</v>
      </c>
      <c r="F33" s="36" t="s">
        <v>8493</v>
      </c>
      <c r="G33" s="3" t="s">
        <v>9513</v>
      </c>
      <c r="I33" s="36" t="s">
        <v>8494</v>
      </c>
      <c r="J33" s="5" t="s">
        <v>8605</v>
      </c>
      <c r="K33" s="5" t="s">
        <v>8605</v>
      </c>
      <c r="L33" s="14"/>
      <c r="O33" s="3" t="str">
        <f>IF(AND(TRIM(J33)="",M33=""),"Suffix not translated ",
   IF(AND(TRIM(J33)&lt;&gt;"",TRIM(M33)&lt;&gt;"",TRIM(J33)&lt;&gt;TRIM(M33)),"Suffix translation &lt;&gt; lookup ", "" ))
&amp;IF(AND(TRIM(K33)="",N33=""),"Description not translated ",
   IF(AND(TRIM(K33)&lt;&gt;"",TRIM(N33)&lt;&gt;"",TRIM(K33)&lt;&gt;TRIM(N33)),"Description translation&lt;&gt; lookup ", "" ))</f>
        <v/>
      </c>
      <c r="P33" s="3" t="s">
        <v>8447</v>
      </c>
      <c r="Q33" s="3" t="s">
        <v>8447</v>
      </c>
    </row>
    <row r="34" spans="1:18" x14ac:dyDescent="0.25">
      <c r="A34" s="2" t="str">
        <f>IF(TRIM(J34)="","",E34)</f>
        <v>AFPointsUnusable</v>
      </c>
      <c r="B34" s="2" t="str">
        <f>IF(TRIM(K34)="","",I34)</f>
        <v>AF Points Unusable</v>
      </c>
      <c r="C34" s="2" t="str">
        <f>LEFT(F34,FIND(".",F34,6))</f>
        <v>Exif.Canon.</v>
      </c>
      <c r="D34" s="2" t="str">
        <f>VLOOKUP(C34,PrefixUebersetzung,2,FALSE)</f>
        <v>Exif.Canon.</v>
      </c>
      <c r="E34" s="2" t="str">
        <f>MID(F34,FIND(".",F34,6)+1,99)</f>
        <v>AFPointsUnusable</v>
      </c>
      <c r="F34" s="36" t="s">
        <v>8495</v>
      </c>
      <c r="G34" s="3" t="s">
        <v>9513</v>
      </c>
      <c r="I34" s="36" t="s">
        <v>8496</v>
      </c>
      <c r="J34" s="5" t="s">
        <v>8606</v>
      </c>
      <c r="K34" s="5" t="s">
        <v>8606</v>
      </c>
      <c r="L34" s="14"/>
      <c r="O34" s="3" t="str">
        <f>IF(AND(TRIM(J34)="",M34=""),"Suffix not translated ",
   IF(AND(TRIM(J34)&lt;&gt;"",TRIM(M34)&lt;&gt;"",TRIM(J34)&lt;&gt;TRIM(M34)),"Suffix translation &lt;&gt; lookup ", "" ))
&amp;IF(AND(TRIM(K34)="",N34=""),"Description not translated ",
   IF(AND(TRIM(K34)&lt;&gt;"",TRIM(N34)&lt;&gt;"",TRIM(K34)&lt;&gt;TRIM(N34)),"Description translation&lt;&gt; lookup ", "" ))</f>
        <v/>
      </c>
      <c r="P34" s="3" t="s">
        <v>8447</v>
      </c>
      <c r="Q34" s="3" t="s">
        <v>8447</v>
      </c>
    </row>
    <row r="35" spans="1:18" x14ac:dyDescent="0.25">
      <c r="A35" s="2" t="str">
        <f>IF(TRIM(J35)="","",E35)</f>
        <v>AFValidPoints</v>
      </c>
      <c r="B35" s="2" t="str">
        <f>IF(TRIM(K35)="","",I35)</f>
        <v>AF ValidPoints</v>
      </c>
      <c r="C35" s="2" t="str">
        <f>LEFT(F35,FIND(".",F35,6))</f>
        <v>Exif.Canon.</v>
      </c>
      <c r="D35" s="2" t="str">
        <f>VLOOKUP(C35,PrefixUebersetzung,2,FALSE)</f>
        <v>Exif.Canon.</v>
      </c>
      <c r="E35" s="2" t="str">
        <f>MID(F35,FIND(".",F35,6)+1,99)</f>
        <v>AFValidPoints</v>
      </c>
      <c r="F35" s="36" t="s">
        <v>8497</v>
      </c>
      <c r="G35" s="3" t="s">
        <v>9513</v>
      </c>
      <c r="I35" s="36" t="s">
        <v>8498</v>
      </c>
      <c r="J35" s="3" t="s">
        <v>8607</v>
      </c>
      <c r="K35" s="5" t="s">
        <v>8607</v>
      </c>
      <c r="L35" s="14"/>
      <c r="O35" s="3" t="str">
        <f>IF(AND(TRIM(J35)="",M35=""),"Suffix not translated ",
   IF(AND(TRIM(J35)&lt;&gt;"",TRIM(M35)&lt;&gt;"",TRIM(J35)&lt;&gt;TRIM(M35)),"Suffix translation &lt;&gt; lookup ", "" ))
&amp;IF(AND(TRIM(K35)="",N35=""),"Description not translated ",
   IF(AND(TRIM(K35)&lt;&gt;"",TRIM(N35)&lt;&gt;"",TRIM(K35)&lt;&gt;TRIM(N35)),"Description translation&lt;&gt; lookup ", "" ))</f>
        <v/>
      </c>
      <c r="P35" s="3" t="s">
        <v>8447</v>
      </c>
      <c r="Q35" s="3" t="s">
        <v>8447</v>
      </c>
    </row>
    <row r="36" spans="1:18" x14ac:dyDescent="0.25">
      <c r="A36" s="2" t="str">
        <f>IF(TRIM(J36)="","",E36)</f>
        <v>AFXPositions</v>
      </c>
      <c r="B36" s="2" t="str">
        <f>IF(TRIM(K36)="","",I36)</f>
        <v>AF X Positions</v>
      </c>
      <c r="C36" s="2" t="str">
        <f>LEFT(F36,FIND(".",F36,6))</f>
        <v>Exif.Canon.</v>
      </c>
      <c r="D36" s="2" t="str">
        <f>VLOOKUP(C36,PrefixUebersetzung,2,FALSE)</f>
        <v>Exif.Canon.</v>
      </c>
      <c r="E36" s="2" t="str">
        <f>MID(F36,FIND(".",F36,6)+1,99)</f>
        <v>AFXPositions</v>
      </c>
      <c r="F36" s="36" t="s">
        <v>8499</v>
      </c>
      <c r="G36" s="3" t="s">
        <v>9513</v>
      </c>
      <c r="I36" s="36" t="s">
        <v>8500</v>
      </c>
      <c r="J36" s="3" t="s">
        <v>8608</v>
      </c>
      <c r="K36" s="5" t="s">
        <v>8608</v>
      </c>
      <c r="L36" s="14"/>
      <c r="O36" s="3" t="str">
        <f>IF(AND(TRIM(J36)="",M36=""),"Suffix not translated ",
   IF(AND(TRIM(J36)&lt;&gt;"",TRIM(M36)&lt;&gt;"",TRIM(J36)&lt;&gt;TRIM(M36)),"Suffix translation &lt;&gt; lookup ", "" ))
&amp;IF(AND(TRIM(K36)="",N36=""),"Description not translated ",
   IF(AND(TRIM(K36)&lt;&gt;"",TRIM(N36)&lt;&gt;"",TRIM(K36)&lt;&gt;TRIM(N36)),"Description translation&lt;&gt; lookup ", "" ))</f>
        <v/>
      </c>
      <c r="P36" s="3" t="s">
        <v>8447</v>
      </c>
      <c r="Q36" s="3" t="s">
        <v>8447</v>
      </c>
    </row>
    <row r="37" spans="1:18" x14ac:dyDescent="0.25">
      <c r="A37" s="2" t="str">
        <f>IF(TRIM(J37)="","",E37)</f>
        <v>AFYPositions</v>
      </c>
      <c r="B37" s="2" t="str">
        <f>IF(TRIM(K37)="","",I37)</f>
        <v>AF Y Positions</v>
      </c>
      <c r="C37" s="2" t="str">
        <f>LEFT(F37,FIND(".",F37,6))</f>
        <v>Exif.Canon.</v>
      </c>
      <c r="D37" s="2" t="str">
        <f>VLOOKUP(C37,PrefixUebersetzung,2,FALSE)</f>
        <v>Exif.Canon.</v>
      </c>
      <c r="E37" s="2" t="str">
        <f>MID(F37,FIND(".",F37,6)+1,99)</f>
        <v>AFYPositions</v>
      </c>
      <c r="F37" s="36" t="s">
        <v>8501</v>
      </c>
      <c r="G37" s="3" t="s">
        <v>9513</v>
      </c>
      <c r="I37" s="36" t="s">
        <v>8502</v>
      </c>
      <c r="J37" s="3" t="s">
        <v>8609</v>
      </c>
      <c r="K37" s="5" t="s">
        <v>8609</v>
      </c>
      <c r="L37" s="14"/>
      <c r="O37" s="3" t="str">
        <f>IF(AND(TRIM(J37)="",M37=""),"Suffix not translated ",
   IF(AND(TRIM(J37)&lt;&gt;"",TRIM(M37)&lt;&gt;"",TRIM(J37)&lt;&gt;TRIM(M37)),"Suffix translation &lt;&gt; lookup ", "" ))
&amp;IF(AND(TRIM(K37)="",N37=""),"Description not translated ",
   IF(AND(TRIM(K37)&lt;&gt;"",TRIM(N37)&lt;&gt;"",TRIM(K37)&lt;&gt;TRIM(N37)),"Description translation&lt;&gt; lookup ", "" ))</f>
        <v/>
      </c>
      <c r="P37" s="3" t="s">
        <v>8447</v>
      </c>
      <c r="Q37" s="3" t="s">
        <v>8447</v>
      </c>
    </row>
    <row r="38" spans="1:18" x14ac:dyDescent="0.25">
      <c r="A38" s="2" t="str">
        <f>IF(TRIM(J38)="","",E38)</f>
        <v/>
      </c>
      <c r="B38" s="2" t="str">
        <f>IF(TRIM(K38)="","",I38)</f>
        <v/>
      </c>
      <c r="C38" s="2" t="str">
        <f>LEFT(F38,FIND(".",F38,6))</f>
        <v>Exif.Canon.</v>
      </c>
      <c r="D38" s="2" t="str">
        <f>VLOOKUP(C38,PrefixUebersetzung,2,FALSE)</f>
        <v>Exif.Canon.</v>
      </c>
      <c r="E38" s="2" t="str">
        <f>MID(F38,FIND(".",F38,6)+1,99)</f>
        <v>AmbienceInfo</v>
      </c>
      <c r="F38" s="36" t="s">
        <v>9585</v>
      </c>
      <c r="G38" s="36" t="s">
        <v>9512</v>
      </c>
      <c r="H38" s="36"/>
      <c r="I38" s="36" t="s">
        <v>9586</v>
      </c>
      <c r="L38" s="15">
        <v>5</v>
      </c>
      <c r="O38" s="3" t="str">
        <f>IF(AND(TRIM(J38)="",M38=""),"Suffix not translated ",
   IF(AND(TRIM(J38)&lt;&gt;"",TRIM(M38)&lt;&gt;"",TRIM(J38)&lt;&gt;TRIM(M38)),"Suffix translation &lt;&gt; lookup ", "" ))
&amp;IF(AND(TRIM(K38)="",N38=""),"Description not translated ",
   IF(AND(TRIM(K38)&lt;&gt;"",TRIM(N38)&lt;&gt;"",TRIM(K38)&lt;&gt;TRIM(N38)),"Description translation&lt;&gt; lookup ", "" ))</f>
        <v xml:space="preserve">Suffix not translated Description not translated </v>
      </c>
      <c r="P38" s="3" t="s">
        <v>8447</v>
      </c>
      <c r="Q38" s="3" t="s">
        <v>8447</v>
      </c>
    </row>
    <row r="39" spans="1:18" x14ac:dyDescent="0.25">
      <c r="A39" s="2" t="str">
        <f>IF(TRIM(J39)="","",E39)</f>
        <v/>
      </c>
      <c r="B39" s="2" t="str">
        <f>IF(TRIM(K39)="","",I39)</f>
        <v/>
      </c>
      <c r="C39" s="2" t="str">
        <f>LEFT(F39,FIND(".",F39,6))</f>
        <v>Exif.Canon.</v>
      </c>
      <c r="D39" s="2" t="str">
        <f>VLOOKUP(C39,PrefixUebersetzung,2,FALSE)</f>
        <v>Exif.Canon.</v>
      </c>
      <c r="E39" s="2" t="str">
        <f>MID(F39,FIND(".",F39,6)+1,99)</f>
        <v>AspectInfo</v>
      </c>
      <c r="F39" s="36" t="s">
        <v>9587</v>
      </c>
      <c r="G39" s="36" t="s">
        <v>9512</v>
      </c>
      <c r="H39" s="36"/>
      <c r="I39" s="36" t="s">
        <v>9588</v>
      </c>
      <c r="L39" s="15">
        <v>5</v>
      </c>
      <c r="O39" s="3" t="str">
        <f>IF(AND(TRIM(J39)="",M39=""),"Suffix not translated ",
   IF(AND(TRIM(J39)&lt;&gt;"",TRIM(M39)&lt;&gt;"",TRIM(J39)&lt;&gt;TRIM(M39)),"Suffix translation &lt;&gt; lookup ", "" ))
&amp;IF(AND(TRIM(K39)="",N39=""),"Description not translated ",
   IF(AND(TRIM(K39)&lt;&gt;"",TRIM(N39)&lt;&gt;"",TRIM(K39)&lt;&gt;TRIM(N39)),"Description translation&lt;&gt; lookup ", "" ))</f>
        <v xml:space="preserve">Suffix not translated Description not translated </v>
      </c>
      <c r="P39" s="3" t="s">
        <v>8447</v>
      </c>
      <c r="Q39" s="3" t="s">
        <v>8447</v>
      </c>
    </row>
    <row r="40" spans="1:18" x14ac:dyDescent="0.25">
      <c r="A40" s="2" t="str">
        <f>IF(TRIM(J40)="","",E40)</f>
        <v>BatteryType</v>
      </c>
      <c r="B40" s="2" t="str">
        <f>IF(TRIM(K40)="","",I40)</f>
        <v>BatteryType</v>
      </c>
      <c r="C40" s="2" t="str">
        <f>LEFT(F40,FIND(".",F40,6))</f>
        <v>Exif.Canon.</v>
      </c>
      <c r="D40" s="2" t="str">
        <f>VLOOKUP(C40,PrefixUebersetzung,2,FALSE)</f>
        <v>Exif.Canon.</v>
      </c>
      <c r="E40" s="2" t="str">
        <f>MID(F40,FIND(".",F40,6)+1,99)</f>
        <v>BatteryType</v>
      </c>
      <c r="F40" s="36" t="s">
        <v>9589</v>
      </c>
      <c r="G40" s="36" t="s">
        <v>9515</v>
      </c>
      <c r="H40" s="36"/>
      <c r="I40" s="36" t="s">
        <v>9590</v>
      </c>
      <c r="J40" s="5" t="s">
        <v>9835</v>
      </c>
      <c r="K40" s="5" t="s">
        <v>9835</v>
      </c>
      <c r="O40" s="3" t="str">
        <f>IF(AND(TRIM(J40)="",M40=""),"Suffix not translated ",
   IF(AND(TRIM(J40)&lt;&gt;"",TRIM(M40)&lt;&gt;"",TRIM(J40)&lt;&gt;TRIM(M40)),"Suffix translation &lt;&gt; lookup ", "" ))
&amp;IF(AND(TRIM(K40)="",N40=""),"Description not translated ",
   IF(AND(TRIM(K40)&lt;&gt;"",TRIM(N40)&lt;&gt;"",TRIM(K40)&lt;&gt;TRIM(N40)),"Description translation&lt;&gt; lookup ", "" ))</f>
        <v/>
      </c>
      <c r="P40" s="3" t="s">
        <v>8447</v>
      </c>
      <c r="Q40" s="3" t="s">
        <v>8447</v>
      </c>
    </row>
    <row r="41" spans="1:18" x14ac:dyDescent="0.25">
      <c r="A41" s="2" t="str">
        <f>IF(TRIM(J41)="","",E41)</f>
        <v>CameraInfo</v>
      </c>
      <c r="B41" s="2" t="str">
        <f>IF(TRIM(K41)="","",I41)</f>
        <v>Camera info</v>
      </c>
      <c r="C41" s="2" t="str">
        <f>LEFT(F41,FIND(".",F41,6))</f>
        <v>Exif.Canon.</v>
      </c>
      <c r="D41" s="2" t="str">
        <f>VLOOKUP(C41,PrefixUebersetzung,2,FALSE)</f>
        <v>Exif.Canon.</v>
      </c>
      <c r="E41" s="2" t="str">
        <f>MID(F41,FIND(".",F41,6)+1,99)</f>
        <v>CameraInfo</v>
      </c>
      <c r="F41" s="3" t="s">
        <v>9</v>
      </c>
      <c r="G41" s="3" t="s">
        <v>9512</v>
      </c>
      <c r="I41" s="3" t="s">
        <v>2117</v>
      </c>
      <c r="J41" s="3" t="s">
        <v>4765</v>
      </c>
      <c r="K41" s="5" t="s">
        <v>3655</v>
      </c>
      <c r="L41" s="14"/>
      <c r="M41" s="3" t="str">
        <f>IFERROR(VLOOKUP(E41,A:J,10, FALSE),"")</f>
        <v>Kamerainformation</v>
      </c>
      <c r="O41" s="3" t="str">
        <f>IF(AND(TRIM(J41)="",M41=""),"Suffix not translated ",
   IF(AND(TRIM(J41)&lt;&gt;"",TRIM(M41)&lt;&gt;"",TRIM(J41)&lt;&gt;TRIM(M41)),"Suffix translation &lt;&gt; lookup ", "" ))
&amp;IF(AND(TRIM(K41)="",N41=""),"Description not translated ",
   IF(AND(TRIM(K41)&lt;&gt;"",TRIM(N41)&lt;&gt;"",TRIM(K41)&lt;&gt;TRIM(N41)),"Description translation&lt;&gt; lookup ", "" ))</f>
        <v/>
      </c>
      <c r="P41" s="3" t="s">
        <v>8447</v>
      </c>
      <c r="Q41" s="3" t="s">
        <v>8447</v>
      </c>
      <c r="R41" s="3" t="s">
        <v>4765</v>
      </c>
    </row>
    <row r="42" spans="1:18" x14ac:dyDescent="0.25">
      <c r="A42" s="2" t="str">
        <f>IF(TRIM(J42)="","",E42)</f>
        <v>CameraSettings</v>
      </c>
      <c r="B42" s="2" t="str">
        <f>IF(TRIM(K42)="","",I42)</f>
        <v>Various camera settings</v>
      </c>
      <c r="C42" s="2" t="str">
        <f>LEFT(F42,FIND(".",F42,6))</f>
        <v>Exif.Canon.</v>
      </c>
      <c r="D42" s="2" t="str">
        <f>VLOOKUP(C42,PrefixUebersetzung,2,FALSE)</f>
        <v>Exif.Canon.</v>
      </c>
      <c r="E42" s="2" t="str">
        <f>MID(F42,FIND(".",F42,6)+1,99)</f>
        <v>CameraSettings</v>
      </c>
      <c r="F42" s="3" t="s">
        <v>10</v>
      </c>
      <c r="G42" s="3" t="s">
        <v>9512</v>
      </c>
      <c r="I42" s="3" t="s">
        <v>2118</v>
      </c>
      <c r="J42" s="5" t="s">
        <v>4766</v>
      </c>
      <c r="K42" s="5" t="s">
        <v>3656</v>
      </c>
      <c r="L42" s="14"/>
      <c r="M42" s="3" t="str">
        <f>IFERROR(VLOOKUP(E42,A:J,10, FALSE),"")</f>
        <v>Kameraeinstellungen</v>
      </c>
      <c r="O42" s="3" t="str">
        <f>IF(AND(TRIM(J42)="",M42=""),"Suffix not translated ",
   IF(AND(TRIM(J42)&lt;&gt;"",TRIM(M42)&lt;&gt;"",TRIM(J42)&lt;&gt;TRIM(M42)),"Suffix translation &lt;&gt; lookup ", "" ))
&amp;IF(AND(TRIM(K42)="",N42=""),"Description not translated ",
   IF(AND(TRIM(K42)&lt;&gt;"",TRIM(N42)&lt;&gt;"",TRIM(K42)&lt;&gt;TRIM(N42)),"Description translation&lt;&gt; lookup ", "" ))</f>
        <v/>
      </c>
      <c r="P42" s="3" t="s">
        <v>8447</v>
      </c>
      <c r="Q42" s="3" t="s">
        <v>8447</v>
      </c>
      <c r="R42" s="3" t="s">
        <v>3656</v>
      </c>
    </row>
    <row r="43" spans="1:18" x14ac:dyDescent="0.25">
      <c r="A43" s="2" t="str">
        <f>IF(TRIM(J43)="","",E43)</f>
        <v>CanonFileInfo</v>
      </c>
      <c r="B43" s="2" t="str">
        <f>IF(TRIM(K43)="","",I43)</f>
        <v>CanonFileInfo</v>
      </c>
      <c r="C43" s="2" t="str">
        <f>LEFT(F43,FIND(".",F43,6))</f>
        <v>Exif.Canon.</v>
      </c>
      <c r="D43" s="2" t="str">
        <f>VLOOKUP(C43,PrefixUebersetzung,2,FALSE)</f>
        <v>Exif.Canon.</v>
      </c>
      <c r="E43" s="2" t="str">
        <f>MID(F43,FIND(".",F43,6)+1,99)</f>
        <v>CanonFileInfo</v>
      </c>
      <c r="F43" s="36" t="s">
        <v>9591</v>
      </c>
      <c r="G43" s="36" t="s">
        <v>9512</v>
      </c>
      <c r="H43" s="36"/>
      <c r="I43" s="36" t="s">
        <v>9592</v>
      </c>
      <c r="J43" s="5" t="s">
        <v>9843</v>
      </c>
      <c r="K43" s="5" t="s">
        <v>9843</v>
      </c>
      <c r="O43" s="3" t="str">
        <f>IF(AND(TRIM(J43)="",M43=""),"Suffix not translated ",
   IF(AND(TRIM(J43)&lt;&gt;"",TRIM(M43)&lt;&gt;"",TRIM(J43)&lt;&gt;TRIM(M43)),"Suffix translation &lt;&gt; lookup ", "" ))
&amp;IF(AND(TRIM(K43)="",N43=""),"Description not translated ",
   IF(AND(TRIM(K43)&lt;&gt;"",TRIM(N43)&lt;&gt;"",TRIM(K43)&lt;&gt;TRIM(N43)),"Description translation&lt;&gt; lookup ", "" ))</f>
        <v/>
      </c>
      <c r="P43" s="3" t="s">
        <v>8447</v>
      </c>
      <c r="Q43" s="3" t="s">
        <v>8447</v>
      </c>
    </row>
    <row r="44" spans="1:18" x14ac:dyDescent="0.25">
      <c r="A44" s="2" t="str">
        <f>IF(TRIM(J44)="","",E44)</f>
        <v>CanonFlags</v>
      </c>
      <c r="B44" s="2" t="str">
        <f>IF(TRIM(K44)="","",I44)</f>
        <v>CanonFlags</v>
      </c>
      <c r="C44" s="2" t="str">
        <f>LEFT(F44,FIND(".",F44,6))</f>
        <v>Exif.Canon.</v>
      </c>
      <c r="D44" s="2" t="str">
        <f>VLOOKUP(C44,PrefixUebersetzung,2,FALSE)</f>
        <v>Exif.Canon.</v>
      </c>
      <c r="E44" s="2" t="str">
        <f>MID(F44,FIND(".",F44,6)+1,99)</f>
        <v>CanonFlags</v>
      </c>
      <c r="F44" s="36" t="s">
        <v>9593</v>
      </c>
      <c r="G44" s="36" t="s">
        <v>9512</v>
      </c>
      <c r="H44" s="36"/>
      <c r="I44" s="36" t="s">
        <v>9594</v>
      </c>
      <c r="J44" s="5" t="s">
        <v>9844</v>
      </c>
      <c r="K44" s="5" t="s">
        <v>9844</v>
      </c>
      <c r="L44" s="15">
        <v>5</v>
      </c>
      <c r="O44" s="3" t="str">
        <f>IF(AND(TRIM(J44)="",M44=""),"Suffix not translated ",
   IF(AND(TRIM(J44)&lt;&gt;"",TRIM(M44)&lt;&gt;"",TRIM(J44)&lt;&gt;TRIM(M44)),"Suffix translation &lt;&gt; lookup ", "" ))
&amp;IF(AND(TRIM(K44)="",N44=""),"Description not translated ",
   IF(AND(TRIM(K44)&lt;&gt;"",TRIM(N44)&lt;&gt;"",TRIM(K44)&lt;&gt;TRIM(N44)),"Description translation&lt;&gt; lookup ", "" ))</f>
        <v/>
      </c>
      <c r="P44" s="3" t="s">
        <v>8447</v>
      </c>
      <c r="Q44" s="3" t="s">
        <v>8447</v>
      </c>
    </row>
    <row r="45" spans="1:18" x14ac:dyDescent="0.25">
      <c r="A45" s="2" t="str">
        <f>IF(TRIM(J45)="","",E45)</f>
        <v>CanonFlashInfo</v>
      </c>
      <c r="B45" s="2" t="str">
        <f>IF(TRIM(K45)="","",I45)</f>
        <v>Canon Flash Info</v>
      </c>
      <c r="C45" s="2" t="str">
        <f>LEFT(F45,FIND(".",F45,6))</f>
        <v>Exif.Canon.</v>
      </c>
      <c r="D45" s="2" t="str">
        <f>VLOOKUP(C45,PrefixUebersetzung,2,FALSE)</f>
        <v>Exif.Canon.</v>
      </c>
      <c r="E45" s="2" t="str">
        <f>MID(F45,FIND(".",F45,6)+1,99)</f>
        <v>CanonFlashInfo</v>
      </c>
      <c r="F45" s="36" t="s">
        <v>10491</v>
      </c>
      <c r="G45" s="36" t="s">
        <v>9512</v>
      </c>
      <c r="H45" s="36"/>
      <c r="I45" s="36" t="s">
        <v>10492</v>
      </c>
      <c r="J45" s="5" t="s">
        <v>11116</v>
      </c>
      <c r="K45" s="5" t="s">
        <v>11117</v>
      </c>
      <c r="O45" s="3" t="str">
        <f>IF(AND(TRIM(J45)="",M45=""),"Suffix not translated ",
   IF(AND(TRIM(J45)&lt;&gt;"",TRIM(M45)&lt;&gt;"",TRIM(J45)&lt;&gt;TRIM(M45)),"Suffix translation &lt;&gt; lookup ", "" ))
&amp;IF(AND(TRIM(K45)="",N45=""),"Description not translated ",
   IF(AND(TRIM(K45)&lt;&gt;"",TRIM(N45)&lt;&gt;"",TRIM(K45)&lt;&gt;TRIM(N45)),"Description translation&lt;&gt; lookup ", "" ))</f>
        <v/>
      </c>
      <c r="P45" s="3" t="s">
        <v>8447</v>
      </c>
      <c r="Q45" s="3" t="s">
        <v>8447</v>
      </c>
    </row>
    <row r="46" spans="1:18" x14ac:dyDescent="0.25">
      <c r="A46" s="2" t="str">
        <f>IF(TRIM(J46)="","",E46)</f>
        <v>ColorBalance</v>
      </c>
      <c r="B46" s="2" t="str">
        <f>IF(TRIM(K46)="","",I46)</f>
        <v>ColorBalance</v>
      </c>
      <c r="C46" s="2" t="str">
        <f>LEFT(F46,FIND(".",F46,6))</f>
        <v>Exif.Canon.</v>
      </c>
      <c r="D46" s="2" t="str">
        <f>VLOOKUP(C46,PrefixUebersetzung,2,FALSE)</f>
        <v>Exif.Canon.</v>
      </c>
      <c r="E46" s="2" t="str">
        <f>MID(F46,FIND(".",F46,6)+1,99)</f>
        <v>ColorBalance</v>
      </c>
      <c r="F46" s="36" t="s">
        <v>9595</v>
      </c>
      <c r="G46" s="36" t="s">
        <v>9512</v>
      </c>
      <c r="H46" s="36"/>
      <c r="I46" s="36" t="s">
        <v>9596</v>
      </c>
      <c r="J46" s="5" t="s">
        <v>4265</v>
      </c>
      <c r="K46" s="5" t="s">
        <v>4265</v>
      </c>
      <c r="M46" s="3" t="str">
        <f>IFERROR(VLOOKUP(E46,A:J,10, FALSE),"")</f>
        <v>Farbabgleich</v>
      </c>
      <c r="O46" s="3" t="str">
        <f>IF(AND(TRIM(J46)="",M46=""),"Suffix not translated ",
   IF(AND(TRIM(J46)&lt;&gt;"",TRIM(M46)&lt;&gt;"",TRIM(J46)&lt;&gt;TRIM(M46)),"Suffix translation &lt;&gt; lookup ", "" ))
&amp;IF(AND(TRIM(K46)="",N46=""),"Description not translated ",
   IF(AND(TRIM(K46)&lt;&gt;"",TRIM(N46)&lt;&gt;"",TRIM(K46)&lt;&gt;TRIM(N46)),"Description translation&lt;&gt; lookup ", "" ))</f>
        <v/>
      </c>
      <c r="P46" s="3" t="s">
        <v>8447</v>
      </c>
      <c r="Q46" s="3" t="s">
        <v>8447</v>
      </c>
    </row>
    <row r="47" spans="1:18" x14ac:dyDescent="0.25">
      <c r="A47" s="2" t="str">
        <f>IF(TRIM(J47)="","",E47)</f>
        <v>ColorData</v>
      </c>
      <c r="B47" s="2" t="str">
        <f>IF(TRIM(K47)="","",I47)</f>
        <v>Color data</v>
      </c>
      <c r="C47" s="2" t="str">
        <f>LEFT(F47,FIND(".",F47,6))</f>
        <v>Exif.Canon.</v>
      </c>
      <c r="D47" s="2" t="str">
        <f>VLOOKUP(C47,PrefixUebersetzung,2,FALSE)</f>
        <v>Exif.Canon.</v>
      </c>
      <c r="E47" s="2" t="str">
        <f>MID(F47,FIND(".",F47,6)+1,99)</f>
        <v>ColorData</v>
      </c>
      <c r="F47" s="3" t="s">
        <v>11</v>
      </c>
      <c r="G47" s="3" t="s">
        <v>9512</v>
      </c>
      <c r="I47" s="3" t="s">
        <v>2119</v>
      </c>
      <c r="J47" s="3" t="s">
        <v>4767</v>
      </c>
      <c r="K47" s="5" t="s">
        <v>3657</v>
      </c>
      <c r="L47" s="14"/>
      <c r="O47" s="3" t="str">
        <f>IF(AND(TRIM(J47)="",M47=""),"Suffix not translated ",
   IF(AND(TRIM(J47)&lt;&gt;"",TRIM(M47)&lt;&gt;"",TRIM(J47)&lt;&gt;TRIM(M47)),"Suffix translation &lt;&gt; lookup ", "" ))
&amp;IF(AND(TRIM(K47)="",N47=""),"Description not translated ",
   IF(AND(TRIM(K47)&lt;&gt;"",TRIM(N47)&lt;&gt;"",TRIM(K47)&lt;&gt;TRIM(N47)),"Description translation&lt;&gt; lookup ", "" ))</f>
        <v/>
      </c>
      <c r="P47" s="3" t="s">
        <v>8447</v>
      </c>
      <c r="Q47" s="3" t="s">
        <v>8447</v>
      </c>
      <c r="R47" s="3" t="s">
        <v>9067</v>
      </c>
    </row>
    <row r="48" spans="1:18" x14ac:dyDescent="0.25">
      <c r="A48" s="2" t="str">
        <f>IF(TRIM(J48)="","",E48)</f>
        <v>ColorInfo</v>
      </c>
      <c r="B48" s="2" t="str">
        <f>IF(TRIM(K48)="","",I48)</f>
        <v>ColorInfo</v>
      </c>
      <c r="C48" s="2" t="str">
        <f>LEFT(F48,FIND(".",F48,6))</f>
        <v>Exif.Canon.</v>
      </c>
      <c r="D48" s="2" t="str">
        <f>VLOOKUP(C48,PrefixUebersetzung,2,FALSE)</f>
        <v>Exif.Canon.</v>
      </c>
      <c r="E48" s="2" t="str">
        <f>MID(F48,FIND(".",F48,6)+1,99)</f>
        <v>ColorInfo</v>
      </c>
      <c r="F48" s="36" t="s">
        <v>9597</v>
      </c>
      <c r="G48" s="36" t="s">
        <v>9512</v>
      </c>
      <c r="H48" s="36"/>
      <c r="I48" s="36" t="s">
        <v>2957</v>
      </c>
      <c r="J48" s="5" t="s">
        <v>4338</v>
      </c>
      <c r="K48" s="5" t="s">
        <v>4338</v>
      </c>
      <c r="M48" s="3" t="str">
        <f>IFERROR(VLOOKUP(E48,A:J,10, FALSE),"")</f>
        <v>Farbinformation</v>
      </c>
      <c r="N48" s="3" t="str">
        <f>IFERROR(VLOOKUP(I48,B:K,10,FALSE),"")</f>
        <v>Farbinformation</v>
      </c>
      <c r="O48" s="3" t="str">
        <f>IF(AND(TRIM(J48)="",M48=""),"Suffix not translated ",
   IF(AND(TRIM(J48)&lt;&gt;"",TRIM(M48)&lt;&gt;"",TRIM(J48)&lt;&gt;TRIM(M48)),"Suffix translation &lt;&gt; lookup ", "" ))
&amp;IF(AND(TRIM(K48)="",N48=""),"Description not translated ",
   IF(AND(TRIM(K48)&lt;&gt;"",TRIM(N48)&lt;&gt;"",TRIM(K48)&lt;&gt;TRIM(N48)),"Description translation&lt;&gt; lookup ", "" ))</f>
        <v/>
      </c>
      <c r="P48" s="3" t="s">
        <v>8447</v>
      </c>
      <c r="Q48" s="3" t="s">
        <v>8447</v>
      </c>
    </row>
    <row r="49" spans="1:18" x14ac:dyDescent="0.25">
      <c r="A49" s="2" t="str">
        <f>IF(TRIM(J49)="","",E49)</f>
        <v>ColorSpace</v>
      </c>
      <c r="B49" s="2" t="str">
        <f>IF(TRIM(K49)="","",I49)</f>
        <v>ColorSpace</v>
      </c>
      <c r="C49" s="2" t="str">
        <f>LEFT(F49,FIND(".",F49,6))</f>
        <v>Exif.Canon.</v>
      </c>
      <c r="D49" s="2" t="str">
        <f>VLOOKUP(C49,PrefixUebersetzung,2,FALSE)</f>
        <v>Exif.Canon.</v>
      </c>
      <c r="E49" s="2" t="str">
        <f>MID(F49,FIND(".",F49,6)+1,99)</f>
        <v>ColorSpace</v>
      </c>
      <c r="F49" s="3" t="s">
        <v>12</v>
      </c>
      <c r="G49" s="3" t="s">
        <v>9513</v>
      </c>
      <c r="I49" s="3" t="s">
        <v>2120</v>
      </c>
      <c r="J49" s="5" t="s">
        <v>3658</v>
      </c>
      <c r="K49" s="5" t="s">
        <v>3658</v>
      </c>
      <c r="L49" s="14"/>
      <c r="M49" s="3" t="str">
        <f>IFERROR(VLOOKUP(E49,A:J,10, FALSE),"")</f>
        <v>Farbraum</v>
      </c>
      <c r="O49" s="3" t="str">
        <f>IF(AND(TRIM(J49)="",M49=""),"Suffix not translated ",
   IF(AND(TRIM(J49)&lt;&gt;"",TRIM(M49)&lt;&gt;"",TRIM(J49)&lt;&gt;TRIM(M49)),"Suffix translation &lt;&gt; lookup ", "" ))
&amp;IF(AND(TRIM(K49)="",N49=""),"Description not translated ",
   IF(AND(TRIM(K49)&lt;&gt;"",TRIM(N49)&lt;&gt;"",TRIM(K49)&lt;&gt;TRIM(N49)),"Description translation&lt;&gt; lookup ", "" ))</f>
        <v/>
      </c>
      <c r="P49" s="3" t="s">
        <v>8447</v>
      </c>
      <c r="Q49" s="3" t="s">
        <v>8447</v>
      </c>
      <c r="R49" s="3" t="s">
        <v>3658</v>
      </c>
    </row>
    <row r="50" spans="1:18" x14ac:dyDescent="0.25">
      <c r="A50" s="2" t="str">
        <f>IF(TRIM(J50)="","",E50)</f>
        <v>ColorTemperature</v>
      </c>
      <c r="B50" s="2" t="str">
        <f>IF(TRIM(K50)="","",I50)</f>
        <v>ColorTemperature</v>
      </c>
      <c r="C50" s="2" t="str">
        <f>LEFT(F50,FIND(".",F50,6))</f>
        <v>Exif.Canon.</v>
      </c>
      <c r="D50" s="2" t="str">
        <f>VLOOKUP(C50,PrefixUebersetzung,2,FALSE)</f>
        <v>Exif.Canon.</v>
      </c>
      <c r="E50" s="2" t="str">
        <f>MID(F50,FIND(".",F50,6)+1,99)</f>
        <v>ColorTemperature</v>
      </c>
      <c r="F50" s="36" t="s">
        <v>9598</v>
      </c>
      <c r="G50" s="36" t="s">
        <v>9512</v>
      </c>
      <c r="H50" s="36"/>
      <c r="I50" s="36" t="s">
        <v>9599</v>
      </c>
      <c r="J50" s="5" t="s">
        <v>3739</v>
      </c>
      <c r="K50" s="5" t="s">
        <v>3739</v>
      </c>
      <c r="L50" s="15">
        <v>1</v>
      </c>
      <c r="M50" s="3" t="str">
        <f>IFERROR(VLOOKUP(E50,A:J,10, FALSE),"")</f>
        <v>Farbtemperatur</v>
      </c>
      <c r="O50" s="3" t="str">
        <f>IF(AND(TRIM(J50)="",M50=""),"Suffix not translated ",
   IF(AND(TRIM(J50)&lt;&gt;"",TRIM(M50)&lt;&gt;"",TRIM(J50)&lt;&gt;TRIM(M50)),"Suffix translation &lt;&gt; lookup ", "" ))
&amp;IF(AND(TRIM(K50)="",N50=""),"Description not translated ",
   IF(AND(TRIM(K50)&lt;&gt;"",TRIM(N50)&lt;&gt;"",TRIM(K50)&lt;&gt;TRIM(N50)),"Description translation&lt;&gt; lookup ", "" ))</f>
        <v/>
      </c>
      <c r="P50" s="3" t="s">
        <v>8447</v>
      </c>
      <c r="Q50" s="3" t="s">
        <v>8447</v>
      </c>
    </row>
    <row r="51" spans="1:18" x14ac:dyDescent="0.25">
      <c r="A51" s="2" t="str">
        <f>IF(TRIM(J51)="","",E51)</f>
        <v>ContrastInfo</v>
      </c>
      <c r="B51" s="2" t="str">
        <f>IF(TRIM(K51)="","",I51)</f>
        <v>ContrastInfo</v>
      </c>
      <c r="C51" s="2" t="str">
        <f>LEFT(F51,FIND(".",F51,6))</f>
        <v>Exif.Canon.</v>
      </c>
      <c r="D51" s="2" t="str">
        <f>VLOOKUP(C51,PrefixUebersetzung,2,FALSE)</f>
        <v>Exif.Canon.</v>
      </c>
      <c r="E51" s="2" t="str">
        <f>MID(F51,FIND(".",F51,6)+1,99)</f>
        <v>ContrastInfo</v>
      </c>
      <c r="F51" s="36" t="s">
        <v>9600</v>
      </c>
      <c r="G51" s="36" t="s">
        <v>9512</v>
      </c>
      <c r="H51" s="36"/>
      <c r="I51" s="36" t="s">
        <v>9601</v>
      </c>
      <c r="J51" s="5" t="s">
        <v>9845</v>
      </c>
      <c r="K51" s="5" t="s">
        <v>9845</v>
      </c>
      <c r="O51" s="3" t="str">
        <f>IF(AND(TRIM(J51)="",M51=""),"Suffix not translated ",
   IF(AND(TRIM(J51)&lt;&gt;"",TRIM(M51)&lt;&gt;"",TRIM(J51)&lt;&gt;TRIM(M51)),"Suffix translation &lt;&gt; lookup ", "" ))
&amp;IF(AND(TRIM(K51)="",N51=""),"Description not translated ",
   IF(AND(TRIM(K51)&lt;&gt;"",TRIM(N51)&lt;&gt;"",TRIM(K51)&lt;&gt;TRIM(N51)),"Description translation&lt;&gt; lookup ", "" ))</f>
        <v/>
      </c>
      <c r="P51" s="3" t="s">
        <v>8447</v>
      </c>
      <c r="Q51" s="3" t="s">
        <v>8447</v>
      </c>
    </row>
    <row r="52" spans="1:18" x14ac:dyDescent="0.25">
      <c r="A52" s="2" t="str">
        <f>IF(TRIM(J52)="","",E52)</f>
        <v/>
      </c>
      <c r="B52" s="2" t="str">
        <f>IF(TRIM(K52)="","",I52)</f>
        <v/>
      </c>
      <c r="C52" s="2" t="str">
        <f>LEFT(F52,FIND(".",F52,6))</f>
        <v>Exif.Canon.</v>
      </c>
      <c r="D52" s="2" t="str">
        <f>VLOOKUP(C52,PrefixUebersetzung,2,FALSE)</f>
        <v>Exif.Canon.</v>
      </c>
      <c r="E52" s="2" t="str">
        <f>MID(F52,FIND(".",F52,6)+1,99)</f>
        <v>CRWParam</v>
      </c>
      <c r="F52" s="36" t="s">
        <v>9602</v>
      </c>
      <c r="G52" s="36" t="s">
        <v>9512</v>
      </c>
      <c r="H52" s="36"/>
      <c r="I52" s="36" t="s">
        <v>9603</v>
      </c>
      <c r="L52" s="15">
        <v>5</v>
      </c>
      <c r="O52" s="3" t="str">
        <f>IF(AND(TRIM(J52)="",M52=""),"Suffix not translated ",
   IF(AND(TRIM(J52)&lt;&gt;"",TRIM(M52)&lt;&gt;"",TRIM(J52)&lt;&gt;TRIM(M52)),"Suffix translation &lt;&gt; lookup ", "" ))
&amp;IF(AND(TRIM(K52)="",N52=""),"Description not translated ",
   IF(AND(TRIM(K52)&lt;&gt;"",TRIM(N52)&lt;&gt;"",TRIM(K52)&lt;&gt;TRIM(N52)),"Description translation&lt;&gt; lookup ", "" ))</f>
        <v xml:space="preserve">Suffix not translated Description not translated </v>
      </c>
      <c r="P52" s="3" t="s">
        <v>8447</v>
      </c>
      <c r="Q52" s="3" t="s">
        <v>8447</v>
      </c>
    </row>
    <row r="53" spans="1:18" x14ac:dyDescent="0.25">
      <c r="A53" s="2" t="str">
        <f>IF(TRIM(J53)="","",E53)</f>
        <v>CustomFunctions</v>
      </c>
      <c r="B53" s="2" t="str">
        <f>IF(TRIM(K53)="","",I53)</f>
        <v>Custom functions</v>
      </c>
      <c r="C53" s="2" t="str">
        <f>LEFT(F53,FIND(".",F53,6))</f>
        <v>Exif.Canon.</v>
      </c>
      <c r="D53" s="2" t="str">
        <f>VLOOKUP(C53,PrefixUebersetzung,2,FALSE)</f>
        <v>Exif.Canon.</v>
      </c>
      <c r="E53" s="2" t="str">
        <f>MID(F53,FIND(".",F53,6)+1,99)</f>
        <v>CustomFunctions</v>
      </c>
      <c r="F53" s="3" t="s">
        <v>13</v>
      </c>
      <c r="G53" s="3" t="s">
        <v>9512</v>
      </c>
      <c r="I53" s="3" t="s">
        <v>11098</v>
      </c>
      <c r="J53" s="3" t="s">
        <v>4768</v>
      </c>
      <c r="K53" s="5" t="s">
        <v>3659</v>
      </c>
      <c r="L53" s="14"/>
      <c r="O53" s="3" t="str">
        <f>IF(AND(TRIM(J53)="",M53=""),"Suffix not translated ",
   IF(AND(TRIM(J53)&lt;&gt;"",TRIM(M53)&lt;&gt;"",TRIM(J53)&lt;&gt;TRIM(M53)),"Suffix translation &lt;&gt; lookup ", "" ))
&amp;IF(AND(TRIM(K53)="",N53=""),"Description not translated ",
   IF(AND(TRIM(K53)&lt;&gt;"",TRIM(N53)&lt;&gt;"",TRIM(K53)&lt;&gt;TRIM(N53)),"Description translation&lt;&gt; lookup ", "" ))</f>
        <v/>
      </c>
      <c r="P53" s="3" t="s">
        <v>8447</v>
      </c>
      <c r="Q53" s="3" t="s">
        <v>8447</v>
      </c>
      <c r="R53" s="3" t="s">
        <v>9090</v>
      </c>
    </row>
    <row r="54" spans="1:18" x14ac:dyDescent="0.25">
      <c r="A54" s="2" t="str">
        <f>IF(TRIM(J54)="","",E54)</f>
        <v/>
      </c>
      <c r="B54" s="2" t="str">
        <f>IF(TRIM(K54)="","",I54)</f>
        <v/>
      </c>
      <c r="C54" s="2" t="str">
        <f>LEFT(F54,FIND(".",F54,6))</f>
        <v>Exif.Canon.</v>
      </c>
      <c r="D54" s="2" t="str">
        <f>VLOOKUP(C54,PrefixUebersetzung,2,FALSE)</f>
        <v>Exif.Canon.</v>
      </c>
      <c r="E54" s="2" t="str">
        <f>MID(F54,FIND(".",F54,6)+1,99)</f>
        <v>CustomFunctions2</v>
      </c>
      <c r="F54" s="36" t="s">
        <v>10493</v>
      </c>
      <c r="G54" s="36" t="s">
        <v>9512</v>
      </c>
      <c r="H54" s="36"/>
      <c r="I54" s="36" t="s">
        <v>10494</v>
      </c>
      <c r="L54" s="15">
        <v>8</v>
      </c>
      <c r="O54" s="3" t="str">
        <f>IF(AND(TRIM(J54)="",M54=""),"Suffix not translated ",
   IF(AND(TRIM(J54)&lt;&gt;"",TRIM(M54)&lt;&gt;"",TRIM(J54)&lt;&gt;TRIM(M54)),"Suffix translation &lt;&gt; lookup ", "" ))
&amp;IF(AND(TRIM(K54)="",N54=""),"Description not translated ",
   IF(AND(TRIM(K54)&lt;&gt;"",TRIM(N54)&lt;&gt;"",TRIM(K54)&lt;&gt;TRIM(N54)),"Description translation&lt;&gt; lookup ", "" ))</f>
        <v xml:space="preserve">Suffix not translated Description not translated </v>
      </c>
      <c r="P54" s="3" t="s">
        <v>8447</v>
      </c>
      <c r="Q54" s="3" t="s">
        <v>8447</v>
      </c>
    </row>
    <row r="55" spans="1:18" x14ac:dyDescent="0.25">
      <c r="A55" s="2" t="str">
        <f>IF(TRIM(J55)="","",E55)</f>
        <v/>
      </c>
      <c r="B55" s="2" t="str">
        <f>IF(TRIM(K55)="","",I55)</f>
        <v/>
      </c>
      <c r="C55" s="2" t="str">
        <f>LEFT(F55,FIND(".",F55,6))</f>
        <v>Exif.Canon.</v>
      </c>
      <c r="D55" s="2" t="str">
        <f>VLOOKUP(C55,PrefixUebersetzung,2,FALSE)</f>
        <v>Exif.Canon.</v>
      </c>
      <c r="E55" s="2" t="str">
        <f>MID(F55,FIND(".",F55,6)+1,99)</f>
        <v>CustomPictureStyleFileName</v>
      </c>
      <c r="F55" s="36" t="s">
        <v>9604</v>
      </c>
      <c r="G55" s="36" t="s">
        <v>9512</v>
      </c>
      <c r="H55" s="36"/>
      <c r="I55" s="36" t="s">
        <v>9605</v>
      </c>
      <c r="L55" s="15">
        <v>5</v>
      </c>
      <c r="O55" s="3" t="str">
        <f>IF(AND(TRIM(J55)="",M55=""),"Suffix not translated ",
   IF(AND(TRIM(J55)&lt;&gt;"",TRIM(M55)&lt;&gt;"",TRIM(J55)&lt;&gt;TRIM(M55)),"Suffix translation &lt;&gt; lookup ", "" ))
&amp;IF(AND(TRIM(K55)="",N55=""),"Description not translated ",
   IF(AND(TRIM(K55)&lt;&gt;"",TRIM(N55)&lt;&gt;"",TRIM(K55)&lt;&gt;TRIM(N55)),"Description translation&lt;&gt; lookup ", "" ))</f>
        <v xml:space="preserve">Suffix not translated Description not translated </v>
      </c>
      <c r="P55" s="3" t="s">
        <v>8447</v>
      </c>
      <c r="Q55" s="3" t="s">
        <v>8447</v>
      </c>
    </row>
    <row r="56" spans="1:18" x14ac:dyDescent="0.25">
      <c r="A56" s="2" t="str">
        <f>IF(TRIM(J56)="","",E56)</f>
        <v/>
      </c>
      <c r="B56" s="2" t="str">
        <f>IF(TRIM(K56)="","",I56)</f>
        <v/>
      </c>
      <c r="C56" s="2" t="str">
        <f>LEFT(F56,FIND(".",F56,6))</f>
        <v>Exif.Canon.</v>
      </c>
      <c r="D56" s="2" t="str">
        <f>VLOOKUP(C56,PrefixUebersetzung,2,FALSE)</f>
        <v>Exif.Canon.</v>
      </c>
      <c r="E56" s="2" t="str">
        <f>MID(F56,FIND(".",F56,6)+1,99)</f>
        <v>DateStampMode</v>
      </c>
      <c r="F56" s="36" t="s">
        <v>9606</v>
      </c>
      <c r="G56" s="36" t="s">
        <v>9512</v>
      </c>
      <c r="H56" s="36"/>
      <c r="I56" s="36" t="s">
        <v>9607</v>
      </c>
      <c r="L56" s="15">
        <v>5</v>
      </c>
      <c r="O56" s="3" t="str">
        <f>IF(AND(TRIM(J56)="",M56=""),"Suffix not translated ",
   IF(AND(TRIM(J56)&lt;&gt;"",TRIM(M56)&lt;&gt;"",TRIM(J56)&lt;&gt;TRIM(M56)),"Suffix translation &lt;&gt; lookup ", "" ))
&amp;IF(AND(TRIM(K56)="",N56=""),"Description not translated ",
   IF(AND(TRIM(K56)&lt;&gt;"",TRIM(N56)&lt;&gt;"",TRIM(K56)&lt;&gt;TRIM(N56)),"Description translation&lt;&gt; lookup ", "" ))</f>
        <v xml:space="preserve">Suffix not translated Description not translated </v>
      </c>
      <c r="P56" s="3" t="s">
        <v>8447</v>
      </c>
      <c r="Q56" s="3" t="s">
        <v>8447</v>
      </c>
    </row>
    <row r="57" spans="1:18" x14ac:dyDescent="0.25">
      <c r="A57" s="2" t="str">
        <f>IF(TRIM(J57)="","",E57)</f>
        <v>DustRemovalData</v>
      </c>
      <c r="B57" s="2" t="str">
        <f>IF(TRIM(K57)="","",I57)</f>
        <v>Dust removal data</v>
      </c>
      <c r="C57" s="2" t="str">
        <f>LEFT(F57,FIND(".",F57,6))</f>
        <v>Exif.Canon.</v>
      </c>
      <c r="D57" s="2" t="str">
        <f>VLOOKUP(C57,PrefixUebersetzung,2,FALSE)</f>
        <v>Exif.Canon.</v>
      </c>
      <c r="E57" s="2" t="str">
        <f>MID(F57,FIND(".",F57,6)+1,99)</f>
        <v>DustRemovalData</v>
      </c>
      <c r="F57" s="3" t="s">
        <v>14</v>
      </c>
      <c r="G57" s="3" t="s">
        <v>9514</v>
      </c>
      <c r="I57" s="3" t="s">
        <v>2121</v>
      </c>
      <c r="J57" s="3" t="s">
        <v>4973</v>
      </c>
      <c r="K57" s="5" t="s">
        <v>4112</v>
      </c>
      <c r="L57" s="14"/>
      <c r="O57" s="3" t="str">
        <f>IF(AND(TRIM(J57)="",M57=""),"Suffix not translated ",
   IF(AND(TRIM(J57)&lt;&gt;"",TRIM(M57)&lt;&gt;"",TRIM(J57)&lt;&gt;TRIM(M57)),"Suffix translation &lt;&gt; lookup ", "" ))
&amp;IF(AND(TRIM(K57)="",N57=""),"Description not translated ",
   IF(AND(TRIM(K57)&lt;&gt;"",TRIM(N57)&lt;&gt;"",TRIM(K57)&lt;&gt;TRIM(N57)),"Description translation&lt;&gt; lookup ", "" ))</f>
        <v/>
      </c>
      <c r="P57" s="3" t="s">
        <v>8447</v>
      </c>
      <c r="Q57" s="3" t="s">
        <v>8447</v>
      </c>
    </row>
    <row r="58" spans="1:18" x14ac:dyDescent="0.25">
      <c r="A58" s="2" t="str">
        <f>IF(TRIM(J58)="","",E58)</f>
        <v>FaceDetect1</v>
      </c>
      <c r="B58" s="2" t="str">
        <f>IF(TRIM(K58)="","",I58)</f>
        <v>FaceDetect1</v>
      </c>
      <c r="C58" s="2" t="str">
        <f>LEFT(F58,FIND(".",F58,6))</f>
        <v>Exif.Canon.</v>
      </c>
      <c r="D58" s="2" t="str">
        <f>VLOOKUP(C58,PrefixUebersetzung,2,FALSE)</f>
        <v>Exif.Canon.</v>
      </c>
      <c r="E58" s="2" t="str">
        <f>MID(F58,FIND(".",F58,6)+1,99)</f>
        <v>FaceDetect1</v>
      </c>
      <c r="F58" s="36" t="s">
        <v>9608</v>
      </c>
      <c r="G58" s="36" t="s">
        <v>9512</v>
      </c>
      <c r="H58" s="36"/>
      <c r="I58" s="36" t="s">
        <v>9609</v>
      </c>
      <c r="J58" s="5" t="s">
        <v>9846</v>
      </c>
      <c r="K58" s="5" t="s">
        <v>9846</v>
      </c>
      <c r="O58" s="3" t="str">
        <f>IF(AND(TRIM(J58)="",M58=""),"Suffix not translated ",
   IF(AND(TRIM(J58)&lt;&gt;"",TRIM(M58)&lt;&gt;"",TRIM(J58)&lt;&gt;TRIM(M58)),"Suffix translation &lt;&gt; lookup ", "" ))
&amp;IF(AND(TRIM(K58)="",N58=""),"Description not translated ",
   IF(AND(TRIM(K58)&lt;&gt;"",TRIM(N58)&lt;&gt;"",TRIM(K58)&lt;&gt;TRIM(N58)),"Description translation&lt;&gt; lookup ", "" ))</f>
        <v/>
      </c>
      <c r="P58" s="3" t="s">
        <v>8447</v>
      </c>
      <c r="Q58" s="3" t="s">
        <v>8447</v>
      </c>
    </row>
    <row r="59" spans="1:18" x14ac:dyDescent="0.25">
      <c r="A59" s="2" t="str">
        <f>IF(TRIM(J59)="","",E59)</f>
        <v>FaceDetect2</v>
      </c>
      <c r="B59" s="2" t="str">
        <f>IF(TRIM(K59)="","",I59)</f>
        <v>FaceDetect2</v>
      </c>
      <c r="C59" s="2" t="str">
        <f>LEFT(F59,FIND(".",F59,6))</f>
        <v>Exif.Canon.</v>
      </c>
      <c r="D59" s="2" t="str">
        <f>VLOOKUP(C59,PrefixUebersetzung,2,FALSE)</f>
        <v>Exif.Canon.</v>
      </c>
      <c r="E59" s="2" t="str">
        <f>MID(F59,FIND(".",F59,6)+1,99)</f>
        <v>FaceDetect2</v>
      </c>
      <c r="F59" s="36" t="s">
        <v>9610</v>
      </c>
      <c r="G59" s="36" t="s">
        <v>9512</v>
      </c>
      <c r="H59" s="36"/>
      <c r="I59" s="36" t="s">
        <v>9611</v>
      </c>
      <c r="J59" s="5" t="s">
        <v>9847</v>
      </c>
      <c r="K59" s="5" t="s">
        <v>9847</v>
      </c>
      <c r="O59" s="3" t="str">
        <f>IF(AND(TRIM(J59)="",M59=""),"Suffix not translated ",
   IF(AND(TRIM(J59)&lt;&gt;"",TRIM(M59)&lt;&gt;"",TRIM(J59)&lt;&gt;TRIM(M59)),"Suffix translation &lt;&gt; lookup ", "" ))
&amp;IF(AND(TRIM(K59)="",N59=""),"Description not translated ",
   IF(AND(TRIM(K59)&lt;&gt;"",TRIM(N59)&lt;&gt;"",TRIM(K59)&lt;&gt;TRIM(N59)),"Description translation&lt;&gt; lookup ", "" ))</f>
        <v/>
      </c>
      <c r="P59" s="3" t="s">
        <v>8447</v>
      </c>
      <c r="Q59" s="3" t="s">
        <v>8447</v>
      </c>
    </row>
    <row r="60" spans="1:18" x14ac:dyDescent="0.25">
      <c r="A60" s="2" t="str">
        <f>IF(TRIM(J60)="","",E60)</f>
        <v>FaceDetect3</v>
      </c>
      <c r="B60" s="2" t="str">
        <f>IF(TRIM(K60)="","",I60)</f>
        <v>FaceDetect3</v>
      </c>
      <c r="C60" s="2" t="str">
        <f>LEFT(F60,FIND(".",F60,6))</f>
        <v>Exif.Canon.</v>
      </c>
      <c r="D60" s="2" t="str">
        <f>VLOOKUP(C60,PrefixUebersetzung,2,FALSE)</f>
        <v>Exif.Canon.</v>
      </c>
      <c r="E60" s="2" t="str">
        <f>MID(F60,FIND(".",F60,6)+1,99)</f>
        <v>FaceDetect3</v>
      </c>
      <c r="F60" s="36" t="s">
        <v>9612</v>
      </c>
      <c r="G60" s="36" t="s">
        <v>9512</v>
      </c>
      <c r="H60" s="36"/>
      <c r="I60" s="36" t="s">
        <v>9613</v>
      </c>
      <c r="J60" s="5" t="s">
        <v>9848</v>
      </c>
      <c r="K60" s="5" t="s">
        <v>9848</v>
      </c>
      <c r="O60" s="3" t="str">
        <f>IF(AND(TRIM(J60)="",M60=""),"Suffix not translated ",
   IF(AND(TRIM(J60)&lt;&gt;"",TRIM(M60)&lt;&gt;"",TRIM(J60)&lt;&gt;TRIM(M60)),"Suffix translation &lt;&gt; lookup ", "" ))
&amp;IF(AND(TRIM(K60)="",N60=""),"Description not translated ",
   IF(AND(TRIM(K60)&lt;&gt;"",TRIM(N60)&lt;&gt;"",TRIM(K60)&lt;&gt;TRIM(N60)),"Description translation&lt;&gt; lookup ", "" ))</f>
        <v/>
      </c>
      <c r="P60" s="3" t="s">
        <v>8447</v>
      </c>
      <c r="Q60" s="3" t="s">
        <v>8447</v>
      </c>
    </row>
    <row r="61" spans="1:18" x14ac:dyDescent="0.25">
      <c r="A61" s="2" t="str">
        <f>IF(TRIM(J61)="","",E61)</f>
        <v>FileLength</v>
      </c>
      <c r="B61" s="2" t="str">
        <f>IF(TRIM(K61)="","",I61)</f>
        <v>FileLength</v>
      </c>
      <c r="C61" s="2" t="str">
        <f>LEFT(F61,FIND(".",F61,6))</f>
        <v>Exif.Canon.</v>
      </c>
      <c r="D61" s="2" t="str">
        <f>VLOOKUP(C61,PrefixUebersetzung,2,FALSE)</f>
        <v>Exif.Canon.</v>
      </c>
      <c r="E61" s="2" t="str">
        <f>MID(F61,FIND(".",F61,6)+1,99)</f>
        <v>FileLength</v>
      </c>
      <c r="F61" s="36" t="s">
        <v>9614</v>
      </c>
      <c r="G61" s="36" t="s">
        <v>9515</v>
      </c>
      <c r="H61" s="36"/>
      <c r="I61" s="36" t="s">
        <v>9615</v>
      </c>
      <c r="J61" s="5" t="s">
        <v>9849</v>
      </c>
      <c r="K61" s="5" t="s">
        <v>9849</v>
      </c>
      <c r="M61" s="3" t="str">
        <f>IFERROR(VLOOKUP(E61,A:J,10, FALSE),"")</f>
        <v>Dateilänge</v>
      </c>
      <c r="O61" s="3" t="str">
        <f>IF(AND(TRIM(J61)="",M61=""),"Suffix not translated ",
   IF(AND(TRIM(J61)&lt;&gt;"",TRIM(M61)&lt;&gt;"",TRIM(J61)&lt;&gt;TRIM(M61)),"Suffix translation &lt;&gt; lookup ", "" ))
&amp;IF(AND(TRIM(K61)="",N61=""),"Description not translated ",
   IF(AND(TRIM(K61)&lt;&gt;"",TRIM(N61)&lt;&gt;"",TRIM(K61)&lt;&gt;TRIM(N61)),"Description translation&lt;&gt; lookup ", "" ))</f>
        <v/>
      </c>
      <c r="P61" s="3" t="s">
        <v>8447</v>
      </c>
      <c r="Q61" s="3" t="s">
        <v>8447</v>
      </c>
    </row>
    <row r="62" spans="1:18" x14ac:dyDescent="0.25">
      <c r="A62" s="2" t="str">
        <f>IF(TRIM(J62)="","",E62)</f>
        <v>FileNumber</v>
      </c>
      <c r="B62" s="2" t="str">
        <f>IF(TRIM(K62)="","",I62)</f>
        <v>File number</v>
      </c>
      <c r="C62" s="2" t="str">
        <f>LEFT(F62,FIND(".",F62,6))</f>
        <v>Exif.Canon.</v>
      </c>
      <c r="D62" s="2" t="str">
        <f>VLOOKUP(C62,PrefixUebersetzung,2,FALSE)</f>
        <v>Exif.Canon.</v>
      </c>
      <c r="E62" s="2" t="str">
        <f>MID(F62,FIND(".",F62,6)+1,99)</f>
        <v>FileNumber</v>
      </c>
      <c r="F62" s="3" t="s">
        <v>15</v>
      </c>
      <c r="G62" s="3" t="s">
        <v>9515</v>
      </c>
      <c r="I62" s="3" t="s">
        <v>2122</v>
      </c>
      <c r="J62" s="3" t="s">
        <v>3660</v>
      </c>
      <c r="K62" s="5" t="s">
        <v>3660</v>
      </c>
      <c r="L62" s="14"/>
      <c r="M62" s="3" t="str">
        <f>IFERROR(VLOOKUP(E62,A:J,10, FALSE),"")</f>
        <v>Dateinummer</v>
      </c>
      <c r="N62" s="3" t="str">
        <f>IFERROR(VLOOKUP(I62,B:K,10,FALSE),"")</f>
        <v>Dateinummer</v>
      </c>
      <c r="O62" s="3" t="str">
        <f>IF(AND(TRIM(J62)="",M62=""),"Suffix not translated ",
   IF(AND(TRIM(J62)&lt;&gt;"",TRIM(M62)&lt;&gt;"",TRIM(J62)&lt;&gt;TRIM(M62)),"Suffix translation &lt;&gt; lookup ", "" ))
&amp;IF(AND(TRIM(K62)="",N62=""),"Description not translated ",
   IF(AND(TRIM(K62)&lt;&gt;"",TRIM(N62)&lt;&gt;"",TRIM(K62)&lt;&gt;TRIM(N62)),"Description translation&lt;&gt; lookup ", "" ))</f>
        <v/>
      </c>
      <c r="P62" s="3" t="s">
        <v>8447</v>
      </c>
      <c r="Q62" s="3" t="s">
        <v>8447</v>
      </c>
      <c r="R62" s="3" t="s">
        <v>9157</v>
      </c>
    </row>
    <row r="63" spans="1:18" x14ac:dyDescent="0.25">
      <c r="A63" s="2" t="str">
        <f>IF(TRIM(J63)="","",E63)</f>
        <v>FilterInfo</v>
      </c>
      <c r="B63" s="2" t="str">
        <f>IF(TRIM(K63)="","",I63)</f>
        <v>FilterInfo</v>
      </c>
      <c r="C63" s="2" t="str">
        <f>LEFT(F63,FIND(".",F63,6))</f>
        <v>Exif.Canon.</v>
      </c>
      <c r="D63" s="2" t="str">
        <f>VLOOKUP(C63,PrefixUebersetzung,2,FALSE)</f>
        <v>Exif.Canon.</v>
      </c>
      <c r="E63" s="2" t="str">
        <f>MID(F63,FIND(".",F63,6)+1,99)</f>
        <v>FilterInfo</v>
      </c>
      <c r="F63" s="36" t="s">
        <v>9616</v>
      </c>
      <c r="G63" s="36" t="s">
        <v>9512</v>
      </c>
      <c r="H63" s="36"/>
      <c r="I63" s="36" t="s">
        <v>9617</v>
      </c>
      <c r="J63" s="5" t="s">
        <v>9850</v>
      </c>
      <c r="K63" s="5" t="s">
        <v>9850</v>
      </c>
      <c r="O63" s="3" t="str">
        <f>IF(AND(TRIM(J63)="",M63=""),"Suffix not translated ",
   IF(AND(TRIM(J63)&lt;&gt;"",TRIM(M63)&lt;&gt;"",TRIM(J63)&lt;&gt;TRIM(M63)),"Suffix translation &lt;&gt; lookup ", "" ))
&amp;IF(AND(TRIM(K63)="",N63=""),"Description not translated ",
   IF(AND(TRIM(K63)&lt;&gt;"",TRIM(N63)&lt;&gt;"",TRIM(K63)&lt;&gt;TRIM(N63)),"Description translation&lt;&gt; lookup ", "" ))</f>
        <v/>
      </c>
      <c r="P63" s="3" t="s">
        <v>8447</v>
      </c>
      <c r="Q63" s="3" t="s">
        <v>8447</v>
      </c>
    </row>
    <row r="64" spans="1:18" x14ac:dyDescent="0.25">
      <c r="A64" s="2" t="str">
        <f>IF(TRIM(J64)="","",E64)</f>
        <v>FirmwareRevision</v>
      </c>
      <c r="B64" s="2" t="str">
        <f>IF(TRIM(K64)="","",I64)</f>
        <v>Firmware_Revision</v>
      </c>
      <c r="C64" s="2" t="str">
        <f>LEFT(F64,FIND(".",F64,6))</f>
        <v>Exif.Canon.</v>
      </c>
      <c r="D64" s="2" t="str">
        <f>VLOOKUP(C64,PrefixUebersetzung,2,FALSE)</f>
        <v>Exif.Canon.</v>
      </c>
      <c r="E64" s="2" t="str">
        <f>MID(F64,FIND(".",F64,6)+1,99)</f>
        <v>FirmwareRevision</v>
      </c>
      <c r="F64" s="36" t="s">
        <v>9618</v>
      </c>
      <c r="G64" s="36" t="s">
        <v>9515</v>
      </c>
      <c r="H64" s="36"/>
      <c r="I64" s="36" t="s">
        <v>9619</v>
      </c>
      <c r="J64" s="5" t="s">
        <v>9851</v>
      </c>
      <c r="K64" s="5" t="s">
        <v>9851</v>
      </c>
      <c r="O64" s="3" t="str">
        <f>IF(AND(TRIM(J64)="",M64=""),"Suffix not translated ",
   IF(AND(TRIM(J64)&lt;&gt;"",TRIM(M64)&lt;&gt;"",TRIM(J64)&lt;&gt;TRIM(M64)),"Suffix translation &lt;&gt; lookup ", "" ))
&amp;IF(AND(TRIM(K64)="",N64=""),"Description not translated ",
   IF(AND(TRIM(K64)&lt;&gt;"",TRIM(N64)&lt;&gt;"",TRIM(K64)&lt;&gt;TRIM(N64)),"Description translation&lt;&gt; lookup ", "" ))</f>
        <v/>
      </c>
      <c r="P64" s="3" t="s">
        <v>8447</v>
      </c>
      <c r="Q64" s="3" t="s">
        <v>8447</v>
      </c>
    </row>
    <row r="65" spans="1:18" x14ac:dyDescent="0.25">
      <c r="A65" s="2" t="str">
        <f>IF(TRIM(J65)="","",E65)</f>
        <v>FirmwareVersion</v>
      </c>
      <c r="B65" s="2" t="str">
        <f>IF(TRIM(K65)="","",I65)</f>
        <v>Firmware version</v>
      </c>
      <c r="C65" s="2" t="str">
        <f>LEFT(F65,FIND(".",F65,6))</f>
        <v>Exif.Canon.</v>
      </c>
      <c r="D65" s="2" t="str">
        <f>VLOOKUP(C65,PrefixUebersetzung,2,FALSE)</f>
        <v>Exif.Canon.</v>
      </c>
      <c r="E65" s="2" t="str">
        <f>MID(F65,FIND(".",F65,6)+1,99)</f>
        <v>FirmwareVersion</v>
      </c>
      <c r="F65" s="3" t="s">
        <v>16</v>
      </c>
      <c r="G65" s="3" t="s">
        <v>9514</v>
      </c>
      <c r="I65" s="3" t="s">
        <v>2123</v>
      </c>
      <c r="J65" s="3" t="s">
        <v>4997</v>
      </c>
      <c r="K65" s="5" t="s">
        <v>3661</v>
      </c>
      <c r="L65" s="14"/>
      <c r="M65" s="3" t="str">
        <f>IFERROR(VLOOKUP(E65,A:J,10, FALSE),"")</f>
        <v>Firmware Version</v>
      </c>
      <c r="N65" s="3" t="str">
        <f>IFERROR(VLOOKUP(I65,B:K,10,FALSE),"")</f>
        <v>Firmware-Version</v>
      </c>
      <c r="O65" s="3" t="str">
        <f>IF(AND(TRIM(J65)="",M65=""),"Suffix not translated ",
   IF(AND(TRIM(J65)&lt;&gt;"",TRIM(M65)&lt;&gt;"",TRIM(J65)&lt;&gt;TRIM(M65)),"Suffix translation &lt;&gt; lookup ", "" ))
&amp;IF(AND(TRIM(K65)="",N65=""),"Description not translated ",
   IF(AND(TRIM(K65)&lt;&gt;"",TRIM(N65)&lt;&gt;"",TRIM(K65)&lt;&gt;TRIM(N65)),"Description translation&lt;&gt; lookup ", "" ))</f>
        <v/>
      </c>
      <c r="P65" s="3" t="s">
        <v>8447</v>
      </c>
      <c r="Q65" s="3" t="s">
        <v>8447</v>
      </c>
      <c r="R65" s="3" t="s">
        <v>4997</v>
      </c>
    </row>
    <row r="66" spans="1:18" x14ac:dyDescent="0.25">
      <c r="A66" s="2" t="str">
        <f>IF(TRIM(J66)="","",E66)</f>
        <v/>
      </c>
      <c r="B66" s="2" t="str">
        <f>IF(TRIM(K66)="","",I66)</f>
        <v/>
      </c>
      <c r="C66" s="2" t="str">
        <f>LEFT(F66,FIND(".",F66,6))</f>
        <v>Exif.Canon.</v>
      </c>
      <c r="D66" s="2" t="str">
        <f>VLOOKUP(C66,PrefixUebersetzung,2,FALSE)</f>
        <v>Exif.Canon.</v>
      </c>
      <c r="E66" s="2" t="str">
        <f>MID(F66,FIND(".",F66,6)+1,99)</f>
        <v>Flavor</v>
      </c>
      <c r="F66" s="36" t="s">
        <v>9620</v>
      </c>
      <c r="G66" s="36" t="s">
        <v>9512</v>
      </c>
      <c r="H66" s="36"/>
      <c r="I66" s="36" t="s">
        <v>9621</v>
      </c>
      <c r="L66" s="15">
        <v>5</v>
      </c>
      <c r="O66" s="3" t="str">
        <f>IF(AND(TRIM(J66)="",M66=""),"Suffix not translated ",
   IF(AND(TRIM(J66)&lt;&gt;"",TRIM(M66)&lt;&gt;"",TRIM(J66)&lt;&gt;TRIM(M66)),"Suffix translation &lt;&gt; lookup ", "" ))
&amp;IF(AND(TRIM(K66)="",N66=""),"Description not translated ",
   IF(AND(TRIM(K66)&lt;&gt;"",TRIM(N66)&lt;&gt;"",TRIM(K66)&lt;&gt;TRIM(N66)),"Description translation&lt;&gt; lookup ", "" ))</f>
        <v xml:space="preserve">Suffix not translated Description not translated </v>
      </c>
      <c r="P66" s="3" t="s">
        <v>8447</v>
      </c>
      <c r="Q66" s="3" t="s">
        <v>8447</v>
      </c>
    </row>
    <row r="67" spans="1:18" x14ac:dyDescent="0.25">
      <c r="A67" s="2" t="str">
        <f>IF(TRIM(J67)="","",E67)</f>
        <v>FocalLength</v>
      </c>
      <c r="B67" s="2" t="str">
        <f>IF(TRIM(K67)="","",I67)</f>
        <v>Focal length</v>
      </c>
      <c r="C67" s="2" t="str">
        <f>LEFT(F67,FIND(".",F67,6))</f>
        <v>Exif.Canon.</v>
      </c>
      <c r="D67" s="2" t="str">
        <f>VLOOKUP(C67,PrefixUebersetzung,2,FALSE)</f>
        <v>Exif.Canon.</v>
      </c>
      <c r="E67" s="2" t="str">
        <f>MID(F67,FIND(".",F67,6)+1,99)</f>
        <v>FocalLength</v>
      </c>
      <c r="F67" s="3" t="s">
        <v>17</v>
      </c>
      <c r="G67" s="3" t="s">
        <v>9512</v>
      </c>
      <c r="I67" s="3" t="s">
        <v>2124</v>
      </c>
      <c r="J67" s="3" t="s">
        <v>3662</v>
      </c>
      <c r="K67" s="5" t="s">
        <v>3662</v>
      </c>
      <c r="L67" s="14">
        <v>1</v>
      </c>
      <c r="M67" s="3" t="str">
        <f>IFERROR(VLOOKUP(E67,A:J,10, FALSE),"")</f>
        <v>Brennweite</v>
      </c>
      <c r="N67" s="3" t="str">
        <f>IFERROR(VLOOKUP(I67,B:K,10,FALSE),"")</f>
        <v>Brennweite</v>
      </c>
      <c r="O67" s="3" t="str">
        <f>IF(AND(TRIM(J67)="",M67=""),"Suffix not translated ",
   IF(AND(TRIM(J67)&lt;&gt;"",TRIM(M67)&lt;&gt;"",TRIM(J67)&lt;&gt;TRIM(M67)),"Suffix translation &lt;&gt; lookup ", "" ))
&amp;IF(AND(TRIM(K67)="",N67=""),"Description not translated ",
   IF(AND(TRIM(K67)&lt;&gt;"",TRIM(N67)&lt;&gt;"",TRIM(K67)&lt;&gt;TRIM(N67)),"Description translation&lt;&gt; lookup ", "" ))</f>
        <v/>
      </c>
      <c r="P67" s="3" t="s">
        <v>8447</v>
      </c>
      <c r="Q67" s="3" t="s">
        <v>8447</v>
      </c>
      <c r="R67" s="3" t="s">
        <v>3662</v>
      </c>
    </row>
    <row r="68" spans="1:18" x14ac:dyDescent="0.25">
      <c r="A68" s="2" t="str">
        <f>IF(TRIM(J68)="","",E68)</f>
        <v>HDRInfo</v>
      </c>
      <c r="B68" s="2" t="str">
        <f>IF(TRIM(K68)="","",I68)</f>
        <v>HDRInfo</v>
      </c>
      <c r="C68" s="2" t="str">
        <f>LEFT(F68,FIND(".",F68,6))</f>
        <v>Exif.Canon.</v>
      </c>
      <c r="D68" s="2" t="str">
        <f>VLOOKUP(C68,PrefixUebersetzung,2,FALSE)</f>
        <v>Exif.Canon.</v>
      </c>
      <c r="E68" s="2" t="str">
        <f>MID(F68,FIND(".",F68,6)+1,99)</f>
        <v>HDRInfo</v>
      </c>
      <c r="F68" s="36" t="s">
        <v>9622</v>
      </c>
      <c r="G68" s="36" t="s">
        <v>9512</v>
      </c>
      <c r="H68" s="36"/>
      <c r="I68" s="36" t="s">
        <v>9623</v>
      </c>
      <c r="J68" s="5" t="s">
        <v>9852</v>
      </c>
      <c r="K68" s="5" t="s">
        <v>9852</v>
      </c>
      <c r="O68" s="3" t="str">
        <f>IF(AND(TRIM(J68)="",M68=""),"Suffix not translated ",
   IF(AND(TRIM(J68)&lt;&gt;"",TRIM(M68)&lt;&gt;"",TRIM(J68)&lt;&gt;TRIM(M68)),"Suffix translation &lt;&gt; lookup ", "" ))
&amp;IF(AND(TRIM(K68)="",N68=""),"Description not translated ",
   IF(AND(TRIM(K68)&lt;&gt;"",TRIM(N68)&lt;&gt;"",TRIM(K68)&lt;&gt;TRIM(N68)),"Description translation&lt;&gt; lookup ", "" ))</f>
        <v/>
      </c>
      <c r="P68" s="3" t="s">
        <v>8447</v>
      </c>
      <c r="Q68" s="3" t="s">
        <v>8447</v>
      </c>
    </row>
    <row r="69" spans="1:18" x14ac:dyDescent="0.25">
      <c r="A69" s="2" t="str">
        <f>IF(TRIM(J69)="","",E69)</f>
        <v>ImageType</v>
      </c>
      <c r="B69" s="2" t="str">
        <f>IF(TRIM(K69)="","",I69)</f>
        <v>Image type</v>
      </c>
      <c r="C69" s="2" t="str">
        <f>LEFT(F69,FIND(".",F69,6))</f>
        <v>Exif.Canon.</v>
      </c>
      <c r="D69" s="2" t="str">
        <f>VLOOKUP(C69,PrefixUebersetzung,2,FALSE)</f>
        <v>Exif.Canon.</v>
      </c>
      <c r="E69" s="2" t="str">
        <f>MID(F69,FIND(".",F69,6)+1,99)</f>
        <v>ImageType</v>
      </c>
      <c r="F69" s="3" t="s">
        <v>18</v>
      </c>
      <c r="G69" s="3" t="s">
        <v>9514</v>
      </c>
      <c r="I69" s="3" t="s">
        <v>2125</v>
      </c>
      <c r="J69" s="3" t="s">
        <v>3663</v>
      </c>
      <c r="K69" s="5" t="s">
        <v>3663</v>
      </c>
      <c r="L69" s="14"/>
      <c r="M69" s="3" t="str">
        <f>IFERROR(VLOOKUP(E69,A:J,10, FALSE),"")</f>
        <v>Bildtyp</v>
      </c>
      <c r="O69" s="3" t="str">
        <f>IF(AND(TRIM(J69)="",M69=""),"Suffix not translated ",
   IF(AND(TRIM(J69)&lt;&gt;"",TRIM(M69)&lt;&gt;"",TRIM(J69)&lt;&gt;TRIM(M69)),"Suffix translation &lt;&gt; lookup ", "" ))
&amp;IF(AND(TRIM(K69)="",N69=""),"Description not translated ",
   IF(AND(TRIM(K69)&lt;&gt;"",TRIM(N69)&lt;&gt;"",TRIM(K69)&lt;&gt;TRIM(N69)),"Description translation&lt;&gt; lookup ", "" ))</f>
        <v/>
      </c>
      <c r="P69" s="3" t="s">
        <v>8447</v>
      </c>
      <c r="Q69" s="3" t="s">
        <v>8447</v>
      </c>
      <c r="R69" s="3" t="s">
        <v>3663</v>
      </c>
    </row>
    <row r="70" spans="1:18" x14ac:dyDescent="0.25">
      <c r="A70" s="2" t="str">
        <f>IF(TRIM(J70)="","",E70)</f>
        <v>ImageUniqueID</v>
      </c>
      <c r="B70" s="2" t="str">
        <f>IF(TRIM(K70)="","",I70)</f>
        <v>ImageUniqueID</v>
      </c>
      <c r="C70" s="2" t="str">
        <f>LEFT(F70,FIND(".",F70,6))</f>
        <v>Exif.Canon.</v>
      </c>
      <c r="D70" s="2" t="str">
        <f>VLOOKUP(C70,PrefixUebersetzung,2,FALSE)</f>
        <v>Exif.Canon.</v>
      </c>
      <c r="E70" s="2" t="str">
        <f>MID(F70,FIND(".",F70,6)+1,99)</f>
        <v>ImageUniqueID</v>
      </c>
      <c r="F70" s="36" t="s">
        <v>9624</v>
      </c>
      <c r="G70" s="36" t="s">
        <v>9512</v>
      </c>
      <c r="H70" s="36"/>
      <c r="I70" s="36" t="s">
        <v>9625</v>
      </c>
      <c r="J70" s="5" t="s">
        <v>4865</v>
      </c>
      <c r="K70" s="5" t="s">
        <v>4865</v>
      </c>
      <c r="M70" s="3" t="str">
        <f>IFERROR(VLOOKUP(E70,A:J,10, FALSE),"")</f>
        <v>Bildnummer eindeutig</v>
      </c>
      <c r="O70" s="3" t="str">
        <f>IF(AND(TRIM(J70)="",M70=""),"Suffix not translated ",
   IF(AND(TRIM(J70)&lt;&gt;"",TRIM(M70)&lt;&gt;"",TRIM(J70)&lt;&gt;TRIM(M70)),"Suffix translation &lt;&gt; lookup ", "" ))
&amp;IF(AND(TRIM(K70)="",N70=""),"Description not translated ",
   IF(AND(TRIM(K70)&lt;&gt;"",TRIM(N70)&lt;&gt;"",TRIM(K70)&lt;&gt;TRIM(N70)),"Description translation&lt;&gt; lookup ", "" ))</f>
        <v/>
      </c>
      <c r="P70" s="3" t="s">
        <v>8447</v>
      </c>
      <c r="Q70" s="3" t="s">
        <v>8447</v>
      </c>
    </row>
    <row r="71" spans="1:18" x14ac:dyDescent="0.25">
      <c r="A71" s="2" t="str">
        <f>IF(TRIM(J71)="","",E71)</f>
        <v>InternalSerialNumber</v>
      </c>
      <c r="B71" s="2" t="str">
        <f>IF(TRIM(K71)="","",I71)</f>
        <v>Internal serial number</v>
      </c>
      <c r="C71" s="2" t="str">
        <f>LEFT(F71,FIND(".",F71,6))</f>
        <v>Exif.Canon.</v>
      </c>
      <c r="D71" s="2" t="str">
        <f>VLOOKUP(C71,PrefixUebersetzung,2,FALSE)</f>
        <v>Exif.Canon.</v>
      </c>
      <c r="E71" s="2" t="str">
        <f>MID(F71,FIND(".",F71,6)+1,99)</f>
        <v>InternalSerialNumber</v>
      </c>
      <c r="F71" s="3" t="s">
        <v>19</v>
      </c>
      <c r="G71" s="3" t="s">
        <v>9514</v>
      </c>
      <c r="I71" s="3" t="s">
        <v>2126</v>
      </c>
      <c r="J71" s="3" t="s">
        <v>3664</v>
      </c>
      <c r="K71" s="5" t="s">
        <v>3664</v>
      </c>
      <c r="L71" s="14"/>
      <c r="M71" s="3" t="str">
        <f>IFERROR(VLOOKUP(E71,A:J,10, FALSE),"")</f>
        <v>Interne Seriennummer</v>
      </c>
      <c r="N71" s="3" t="str">
        <f>IFERROR(VLOOKUP(I71,B:K,10,FALSE),"")</f>
        <v>Interne Seriennummer</v>
      </c>
      <c r="O71" s="3" t="str">
        <f>IF(AND(TRIM(J71)="",M71=""),"Suffix not translated ",
   IF(AND(TRIM(J71)&lt;&gt;"",TRIM(M71)&lt;&gt;"",TRIM(J71)&lt;&gt;TRIM(M71)),"Suffix translation &lt;&gt; lookup ", "" ))
&amp;IF(AND(TRIM(K71)="",N71=""),"Description not translated ",
   IF(AND(TRIM(K71)&lt;&gt;"",TRIM(N71)&lt;&gt;"",TRIM(K71)&lt;&gt;TRIM(N71)),"Description translation&lt;&gt; lookup ", "" ))</f>
        <v/>
      </c>
      <c r="P71" s="3" t="s">
        <v>8447</v>
      </c>
      <c r="Q71" s="3" t="s">
        <v>8447</v>
      </c>
      <c r="R71" s="3" t="s">
        <v>3664</v>
      </c>
    </row>
    <row r="72" spans="1:18" x14ac:dyDescent="0.25">
      <c r="A72" s="2" t="str">
        <f>IF(TRIM(J72)="","",E72)</f>
        <v>LensInfo</v>
      </c>
      <c r="B72" s="2" t="str">
        <f>IF(TRIM(K72)="","",I72)</f>
        <v>LensInfo</v>
      </c>
      <c r="C72" s="2" t="str">
        <f>LEFT(F72,FIND(".",F72,6))</f>
        <v>Exif.Canon.</v>
      </c>
      <c r="D72" s="2" t="str">
        <f>VLOOKUP(C72,PrefixUebersetzung,2,FALSE)</f>
        <v>Exif.Canon.</v>
      </c>
      <c r="E72" s="2" t="str">
        <f>MID(F72,FIND(".",F72,6)+1,99)</f>
        <v>LensInfo</v>
      </c>
      <c r="F72" s="36" t="s">
        <v>9626</v>
      </c>
      <c r="G72" s="36" t="s">
        <v>9512</v>
      </c>
      <c r="H72" s="36"/>
      <c r="I72" s="36" t="s">
        <v>2979</v>
      </c>
      <c r="J72" s="5" t="s">
        <v>5050</v>
      </c>
      <c r="K72" s="5" t="s">
        <v>5050</v>
      </c>
      <c r="M72" s="3" t="str">
        <f>IFERROR(VLOOKUP(E72,A:J,10, FALSE),"")</f>
        <v>Objektiv Information</v>
      </c>
      <c r="N72" s="3" t="str">
        <f>IFERROR(VLOOKUP(I72,B:K,10,FALSE),"")</f>
        <v>Objektiv Information</v>
      </c>
      <c r="O72" s="3" t="str">
        <f>IF(AND(TRIM(J72)="",M72=""),"Suffix not translated ",
   IF(AND(TRIM(J72)&lt;&gt;"",TRIM(M72)&lt;&gt;"",TRIM(J72)&lt;&gt;TRIM(M72)),"Suffix translation &lt;&gt; lookup ", "" ))
&amp;IF(AND(TRIM(K72)="",N72=""),"Description not translated ",
   IF(AND(TRIM(K72)&lt;&gt;"",TRIM(N72)&lt;&gt;"",TRIM(K72)&lt;&gt;TRIM(N72)),"Description translation&lt;&gt; lookup ", "" ))</f>
        <v/>
      </c>
      <c r="P72" s="3" t="s">
        <v>8447</v>
      </c>
      <c r="Q72" s="3" t="s">
        <v>8447</v>
      </c>
    </row>
    <row r="73" spans="1:18" x14ac:dyDescent="0.25">
      <c r="A73" s="2" t="str">
        <f>IF(TRIM(J73)="","",E73)</f>
        <v>LensModel</v>
      </c>
      <c r="B73" s="2" t="str">
        <f>IF(TRIM(K73)="","",I73)</f>
        <v>Lens model</v>
      </c>
      <c r="C73" s="2" t="str">
        <f>LEFT(F73,FIND(".",F73,6))</f>
        <v>Exif.Canon.</v>
      </c>
      <c r="D73" s="2" t="str">
        <f>VLOOKUP(C73,PrefixUebersetzung,2,FALSE)</f>
        <v>Exif.Canon.</v>
      </c>
      <c r="E73" s="2" t="str">
        <f>MID(F73,FIND(".",F73,6)+1,99)</f>
        <v>LensModel</v>
      </c>
      <c r="F73" s="3" t="s">
        <v>20</v>
      </c>
      <c r="G73" s="3" t="s">
        <v>9514</v>
      </c>
      <c r="I73" s="3" t="s">
        <v>2822</v>
      </c>
      <c r="J73" s="3" t="s">
        <v>3665</v>
      </c>
      <c r="K73" s="5" t="s">
        <v>3665</v>
      </c>
      <c r="L73" s="14"/>
      <c r="M73" s="3" t="str">
        <f>IFERROR(VLOOKUP(E73,A:J,10, FALSE),"")</f>
        <v>Objektiv-Modell</v>
      </c>
      <c r="N73" s="3" t="str">
        <f>IFERROR(VLOOKUP(I73,B:K,10,FALSE),"")</f>
        <v>Objektiv-Modell</v>
      </c>
      <c r="O73" s="3" t="str">
        <f>IF(AND(TRIM(J73)="",M73=""),"Suffix not translated ",
   IF(AND(TRIM(J73)&lt;&gt;"",TRIM(M73)&lt;&gt;"",TRIM(J73)&lt;&gt;TRIM(M73)),"Suffix translation &lt;&gt; lookup ", "" ))
&amp;IF(AND(TRIM(K73)="",N73=""),"Description not translated ",
   IF(AND(TRIM(K73)&lt;&gt;"",TRIM(N73)&lt;&gt;"",TRIM(K73)&lt;&gt;TRIM(N73)),"Description translation&lt;&gt; lookup ", "" ))</f>
        <v/>
      </c>
      <c r="P73" s="3" t="s">
        <v>8447</v>
      </c>
      <c r="Q73" s="3" t="s">
        <v>8447</v>
      </c>
    </row>
    <row r="74" spans="1:18" x14ac:dyDescent="0.25">
      <c r="A74" s="2" t="str">
        <f>IF(TRIM(J74)="","",E74)</f>
        <v/>
      </c>
      <c r="B74" s="2" t="str">
        <f>IF(TRIM(K74)="","",I74)</f>
        <v/>
      </c>
      <c r="C74" s="2" t="str">
        <f>LEFT(F74,FIND(".",F74,6))</f>
        <v>Exif.Canon.</v>
      </c>
      <c r="D74" s="2" t="str">
        <f>VLOOKUP(C74,PrefixUebersetzung,2,FALSE)</f>
        <v>Exif.Canon.</v>
      </c>
      <c r="E74" s="2" t="str">
        <f>MID(F74,FIND(".",F74,6)+1,99)</f>
        <v>LightingOpt</v>
      </c>
      <c r="F74" s="36" t="s">
        <v>9627</v>
      </c>
      <c r="G74" s="36" t="s">
        <v>9512</v>
      </c>
      <c r="H74" s="36"/>
      <c r="I74" s="36" t="s">
        <v>9628</v>
      </c>
      <c r="L74" s="15">
        <v>5</v>
      </c>
      <c r="O74" s="3" t="str">
        <f>IF(AND(TRIM(J74)="",M74=""),"Suffix not translated ",
   IF(AND(TRIM(J74)&lt;&gt;"",TRIM(M74)&lt;&gt;"",TRIM(J74)&lt;&gt;TRIM(M74)),"Suffix translation &lt;&gt; lookup ", "" ))
&amp;IF(AND(TRIM(K74)="",N74=""),"Description not translated ",
   IF(AND(TRIM(K74)&lt;&gt;"",TRIM(N74)&lt;&gt;"",TRIM(K74)&lt;&gt;TRIM(N74)),"Description translation&lt;&gt; lookup ", "" ))</f>
        <v xml:space="preserve">Suffix not translated Description not translated </v>
      </c>
      <c r="P74" s="3" t="s">
        <v>8447</v>
      </c>
      <c r="Q74" s="3" t="s">
        <v>8447</v>
      </c>
    </row>
    <row r="75" spans="1:18" x14ac:dyDescent="0.25">
      <c r="A75" s="2" t="str">
        <f>IF(TRIM(J75)="","",E75)</f>
        <v>MeasuredColor</v>
      </c>
      <c r="B75" s="2" t="str">
        <f>IF(TRIM(K75)="","",I75)</f>
        <v>Measured color</v>
      </c>
      <c r="C75" s="2" t="str">
        <f>LEFT(F75,FIND(".",F75,6))</f>
        <v>Exif.Canon.</v>
      </c>
      <c r="D75" s="2" t="str">
        <f>VLOOKUP(C75,PrefixUebersetzung,2,FALSE)</f>
        <v>Exif.Canon.</v>
      </c>
      <c r="E75" s="2" t="str">
        <f>MID(F75,FIND(".",F75,6)+1,99)</f>
        <v>MeasuredColor</v>
      </c>
      <c r="F75" s="3" t="s">
        <v>21</v>
      </c>
      <c r="G75" s="3" t="s">
        <v>9512</v>
      </c>
      <c r="I75" s="3" t="s">
        <v>2127</v>
      </c>
      <c r="J75" s="3" t="s">
        <v>3666</v>
      </c>
      <c r="K75" s="5" t="s">
        <v>3666</v>
      </c>
      <c r="L75" s="14"/>
      <c r="O75" s="3" t="str">
        <f>IF(AND(TRIM(J75)="",M75=""),"Suffix not translated ",
   IF(AND(TRIM(J75)&lt;&gt;"",TRIM(M75)&lt;&gt;"",TRIM(J75)&lt;&gt;TRIM(M75)),"Suffix translation &lt;&gt; lookup ", "" ))
&amp;IF(AND(TRIM(K75)="",N75=""),"Description not translated ",
   IF(AND(TRIM(K75)&lt;&gt;"",TRIM(N75)&lt;&gt;"",TRIM(K75)&lt;&gt;TRIM(N75)),"Description translation&lt;&gt; lookup ", "" ))</f>
        <v/>
      </c>
      <c r="P75" s="3" t="s">
        <v>8447</v>
      </c>
      <c r="Q75" s="3" t="s">
        <v>8447</v>
      </c>
      <c r="R75" s="3" t="s">
        <v>9276</v>
      </c>
    </row>
    <row r="76" spans="1:18" x14ac:dyDescent="0.25">
      <c r="A76" s="2" t="str">
        <f>IF(TRIM(J76)="","",E76)</f>
        <v>ModelID</v>
      </c>
      <c r="B76" s="2" t="str">
        <f>IF(TRIM(K76)="","",I76)</f>
        <v>Model ID</v>
      </c>
      <c r="C76" s="2" t="str">
        <f>LEFT(F76,FIND(".",F76,6))</f>
        <v>Exif.Canon.</v>
      </c>
      <c r="D76" s="2" t="str">
        <f>VLOOKUP(C76,PrefixUebersetzung,2,FALSE)</f>
        <v>Exif.Canon.</v>
      </c>
      <c r="E76" s="2" t="str">
        <f>MID(F76,FIND(".",F76,6)+1,99)</f>
        <v>ModelID</v>
      </c>
      <c r="F76" s="3" t="s">
        <v>22</v>
      </c>
      <c r="G76" s="3" t="s">
        <v>9515</v>
      </c>
      <c r="I76" s="3" t="s">
        <v>2128</v>
      </c>
      <c r="J76" s="3" t="s">
        <v>4113</v>
      </c>
      <c r="K76" s="5" t="s">
        <v>4113</v>
      </c>
      <c r="L76" s="14"/>
      <c r="M76" s="3" t="str">
        <f>IFERROR(VLOOKUP(E76,A:J,10, FALSE),"")</f>
        <v>Modell-Id</v>
      </c>
      <c r="O76" s="3" t="str">
        <f>IF(AND(TRIM(J76)="",M76=""),"Suffix not translated ",
   IF(AND(TRIM(J76)&lt;&gt;"",TRIM(M76)&lt;&gt;"",TRIM(J76)&lt;&gt;TRIM(M76)),"Suffix translation &lt;&gt; lookup ", "" ))
&amp;IF(AND(TRIM(K76)="",N76=""),"Description not translated ",
   IF(AND(TRIM(K76)&lt;&gt;"",TRIM(N76)&lt;&gt;"",TRIM(K76)&lt;&gt;TRIM(N76)),"Description translation&lt;&gt; lookup ", "" ))</f>
        <v/>
      </c>
      <c r="P76" s="3" t="s">
        <v>8447</v>
      </c>
      <c r="Q76" s="3" t="s">
        <v>8447</v>
      </c>
      <c r="R76" s="3" t="s">
        <v>9283</v>
      </c>
    </row>
    <row r="77" spans="1:18" x14ac:dyDescent="0.25">
      <c r="A77" s="2" t="str">
        <f>IF(TRIM(J77)="","",E77)</f>
        <v>ModifiedInfo</v>
      </c>
      <c r="B77" s="2" t="str">
        <f>IF(TRIM(K77)="","",I77)</f>
        <v>ModifiedInfo</v>
      </c>
      <c r="C77" s="2" t="str">
        <f>LEFT(F77,FIND(".",F77,6))</f>
        <v>Exif.Canon.</v>
      </c>
      <c r="D77" s="2" t="str">
        <f>VLOOKUP(C77,PrefixUebersetzung,2,FALSE)</f>
        <v>Exif.Canon.</v>
      </c>
      <c r="E77" s="2" t="str">
        <f>MID(F77,FIND(".",F77,6)+1,99)</f>
        <v>ModifiedInfo</v>
      </c>
      <c r="F77" s="36" t="s">
        <v>9629</v>
      </c>
      <c r="G77" s="36" t="s">
        <v>9512</v>
      </c>
      <c r="H77" s="36"/>
      <c r="I77" s="36" t="s">
        <v>9630</v>
      </c>
      <c r="J77" s="5" t="s">
        <v>9853</v>
      </c>
      <c r="K77" s="5" t="s">
        <v>9853</v>
      </c>
      <c r="O77" s="3" t="str">
        <f>IF(AND(TRIM(J77)="",M77=""),"Suffix not translated ",
   IF(AND(TRIM(J77)&lt;&gt;"",TRIM(M77)&lt;&gt;"",TRIM(J77)&lt;&gt;TRIM(M77)),"Suffix translation &lt;&gt; lookup ", "" ))
&amp;IF(AND(TRIM(K77)="",N77=""),"Description not translated ",
   IF(AND(TRIM(K77)&lt;&gt;"",TRIM(N77)&lt;&gt;"",TRIM(K77)&lt;&gt;TRIM(N77)),"Description translation&lt;&gt; lookup ", "" ))</f>
        <v/>
      </c>
      <c r="P77" s="3" t="s">
        <v>8447</v>
      </c>
      <c r="Q77" s="3" t="s">
        <v>8447</v>
      </c>
    </row>
    <row r="78" spans="1:18" x14ac:dyDescent="0.25">
      <c r="A78" s="2" t="str">
        <f>IF(TRIM(J78)="","",E78)</f>
        <v>MovieInfo</v>
      </c>
      <c r="B78" s="2" t="str">
        <f>IF(TRIM(K78)="","",I78)</f>
        <v>Movie info</v>
      </c>
      <c r="C78" s="2" t="str">
        <f>LEFT(F78,FIND(".",F78,6))</f>
        <v>Exif.Canon.</v>
      </c>
      <c r="D78" s="2" t="str">
        <f>VLOOKUP(C78,PrefixUebersetzung,2,FALSE)</f>
        <v>Exif.Canon.</v>
      </c>
      <c r="E78" s="2" t="str">
        <f>MID(F78,FIND(".",F78,6)+1,99)</f>
        <v>MovieInfo</v>
      </c>
      <c r="F78" s="36" t="s">
        <v>9631</v>
      </c>
      <c r="G78" s="36" t="s">
        <v>9512</v>
      </c>
      <c r="H78" s="36"/>
      <c r="I78" s="36" t="s">
        <v>9632</v>
      </c>
      <c r="J78" s="5" t="s">
        <v>9854</v>
      </c>
      <c r="K78" s="5" t="s">
        <v>9854</v>
      </c>
      <c r="O78" s="3" t="str">
        <f>IF(AND(TRIM(J78)="",M78=""),"Suffix not translated ",
   IF(AND(TRIM(J78)&lt;&gt;"",TRIM(M78)&lt;&gt;"",TRIM(J78)&lt;&gt;TRIM(M78)),"Suffix translation &lt;&gt; lookup ", "" ))
&amp;IF(AND(TRIM(K78)="",N78=""),"Description not translated ",
   IF(AND(TRIM(K78)&lt;&gt;"",TRIM(N78)&lt;&gt;"",TRIM(K78)&lt;&gt;TRIM(N78)),"Description translation&lt;&gt; lookup ", "" ))</f>
        <v/>
      </c>
      <c r="P78" s="3" t="s">
        <v>8447</v>
      </c>
      <c r="Q78" s="3" t="s">
        <v>8447</v>
      </c>
    </row>
    <row r="79" spans="1:18" x14ac:dyDescent="0.25">
      <c r="A79" s="2" t="str">
        <f>IF(TRIM(J79)="","",E79)</f>
        <v/>
      </c>
      <c r="B79" s="2" t="str">
        <f>IF(TRIM(K79)="","",I79)</f>
        <v/>
      </c>
      <c r="C79" s="2" t="str">
        <f>LEFT(F79,FIND(".",F79,6))</f>
        <v>Exif.Canon.</v>
      </c>
      <c r="D79" s="2" t="str">
        <f>VLOOKUP(C79,PrefixUebersetzung,2,FALSE)</f>
        <v>Exif.Canon.</v>
      </c>
      <c r="E79" s="2" t="str">
        <f>MID(F79,FIND(".",F79,6)+1,99)</f>
        <v>MultiExp</v>
      </c>
      <c r="F79" s="36" t="s">
        <v>9633</v>
      </c>
      <c r="G79" s="36" t="s">
        <v>9512</v>
      </c>
      <c r="H79" s="36"/>
      <c r="I79" s="36" t="s">
        <v>9634</v>
      </c>
      <c r="L79" s="15">
        <v>5</v>
      </c>
      <c r="O79" s="3" t="str">
        <f>IF(AND(TRIM(J79)="",M79=""),"Suffix not translated ",
   IF(AND(TRIM(J79)&lt;&gt;"",TRIM(M79)&lt;&gt;"",TRIM(J79)&lt;&gt;TRIM(M79)),"Suffix translation &lt;&gt; lookup ", "" ))
&amp;IF(AND(TRIM(K79)="",N79=""),"Description not translated ",
   IF(AND(TRIM(K79)&lt;&gt;"",TRIM(N79)&lt;&gt;"",TRIM(K79)&lt;&gt;TRIM(N79)),"Description translation&lt;&gt; lookup ", "" ))</f>
        <v xml:space="preserve">Suffix not translated Description not translated </v>
      </c>
      <c r="P79" s="3" t="s">
        <v>8447</v>
      </c>
      <c r="Q79" s="3" t="s">
        <v>8447</v>
      </c>
    </row>
    <row r="80" spans="1:18" x14ac:dyDescent="0.25">
      <c r="A80" s="2" t="str">
        <f>IF(TRIM(J80)="","",E80)</f>
        <v/>
      </c>
      <c r="B80" s="2" t="str">
        <f>IF(TRIM(K80)="","",I80)</f>
        <v/>
      </c>
      <c r="C80" s="2" t="str">
        <f>LEFT(F80,FIND(".",F80,6))</f>
        <v>Exif.Canon.</v>
      </c>
      <c r="D80" s="2" t="str">
        <f>VLOOKUP(C80,PrefixUebersetzung,2,FALSE)</f>
        <v>Exif.Canon.</v>
      </c>
      <c r="E80" s="2" t="str">
        <f>MID(F80,FIND(".",F80,6)+1,99)</f>
        <v>MyColors</v>
      </c>
      <c r="F80" s="36" t="s">
        <v>9635</v>
      </c>
      <c r="G80" s="36" t="s">
        <v>9512</v>
      </c>
      <c r="H80" s="36"/>
      <c r="I80" s="36" t="s">
        <v>9636</v>
      </c>
      <c r="L80" s="15">
        <v>5</v>
      </c>
      <c r="O80" s="3" t="str">
        <f>IF(AND(TRIM(J80)="",M80=""),"Suffix not translated ",
   IF(AND(TRIM(J80)&lt;&gt;"",TRIM(M80)&lt;&gt;"",TRIM(J80)&lt;&gt;TRIM(M80)),"Suffix translation &lt;&gt; lookup ", "" ))
&amp;IF(AND(TRIM(K80)="",N80=""),"Description not translated ",
   IF(AND(TRIM(K80)&lt;&gt;"",TRIM(N80)&lt;&gt;"",TRIM(K80)&lt;&gt;TRIM(N80)),"Description translation&lt;&gt; lookup ", "" ))</f>
        <v xml:space="preserve">Suffix not translated Description not translated </v>
      </c>
      <c r="P80" s="3" t="s">
        <v>8447</v>
      </c>
      <c r="Q80" s="3" t="s">
        <v>8447</v>
      </c>
    </row>
    <row r="81" spans="1:18" x14ac:dyDescent="0.25">
      <c r="A81" s="2" t="str">
        <f>IF(TRIM(J81)="","",E81)</f>
        <v>OriginalDecisionDataOffset</v>
      </c>
      <c r="B81" s="2" t="str">
        <f>IF(TRIM(K81)="","",I81)</f>
        <v>Original decision data offset</v>
      </c>
      <c r="C81" s="2" t="str">
        <f>LEFT(F81,FIND(".",F81,6))</f>
        <v>Exif.Canon.</v>
      </c>
      <c r="D81" s="2" t="str">
        <f>VLOOKUP(C81,PrefixUebersetzung,2,FALSE)</f>
        <v>Exif.Canon.</v>
      </c>
      <c r="E81" s="2" t="str">
        <f>MID(F81,FIND(".",F81,6)+1,99)</f>
        <v>OriginalDecisionDataOffset</v>
      </c>
      <c r="F81" s="3" t="s">
        <v>23</v>
      </c>
      <c r="G81" s="3" t="s">
        <v>9516</v>
      </c>
      <c r="I81" s="3" t="s">
        <v>2129</v>
      </c>
      <c r="J81" s="3" t="s">
        <v>3667</v>
      </c>
      <c r="K81" s="5" t="s">
        <v>3667</v>
      </c>
      <c r="L81" s="14"/>
      <c r="O81" s="3" t="str">
        <f>IF(AND(TRIM(J81)="",M81=""),"Suffix not translated ",
   IF(AND(TRIM(J81)&lt;&gt;"",TRIM(M81)&lt;&gt;"",TRIM(J81)&lt;&gt;TRIM(M81)),"Suffix translation &lt;&gt; lookup ", "" ))
&amp;IF(AND(TRIM(K81)="",N81=""),"Description not translated ",
   IF(AND(TRIM(K81)&lt;&gt;"",TRIM(N81)&lt;&gt;"",TRIM(K81)&lt;&gt;TRIM(N81)),"Description translation&lt;&gt; lookup ", "" ))</f>
        <v/>
      </c>
      <c r="P81" s="3" t="s">
        <v>8447</v>
      </c>
      <c r="Q81" s="3" t="s">
        <v>8447</v>
      </c>
    </row>
    <row r="82" spans="1:18" x14ac:dyDescent="0.25">
      <c r="A82" s="2" t="str">
        <f>IF(TRIM(J82)="","",E82)</f>
        <v>OwnerName</v>
      </c>
      <c r="B82" s="2" t="str">
        <f>IF(TRIM(K82)="","",I82)</f>
        <v>Owner Name</v>
      </c>
      <c r="C82" s="2" t="str">
        <f>LEFT(F82,FIND(".",F82,6))</f>
        <v>Exif.Canon.</v>
      </c>
      <c r="D82" s="2" t="str">
        <f>VLOOKUP(C82,PrefixUebersetzung,2,FALSE)</f>
        <v>Exif.Canon.</v>
      </c>
      <c r="E82" s="2" t="str">
        <f>MID(F82,FIND(".",F82,6)+1,99)</f>
        <v>OwnerName</v>
      </c>
      <c r="F82" s="3" t="s">
        <v>24</v>
      </c>
      <c r="G82" s="3" t="s">
        <v>9514</v>
      </c>
      <c r="I82" s="3" t="s">
        <v>2130</v>
      </c>
      <c r="J82" s="3" t="s">
        <v>4769</v>
      </c>
      <c r="K82" s="5" t="s">
        <v>3668</v>
      </c>
      <c r="L82" s="14"/>
      <c r="O82" s="3" t="str">
        <f>IF(AND(TRIM(J82)="",M82=""),"Suffix not translated ",
   IF(AND(TRIM(J82)&lt;&gt;"",TRIM(M82)&lt;&gt;"",TRIM(J82)&lt;&gt;TRIM(M82)),"Suffix translation &lt;&gt; lookup ", "" ))
&amp;IF(AND(TRIM(K82)="",N82=""),"Description not translated ",
   IF(AND(TRIM(K82)&lt;&gt;"",TRIM(N82)&lt;&gt;"",TRIM(K82)&lt;&gt;TRIM(N82)),"Description translation&lt;&gt; lookup ", "" ))</f>
        <v/>
      </c>
      <c r="P82" s="3" t="s">
        <v>8447</v>
      </c>
      <c r="Q82" s="3" t="s">
        <v>8447</v>
      </c>
      <c r="R82" s="3" t="s">
        <v>4769</v>
      </c>
    </row>
    <row r="83" spans="1:18" x14ac:dyDescent="0.25">
      <c r="A83" s="2" t="str">
        <f>IF(TRIM(J83)="","",E83)</f>
        <v>Panorama</v>
      </c>
      <c r="B83" s="2" t="str">
        <f>IF(TRIM(K83)="","",I83)</f>
        <v>Panorama</v>
      </c>
      <c r="C83" s="2" t="str">
        <f>LEFT(F83,FIND(".",F83,6))</f>
        <v>Exif.Canon.</v>
      </c>
      <c r="D83" s="2" t="str">
        <f>VLOOKUP(C83,PrefixUebersetzung,2,FALSE)</f>
        <v>Exif.Canon.</v>
      </c>
      <c r="E83" s="2" t="str">
        <f>MID(F83,FIND(".",F83,6)+1,99)</f>
        <v>Panorama</v>
      </c>
      <c r="F83" s="3" t="s">
        <v>25</v>
      </c>
      <c r="G83" s="3" t="s">
        <v>9512</v>
      </c>
      <c r="I83" s="3" t="s">
        <v>2131</v>
      </c>
      <c r="J83" s="3" t="s">
        <v>2131</v>
      </c>
      <c r="K83" s="5" t="s">
        <v>2131</v>
      </c>
      <c r="L83" s="14"/>
      <c r="O83" s="3" t="str">
        <f>IF(AND(TRIM(J83)="",M83=""),"Suffix not translated ",
   IF(AND(TRIM(J83)&lt;&gt;"",TRIM(M83)&lt;&gt;"",TRIM(J83)&lt;&gt;TRIM(M83)),"Suffix translation &lt;&gt; lookup ", "" ))
&amp;IF(AND(TRIM(K83)="",N83=""),"Description not translated ",
   IF(AND(TRIM(K83)&lt;&gt;"",TRIM(N83)&lt;&gt;"",TRIM(K83)&lt;&gt;TRIM(N83)),"Description translation&lt;&gt; lookup ", "" ))</f>
        <v/>
      </c>
      <c r="P83" s="3" t="s">
        <v>8447</v>
      </c>
      <c r="Q83" s="3" t="s">
        <v>8447</v>
      </c>
      <c r="R83" s="3" t="s">
        <v>2131</v>
      </c>
    </row>
    <row r="84" spans="1:18" x14ac:dyDescent="0.25">
      <c r="A84" s="2" t="str">
        <f>IF(TRIM(J84)="","",E84)</f>
        <v>PictureInfo</v>
      </c>
      <c r="B84" s="2" t="str">
        <f>IF(TRIM(K84)="","",I84)</f>
        <v>Picture info</v>
      </c>
      <c r="C84" s="2" t="str">
        <f>LEFT(F84,FIND(".",F84,6))</f>
        <v>Exif.Canon.</v>
      </c>
      <c r="D84" s="2" t="str">
        <f>VLOOKUP(C84,PrefixUebersetzung,2,FALSE)</f>
        <v>Exif.Canon.</v>
      </c>
      <c r="E84" s="2" t="str">
        <f>MID(F84,FIND(".",F84,6)+1,99)</f>
        <v>PictureInfo</v>
      </c>
      <c r="F84" s="3" t="s">
        <v>26</v>
      </c>
      <c r="G84" s="3" t="s">
        <v>9512</v>
      </c>
      <c r="I84" s="3" t="s">
        <v>2132</v>
      </c>
      <c r="J84" s="3" t="s">
        <v>4770</v>
      </c>
      <c r="K84" s="5" t="s">
        <v>3669</v>
      </c>
      <c r="L84" s="14"/>
      <c r="M84" s="3" t="str">
        <f>IFERROR(VLOOKUP(E84,A:J,10, FALSE),"")</f>
        <v>Bildinformation</v>
      </c>
      <c r="O84" s="3" t="str">
        <f>IF(AND(TRIM(J84)="",M84=""),"Suffix not translated ",
   IF(AND(TRIM(J84)&lt;&gt;"",TRIM(M84)&lt;&gt;"",TRIM(J84)&lt;&gt;TRIM(M84)),"Suffix translation &lt;&gt; lookup ", "" ))
&amp;IF(AND(TRIM(K84)="",N84=""),"Description not translated ",
   IF(AND(TRIM(K84)&lt;&gt;"",TRIM(N84)&lt;&gt;"",TRIM(K84)&lt;&gt;TRIM(N84)),"Description translation&lt;&gt; lookup ", "" ))</f>
        <v/>
      </c>
      <c r="P84" s="3" t="s">
        <v>8447</v>
      </c>
      <c r="Q84" s="3" t="s">
        <v>8447</v>
      </c>
      <c r="R84" s="3" t="s">
        <v>8949</v>
      </c>
    </row>
    <row r="85" spans="1:18" x14ac:dyDescent="0.25">
      <c r="A85" s="2" t="str">
        <f>IF(TRIM(J85)="","",E85)</f>
        <v/>
      </c>
      <c r="B85" s="2" t="str">
        <f>IF(TRIM(K85)="","",I85)</f>
        <v/>
      </c>
      <c r="C85" s="2" t="str">
        <f>LEFT(F85,FIND(".",F85,6))</f>
        <v>Exif.Canon.</v>
      </c>
      <c r="D85" s="2" t="str">
        <f>VLOOKUP(C85,PrefixUebersetzung,2,FALSE)</f>
        <v>Exif.Canon.</v>
      </c>
      <c r="E85" s="2" t="str">
        <f>MID(F85,FIND(".",F85,6)+1,99)</f>
        <v>PictureStyleUserDef</v>
      </c>
      <c r="F85" s="36" t="s">
        <v>9637</v>
      </c>
      <c r="G85" s="36" t="s">
        <v>9512</v>
      </c>
      <c r="H85" s="36"/>
      <c r="I85" s="36" t="s">
        <v>9638</v>
      </c>
      <c r="L85" s="15">
        <v>5</v>
      </c>
      <c r="O85" s="3" t="str">
        <f>IF(AND(TRIM(J85)="",M85=""),"Suffix not translated ",
   IF(AND(TRIM(J85)&lt;&gt;"",TRIM(M85)&lt;&gt;"",TRIM(J85)&lt;&gt;TRIM(M85)),"Suffix translation &lt;&gt; lookup ", "" ))
&amp;IF(AND(TRIM(K85)="",N85=""),"Description not translated ",
   IF(AND(TRIM(K85)&lt;&gt;"",TRIM(N85)&lt;&gt;"",TRIM(K85)&lt;&gt;TRIM(N85)),"Description translation&lt;&gt; lookup ", "" ))</f>
        <v xml:space="preserve">Suffix not translated Description not translated </v>
      </c>
      <c r="P85" s="3" t="s">
        <v>8447</v>
      </c>
      <c r="Q85" s="3" t="s">
        <v>8447</v>
      </c>
    </row>
    <row r="86" spans="1:18" x14ac:dyDescent="0.25">
      <c r="A86" s="2" t="str">
        <f>IF(TRIM(J86)="","",E86)</f>
        <v>PreviewImageInfo</v>
      </c>
      <c r="B86" s="2" t="str">
        <f>IF(TRIM(K86)="","",I86)</f>
        <v>PreviewImageInfo</v>
      </c>
      <c r="C86" s="2" t="str">
        <f>LEFT(F86,FIND(".",F86,6))</f>
        <v>Exif.Canon.</v>
      </c>
      <c r="D86" s="2" t="str">
        <f>VLOOKUP(C86,PrefixUebersetzung,2,FALSE)</f>
        <v>Exif.Canon.</v>
      </c>
      <c r="E86" s="2" t="str">
        <f>MID(F86,FIND(".",F86,6)+1,99)</f>
        <v>PreviewImageInfo</v>
      </c>
      <c r="F86" s="36" t="s">
        <v>9639</v>
      </c>
      <c r="G86" s="36" t="s">
        <v>9512</v>
      </c>
      <c r="H86" s="36"/>
      <c r="I86" s="36" t="s">
        <v>9640</v>
      </c>
      <c r="J86" s="5" t="s">
        <v>9855</v>
      </c>
      <c r="K86" s="5" t="s">
        <v>9855</v>
      </c>
      <c r="O86" s="3" t="str">
        <f>IF(AND(TRIM(J86)="",M86=""),"Suffix not translated ",
   IF(AND(TRIM(J86)&lt;&gt;"",TRIM(M86)&lt;&gt;"",TRIM(J86)&lt;&gt;TRIM(M86)),"Suffix translation &lt;&gt; lookup ", "" ))
&amp;IF(AND(TRIM(K86)="",N86=""),"Description not translated ",
   IF(AND(TRIM(K86)&lt;&gt;"",TRIM(N86)&lt;&gt;"",TRIM(K86)&lt;&gt;TRIM(N86)),"Description translation&lt;&gt; lookup ", "" ))</f>
        <v/>
      </c>
      <c r="P86" s="3" t="s">
        <v>8447</v>
      </c>
      <c r="Q86" s="3" t="s">
        <v>8447</v>
      </c>
    </row>
    <row r="87" spans="1:18" x14ac:dyDescent="0.25">
      <c r="A87" s="2" t="str">
        <f>IF(TRIM(J87)="","",E87)</f>
        <v>ProcessingInfo</v>
      </c>
      <c r="B87" s="2" t="str">
        <f>IF(TRIM(K87)="","",I87)</f>
        <v>Processing info</v>
      </c>
      <c r="C87" s="2" t="str">
        <f>LEFT(F87,FIND(".",F87,6))</f>
        <v>Exif.Canon.</v>
      </c>
      <c r="D87" s="2" t="str">
        <f>VLOOKUP(C87,PrefixUebersetzung,2,FALSE)</f>
        <v>Exif.Canon.</v>
      </c>
      <c r="E87" s="2" t="str">
        <f>MID(F87,FIND(".",F87,6)+1,99)</f>
        <v>ProcessingInfo</v>
      </c>
      <c r="F87" s="3" t="s">
        <v>27</v>
      </c>
      <c r="G87" s="3" t="s">
        <v>9512</v>
      </c>
      <c r="I87" s="3" t="s">
        <v>2133</v>
      </c>
      <c r="J87" s="3" t="s">
        <v>4771</v>
      </c>
      <c r="K87" s="5" t="s">
        <v>3670</v>
      </c>
      <c r="L87" s="14"/>
      <c r="O87" s="3" t="str">
        <f>IF(AND(TRIM(J87)="",M87=""),"Suffix not translated ",
   IF(AND(TRIM(J87)&lt;&gt;"",TRIM(M87)&lt;&gt;"",TRIM(J87)&lt;&gt;TRIM(M87)),"Suffix translation &lt;&gt; lookup ", "" ))
&amp;IF(AND(TRIM(K87)="",N87=""),"Description not translated ",
   IF(AND(TRIM(K87)&lt;&gt;"",TRIM(N87)&lt;&gt;"",TRIM(K87)&lt;&gt;TRIM(N87)),"Description translation&lt;&gt; lookup ", "" ))</f>
        <v/>
      </c>
      <c r="P87" s="3" t="s">
        <v>8447</v>
      </c>
      <c r="Q87" s="3" t="s">
        <v>8447</v>
      </c>
      <c r="R87" s="3" t="s">
        <v>9315</v>
      </c>
    </row>
    <row r="88" spans="1:18" x14ac:dyDescent="0.25">
      <c r="A88" s="2" t="str">
        <f>IF(TRIM(J88)="","",E88)</f>
        <v/>
      </c>
      <c r="B88" s="2" t="str">
        <f>IF(TRIM(K88)="","",I88)</f>
        <v/>
      </c>
      <c r="C88" s="2" t="str">
        <f>LEFT(F88,FIND(".",F88,6))</f>
        <v>Exif.Canon.</v>
      </c>
      <c r="D88" s="2" t="str">
        <f>VLOOKUP(C88,PrefixUebersetzung,2,FALSE)</f>
        <v>Exif.Canon.</v>
      </c>
      <c r="E88" s="2" t="str">
        <f>MID(F88,FIND(".",F88,6)+1,99)</f>
        <v>RawBurstModeRoll</v>
      </c>
      <c r="F88" s="36" t="s">
        <v>9641</v>
      </c>
      <c r="G88" s="36" t="s">
        <v>9512</v>
      </c>
      <c r="H88" s="36"/>
      <c r="I88" s="36" t="s">
        <v>9642</v>
      </c>
      <c r="L88" s="15">
        <v>5</v>
      </c>
      <c r="O88" s="3" t="str">
        <f>IF(AND(TRIM(J88)="",M88=""),"Suffix not translated ",
   IF(AND(TRIM(J88)&lt;&gt;"",TRIM(M88)&lt;&gt;"",TRIM(J88)&lt;&gt;TRIM(M88)),"Suffix translation &lt;&gt; lookup ", "" ))
&amp;IF(AND(TRIM(K88)="",N88=""),"Description not translated ",
   IF(AND(TRIM(K88)&lt;&gt;"",TRIM(N88)&lt;&gt;"",TRIM(K88)&lt;&gt;TRIM(N88)),"Description translation&lt;&gt; lookup ", "" ))</f>
        <v xml:space="preserve">Suffix not translated Description not translated </v>
      </c>
      <c r="P88" s="3" t="s">
        <v>8447</v>
      </c>
      <c r="Q88" s="3" t="s">
        <v>8447</v>
      </c>
    </row>
    <row r="89" spans="1:18" x14ac:dyDescent="0.25">
      <c r="A89" s="2" t="str">
        <f>IF(TRIM(J89)="","",E89)</f>
        <v/>
      </c>
      <c r="B89" s="2" t="str">
        <f>IF(TRIM(K89)="","",I89)</f>
        <v/>
      </c>
      <c r="C89" s="2" t="str">
        <f>LEFT(F89,FIND(".",F89,6))</f>
        <v>Exif.Canon.</v>
      </c>
      <c r="D89" s="2" t="str">
        <f>VLOOKUP(C89,PrefixUebersetzung,2,FALSE)</f>
        <v>Exif.Canon.</v>
      </c>
      <c r="E89" s="2" t="str">
        <f>MID(F89,FIND(".",F89,6)+1,99)</f>
        <v>RawDataOffset</v>
      </c>
      <c r="F89" s="36" t="s">
        <v>9643</v>
      </c>
      <c r="G89" s="36" t="s">
        <v>9516</v>
      </c>
      <c r="H89" s="36"/>
      <c r="I89" s="36" t="s">
        <v>9644</v>
      </c>
      <c r="L89" s="15">
        <v>5</v>
      </c>
      <c r="M89" s="3" t="str">
        <f>IFERROR(VLOOKUP(E89,A:J,10, FALSE),"")</f>
        <v/>
      </c>
      <c r="O89" s="3" t="str">
        <f>IF(AND(TRIM(J89)="",M89=""),"Suffix not translated ",
   IF(AND(TRIM(J89)&lt;&gt;"",TRIM(M89)&lt;&gt;"",TRIM(J89)&lt;&gt;TRIM(M89)),"Suffix translation &lt;&gt; lookup ", "" ))
&amp;IF(AND(TRIM(K89)="",N89=""),"Description not translated ",
   IF(AND(TRIM(K89)&lt;&gt;"",TRIM(N89)&lt;&gt;"",TRIM(K89)&lt;&gt;TRIM(N89)),"Description translation&lt;&gt; lookup ", "" ))</f>
        <v xml:space="preserve">Suffix not translated Description not translated </v>
      </c>
      <c r="P89" s="3" t="s">
        <v>8447</v>
      </c>
      <c r="Q89" s="3" t="s">
        <v>8447</v>
      </c>
    </row>
    <row r="90" spans="1:18" x14ac:dyDescent="0.25">
      <c r="A90" s="2" t="str">
        <f>IF(TRIM(J90)="","",E90)</f>
        <v>SensorInfo</v>
      </c>
      <c r="B90" s="2" t="str">
        <f>IF(TRIM(K90)="","",I90)</f>
        <v>Sensor info</v>
      </c>
      <c r="C90" s="2" t="str">
        <f>LEFT(F90,FIND(".",F90,6))</f>
        <v>Exif.Canon.</v>
      </c>
      <c r="D90" s="2" t="str">
        <f>VLOOKUP(C90,PrefixUebersetzung,2,FALSE)</f>
        <v>Exif.Canon.</v>
      </c>
      <c r="E90" s="2" t="str">
        <f>MID(F90,FIND(".",F90,6)+1,99)</f>
        <v>SensorInfo</v>
      </c>
      <c r="F90" s="3" t="s">
        <v>28</v>
      </c>
      <c r="G90" s="3" t="s">
        <v>9512</v>
      </c>
      <c r="I90" s="3" t="s">
        <v>2134</v>
      </c>
      <c r="J90" s="3" t="s">
        <v>5064</v>
      </c>
      <c r="K90" s="5" t="s">
        <v>3671</v>
      </c>
      <c r="L90" s="14"/>
      <c r="O90" s="3" t="str">
        <f>IF(AND(TRIM(J90)="",M90=""),"Suffix not translated ",
   IF(AND(TRIM(J90)&lt;&gt;"",TRIM(M90)&lt;&gt;"",TRIM(J90)&lt;&gt;TRIM(M90)),"Suffix translation &lt;&gt; lookup ", "" ))
&amp;IF(AND(TRIM(K90)="",N90=""),"Description not translated ",
   IF(AND(TRIM(K90)&lt;&gt;"",TRIM(N90)&lt;&gt;"",TRIM(K90)&lt;&gt;TRIM(N90)),"Description translation&lt;&gt; lookup ", "" ))</f>
        <v/>
      </c>
      <c r="P90" s="3" t="s">
        <v>8447</v>
      </c>
      <c r="Q90" s="3" t="s">
        <v>8447</v>
      </c>
      <c r="R90" s="3" t="s">
        <v>9205</v>
      </c>
    </row>
    <row r="91" spans="1:18" x14ac:dyDescent="0.25">
      <c r="A91" s="2" t="str">
        <f>IF(TRIM(J91)="","",E91)</f>
        <v>SerialNumber</v>
      </c>
      <c r="B91" s="2" t="str">
        <f>IF(TRIM(K91)="","",I91)</f>
        <v>Camera serial number</v>
      </c>
      <c r="C91" s="2" t="str">
        <f>LEFT(F91,FIND(".",F91,6))</f>
        <v>Exif.Canon.</v>
      </c>
      <c r="D91" s="2" t="str">
        <f>VLOOKUP(C91,PrefixUebersetzung,2,FALSE)</f>
        <v>Exif.Canon.</v>
      </c>
      <c r="E91" s="2" t="str">
        <f>MID(F91,FIND(".",F91,6)+1,99)</f>
        <v>SerialNumber</v>
      </c>
      <c r="F91" s="3" t="s">
        <v>29</v>
      </c>
      <c r="G91" s="3" t="s">
        <v>9515</v>
      </c>
      <c r="I91" s="3" t="s">
        <v>2135</v>
      </c>
      <c r="J91" s="3" t="s">
        <v>3896</v>
      </c>
      <c r="K91" s="5" t="s">
        <v>3672</v>
      </c>
      <c r="L91" s="14"/>
      <c r="M91" s="3" t="str">
        <f>IFERROR(VLOOKUP(E91,A:J,10, FALSE),"")</f>
        <v>Seriennummer</v>
      </c>
      <c r="N91" s="3" t="str">
        <f>IFERROR(VLOOKUP(I91,B:K,10,FALSE),"")</f>
        <v>Kamera-Seriennummer</v>
      </c>
      <c r="O91" s="3" t="str">
        <f>IF(AND(TRIM(J91)="",M91=""),"Suffix not translated ",
   IF(AND(TRIM(J91)&lt;&gt;"",TRIM(M91)&lt;&gt;"",TRIM(J91)&lt;&gt;TRIM(M91)),"Suffix translation &lt;&gt; lookup ", "" ))
&amp;IF(AND(TRIM(K91)="",N91=""),"Description not translated ",
   IF(AND(TRIM(K91)&lt;&gt;"",TRIM(N91)&lt;&gt;"",TRIM(K91)&lt;&gt;TRIM(N91)),"Description translation&lt;&gt; lookup ", "" ))</f>
        <v/>
      </c>
      <c r="P91" s="3" t="s">
        <v>8447</v>
      </c>
      <c r="Q91" s="3" t="s">
        <v>8447</v>
      </c>
      <c r="R91" s="3" t="s">
        <v>3672</v>
      </c>
    </row>
    <row r="92" spans="1:18" x14ac:dyDescent="0.25">
      <c r="A92" s="2" t="str">
        <f>IF(TRIM(J92)="","",E92)</f>
        <v>SerialNumberFormat</v>
      </c>
      <c r="B92" s="2" t="str">
        <f>IF(TRIM(K92)="","",I92)</f>
        <v>Serial number format</v>
      </c>
      <c r="C92" s="2" t="str">
        <f>LEFT(F92,FIND(".",F92,6))</f>
        <v>Exif.Canon.</v>
      </c>
      <c r="D92" s="2" t="str">
        <f>VLOOKUP(C92,PrefixUebersetzung,2,FALSE)</f>
        <v>Exif.Canon.</v>
      </c>
      <c r="E92" s="2" t="str">
        <f>MID(F92,FIND(".",F92,6)+1,99)</f>
        <v>SerialNumberFormat</v>
      </c>
      <c r="F92" s="3" t="s">
        <v>30</v>
      </c>
      <c r="G92" s="3" t="s">
        <v>9515</v>
      </c>
      <c r="I92" s="3" t="s">
        <v>2136</v>
      </c>
      <c r="J92" s="3" t="s">
        <v>3673</v>
      </c>
      <c r="K92" s="5" t="s">
        <v>3673</v>
      </c>
      <c r="L92" s="14"/>
      <c r="O92" s="3" t="str">
        <f>IF(AND(TRIM(J92)="",M92=""),"Suffix not translated ",
   IF(AND(TRIM(J92)&lt;&gt;"",TRIM(M92)&lt;&gt;"",TRIM(J92)&lt;&gt;TRIM(M92)),"Suffix translation &lt;&gt; lookup ", "" ))
&amp;IF(AND(TRIM(K92)="",N92=""),"Description not translated ",
   IF(AND(TRIM(K92)&lt;&gt;"",TRIM(N92)&lt;&gt;"",TRIM(K92)&lt;&gt;TRIM(N92)),"Description translation&lt;&gt; lookup ", "" ))</f>
        <v/>
      </c>
      <c r="P92" s="3" t="s">
        <v>8447</v>
      </c>
      <c r="Q92" s="3" t="s">
        <v>8447</v>
      </c>
      <c r="R92" s="3" t="s">
        <v>9340</v>
      </c>
    </row>
    <row r="93" spans="1:18" x14ac:dyDescent="0.25">
      <c r="A93" s="2" t="str">
        <f>IF(TRIM(J93)="","",E93)</f>
        <v>SharpnessFreqTable</v>
      </c>
      <c r="B93" s="2" t="str">
        <f>IF(TRIM(K93)="","",I93)</f>
        <v>SharpnessFreqTable</v>
      </c>
      <c r="C93" s="2" t="str">
        <f>LEFT(F93,FIND(".",F93,6))</f>
        <v>Exif.Canon.</v>
      </c>
      <c r="D93" s="2" t="str">
        <f>VLOOKUP(C93,PrefixUebersetzung,2,FALSE)</f>
        <v>Exif.Canon.</v>
      </c>
      <c r="E93" s="2" t="str">
        <f>MID(F93,FIND(".",F93,6)+1,99)</f>
        <v>SharpnessFreqTable</v>
      </c>
      <c r="F93" s="36" t="s">
        <v>9645</v>
      </c>
      <c r="G93" s="36" t="s">
        <v>9512</v>
      </c>
      <c r="H93" s="36"/>
      <c r="I93" s="36" t="s">
        <v>9918</v>
      </c>
      <c r="J93" s="5" t="s">
        <v>9857</v>
      </c>
      <c r="K93" s="5" t="s">
        <v>9857</v>
      </c>
      <c r="O93" s="3" t="str">
        <f>IF(AND(TRIM(J93)="",M93=""),"Suffix not translated ",
   IF(AND(TRIM(J93)&lt;&gt;"",TRIM(M93)&lt;&gt;"",TRIM(J93)&lt;&gt;TRIM(M93)),"Suffix translation &lt;&gt; lookup ", "" ))
&amp;IF(AND(TRIM(K93)="",N93=""),"Description not translated ",
   IF(AND(TRIM(K93)&lt;&gt;"",TRIM(N93)&lt;&gt;"",TRIM(K93)&lt;&gt;TRIM(N93)),"Description translation&lt;&gt; lookup ", "" ))</f>
        <v/>
      </c>
      <c r="P93" s="3" t="s">
        <v>8447</v>
      </c>
      <c r="Q93" s="3" t="s">
        <v>8447</v>
      </c>
    </row>
    <row r="94" spans="1:18" x14ac:dyDescent="0.25">
      <c r="A94" s="2" t="str">
        <f>IF(TRIM(J94)="","",E94)</f>
        <v>SharpnessTable</v>
      </c>
      <c r="B94" s="2" t="str">
        <f>IF(TRIM(K94)="","",I94)</f>
        <v>SharpnessTable</v>
      </c>
      <c r="C94" s="2" t="str">
        <f>LEFT(F94,FIND(".",F94,6))</f>
        <v>Exif.Canon.</v>
      </c>
      <c r="D94" s="2" t="str">
        <f>VLOOKUP(C94,PrefixUebersetzung,2,FALSE)</f>
        <v>Exif.Canon.</v>
      </c>
      <c r="E94" s="2" t="str">
        <f>MID(F94,FIND(".",F94,6)+1,99)</f>
        <v>SharpnessTable</v>
      </c>
      <c r="F94" s="36" t="s">
        <v>9647</v>
      </c>
      <c r="G94" s="36" t="s">
        <v>9512</v>
      </c>
      <c r="H94" s="36"/>
      <c r="I94" s="36" t="s">
        <v>9646</v>
      </c>
      <c r="J94" s="5" t="s">
        <v>9856</v>
      </c>
      <c r="K94" s="5" t="s">
        <v>9856</v>
      </c>
      <c r="O94" s="3" t="str">
        <f>IF(AND(TRIM(J94)="",M94=""),"Suffix not translated ",
   IF(AND(TRIM(J94)&lt;&gt;"",TRIM(M94)&lt;&gt;"",TRIM(J94)&lt;&gt;TRIM(M94)),"Suffix translation &lt;&gt; lookup ", "" ))
&amp;IF(AND(TRIM(K94)="",N94=""),"Description not translated ",
   IF(AND(TRIM(K94)&lt;&gt;"",TRIM(N94)&lt;&gt;"",TRIM(K94)&lt;&gt;TRIM(N94)),"Description translation&lt;&gt; lookup ", "" ))</f>
        <v/>
      </c>
      <c r="P94" s="3" t="s">
        <v>8447</v>
      </c>
      <c r="Q94" s="3" t="s">
        <v>8447</v>
      </c>
    </row>
    <row r="95" spans="1:18" ht="30" x14ac:dyDescent="0.25">
      <c r="A95" s="2" t="str">
        <f>IF(TRIM(J95)="","",E95)</f>
        <v>ShotInfo</v>
      </c>
      <c r="B95" s="2" t="str">
        <f>IF(TRIM(K95)="","",I95)</f>
        <v>Shot information</v>
      </c>
      <c r="C95" s="2" t="str">
        <f>LEFT(F95,FIND(".",F95,6))</f>
        <v>Exif.Canon.</v>
      </c>
      <c r="D95" s="2" t="str">
        <f>VLOOKUP(C95,PrefixUebersetzung,2,FALSE)</f>
        <v>Exif.Canon.</v>
      </c>
      <c r="E95" s="2" t="str">
        <f>MID(F95,FIND(".",F95,6)+1,99)</f>
        <v>ShotInfo</v>
      </c>
      <c r="F95" s="3" t="s">
        <v>31</v>
      </c>
      <c r="G95" s="3" t="s">
        <v>9512</v>
      </c>
      <c r="I95" s="3" t="s">
        <v>2137</v>
      </c>
      <c r="J95" s="3" t="s">
        <v>4817</v>
      </c>
      <c r="K95" s="5" t="s">
        <v>4817</v>
      </c>
      <c r="L95" s="14"/>
      <c r="M95" s="3" t="str">
        <f>IFERROR(VLOOKUP(E95,A:J,10, FALSE),"")</f>
        <v>Aufnahmeinformationen</v>
      </c>
      <c r="O95" s="3" t="str">
        <f>IF(AND(TRIM(J95)="",M95=""),"Suffix not translated ",
   IF(AND(TRIM(J95)&lt;&gt;"",TRIM(M95)&lt;&gt;"",TRIM(J95)&lt;&gt;TRIM(M95)),"Suffix translation &lt;&gt; lookup ", "" ))
&amp;IF(AND(TRIM(K95)="",N95=""),"Description not translated ",
   IF(AND(TRIM(K95)&lt;&gt;"",TRIM(N95)&lt;&gt;"",TRIM(K95)&lt;&gt;TRIM(N95)),"Description translation&lt;&gt; lookup ", "" ))</f>
        <v/>
      </c>
      <c r="P95" s="3" t="s">
        <v>8447</v>
      </c>
      <c r="Q95" s="3" t="s">
        <v>8447</v>
      </c>
      <c r="R95" s="3" t="s">
        <v>8998</v>
      </c>
    </row>
    <row r="96" spans="1:18" x14ac:dyDescent="0.25">
      <c r="A96" s="2" t="str">
        <f>IF(TRIM(J96)="","",E96)</f>
        <v>SuperMacro</v>
      </c>
      <c r="B96" s="2" t="str">
        <f>IF(TRIM(K96)="","",I96)</f>
        <v>Super macro</v>
      </c>
      <c r="C96" s="2" t="str">
        <f>LEFT(F96,FIND(".",F96,6))</f>
        <v>Exif.Canon.</v>
      </c>
      <c r="D96" s="2" t="str">
        <f>VLOOKUP(C96,PrefixUebersetzung,2,FALSE)</f>
        <v>Exif.Canon.</v>
      </c>
      <c r="E96" s="2" t="str">
        <f>MID(F96,FIND(".",F96,6)+1,99)</f>
        <v>SuperMacro</v>
      </c>
      <c r="F96" s="3" t="s">
        <v>32</v>
      </c>
      <c r="G96" s="3" t="s">
        <v>9513</v>
      </c>
      <c r="I96" s="3" t="s">
        <v>2138</v>
      </c>
      <c r="J96" s="3" t="s">
        <v>3674</v>
      </c>
      <c r="K96" s="5" t="s">
        <v>3674</v>
      </c>
      <c r="L96" s="14"/>
      <c r="O96" s="3" t="str">
        <f>IF(AND(TRIM(J96)="",M96=""),"Suffix not translated ",
   IF(AND(TRIM(J96)&lt;&gt;"",TRIM(M96)&lt;&gt;"",TRIM(J96)&lt;&gt;TRIM(M96)),"Suffix translation &lt;&gt; lookup ", "" ))
&amp;IF(AND(TRIM(K96)="",N96=""),"Description not translated ",
   IF(AND(TRIM(K96)&lt;&gt;"",TRIM(N96)&lt;&gt;"",TRIM(K96)&lt;&gt;TRIM(N96)),"Description translation&lt;&gt; lookup ", "" ))</f>
        <v/>
      </c>
      <c r="P96" s="3" t="s">
        <v>8447</v>
      </c>
      <c r="Q96" s="3" t="s">
        <v>8447</v>
      </c>
      <c r="R96" s="3" t="s">
        <v>9320</v>
      </c>
    </row>
    <row r="97" spans="1:18" x14ac:dyDescent="0.25">
      <c r="A97" s="2" t="str">
        <f>IF(TRIM(J97)="","",E97)</f>
        <v>ThumbnailImageValidArea</v>
      </c>
      <c r="B97" s="2" t="str">
        <f>IF(TRIM(K97)="","",I97)</f>
        <v>Thumbnail image valid area</v>
      </c>
      <c r="C97" s="2" t="str">
        <f>LEFT(F97,FIND(".",F97,6))</f>
        <v>Exif.Canon.</v>
      </c>
      <c r="D97" s="2" t="str">
        <f>VLOOKUP(C97,PrefixUebersetzung,2,FALSE)</f>
        <v>Exif.Canon.</v>
      </c>
      <c r="E97" s="2" t="str">
        <f>MID(F97,FIND(".",F97,6)+1,99)</f>
        <v>ThumbnailImageValidArea</v>
      </c>
      <c r="F97" s="3" t="s">
        <v>33</v>
      </c>
      <c r="G97" s="3" t="s">
        <v>9513</v>
      </c>
      <c r="I97" s="3" t="s">
        <v>2139</v>
      </c>
      <c r="J97" s="3" t="s">
        <v>3675</v>
      </c>
      <c r="K97" s="5" t="s">
        <v>3675</v>
      </c>
      <c r="L97" s="14"/>
      <c r="O97" s="3" t="str">
        <f>IF(AND(TRIM(J97)="",M97=""),"Suffix not translated ",
   IF(AND(TRIM(J97)&lt;&gt;"",TRIM(M97)&lt;&gt;"",TRIM(J97)&lt;&gt;TRIM(M97)),"Suffix translation &lt;&gt; lookup ", "" ))
&amp;IF(AND(TRIM(K97)="",N97=""),"Description not translated ",
   IF(AND(TRIM(K97)&lt;&gt;"",TRIM(N97)&lt;&gt;"",TRIM(K97)&lt;&gt;TRIM(N97)),"Description translation&lt;&gt; lookup ", "" ))</f>
        <v/>
      </c>
      <c r="P97" s="3" t="s">
        <v>8447</v>
      </c>
      <c r="Q97" s="3" t="s">
        <v>8447</v>
      </c>
      <c r="R97" s="3" t="s">
        <v>4832</v>
      </c>
    </row>
    <row r="98" spans="1:18" x14ac:dyDescent="0.25">
      <c r="A98" s="2" t="str">
        <f>IF(TRIM(J98)="","",E98)</f>
        <v>TimeInfo</v>
      </c>
      <c r="B98" s="2" t="str">
        <f>IF(TRIM(K98)="","",I98)</f>
        <v>Time zone information</v>
      </c>
      <c r="C98" s="2" t="str">
        <f>LEFT(F98,FIND(".",F98,6))</f>
        <v>Exif.Canon.</v>
      </c>
      <c r="D98" s="2" t="str">
        <f>VLOOKUP(C98,PrefixUebersetzung,2,FALSE)</f>
        <v>Exif.Canon.</v>
      </c>
      <c r="E98" s="2" t="str">
        <f>MID(F98,FIND(".",F98,6)+1,99)</f>
        <v>TimeInfo</v>
      </c>
      <c r="F98" s="3" t="s">
        <v>7868</v>
      </c>
      <c r="G98" s="3" t="s">
        <v>9516</v>
      </c>
      <c r="I98" s="3" t="s">
        <v>7869</v>
      </c>
      <c r="J98" s="3" t="s">
        <v>8438</v>
      </c>
      <c r="K98" s="5" t="s">
        <v>8439</v>
      </c>
      <c r="L98" s="14"/>
      <c r="O98" s="3" t="str">
        <f>IF(AND(TRIM(J98)="",M98=""),"Suffix not translated ",
   IF(AND(TRIM(J98)&lt;&gt;"",TRIM(M98)&lt;&gt;"",TRIM(J98)&lt;&gt;TRIM(M98)),"Suffix translation &lt;&gt; lookup ", "" ))
&amp;IF(AND(TRIM(K98)="",N98=""),"Description not translated ",
   IF(AND(TRIM(K98)&lt;&gt;"",TRIM(N98)&lt;&gt;"",TRIM(K98)&lt;&gt;TRIM(N98)),"Description translation&lt;&gt; lookup ", "" ))</f>
        <v/>
      </c>
      <c r="P98" s="3" t="s">
        <v>8447</v>
      </c>
      <c r="Q98" s="3" t="s">
        <v>8447</v>
      </c>
      <c r="R98" s="3" t="s">
        <v>9219</v>
      </c>
    </row>
    <row r="99" spans="1:18" x14ac:dyDescent="0.25">
      <c r="A99" s="2" t="str">
        <f>IF(TRIM(J99)="","",E99)</f>
        <v/>
      </c>
      <c r="B99" s="2" t="str">
        <f>IF(TRIM(K99)="","",I99)</f>
        <v/>
      </c>
      <c r="C99" s="2" t="str">
        <f>LEFT(F99,FIND(".",F99,6))</f>
        <v>Exif.Canon.</v>
      </c>
      <c r="D99" s="2" t="str">
        <f>VLOOKUP(C99,PrefixUebersetzung,2,FALSE)</f>
        <v>Exif.Canon.</v>
      </c>
      <c r="E99" s="2" t="str">
        <f>MID(F99,FIND(".",F99,6)+1,99)</f>
        <v>ToneCurveMatching</v>
      </c>
      <c r="F99" s="36" t="s">
        <v>9648</v>
      </c>
      <c r="G99" s="36" t="s">
        <v>9512</v>
      </c>
      <c r="H99" s="36"/>
      <c r="I99" s="36" t="s">
        <v>9649</v>
      </c>
      <c r="L99" s="15">
        <v>5</v>
      </c>
      <c r="O99" s="3" t="str">
        <f>IF(AND(TRIM(J99)="",M99=""),"Suffix not translated ",
   IF(AND(TRIM(J99)&lt;&gt;"",TRIM(M99)&lt;&gt;"",TRIM(J99)&lt;&gt;TRIM(M99)),"Suffix translation &lt;&gt; lookup ", "" ))
&amp;IF(AND(TRIM(K99)="",N99=""),"Description not translated ",
   IF(AND(TRIM(K99)&lt;&gt;"",TRIM(N99)&lt;&gt;"",TRIM(K99)&lt;&gt;TRIM(N99)),"Description translation&lt;&gt; lookup ", "" ))</f>
        <v xml:space="preserve">Suffix not translated Description not translated </v>
      </c>
      <c r="P99" s="3" t="s">
        <v>8447</v>
      </c>
      <c r="Q99" s="3" t="s">
        <v>8447</v>
      </c>
    </row>
    <row r="100" spans="1:18" x14ac:dyDescent="0.25">
      <c r="A100" s="2" t="str">
        <f>IF(TRIM(J100)="","",E100)</f>
        <v/>
      </c>
      <c r="B100" s="2" t="str">
        <f>IF(TRIM(K100)="","",I100)</f>
        <v/>
      </c>
      <c r="C100" s="2" t="str">
        <f>LEFT(F100,FIND(".",F100,6))</f>
        <v>Exif.Canon.</v>
      </c>
      <c r="D100" s="2" t="str">
        <f>VLOOKUP(C100,PrefixUebersetzung,2,FALSE)</f>
        <v>Exif.Canon.</v>
      </c>
      <c r="E100" s="2" t="str">
        <f>MID(F100,FIND(".",F100,6)+1,99)</f>
        <v>ToneCurveTable</v>
      </c>
      <c r="F100" s="36" t="s">
        <v>9650</v>
      </c>
      <c r="G100" s="36" t="s">
        <v>9512</v>
      </c>
      <c r="H100" s="36"/>
      <c r="I100" s="36" t="s">
        <v>9651</v>
      </c>
      <c r="L100" s="15">
        <v>5</v>
      </c>
      <c r="O100" s="3" t="str">
        <f>IF(AND(TRIM(J100)="",M100=""),"Suffix not translated ",
   IF(AND(TRIM(J100)&lt;&gt;"",TRIM(M100)&lt;&gt;"",TRIM(J100)&lt;&gt;TRIM(M100)),"Suffix translation &lt;&gt; lookup ", "" ))
&amp;IF(AND(TRIM(K100)="",N100=""),"Description not translated ",
   IF(AND(TRIM(K100)&lt;&gt;"",TRIM(N100)&lt;&gt;"",TRIM(K100)&lt;&gt;TRIM(N100)),"Description translation&lt;&gt; lookup ", "" ))</f>
        <v xml:space="preserve">Suffix not translated Description not translated </v>
      </c>
      <c r="P100" s="3" t="s">
        <v>8447</v>
      </c>
      <c r="Q100" s="3" t="s">
        <v>8447</v>
      </c>
    </row>
    <row r="101" spans="1:18" x14ac:dyDescent="0.25">
      <c r="A101" s="2" t="str">
        <f>IF(TRIM(J101)="","",E101)</f>
        <v>VignettingCorr</v>
      </c>
      <c r="B101" s="2" t="str">
        <f>IF(TRIM(K101)="","",I101)</f>
        <v>VignettingCorr</v>
      </c>
      <c r="C101" s="2" t="str">
        <f>LEFT(F101,FIND(".",F101,6))</f>
        <v>Exif.Canon.</v>
      </c>
      <c r="D101" s="2" t="str">
        <f>VLOOKUP(C101,PrefixUebersetzung,2,FALSE)</f>
        <v>Exif.Canon.</v>
      </c>
      <c r="E101" s="2" t="str">
        <f>MID(F101,FIND(".",F101,6)+1,99)</f>
        <v>VignettingCorr</v>
      </c>
      <c r="F101" s="36" t="s">
        <v>9652</v>
      </c>
      <c r="G101" s="36" t="s">
        <v>9512</v>
      </c>
      <c r="H101" s="36"/>
      <c r="I101" s="36" t="s">
        <v>9653</v>
      </c>
      <c r="J101" s="5" t="s">
        <v>9858</v>
      </c>
      <c r="K101" s="5" t="s">
        <v>9858</v>
      </c>
      <c r="O101" s="3" t="str">
        <f>IF(AND(TRIM(J101)="",M101=""),"Suffix not translated ",
   IF(AND(TRIM(J101)&lt;&gt;"",TRIM(M101)&lt;&gt;"",TRIM(J101)&lt;&gt;TRIM(M101)),"Suffix translation &lt;&gt; lookup ", "" ))
&amp;IF(AND(TRIM(K101)="",N101=""),"Description not translated ",
   IF(AND(TRIM(K101)&lt;&gt;"",TRIM(N101)&lt;&gt;"",TRIM(K101)&lt;&gt;TRIM(N101)),"Description translation&lt;&gt; lookup ", "" ))</f>
        <v/>
      </c>
      <c r="P101" s="3" t="s">
        <v>8447</v>
      </c>
      <c r="Q101" s="3" t="s">
        <v>8447</v>
      </c>
    </row>
    <row r="102" spans="1:18" x14ac:dyDescent="0.25">
      <c r="A102" s="2" t="str">
        <f>IF(TRIM(J102)="","",E102)</f>
        <v>VignettingCorr2</v>
      </c>
      <c r="B102" s="2" t="str">
        <f>IF(TRIM(K102)="","",I102)</f>
        <v>VignettingCorr2</v>
      </c>
      <c r="C102" s="2" t="str">
        <f>LEFT(F102,FIND(".",F102,6))</f>
        <v>Exif.Canon.</v>
      </c>
      <c r="D102" s="2" t="str">
        <f>VLOOKUP(C102,PrefixUebersetzung,2,FALSE)</f>
        <v>Exif.Canon.</v>
      </c>
      <c r="E102" s="2" t="str">
        <f>MID(F102,FIND(".",F102,6)+1,99)</f>
        <v>VignettingCorr2</v>
      </c>
      <c r="F102" s="36" t="s">
        <v>9654</v>
      </c>
      <c r="G102" s="36" t="s">
        <v>9512</v>
      </c>
      <c r="H102" s="36"/>
      <c r="I102" s="36" t="s">
        <v>9655</v>
      </c>
      <c r="J102" s="5" t="s">
        <v>9859</v>
      </c>
      <c r="K102" s="5" t="s">
        <v>9859</v>
      </c>
      <c r="O102" s="3" t="str">
        <f>IF(AND(TRIM(J102)="",M102=""),"Suffix not translated ",
   IF(AND(TRIM(J102)&lt;&gt;"",TRIM(M102)&lt;&gt;"",TRIM(J102)&lt;&gt;TRIM(M102)),"Suffix translation &lt;&gt; lookup ", "" ))
&amp;IF(AND(TRIM(K102)="",N102=""),"Description not translated ",
   IF(AND(TRIM(K102)&lt;&gt;"",TRIM(N102)&lt;&gt;"",TRIM(K102)&lt;&gt;TRIM(N102)),"Description translation&lt;&gt; lookup ", "" ))</f>
        <v/>
      </c>
      <c r="P102" s="3" t="s">
        <v>8447</v>
      </c>
      <c r="Q102" s="3" t="s">
        <v>8447</v>
      </c>
    </row>
    <row r="103" spans="1:18" x14ac:dyDescent="0.25">
      <c r="A103" s="2" t="str">
        <f>IF(TRIM(J103)="","",E103)</f>
        <v>VRDOffset</v>
      </c>
      <c r="B103" s="2" t="str">
        <f>IF(TRIM(K103)="","",I103)</f>
        <v>VRD offset</v>
      </c>
      <c r="C103" s="2" t="str">
        <f>LEFT(F103,FIND(".",F103,6))</f>
        <v>Exif.Canon.</v>
      </c>
      <c r="D103" s="2" t="str">
        <f>VLOOKUP(C103,PrefixUebersetzung,2,FALSE)</f>
        <v>Exif.Canon.</v>
      </c>
      <c r="E103" s="2" t="str">
        <f>MID(F103,FIND(".",F103,6)+1,99)</f>
        <v>VRDOffset</v>
      </c>
      <c r="F103" s="3" t="s">
        <v>34</v>
      </c>
      <c r="G103" s="3" t="s">
        <v>9515</v>
      </c>
      <c r="I103" s="3" t="s">
        <v>2140</v>
      </c>
      <c r="J103" s="3" t="s">
        <v>3676</v>
      </c>
      <c r="K103" s="5" t="s">
        <v>3676</v>
      </c>
      <c r="L103" s="14"/>
      <c r="O103" s="3" t="str">
        <f>IF(AND(TRIM(J103)="",M103=""),"Suffix not translated ",
   IF(AND(TRIM(J103)&lt;&gt;"",TRIM(M103)&lt;&gt;"",TRIM(J103)&lt;&gt;TRIM(M103)),"Suffix translation &lt;&gt; lookup ", "" ))
&amp;IF(AND(TRIM(K103)="",N103=""),"Description not translated ",
   IF(AND(TRIM(K103)&lt;&gt;"",TRIM(N103)&lt;&gt;"",TRIM(K103)&lt;&gt;TRIM(N103)),"Description translation&lt;&gt; lookup ", "" ))</f>
        <v/>
      </c>
      <c r="P103" s="3" t="s">
        <v>8447</v>
      </c>
      <c r="Q103" s="3" t="s">
        <v>8447</v>
      </c>
      <c r="R103" s="3" t="s">
        <v>4142</v>
      </c>
    </row>
    <row r="104" spans="1:18" x14ac:dyDescent="0.25">
      <c r="A104" s="2" t="str">
        <f>IF(TRIM(J104)="","",E104)</f>
        <v>WBInfo</v>
      </c>
      <c r="B104" s="2" t="str">
        <f>IF(TRIM(K104)="","",I104)</f>
        <v>WBInfo</v>
      </c>
      <c r="C104" s="2" t="str">
        <f>LEFT(F104,FIND(".",F104,6))</f>
        <v>Exif.Canon.</v>
      </c>
      <c r="D104" s="2" t="str">
        <f>VLOOKUP(C104,PrefixUebersetzung,2,FALSE)</f>
        <v>Exif.Canon.</v>
      </c>
      <c r="E104" s="2" t="str">
        <f>MID(F104,FIND(".",F104,6)+1,99)</f>
        <v>WBInfo</v>
      </c>
      <c r="F104" s="36" t="s">
        <v>9656</v>
      </c>
      <c r="G104" s="36" t="s">
        <v>9512</v>
      </c>
      <c r="H104" s="36"/>
      <c r="I104" s="36" t="s">
        <v>9657</v>
      </c>
      <c r="J104" s="5" t="s">
        <v>9860</v>
      </c>
      <c r="K104" s="5" t="s">
        <v>9860</v>
      </c>
      <c r="O104" s="3" t="str">
        <f>IF(AND(TRIM(J104)="",M104=""),"Suffix not translated ",
   IF(AND(TRIM(J104)&lt;&gt;"",TRIM(M104)&lt;&gt;"",TRIM(J104)&lt;&gt;TRIM(M104)),"Suffix translation &lt;&gt; lookup ", "" ))
&amp;IF(AND(TRIM(K104)="",N104=""),"Description not translated ",
   IF(AND(TRIM(K104)&lt;&gt;"",TRIM(N104)&lt;&gt;"",TRIM(K104)&lt;&gt;TRIM(N104)),"Description translation&lt;&gt; lookup ", "" ))</f>
        <v/>
      </c>
      <c r="P104" s="3" t="s">
        <v>8447</v>
      </c>
      <c r="Q104" s="3" t="s">
        <v>8447</v>
      </c>
    </row>
    <row r="105" spans="1:18" x14ac:dyDescent="0.25">
      <c r="A105" s="2" t="str">
        <f>IF(TRIM(J105)="","",E105)</f>
        <v/>
      </c>
      <c r="B105" s="2" t="str">
        <f>IF(TRIM(K105)="","",I105)</f>
        <v/>
      </c>
      <c r="C105" s="2" t="str">
        <f>LEFT(F105,FIND(".",F105,6))</f>
        <v>Exif.Canon.</v>
      </c>
      <c r="D105" s="2" t="str">
        <f>VLOOKUP(C105,PrefixUebersetzung,2,FALSE)</f>
        <v>Exif.Canon.</v>
      </c>
      <c r="E105" s="2" t="str">
        <f>MID(F105,FIND(".",F105,6)+1,99)</f>
        <v>WhiteBalanceMatching</v>
      </c>
      <c r="F105" s="36" t="s">
        <v>9658</v>
      </c>
      <c r="G105" s="36" t="s">
        <v>9512</v>
      </c>
      <c r="H105" s="36"/>
      <c r="I105" s="36" t="s">
        <v>9659</v>
      </c>
      <c r="L105" s="15">
        <v>5</v>
      </c>
      <c r="O105" s="3" t="str">
        <f>IF(AND(TRIM(J105)="",M105=""),"Suffix not translated ",
   IF(AND(TRIM(J105)&lt;&gt;"",TRIM(M105)&lt;&gt;"",TRIM(J105)&lt;&gt;TRIM(M105)),"Suffix translation &lt;&gt; lookup ", "" ))
&amp;IF(AND(TRIM(K105)="",N105=""),"Description not translated ",
   IF(AND(TRIM(K105)&lt;&gt;"",TRIM(N105)&lt;&gt;"",TRIM(K105)&lt;&gt;TRIM(N105)),"Description translation&lt;&gt; lookup ", "" ))</f>
        <v xml:space="preserve">Suffix not translated Description not translated </v>
      </c>
      <c r="P105" s="3" t="s">
        <v>8447</v>
      </c>
      <c r="Q105" s="3" t="s">
        <v>8447</v>
      </c>
    </row>
    <row r="106" spans="1:18" x14ac:dyDescent="0.25">
      <c r="A106" s="2" t="str">
        <f>IF(TRIM(J106)="","",E106)</f>
        <v>WhiteBalanceTable</v>
      </c>
      <c r="B106" s="2" t="str">
        <f>IF(TRIM(K106)="","",I106)</f>
        <v>White balance table</v>
      </c>
      <c r="C106" s="2" t="str">
        <f>LEFT(F106,FIND(".",F106,6))</f>
        <v>Exif.Canon.</v>
      </c>
      <c r="D106" s="2" t="str">
        <f>VLOOKUP(C106,PrefixUebersetzung,2,FALSE)</f>
        <v>Exif.Canon.</v>
      </c>
      <c r="E106" s="2" t="str">
        <f>MID(F106,FIND(".",F106,6)+1,99)</f>
        <v>WhiteBalanceTable</v>
      </c>
      <c r="F106" s="3" t="s">
        <v>35</v>
      </c>
      <c r="G106" s="3" t="s">
        <v>9512</v>
      </c>
      <c r="I106" s="3" t="s">
        <v>2141</v>
      </c>
      <c r="J106" s="3" t="s">
        <v>3677</v>
      </c>
      <c r="K106" s="5" t="s">
        <v>3677</v>
      </c>
      <c r="L106" s="14"/>
      <c r="O106" s="3" t="str">
        <f>IF(AND(TRIM(J106)="",M106=""),"Suffix not translated ",
   IF(AND(TRIM(J106)&lt;&gt;"",TRIM(M106)&lt;&gt;"",TRIM(J106)&lt;&gt;TRIM(M106)),"Suffix translation &lt;&gt; lookup ", "" ))
&amp;IF(AND(TRIM(K106)="",N106=""),"Description not translated ",
   IF(AND(TRIM(K106)&lt;&gt;"",TRIM(N106)&lt;&gt;"",TRIM(K106)&lt;&gt;TRIM(N106)),"Description translation&lt;&gt; lookup ", "" ))</f>
        <v/>
      </c>
      <c r="P106" s="3" t="s">
        <v>8447</v>
      </c>
      <c r="Q106" s="3" t="s">
        <v>8447</v>
      </c>
      <c r="R106" s="3" t="s">
        <v>9417</v>
      </c>
    </row>
    <row r="107" spans="1:18" x14ac:dyDescent="0.25">
      <c r="A107" s="2" t="str">
        <f>IF(TRIM(J107)="","",E107)</f>
        <v/>
      </c>
      <c r="B107" s="2" t="str">
        <f>IF(TRIM(K107)="","",I107)</f>
        <v/>
      </c>
      <c r="C107" s="2" t="str">
        <f>LEFT(F107,FIND(".",F107,6))</f>
        <v>Exif.CanonAfC.</v>
      </c>
      <c r="D107" s="2" t="str">
        <f>VLOOKUP(C107,PrefixUebersetzung,2,FALSE)</f>
        <v>Exif.CanonAfC.</v>
      </c>
      <c r="E107" s="2" t="str">
        <f>MID(F107,FIND(".",F107,6)+1,99)</f>
        <v>AFAccelDecelTracking</v>
      </c>
      <c r="F107" s="36" t="s">
        <v>10495</v>
      </c>
      <c r="G107" s="36" t="s">
        <v>9516</v>
      </c>
      <c r="H107" s="36"/>
      <c r="I107" s="36" t="s">
        <v>10496</v>
      </c>
      <c r="L107" s="15">
        <v>8</v>
      </c>
      <c r="O107" s="3" t="str">
        <f>IF(AND(TRIM(J107)="",M107=""),"Suffix not translated ",
   IF(AND(TRIM(J107)&lt;&gt;"",TRIM(M107)&lt;&gt;"",TRIM(J107)&lt;&gt;TRIM(M107)),"Suffix translation &lt;&gt; lookup ", "" ))
&amp;IF(AND(TRIM(K107)="",N107=""),"Description not translated ",
   IF(AND(TRIM(K107)&lt;&gt;"",TRIM(N107)&lt;&gt;"",TRIM(K107)&lt;&gt;TRIM(N107)),"Description translation&lt;&gt; lookup ", "" ))</f>
        <v xml:space="preserve">Suffix not translated Description not translated </v>
      </c>
      <c r="P107" s="3" t="s">
        <v>8447</v>
      </c>
      <c r="Q107" s="3" t="s">
        <v>8447</v>
      </c>
    </row>
    <row r="108" spans="1:18" x14ac:dyDescent="0.25">
      <c r="A108" s="2" t="str">
        <f>IF(TRIM(J108)="","",E108)</f>
        <v/>
      </c>
      <c r="B108" s="2" t="str">
        <f>IF(TRIM(K108)="","",I108)</f>
        <v/>
      </c>
      <c r="C108" s="2" t="str">
        <f>LEFT(F108,FIND(".",F108,6))</f>
        <v>Exif.CanonAfC.</v>
      </c>
      <c r="D108" s="2" t="str">
        <f>VLOOKUP(C108,PrefixUebersetzung,2,FALSE)</f>
        <v>Exif.CanonAfC.</v>
      </c>
      <c r="E108" s="2" t="str">
        <f>MID(F108,FIND(".",F108,6)+1,99)</f>
        <v>AFAreaSelectionMethod</v>
      </c>
      <c r="F108" s="36" t="s">
        <v>10497</v>
      </c>
      <c r="G108" s="36" t="s">
        <v>9516</v>
      </c>
      <c r="H108" s="36"/>
      <c r="I108" s="36" t="s">
        <v>10498</v>
      </c>
      <c r="L108" s="15">
        <v>8</v>
      </c>
      <c r="O108" s="3" t="str">
        <f>IF(AND(TRIM(J108)="",M108=""),"Suffix not translated ",
   IF(AND(TRIM(J108)&lt;&gt;"",TRIM(M108)&lt;&gt;"",TRIM(J108)&lt;&gt;TRIM(M108)),"Suffix translation &lt;&gt; lookup ", "" ))
&amp;IF(AND(TRIM(K108)="",N108=""),"Description not translated ",
   IF(AND(TRIM(K108)&lt;&gt;"",TRIM(N108)&lt;&gt;"",TRIM(K108)&lt;&gt;TRIM(N108)),"Description translation&lt;&gt; lookup ", "" ))</f>
        <v xml:space="preserve">Suffix not translated Description not translated </v>
      </c>
      <c r="P108" s="3" t="s">
        <v>8447</v>
      </c>
      <c r="Q108" s="3" t="s">
        <v>8447</v>
      </c>
    </row>
    <row r="109" spans="1:18" x14ac:dyDescent="0.25">
      <c r="A109" s="2" t="str">
        <f>IF(TRIM(J109)="","",E109)</f>
        <v/>
      </c>
      <c r="B109" s="2" t="str">
        <f>IF(TRIM(K109)="","",I109)</f>
        <v/>
      </c>
      <c r="C109" s="2" t="str">
        <f>LEFT(F109,FIND(".",F109,6))</f>
        <v>Exif.CanonAfC.</v>
      </c>
      <c r="D109" s="2" t="str">
        <f>VLOOKUP(C109,PrefixUebersetzung,2,FALSE)</f>
        <v>Exif.CanonAfC.</v>
      </c>
      <c r="E109" s="2" t="str">
        <f>MID(F109,FIND(".",F109,6)+1,99)</f>
        <v>AFAssistBeam</v>
      </c>
      <c r="F109" s="36" t="s">
        <v>10499</v>
      </c>
      <c r="G109" s="36" t="s">
        <v>9516</v>
      </c>
      <c r="H109" s="36"/>
      <c r="I109" s="36" t="s">
        <v>10500</v>
      </c>
      <c r="L109" s="15">
        <v>8</v>
      </c>
      <c r="O109" s="3" t="str">
        <f>IF(AND(TRIM(J109)="",M109=""),"Suffix not translated ",
   IF(AND(TRIM(J109)&lt;&gt;"",TRIM(M109)&lt;&gt;"",TRIM(J109)&lt;&gt;TRIM(M109)),"Suffix translation &lt;&gt; lookup ", "" ))
&amp;IF(AND(TRIM(K109)="",N109=""),"Description not translated ",
   IF(AND(TRIM(K109)&lt;&gt;"",TRIM(N109)&lt;&gt;"",TRIM(K109)&lt;&gt;TRIM(N109)),"Description translation&lt;&gt; lookup ", "" ))</f>
        <v xml:space="preserve">Suffix not translated Description not translated </v>
      </c>
      <c r="P109" s="3" t="s">
        <v>8447</v>
      </c>
      <c r="Q109" s="3" t="s">
        <v>8447</v>
      </c>
    </row>
    <row r="110" spans="1:18" x14ac:dyDescent="0.25">
      <c r="A110" s="2" t="str">
        <f>IF(TRIM(J110)="","",E110)</f>
        <v/>
      </c>
      <c r="B110" s="2" t="str">
        <f>IF(TRIM(K110)="","",I110)</f>
        <v/>
      </c>
      <c r="C110" s="2" t="str">
        <f>LEFT(F110,FIND(".",F110,6))</f>
        <v>Exif.CanonAfC.</v>
      </c>
      <c r="D110" s="2" t="str">
        <f>VLOOKUP(C110,PrefixUebersetzung,2,FALSE)</f>
        <v>Exif.CanonAfC.</v>
      </c>
      <c r="E110" s="2" t="str">
        <f>MID(F110,FIND(".",F110,6)+1,99)</f>
        <v>AFConfigTool</v>
      </c>
      <c r="F110" s="36" t="s">
        <v>10501</v>
      </c>
      <c r="G110" s="36" t="s">
        <v>9516</v>
      </c>
      <c r="H110" s="36"/>
      <c r="I110" s="36" t="s">
        <v>10502</v>
      </c>
      <c r="L110" s="15">
        <v>8</v>
      </c>
      <c r="O110" s="3" t="str">
        <f>IF(AND(TRIM(J110)="",M110=""),"Suffix not translated ",
   IF(AND(TRIM(J110)&lt;&gt;"",TRIM(M110)&lt;&gt;"",TRIM(J110)&lt;&gt;TRIM(M110)),"Suffix translation &lt;&gt; lookup ", "" ))
&amp;IF(AND(TRIM(K110)="",N110=""),"Description not translated ",
   IF(AND(TRIM(K110)&lt;&gt;"",TRIM(N110)&lt;&gt;"",TRIM(K110)&lt;&gt;TRIM(N110)),"Description translation&lt;&gt; lookup ", "" ))</f>
        <v xml:space="preserve">Suffix not translated Description not translated </v>
      </c>
      <c r="P110" s="3" t="s">
        <v>8447</v>
      </c>
      <c r="Q110" s="3" t="s">
        <v>8447</v>
      </c>
    </row>
    <row r="111" spans="1:18" x14ac:dyDescent="0.25">
      <c r="A111" s="2" t="str">
        <f>IF(TRIM(J111)="","",E111)</f>
        <v/>
      </c>
      <c r="B111" s="2" t="str">
        <f>IF(TRIM(K111)="","",I111)</f>
        <v/>
      </c>
      <c r="C111" s="2" t="str">
        <f>LEFT(F111,FIND(".",F111,6))</f>
        <v>Exif.CanonAfC.</v>
      </c>
      <c r="D111" s="2" t="str">
        <f>VLOOKUP(C111,PrefixUebersetzung,2,FALSE)</f>
        <v>Exif.CanonAfC.</v>
      </c>
      <c r="E111" s="2" t="str">
        <f>MID(F111,FIND(".",F111,6)+1,99)</f>
        <v>AFPointDisplayDuringFocus</v>
      </c>
      <c r="F111" s="36" t="s">
        <v>10503</v>
      </c>
      <c r="G111" s="36" t="s">
        <v>9516</v>
      </c>
      <c r="H111" s="36"/>
      <c r="I111" s="36" t="s">
        <v>10504</v>
      </c>
      <c r="L111" s="15">
        <v>8</v>
      </c>
      <c r="O111" s="3" t="str">
        <f>IF(AND(TRIM(J111)="",M111=""),"Suffix not translated ",
   IF(AND(TRIM(J111)&lt;&gt;"",TRIM(M111)&lt;&gt;"",TRIM(J111)&lt;&gt;TRIM(M111)),"Suffix translation &lt;&gt; lookup ", "" ))
&amp;IF(AND(TRIM(K111)="",N111=""),"Description not translated ",
   IF(AND(TRIM(K111)&lt;&gt;"",TRIM(N111)&lt;&gt;"",TRIM(K111)&lt;&gt;TRIM(N111)),"Description translation&lt;&gt; lookup ", "" ))</f>
        <v xml:space="preserve">Suffix not translated Description not translated </v>
      </c>
      <c r="P111" s="3" t="s">
        <v>8447</v>
      </c>
      <c r="Q111" s="3" t="s">
        <v>8447</v>
      </c>
    </row>
    <row r="112" spans="1:18" x14ac:dyDescent="0.25">
      <c r="A112" s="2" t="str">
        <f>IF(TRIM(J112)="","",E112)</f>
        <v/>
      </c>
      <c r="B112" s="2" t="str">
        <f>IF(TRIM(K112)="","",I112)</f>
        <v/>
      </c>
      <c r="C112" s="2" t="str">
        <f>LEFT(F112,FIND(".",F112,6))</f>
        <v>Exif.CanonAfC.</v>
      </c>
      <c r="D112" s="2" t="str">
        <f>VLOOKUP(C112,PrefixUebersetzung,2,FALSE)</f>
        <v>Exif.CanonAfC.</v>
      </c>
      <c r="E112" s="2" t="str">
        <f>MID(F112,FIND(".",F112,6)+1,99)</f>
        <v>AFPointSwitching</v>
      </c>
      <c r="F112" s="36" t="s">
        <v>10505</v>
      </c>
      <c r="G112" s="36" t="s">
        <v>9516</v>
      </c>
      <c r="H112" s="36"/>
      <c r="I112" s="36" t="s">
        <v>10506</v>
      </c>
      <c r="L112" s="15">
        <v>8</v>
      </c>
      <c r="O112" s="3" t="str">
        <f>IF(AND(TRIM(J112)="",M112=""),"Suffix not translated ",
   IF(AND(TRIM(J112)&lt;&gt;"",TRIM(M112)&lt;&gt;"",TRIM(J112)&lt;&gt;TRIM(M112)),"Suffix translation &lt;&gt; lookup ", "" ))
&amp;IF(AND(TRIM(K112)="",N112=""),"Description not translated ",
   IF(AND(TRIM(K112)&lt;&gt;"",TRIM(N112)&lt;&gt;"",TRIM(K112)&lt;&gt;TRIM(N112)),"Description translation&lt;&gt; lookup ", "" ))</f>
        <v xml:space="preserve">Suffix not translated Description not translated </v>
      </c>
      <c r="P112" s="3" t="s">
        <v>8447</v>
      </c>
      <c r="Q112" s="3" t="s">
        <v>8447</v>
      </c>
    </row>
    <row r="113" spans="1:17" x14ac:dyDescent="0.25">
      <c r="A113" s="2" t="str">
        <f>IF(TRIM(J113)="","",E113)</f>
        <v/>
      </c>
      <c r="B113" s="2" t="str">
        <f>IF(TRIM(K113)="","",I113)</f>
        <v/>
      </c>
      <c r="C113" s="2" t="str">
        <f>LEFT(F113,FIND(".",F113,6))</f>
        <v>Exif.CanonAfC.</v>
      </c>
      <c r="D113" s="2" t="str">
        <f>VLOOKUP(C113,PrefixUebersetzung,2,FALSE)</f>
        <v>Exif.CanonAfC.</v>
      </c>
      <c r="E113" s="2" t="str">
        <f>MID(F113,FIND(".",F113,6)+1,99)</f>
        <v>AFStatusViewfinder</v>
      </c>
      <c r="F113" s="36" t="s">
        <v>10507</v>
      </c>
      <c r="G113" s="36" t="s">
        <v>9516</v>
      </c>
      <c r="H113" s="36"/>
      <c r="I113" s="36" t="s">
        <v>10508</v>
      </c>
      <c r="L113" s="15">
        <v>8</v>
      </c>
      <c r="O113" s="3" t="str">
        <f>IF(AND(TRIM(J113)="",M113=""),"Suffix not translated ",
   IF(AND(TRIM(J113)&lt;&gt;"",TRIM(M113)&lt;&gt;"",TRIM(J113)&lt;&gt;TRIM(M113)),"Suffix translation &lt;&gt; lookup ", "" ))
&amp;IF(AND(TRIM(K113)="",N113=""),"Description not translated ",
   IF(AND(TRIM(K113)&lt;&gt;"",TRIM(N113)&lt;&gt;"",TRIM(K113)&lt;&gt;TRIM(N113)),"Description translation&lt;&gt; lookup ", "" ))</f>
        <v xml:space="preserve">Suffix not translated Description not translated </v>
      </c>
      <c r="P113" s="3" t="s">
        <v>8447</v>
      </c>
      <c r="Q113" s="3" t="s">
        <v>8447</v>
      </c>
    </row>
    <row r="114" spans="1:17" x14ac:dyDescent="0.25">
      <c r="A114" s="2" t="str">
        <f>IF(TRIM(J114)="","",E114)</f>
        <v/>
      </c>
      <c r="B114" s="2" t="str">
        <f>IF(TRIM(K114)="","",I114)</f>
        <v/>
      </c>
      <c r="C114" s="2" t="str">
        <f>LEFT(F114,FIND(".",F114,6))</f>
        <v>Exif.CanonAfC.</v>
      </c>
      <c r="D114" s="2" t="str">
        <f>VLOOKUP(C114,PrefixUebersetzung,2,FALSE)</f>
        <v>Exif.CanonAfC.</v>
      </c>
      <c r="E114" s="2" t="str">
        <f>MID(F114,FIND(".",F114,6)+1,99)</f>
        <v>AFTrackingSensitivity</v>
      </c>
      <c r="F114" s="36" t="s">
        <v>10509</v>
      </c>
      <c r="G114" s="36" t="s">
        <v>9516</v>
      </c>
      <c r="H114" s="36"/>
      <c r="I114" s="36" t="s">
        <v>10510</v>
      </c>
      <c r="L114" s="15">
        <v>8</v>
      </c>
      <c r="O114" s="3" t="str">
        <f>IF(AND(TRIM(J114)="",M114=""),"Suffix not translated ",
   IF(AND(TRIM(J114)&lt;&gt;"",TRIM(M114)&lt;&gt;"",TRIM(J114)&lt;&gt;TRIM(M114)),"Suffix translation &lt;&gt; lookup ", "" ))
&amp;IF(AND(TRIM(K114)="",N114=""),"Description not translated ",
   IF(AND(TRIM(K114)&lt;&gt;"",TRIM(N114)&lt;&gt;"",TRIM(K114)&lt;&gt;TRIM(N114)),"Description translation&lt;&gt; lookup ", "" ))</f>
        <v xml:space="preserve">Suffix not translated Description not translated </v>
      </c>
      <c r="P114" s="3" t="s">
        <v>8447</v>
      </c>
      <c r="Q114" s="3" t="s">
        <v>8447</v>
      </c>
    </row>
    <row r="115" spans="1:17" x14ac:dyDescent="0.25">
      <c r="A115" s="2" t="str">
        <f>IF(TRIM(J115)="","",E115)</f>
        <v/>
      </c>
      <c r="B115" s="2" t="str">
        <f>IF(TRIM(K115)="","",I115)</f>
        <v/>
      </c>
      <c r="C115" s="2" t="str">
        <f>LEFT(F115,FIND(".",F115,6))</f>
        <v>Exif.CanonAfC.</v>
      </c>
      <c r="D115" s="2" t="str">
        <f>VLOOKUP(C115,PrefixUebersetzung,2,FALSE)</f>
        <v>Exif.CanonAfC.</v>
      </c>
      <c r="E115" s="2" t="str">
        <f>MID(F115,FIND(".",F115,6)+1,99)</f>
        <v>AIServoFirstImage</v>
      </c>
      <c r="F115" s="36" t="s">
        <v>10511</v>
      </c>
      <c r="G115" s="36" t="s">
        <v>9516</v>
      </c>
      <c r="H115" s="36"/>
      <c r="I115" s="36" t="s">
        <v>10512</v>
      </c>
      <c r="L115" s="15">
        <v>8</v>
      </c>
      <c r="O115" s="3" t="str">
        <f>IF(AND(TRIM(J115)="",M115=""),"Suffix not translated ",
   IF(AND(TRIM(J115)&lt;&gt;"",TRIM(M115)&lt;&gt;"",TRIM(J115)&lt;&gt;TRIM(M115)),"Suffix translation &lt;&gt; lookup ", "" ))
&amp;IF(AND(TRIM(K115)="",N115=""),"Description not translated ",
   IF(AND(TRIM(K115)&lt;&gt;"",TRIM(N115)&lt;&gt;"",TRIM(K115)&lt;&gt;TRIM(N115)),"Description translation&lt;&gt; lookup ", "" ))</f>
        <v xml:space="preserve">Suffix not translated Description not translated </v>
      </c>
      <c r="P115" s="3" t="s">
        <v>8447</v>
      </c>
      <c r="Q115" s="3" t="s">
        <v>8447</v>
      </c>
    </row>
    <row r="116" spans="1:17" x14ac:dyDescent="0.25">
      <c r="A116" s="2" t="str">
        <f>IF(TRIM(J116)="","",E116)</f>
        <v/>
      </c>
      <c r="B116" s="2" t="str">
        <f>IF(TRIM(K116)="","",I116)</f>
        <v/>
      </c>
      <c r="C116" s="2" t="str">
        <f>LEFT(F116,FIND(".",F116,6))</f>
        <v>Exif.CanonAfC.</v>
      </c>
      <c r="D116" s="2" t="str">
        <f>VLOOKUP(C116,PrefixUebersetzung,2,FALSE)</f>
        <v>Exif.CanonAfC.</v>
      </c>
      <c r="E116" s="2" t="str">
        <f>MID(F116,FIND(".",F116,6)+1,99)</f>
        <v>AIServoSecondImage</v>
      </c>
      <c r="F116" s="36" t="s">
        <v>10513</v>
      </c>
      <c r="G116" s="36" t="s">
        <v>9516</v>
      </c>
      <c r="H116" s="36"/>
      <c r="I116" s="36" t="s">
        <v>10514</v>
      </c>
      <c r="L116" s="15">
        <v>8</v>
      </c>
      <c r="O116" s="3" t="str">
        <f>IF(AND(TRIM(J116)="",M116=""),"Suffix not translated ",
   IF(AND(TRIM(J116)&lt;&gt;"",TRIM(M116)&lt;&gt;"",TRIM(J116)&lt;&gt;TRIM(M116)),"Suffix translation &lt;&gt; lookup ", "" ))
&amp;IF(AND(TRIM(K116)="",N116=""),"Description not translated ",
   IF(AND(TRIM(K116)&lt;&gt;"",TRIM(N116)&lt;&gt;"",TRIM(K116)&lt;&gt;TRIM(N116)),"Description translation&lt;&gt; lookup ", "" ))</f>
        <v xml:space="preserve">Suffix not translated Description not translated </v>
      </c>
      <c r="P116" s="3" t="s">
        <v>8447</v>
      </c>
      <c r="Q116" s="3" t="s">
        <v>8447</v>
      </c>
    </row>
    <row r="117" spans="1:17" x14ac:dyDescent="0.25">
      <c r="A117" s="2" t="str">
        <f>IF(TRIM(J117)="","",E117)</f>
        <v/>
      </c>
      <c r="B117" s="2" t="str">
        <f>IF(TRIM(K117)="","",I117)</f>
        <v/>
      </c>
      <c r="C117" s="2" t="str">
        <f>LEFT(F117,FIND(".",F117,6))</f>
        <v>Exif.CanonAfC.</v>
      </c>
      <c r="D117" s="2" t="str">
        <f>VLOOKUP(C117,PrefixUebersetzung,2,FALSE)</f>
        <v>Exif.CanonAfC.</v>
      </c>
      <c r="E117" s="2" t="str">
        <f>MID(F117,FIND(".",F117,6)+1,99)</f>
        <v>AutoAFPointSelEOSiTRAF</v>
      </c>
      <c r="F117" s="36" t="s">
        <v>10515</v>
      </c>
      <c r="G117" s="36" t="s">
        <v>9516</v>
      </c>
      <c r="H117" s="36"/>
      <c r="I117" s="36" t="s">
        <v>10516</v>
      </c>
      <c r="L117" s="15">
        <v>8</v>
      </c>
      <c r="O117" s="3" t="str">
        <f>IF(AND(TRIM(J117)="",M117=""),"Suffix not translated ",
   IF(AND(TRIM(J117)&lt;&gt;"",TRIM(M117)&lt;&gt;"",TRIM(J117)&lt;&gt;TRIM(M117)),"Suffix translation &lt;&gt; lookup ", "" ))
&amp;IF(AND(TRIM(K117)="",N117=""),"Description not translated ",
   IF(AND(TRIM(K117)&lt;&gt;"",TRIM(N117)&lt;&gt;"",TRIM(K117)&lt;&gt;TRIM(N117)),"Description translation&lt;&gt; lookup ", "" ))</f>
        <v xml:space="preserve">Suffix not translated Description not translated </v>
      </c>
      <c r="P117" s="3" t="s">
        <v>8447</v>
      </c>
      <c r="Q117" s="3" t="s">
        <v>8447</v>
      </c>
    </row>
    <row r="118" spans="1:17" x14ac:dyDescent="0.25">
      <c r="A118" s="2" t="str">
        <f>IF(TRIM(J118)="","",E118)</f>
        <v/>
      </c>
      <c r="B118" s="2" t="str">
        <f>IF(TRIM(K118)="","",I118)</f>
        <v/>
      </c>
      <c r="C118" s="2" t="str">
        <f>LEFT(F118,FIND(".",F118,6))</f>
        <v>Exif.CanonAfC.</v>
      </c>
      <c r="D118" s="2" t="str">
        <f>VLOOKUP(C118,PrefixUebersetzung,2,FALSE)</f>
        <v>Exif.CanonAfC.</v>
      </c>
      <c r="E118" s="2" t="str">
        <f>MID(F118,FIND(".",F118,6)+1,99)</f>
        <v>InitialAFPointInServo</v>
      </c>
      <c r="F118" s="36" t="s">
        <v>10517</v>
      </c>
      <c r="G118" s="36" t="s">
        <v>9516</v>
      </c>
      <c r="H118" s="36"/>
      <c r="I118" s="36" t="s">
        <v>10518</v>
      </c>
      <c r="L118" s="15">
        <v>8</v>
      </c>
      <c r="O118" s="3" t="str">
        <f>IF(AND(TRIM(J118)="",M118=""),"Suffix not translated ",
   IF(AND(TRIM(J118)&lt;&gt;"",TRIM(M118)&lt;&gt;"",TRIM(J118)&lt;&gt;TRIM(M118)),"Suffix translation &lt;&gt; lookup ", "" ))
&amp;IF(AND(TRIM(K118)="",N118=""),"Description not translated ",
   IF(AND(TRIM(K118)&lt;&gt;"",TRIM(N118)&lt;&gt;"",TRIM(K118)&lt;&gt;TRIM(N118)),"Description translation&lt;&gt; lookup ", "" ))</f>
        <v xml:space="preserve">Suffix not translated Description not translated </v>
      </c>
      <c r="P118" s="3" t="s">
        <v>8447</v>
      </c>
      <c r="Q118" s="3" t="s">
        <v>8447</v>
      </c>
    </row>
    <row r="119" spans="1:17" ht="30" x14ac:dyDescent="0.25">
      <c r="A119" s="2" t="str">
        <f>IF(TRIM(J119)="","",E119)</f>
        <v/>
      </c>
      <c r="B119" s="2" t="str">
        <f>IF(TRIM(K119)="","",I119)</f>
        <v/>
      </c>
      <c r="C119" s="2" t="str">
        <f>LEFT(F119,FIND(".",F119,6))</f>
        <v>Exif.CanonAfC.</v>
      </c>
      <c r="D119" s="2" t="str">
        <f>VLOOKUP(C119,PrefixUebersetzung,2,FALSE)</f>
        <v>Exif.CanonAfC.</v>
      </c>
      <c r="E119" s="2" t="str">
        <f>MID(F119,FIND(".",F119,6)+1,99)</f>
        <v>LensDriveWhenAFImpossible</v>
      </c>
      <c r="F119" s="36" t="s">
        <v>10519</v>
      </c>
      <c r="G119" s="36" t="s">
        <v>9516</v>
      </c>
      <c r="H119" s="36"/>
      <c r="I119" s="36" t="s">
        <v>10520</v>
      </c>
      <c r="L119" s="15">
        <v>8</v>
      </c>
      <c r="O119" s="3" t="str">
        <f>IF(AND(TRIM(J119)="",M119=""),"Suffix not translated ",
   IF(AND(TRIM(J119)&lt;&gt;"",TRIM(M119)&lt;&gt;"",TRIM(J119)&lt;&gt;TRIM(M119)),"Suffix translation &lt;&gt; lookup ", "" ))
&amp;IF(AND(TRIM(K119)="",N119=""),"Description not translated ",
   IF(AND(TRIM(K119)&lt;&gt;"",TRIM(N119)&lt;&gt;"",TRIM(K119)&lt;&gt;TRIM(N119)),"Description translation&lt;&gt; lookup ", "" ))</f>
        <v xml:space="preserve">Suffix not translated Description not translated </v>
      </c>
      <c r="P119" s="3" t="s">
        <v>8447</v>
      </c>
      <c r="Q119" s="3" t="s">
        <v>8447</v>
      </c>
    </row>
    <row r="120" spans="1:17" x14ac:dyDescent="0.25">
      <c r="A120" s="2" t="str">
        <f>IF(TRIM(J120)="","",E120)</f>
        <v/>
      </c>
      <c r="B120" s="2" t="str">
        <f>IF(TRIM(K120)="","",I120)</f>
        <v/>
      </c>
      <c r="C120" s="2" t="str">
        <f>LEFT(F120,FIND(".",F120,6))</f>
        <v>Exif.CanonAfC.</v>
      </c>
      <c r="D120" s="2" t="str">
        <f>VLOOKUP(C120,PrefixUebersetzung,2,FALSE)</f>
        <v>Exif.CanonAfC.</v>
      </c>
      <c r="E120" s="2" t="str">
        <f>MID(F120,FIND(".",F120,6)+1,99)</f>
        <v>ManualAFPointSelPattern</v>
      </c>
      <c r="F120" s="36" t="s">
        <v>10521</v>
      </c>
      <c r="G120" s="36" t="s">
        <v>9516</v>
      </c>
      <c r="H120" s="36"/>
      <c r="I120" s="36" t="s">
        <v>10522</v>
      </c>
      <c r="L120" s="15">
        <v>8</v>
      </c>
      <c r="O120" s="3" t="str">
        <f>IF(AND(TRIM(J120)="",M120=""),"Suffix not translated ",
   IF(AND(TRIM(J120)&lt;&gt;"",TRIM(M120)&lt;&gt;"",TRIM(J120)&lt;&gt;TRIM(M120)),"Suffix translation &lt;&gt; lookup ", "" ))
&amp;IF(AND(TRIM(K120)="",N120=""),"Description not translated ",
   IF(AND(TRIM(K120)&lt;&gt;"",TRIM(N120)&lt;&gt;"",TRIM(K120)&lt;&gt;TRIM(N120)),"Description translation&lt;&gt; lookup ", "" ))</f>
        <v xml:space="preserve">Suffix not translated Description not translated </v>
      </c>
      <c r="P120" s="3" t="s">
        <v>8447</v>
      </c>
      <c r="Q120" s="3" t="s">
        <v>8447</v>
      </c>
    </row>
    <row r="121" spans="1:17" x14ac:dyDescent="0.25">
      <c r="A121" s="2" t="str">
        <f>IF(TRIM(J121)="","",E121)</f>
        <v/>
      </c>
      <c r="B121" s="2" t="str">
        <f>IF(TRIM(K121)="","",I121)</f>
        <v/>
      </c>
      <c r="C121" s="2" t="str">
        <f>LEFT(F121,FIND(".",F121,6))</f>
        <v>Exif.CanonAfC.</v>
      </c>
      <c r="D121" s="2" t="str">
        <f>VLOOKUP(C121,PrefixUebersetzung,2,FALSE)</f>
        <v>Exif.CanonAfC.</v>
      </c>
      <c r="E121" s="2" t="str">
        <f>MID(F121,FIND(".",F121,6)+1,99)</f>
        <v>OneShotAFRelease</v>
      </c>
      <c r="F121" s="36" t="s">
        <v>10523</v>
      </c>
      <c r="G121" s="36" t="s">
        <v>9516</v>
      </c>
      <c r="H121" s="36"/>
      <c r="I121" s="36" t="s">
        <v>10524</v>
      </c>
      <c r="L121" s="15">
        <v>8</v>
      </c>
      <c r="O121" s="3" t="str">
        <f>IF(AND(TRIM(J121)="",M121=""),"Suffix not translated ",
   IF(AND(TRIM(J121)&lt;&gt;"",TRIM(M121)&lt;&gt;"",TRIM(J121)&lt;&gt;TRIM(M121)),"Suffix translation &lt;&gt; lookup ", "" ))
&amp;IF(AND(TRIM(K121)="",N121=""),"Description not translated ",
   IF(AND(TRIM(K121)&lt;&gt;"",TRIM(N121)&lt;&gt;"",TRIM(K121)&lt;&gt;TRIM(N121)),"Description translation&lt;&gt; lookup ", "" ))</f>
        <v xml:space="preserve">Suffix not translated Description not translated </v>
      </c>
      <c r="P121" s="3" t="s">
        <v>8447</v>
      </c>
      <c r="Q121" s="3" t="s">
        <v>8447</v>
      </c>
    </row>
    <row r="122" spans="1:17" x14ac:dyDescent="0.25">
      <c r="A122" s="2" t="str">
        <f>IF(TRIM(J122)="","",E122)</f>
        <v/>
      </c>
      <c r="B122" s="2" t="str">
        <f>IF(TRIM(K122)="","",I122)</f>
        <v/>
      </c>
      <c r="C122" s="2" t="str">
        <f>LEFT(F122,FIND(".",F122,6))</f>
        <v>Exif.CanonAfC.</v>
      </c>
      <c r="D122" s="2" t="str">
        <f>VLOOKUP(C122,PrefixUebersetzung,2,FALSE)</f>
        <v>Exif.CanonAfC.</v>
      </c>
      <c r="E122" s="2" t="str">
        <f>MID(F122,FIND(".",F122,6)+1,99)</f>
        <v>OrientationLinkedAF</v>
      </c>
      <c r="F122" s="36" t="s">
        <v>10525</v>
      </c>
      <c r="G122" s="36" t="s">
        <v>9516</v>
      </c>
      <c r="H122" s="36"/>
      <c r="I122" s="36" t="s">
        <v>10526</v>
      </c>
      <c r="L122" s="15">
        <v>8</v>
      </c>
      <c r="O122" s="3" t="str">
        <f>IF(AND(TRIM(J122)="",M122=""),"Suffix not translated ",
   IF(AND(TRIM(J122)&lt;&gt;"",TRIM(M122)&lt;&gt;"",TRIM(J122)&lt;&gt;TRIM(M122)),"Suffix translation &lt;&gt; lookup ", "" ))
&amp;IF(AND(TRIM(K122)="",N122=""),"Description not translated ",
   IF(AND(TRIM(K122)&lt;&gt;"",TRIM(N122)&lt;&gt;"",TRIM(K122)&lt;&gt;TRIM(N122)),"Description translation&lt;&gt; lookup ", "" ))</f>
        <v xml:space="preserve">Suffix not translated Description not translated </v>
      </c>
      <c r="P122" s="3" t="s">
        <v>8447</v>
      </c>
      <c r="Q122" s="3" t="s">
        <v>8447</v>
      </c>
    </row>
    <row r="123" spans="1:17" ht="30" x14ac:dyDescent="0.25">
      <c r="A123" s="2" t="str">
        <f>IF(TRIM(J123)="","",E123)</f>
        <v/>
      </c>
      <c r="B123" s="2" t="str">
        <f>IF(TRIM(K123)="","",I123)</f>
        <v/>
      </c>
      <c r="C123" s="2" t="str">
        <f>LEFT(F123,FIND(".",F123,6))</f>
        <v>Exif.CanonAfC.</v>
      </c>
      <c r="D123" s="2" t="str">
        <f>VLOOKUP(C123,PrefixUebersetzung,2,FALSE)</f>
        <v>Exif.CanonAfC.</v>
      </c>
      <c r="E123" s="2" t="str">
        <f>MID(F123,FIND(".",F123,6)+1,99)</f>
        <v>SelectAFAreaSelectionMode</v>
      </c>
      <c r="F123" s="36" t="s">
        <v>10527</v>
      </c>
      <c r="G123" s="36" t="s">
        <v>9516</v>
      </c>
      <c r="H123" s="36"/>
      <c r="I123" s="36" t="s">
        <v>10528</v>
      </c>
      <c r="L123" s="15">
        <v>8</v>
      </c>
      <c r="O123" s="3" t="str">
        <f>IF(AND(TRIM(J123)="",M123=""),"Suffix not translated ",
   IF(AND(TRIM(J123)&lt;&gt;"",TRIM(M123)&lt;&gt;"",TRIM(J123)&lt;&gt;TRIM(M123)),"Suffix translation &lt;&gt; lookup ", "" ))
&amp;IF(AND(TRIM(K123)="",N123=""),"Description not translated ",
   IF(AND(TRIM(K123)&lt;&gt;"",TRIM(N123)&lt;&gt;"",TRIM(K123)&lt;&gt;TRIM(N123)),"Description translation&lt;&gt; lookup ", "" ))</f>
        <v xml:space="preserve">Suffix not translated Description not translated </v>
      </c>
      <c r="P123" s="3" t="s">
        <v>8447</v>
      </c>
      <c r="Q123" s="3" t="s">
        <v>8447</v>
      </c>
    </row>
    <row r="124" spans="1:17" x14ac:dyDescent="0.25">
      <c r="A124" s="2" t="str">
        <f>IF(TRIM(J124)="","",E124)</f>
        <v/>
      </c>
      <c r="B124" s="2" t="str">
        <f>IF(TRIM(K124)="","",I124)</f>
        <v/>
      </c>
      <c r="C124" s="2" t="str">
        <f>LEFT(F124,FIND(".",F124,6))</f>
        <v>Exif.CanonAfC.</v>
      </c>
      <c r="D124" s="2" t="str">
        <f>VLOOKUP(C124,PrefixUebersetzung,2,FALSE)</f>
        <v>Exif.CanonAfC.</v>
      </c>
      <c r="E124" s="2" t="str">
        <f>MID(F124,FIND(".",F124,6)+1,99)</f>
        <v>USMLensElectronicMF</v>
      </c>
      <c r="F124" s="36" t="s">
        <v>10529</v>
      </c>
      <c r="G124" s="36" t="s">
        <v>9516</v>
      </c>
      <c r="H124" s="36"/>
      <c r="I124" s="36" t="s">
        <v>10530</v>
      </c>
      <c r="L124" s="15">
        <v>8</v>
      </c>
      <c r="O124" s="3" t="str">
        <f>IF(AND(TRIM(J124)="",M124=""),"Suffix not translated ",
   IF(AND(TRIM(J124)&lt;&gt;"",TRIM(M124)&lt;&gt;"",TRIM(J124)&lt;&gt;TRIM(M124)),"Suffix translation &lt;&gt; lookup ", "" ))
&amp;IF(AND(TRIM(K124)="",N124=""),"Description not translated ",
   IF(AND(TRIM(K124)&lt;&gt;"",TRIM(N124)&lt;&gt;"",TRIM(K124)&lt;&gt;TRIM(N124)),"Description translation&lt;&gt; lookup ", "" ))</f>
        <v xml:space="preserve">Suffix not translated Description not translated </v>
      </c>
      <c r="P124" s="3" t="s">
        <v>8447</v>
      </c>
      <c r="Q124" s="3" t="s">
        <v>8447</v>
      </c>
    </row>
    <row r="125" spans="1:17" x14ac:dyDescent="0.25">
      <c r="A125" s="2" t="str">
        <f>IF(TRIM(J125)="","",E125)</f>
        <v/>
      </c>
      <c r="B125" s="2" t="str">
        <f>IF(TRIM(K125)="","",I125)</f>
        <v/>
      </c>
      <c r="C125" s="2" t="str">
        <f>LEFT(F125,FIND(".",F125,6))</f>
        <v>Exif.CanonAfC.</v>
      </c>
      <c r="D125" s="2" t="str">
        <f>VLOOKUP(C125,PrefixUebersetzung,2,FALSE)</f>
        <v>Exif.CanonAfC.</v>
      </c>
      <c r="E125" s="2" t="str">
        <f>MID(F125,FIND(".",F125,6)+1,99)</f>
        <v>VFDisplayIllumination</v>
      </c>
      <c r="F125" s="36" t="s">
        <v>10531</v>
      </c>
      <c r="G125" s="36" t="s">
        <v>9516</v>
      </c>
      <c r="H125" s="36"/>
      <c r="I125" s="36" t="s">
        <v>10532</v>
      </c>
      <c r="L125" s="15">
        <v>8</v>
      </c>
      <c r="O125" s="3" t="str">
        <f>IF(AND(TRIM(J125)="",M125=""),"Suffix not translated ",
   IF(AND(TRIM(J125)&lt;&gt;"",TRIM(M125)&lt;&gt;"",TRIM(J125)&lt;&gt;TRIM(M125)),"Suffix translation &lt;&gt; lookup ", "" ))
&amp;IF(AND(TRIM(K125)="",N125=""),"Description not translated ",
   IF(AND(TRIM(K125)&lt;&gt;"",TRIM(N125)&lt;&gt;"",TRIM(K125)&lt;&gt;TRIM(N125)),"Description translation&lt;&gt; lookup ", "" ))</f>
        <v xml:space="preserve">Suffix not translated Description not translated </v>
      </c>
      <c r="P125" s="3" t="s">
        <v>8447</v>
      </c>
      <c r="Q125" s="3" t="s">
        <v>8447</v>
      </c>
    </row>
    <row r="126" spans="1:17" x14ac:dyDescent="0.25">
      <c r="A126" s="2" t="str">
        <f>IF(TRIM(J126)="","",E126)</f>
        <v/>
      </c>
      <c r="B126" s="2" t="str">
        <f>IF(TRIM(K126)="","",I126)</f>
        <v/>
      </c>
      <c r="C126" s="2" t="str">
        <f>LEFT(F126,FIND(".",F126,6))</f>
        <v>Exif.CanonAfMiAdj.</v>
      </c>
      <c r="D126" s="2" t="str">
        <f>VLOOKUP(C126,PrefixUebersetzung,2,FALSE)</f>
        <v>Exif.CanonAfMiAdj.</v>
      </c>
      <c r="E126" s="2" t="str">
        <f>MID(F126,FIND(".",F126,6)+1,99)</f>
        <v>AFMicroAdjMode</v>
      </c>
      <c r="F126" s="36" t="s">
        <v>10533</v>
      </c>
      <c r="G126" s="36" t="s">
        <v>9516</v>
      </c>
      <c r="H126" s="36"/>
      <c r="I126" s="36" t="s">
        <v>10534</v>
      </c>
      <c r="L126" s="15">
        <v>8</v>
      </c>
      <c r="O126" s="3" t="str">
        <f>IF(AND(TRIM(J126)="",M126=""),"Suffix not translated ",
   IF(AND(TRIM(J126)&lt;&gt;"",TRIM(M126)&lt;&gt;"",TRIM(J126)&lt;&gt;TRIM(M126)),"Suffix translation &lt;&gt; lookup ", "" ))
&amp;IF(AND(TRIM(K126)="",N126=""),"Description not translated ",
   IF(AND(TRIM(K126)&lt;&gt;"",TRIM(N126)&lt;&gt;"",TRIM(K126)&lt;&gt;TRIM(N126)),"Description translation&lt;&gt; lookup ", "" ))</f>
        <v xml:space="preserve">Suffix not translated Description not translated </v>
      </c>
      <c r="P126" s="3" t="s">
        <v>8447</v>
      </c>
      <c r="Q126" s="3" t="s">
        <v>8447</v>
      </c>
    </row>
    <row r="127" spans="1:17" x14ac:dyDescent="0.25">
      <c r="A127" s="2" t="str">
        <f>IF(TRIM(J127)="","",E127)</f>
        <v/>
      </c>
      <c r="B127" s="2" t="str">
        <f>IF(TRIM(K127)="","",I127)</f>
        <v/>
      </c>
      <c r="C127" s="2" t="str">
        <f>LEFT(F127,FIND(".",F127,6))</f>
        <v>Exif.CanonAfMiAdj.</v>
      </c>
      <c r="D127" s="2" t="str">
        <f>VLOOKUP(C127,PrefixUebersetzung,2,FALSE)</f>
        <v>Exif.CanonAfMiAdj.</v>
      </c>
      <c r="E127" s="2" t="str">
        <f>MID(F127,FIND(".",F127,6)+1,99)</f>
        <v>AFMicroAdjValue</v>
      </c>
      <c r="F127" s="36" t="s">
        <v>10535</v>
      </c>
      <c r="G127" s="36" t="s">
        <v>9520</v>
      </c>
      <c r="H127" s="36"/>
      <c r="I127" s="36" t="s">
        <v>10536</v>
      </c>
      <c r="L127" s="15">
        <v>8</v>
      </c>
      <c r="O127" s="3" t="str">
        <f>IF(AND(TRIM(J127)="",M127=""),"Suffix not translated ",
   IF(AND(TRIM(J127)&lt;&gt;"",TRIM(M127)&lt;&gt;"",TRIM(J127)&lt;&gt;TRIM(M127)),"Suffix translation &lt;&gt; lookup ", "" ))
&amp;IF(AND(TRIM(K127)="",N127=""),"Description not translated ",
   IF(AND(TRIM(K127)&lt;&gt;"",TRIM(N127)&lt;&gt;"",TRIM(K127)&lt;&gt;TRIM(N127)),"Description translation&lt;&gt; lookup ", "" ))</f>
        <v xml:space="preserve">Suffix not translated Description not translated </v>
      </c>
      <c r="P127" s="3" t="s">
        <v>8447</v>
      </c>
      <c r="Q127" s="3" t="s">
        <v>8447</v>
      </c>
    </row>
    <row r="128" spans="1:17" x14ac:dyDescent="0.25">
      <c r="A128" s="2" t="str">
        <f>IF(TRIM(J128)="","",E128)</f>
        <v/>
      </c>
      <c r="B128" s="2" t="str">
        <f>IF(TRIM(K128)="","",I128)</f>
        <v/>
      </c>
      <c r="C128" s="2" t="str">
        <f>LEFT(F128,FIND(".",F128,6))</f>
        <v>Exif.CanonAm.</v>
      </c>
      <c r="D128" s="2" t="str">
        <f>VLOOKUP(C128,PrefixUebersetzung,2,FALSE)</f>
        <v>Exif.CanonAm.</v>
      </c>
      <c r="E128" s="2" t="str">
        <f>MID(F128,FIND(".",F128,6)+1,99)</f>
        <v>AmbienceSelection</v>
      </c>
      <c r="F128" s="36" t="s">
        <v>10537</v>
      </c>
      <c r="G128" s="36" t="s">
        <v>9516</v>
      </c>
      <c r="H128" s="36"/>
      <c r="I128" s="36" t="s">
        <v>10538</v>
      </c>
      <c r="L128" s="15">
        <v>8</v>
      </c>
      <c r="O128" s="3" t="str">
        <f>IF(AND(TRIM(J128)="",M128=""),"Suffix not translated ",
   IF(AND(TRIM(J128)&lt;&gt;"",TRIM(M128)&lt;&gt;"",TRIM(J128)&lt;&gt;TRIM(M128)),"Suffix translation &lt;&gt; lookup ", "" ))
&amp;IF(AND(TRIM(K128)="",N128=""),"Description not translated ",
   IF(AND(TRIM(K128)&lt;&gt;"",TRIM(N128)&lt;&gt;"",TRIM(K128)&lt;&gt;TRIM(N128)),"Description translation&lt;&gt; lookup ", "" ))</f>
        <v xml:space="preserve">Suffix not translated Description not translated </v>
      </c>
      <c r="P128" s="3" t="s">
        <v>8447</v>
      </c>
      <c r="Q128" s="3" t="s">
        <v>8447</v>
      </c>
    </row>
    <row r="129" spans="1:18" ht="30" x14ac:dyDescent="0.25">
      <c r="A129" s="2" t="str">
        <f>IF(TRIM(J129)="","",E129)</f>
        <v>AEBSequence</v>
      </c>
      <c r="B129" s="2" t="str">
        <f>IF(TRIM(K129)="","",I129)</f>
        <v>AEB sequence/auto cancellation</v>
      </c>
      <c r="C129" s="2" t="str">
        <f>LEFT(F129,FIND(".",F129,6))</f>
        <v>Exif.CanonCf.</v>
      </c>
      <c r="D129" s="2" t="str">
        <f>VLOOKUP(C129,PrefixUebersetzung,2,FALSE)</f>
        <v>Exif.CanonCf.</v>
      </c>
      <c r="E129" s="2" t="str">
        <f>MID(F129,FIND(".",F129,6)+1,99)</f>
        <v>AEBSequence</v>
      </c>
      <c r="F129" s="3" t="s">
        <v>36</v>
      </c>
      <c r="G129" s="3" t="s">
        <v>9512</v>
      </c>
      <c r="I129" s="3" t="s">
        <v>2142</v>
      </c>
      <c r="J129" s="3" t="s">
        <v>4126</v>
      </c>
      <c r="K129" s="5" t="s">
        <v>3678</v>
      </c>
      <c r="L129" s="14"/>
      <c r="O129" s="3" t="str">
        <f>IF(AND(TRIM(J129)="",M129=""),"Suffix not translated ",
   IF(AND(TRIM(J129)&lt;&gt;"",TRIM(M129)&lt;&gt;"",TRIM(J129)&lt;&gt;TRIM(M129)),"Suffix translation &lt;&gt; lookup ", "" ))
&amp;IF(AND(TRIM(K129)="",N129=""),"Description not translated ",
   IF(AND(TRIM(K129)&lt;&gt;"",TRIM(N129)&lt;&gt;"",TRIM(K129)&lt;&gt;TRIM(N129)),"Description translation&lt;&gt; lookup ", "" ))</f>
        <v/>
      </c>
      <c r="P129" s="3" t="s">
        <v>8447</v>
      </c>
      <c r="Q129" s="3" t="s">
        <v>8447</v>
      </c>
      <c r="R129" s="3" t="s">
        <v>8962</v>
      </c>
    </row>
    <row r="130" spans="1:18" x14ac:dyDescent="0.25">
      <c r="A130" s="2" t="str">
        <f>IF(TRIM(J130)="","",E130)</f>
        <v>AFAssist</v>
      </c>
      <c r="B130" s="2" t="str">
        <f>IF(TRIM(K130)="","",I130)</f>
        <v>AF assist light</v>
      </c>
      <c r="C130" s="2" t="str">
        <f>LEFT(F130,FIND(".",F130,6))</f>
        <v>Exif.CanonCf.</v>
      </c>
      <c r="D130" s="2" t="str">
        <f>VLOOKUP(C130,PrefixUebersetzung,2,FALSE)</f>
        <v>Exif.CanonCf.</v>
      </c>
      <c r="E130" s="2" t="str">
        <f>MID(F130,FIND(".",F130,6)+1,99)</f>
        <v>AFAssist</v>
      </c>
      <c r="F130" s="3" t="s">
        <v>37</v>
      </c>
      <c r="G130" s="3" t="s">
        <v>9512</v>
      </c>
      <c r="I130" s="3" t="s">
        <v>2143</v>
      </c>
      <c r="J130" s="3" t="s">
        <v>4871</v>
      </c>
      <c r="K130" s="5" t="s">
        <v>3679</v>
      </c>
      <c r="L130" s="14"/>
      <c r="M130" s="3" t="str">
        <f>IFERROR(VLOOKUP(E130,A:J,10, FALSE),"")</f>
        <v>AF Hilfslicht</v>
      </c>
      <c r="O130" s="3" t="str">
        <f>IF(AND(TRIM(J130)="",M130=""),"Suffix not translated ",
   IF(AND(TRIM(J130)&lt;&gt;"",TRIM(M130)&lt;&gt;"",TRIM(J130)&lt;&gt;TRIM(M130)),"Suffix translation &lt;&gt; lookup ", "" ))
&amp;IF(AND(TRIM(K130)="",N130=""),"Description not translated ",
   IF(AND(TRIM(K130)&lt;&gt;"",TRIM(N130)&lt;&gt;"",TRIM(K130)&lt;&gt;TRIM(N130)),"Description translation&lt;&gt; lookup ", "" ))</f>
        <v/>
      </c>
      <c r="P130" s="3" t="s">
        <v>8447</v>
      </c>
      <c r="Q130" s="3" t="s">
        <v>8447</v>
      </c>
      <c r="R130" s="3" t="s">
        <v>8978</v>
      </c>
    </row>
    <row r="131" spans="1:18" x14ac:dyDescent="0.25">
      <c r="A131" s="2" t="str">
        <f>IF(TRIM(J131)="","",E131)</f>
        <v>ExposureLevelIncrements</v>
      </c>
      <c r="B131" s="2" t="str">
        <f>IF(TRIM(K131)="","",I131)</f>
        <v>Tv/Av and exposure level</v>
      </c>
      <c r="C131" s="2" t="str">
        <f>LEFT(F131,FIND(".",F131,6))</f>
        <v>Exif.CanonCf.</v>
      </c>
      <c r="D131" s="2" t="str">
        <f>VLOOKUP(C131,PrefixUebersetzung,2,FALSE)</f>
        <v>Exif.CanonCf.</v>
      </c>
      <c r="E131" s="2" t="str">
        <f>MID(F131,FIND(".",F131,6)+1,99)</f>
        <v>ExposureLevelIncrements</v>
      </c>
      <c r="F131" s="3" t="s">
        <v>38</v>
      </c>
      <c r="G131" s="3" t="s">
        <v>9512</v>
      </c>
      <c r="I131" s="3" t="s">
        <v>2144</v>
      </c>
      <c r="J131" s="3" t="s">
        <v>3854</v>
      </c>
      <c r="K131" s="5" t="s">
        <v>4114</v>
      </c>
      <c r="L131" s="14"/>
      <c r="M131" s="3" t="str">
        <f>IFERROR(VLOOKUP(E131,A:J,10, FALSE),"")</f>
        <v>Belichtungskorrektur</v>
      </c>
      <c r="O131" s="3" t="str">
        <f>IF(AND(TRIM(J131)="",M131=""),"Suffix not translated ",
   IF(AND(TRIM(J131)&lt;&gt;"",TRIM(M131)&lt;&gt;"",TRIM(J131)&lt;&gt;TRIM(M131)),"Suffix translation &lt;&gt; lookup ", "" ))
&amp;IF(AND(TRIM(K131)="",N131=""),"Description not translated ",
   IF(AND(TRIM(K131)&lt;&gt;"",TRIM(N131)&lt;&gt;"",TRIM(K131)&lt;&gt;TRIM(N131)),"Description translation&lt;&gt; lookup ", "" ))</f>
        <v/>
      </c>
      <c r="P131" s="3" t="s">
        <v>8447</v>
      </c>
      <c r="Q131" s="3" t="s">
        <v>8447</v>
      </c>
    </row>
    <row r="132" spans="1:18" ht="30" x14ac:dyDescent="0.25">
      <c r="A132" s="2" t="str">
        <f>IF(TRIM(J132)="","",E132)</f>
        <v>FillFlashAutoReduction</v>
      </c>
      <c r="B132" s="2" t="str">
        <f>IF(TRIM(K132)="","",I132)</f>
        <v>Auto reduction of fill flash</v>
      </c>
      <c r="C132" s="2" t="str">
        <f>LEFT(F132,FIND(".",F132,6))</f>
        <v>Exif.CanonCf.</v>
      </c>
      <c r="D132" s="2" t="str">
        <f>VLOOKUP(C132,PrefixUebersetzung,2,FALSE)</f>
        <v>Exif.CanonCf.</v>
      </c>
      <c r="E132" s="2" t="str">
        <f>MID(F132,FIND(".",F132,6)+1,99)</f>
        <v>FillFlashAutoReduction</v>
      </c>
      <c r="F132" s="3" t="s">
        <v>39</v>
      </c>
      <c r="G132" s="3" t="s">
        <v>9512</v>
      </c>
      <c r="I132" s="3" t="s">
        <v>2145</v>
      </c>
      <c r="J132" s="3" t="s">
        <v>3680</v>
      </c>
      <c r="K132" s="5" t="s">
        <v>3680</v>
      </c>
      <c r="L132" s="14"/>
      <c r="O132" s="3" t="str">
        <f>IF(AND(TRIM(J132)="",M132=""),"Suffix not translated ",
   IF(AND(TRIM(J132)&lt;&gt;"",TRIM(M132)&lt;&gt;"",TRIM(J132)&lt;&gt;TRIM(M132)),"Suffix translation &lt;&gt; lookup ", "" ))
&amp;IF(AND(TRIM(K132)="",N132=""),"Description not translated ",
   IF(AND(TRIM(K132)&lt;&gt;"",TRIM(N132)&lt;&gt;"",TRIM(K132)&lt;&gt;TRIM(N132)),"Description translation&lt;&gt; lookup ", "" ))</f>
        <v/>
      </c>
      <c r="P132" s="3" t="s">
        <v>8447</v>
      </c>
      <c r="Q132" s="3" t="s">
        <v>8447</v>
      </c>
      <c r="R132" s="3" t="s">
        <v>9009</v>
      </c>
    </row>
    <row r="133" spans="1:18" x14ac:dyDescent="0.25">
      <c r="A133" s="2" t="str">
        <f>IF(TRIM(J133)="","",E133)</f>
        <v>FlashSyncSpeedAv</v>
      </c>
      <c r="B133" s="2" t="str">
        <f>IF(TRIM(K133)="","",I133)</f>
        <v>Shutter speed in Av mode</v>
      </c>
      <c r="C133" s="2" t="str">
        <f>LEFT(F133,FIND(".",F133,6))</f>
        <v>Exif.CanonCf.</v>
      </c>
      <c r="D133" s="2" t="str">
        <f>VLOOKUP(C133,PrefixUebersetzung,2,FALSE)</f>
        <v>Exif.CanonCf.</v>
      </c>
      <c r="E133" s="2" t="str">
        <f>MID(F133,FIND(".",F133,6)+1,99)</f>
        <v>FlashSyncSpeedAv</v>
      </c>
      <c r="F133" s="3" t="s">
        <v>40</v>
      </c>
      <c r="G133" s="3" t="s">
        <v>9512</v>
      </c>
      <c r="I133" s="3" t="s">
        <v>2146</v>
      </c>
      <c r="J133" s="3" t="s">
        <v>4115</v>
      </c>
      <c r="K133" s="5" t="s">
        <v>4115</v>
      </c>
      <c r="L133" s="14"/>
      <c r="O133" s="3" t="str">
        <f>IF(AND(TRIM(J133)="",M133=""),"Suffix not translated ",
   IF(AND(TRIM(J133)&lt;&gt;"",TRIM(M133)&lt;&gt;"",TRIM(J133)&lt;&gt;TRIM(M133)),"Suffix translation &lt;&gt; lookup ", "" ))
&amp;IF(AND(TRIM(K133)="",N133=""),"Description not translated ",
   IF(AND(TRIM(K133)&lt;&gt;"",TRIM(N133)&lt;&gt;"",TRIM(K133)&lt;&gt;TRIM(N133)),"Description translation&lt;&gt; lookup ", "" ))</f>
        <v/>
      </c>
      <c r="P133" s="3" t="s">
        <v>8447</v>
      </c>
      <c r="Q133" s="3" t="s">
        <v>8447</v>
      </c>
      <c r="R133" s="3" t="s">
        <v>9346</v>
      </c>
    </row>
    <row r="134" spans="1:18" ht="30" x14ac:dyDescent="0.25">
      <c r="A134" s="2" t="str">
        <f>IF(TRIM(J134)="","",E134)</f>
        <v>LensAFStopButton</v>
      </c>
      <c r="B134" s="2" t="str">
        <f>IF(TRIM(K134)="","",I134)</f>
        <v>Lens AF stop button Fn. Switch</v>
      </c>
      <c r="C134" s="2" t="str">
        <f>LEFT(F134,FIND(".",F134,6))</f>
        <v>Exif.CanonCf.</v>
      </c>
      <c r="D134" s="2" t="str">
        <f>VLOOKUP(C134,PrefixUebersetzung,2,FALSE)</f>
        <v>Exif.CanonCf.</v>
      </c>
      <c r="E134" s="2" t="str">
        <f>MID(F134,FIND(".",F134,6)+1,99)</f>
        <v>LensAFStopButton</v>
      </c>
      <c r="F134" s="3" t="s">
        <v>41</v>
      </c>
      <c r="G134" s="3" t="s">
        <v>9512</v>
      </c>
      <c r="I134" s="3" t="s">
        <v>2147</v>
      </c>
      <c r="J134" s="3" t="s">
        <v>4127</v>
      </c>
      <c r="K134" s="5" t="s">
        <v>3681</v>
      </c>
      <c r="L134" s="14"/>
      <c r="O134" s="3" t="str">
        <f>IF(AND(TRIM(J134)="",M134=""),"Suffix not translated ",
   IF(AND(TRIM(J134)&lt;&gt;"",TRIM(M134)&lt;&gt;"",TRIM(J134)&lt;&gt;TRIM(M134)),"Suffix translation &lt;&gt; lookup ", "" ))
&amp;IF(AND(TRIM(K134)="",N134=""),"Description not translated ",
   IF(AND(TRIM(K134)&lt;&gt;"",TRIM(N134)&lt;&gt;"",TRIM(K134)&lt;&gt;TRIM(N134)),"Description translation&lt;&gt; lookup ", "" ))</f>
        <v/>
      </c>
      <c r="P134" s="3" t="s">
        <v>8447</v>
      </c>
      <c r="Q134" s="3" t="s">
        <v>8447</v>
      </c>
      <c r="R134" s="3" t="s">
        <v>9247</v>
      </c>
    </row>
    <row r="135" spans="1:18" x14ac:dyDescent="0.25">
      <c r="A135" s="2" t="str">
        <f>IF(TRIM(J135)="","",E135)</f>
        <v>MenuButtonReturn</v>
      </c>
      <c r="B135" s="2" t="str">
        <f>IF(TRIM(K135)="","",I135)</f>
        <v>Menu button return position</v>
      </c>
      <c r="C135" s="2" t="str">
        <f>LEFT(F135,FIND(".",F135,6))</f>
        <v>Exif.CanonCf.</v>
      </c>
      <c r="D135" s="2" t="str">
        <f>VLOOKUP(C135,PrefixUebersetzung,2,FALSE)</f>
        <v>Exif.CanonCf.</v>
      </c>
      <c r="E135" s="2" t="str">
        <f>MID(F135,FIND(".",F135,6)+1,99)</f>
        <v>MenuButtonReturn</v>
      </c>
      <c r="F135" s="3" t="s">
        <v>42</v>
      </c>
      <c r="G135" s="3" t="s">
        <v>9512</v>
      </c>
      <c r="I135" s="3" t="s">
        <v>2148</v>
      </c>
      <c r="J135" s="3" t="s">
        <v>3682</v>
      </c>
      <c r="K135" s="5" t="s">
        <v>3682</v>
      </c>
      <c r="L135" s="14"/>
      <c r="O135" s="3" t="str">
        <f>IF(AND(TRIM(J135)="",M135=""),"Suffix not translated ",
   IF(AND(TRIM(J135)&lt;&gt;"",TRIM(M135)&lt;&gt;"",TRIM(J135)&lt;&gt;TRIM(M135)),"Suffix translation &lt;&gt; lookup ", "" ))
&amp;IF(AND(TRIM(K135)="",N135=""),"Description not translated ",
   IF(AND(TRIM(K135)&lt;&gt;"",TRIM(N135)&lt;&gt;"",TRIM(K135)&lt;&gt;TRIM(N135)),"Description translation&lt;&gt; lookup ", "" ))</f>
        <v/>
      </c>
      <c r="P135" s="3" t="s">
        <v>8447</v>
      </c>
      <c r="Q135" s="3" t="s">
        <v>8447</v>
      </c>
      <c r="R135" s="3" t="s">
        <v>9278</v>
      </c>
    </row>
    <row r="136" spans="1:18" x14ac:dyDescent="0.25">
      <c r="A136" s="2" t="str">
        <f>IF(TRIM(J136)="","",E136)</f>
        <v>MirrorLockup</v>
      </c>
      <c r="B136" s="2" t="str">
        <f>IF(TRIM(K136)="","",I136)</f>
        <v>Mirror lockup</v>
      </c>
      <c r="C136" s="2" t="str">
        <f>LEFT(F136,FIND(".",F136,6))</f>
        <v>Exif.CanonCf.</v>
      </c>
      <c r="D136" s="2" t="str">
        <f>VLOOKUP(C136,PrefixUebersetzung,2,FALSE)</f>
        <v>Exif.CanonCf.</v>
      </c>
      <c r="E136" s="2" t="str">
        <f>MID(F136,FIND(".",F136,6)+1,99)</f>
        <v>MirrorLockup</v>
      </c>
      <c r="F136" s="3" t="s">
        <v>43</v>
      </c>
      <c r="G136" s="3" t="s">
        <v>9512</v>
      </c>
      <c r="I136" s="3" t="s">
        <v>2149</v>
      </c>
      <c r="J136" s="3" t="s">
        <v>3683</v>
      </c>
      <c r="K136" s="5" t="s">
        <v>3683</v>
      </c>
      <c r="L136" s="14"/>
      <c r="O136" s="3" t="str">
        <f>IF(AND(TRIM(J136)="",M136=""),"Suffix not translated ",
   IF(AND(TRIM(J136)&lt;&gt;"",TRIM(M136)&lt;&gt;"",TRIM(J136)&lt;&gt;TRIM(M136)),"Suffix translation &lt;&gt; lookup ", "" ))
&amp;IF(AND(TRIM(K136)="",N136=""),"Description not translated ",
   IF(AND(TRIM(K136)&lt;&gt;"",TRIM(N136)&lt;&gt;"",TRIM(K136)&lt;&gt;TRIM(N136)),"Description translation&lt;&gt; lookup ", "" ))</f>
        <v/>
      </c>
      <c r="P136" s="3" t="s">
        <v>8447</v>
      </c>
      <c r="Q136" s="3" t="s">
        <v>8447</v>
      </c>
      <c r="R136" s="3" t="s">
        <v>9281</v>
      </c>
    </row>
    <row r="137" spans="1:18" ht="30" x14ac:dyDescent="0.25">
      <c r="A137" s="2" t="str">
        <f>IF(TRIM(J137)="","",E137)</f>
        <v>NoiseReduction</v>
      </c>
      <c r="B137" s="2" t="str">
        <f>IF(TRIM(K137)="","",I137)</f>
        <v>Long exposure noise reduction</v>
      </c>
      <c r="C137" s="2" t="str">
        <f>LEFT(F137,FIND(".",F137,6))</f>
        <v>Exif.CanonCf.</v>
      </c>
      <c r="D137" s="2" t="str">
        <f>VLOOKUP(C137,PrefixUebersetzung,2,FALSE)</f>
        <v>Exif.CanonCf.</v>
      </c>
      <c r="E137" s="2" t="str">
        <f>MID(F137,FIND(".",F137,6)+1,99)</f>
        <v>NoiseReduction</v>
      </c>
      <c r="F137" s="3" t="s">
        <v>44</v>
      </c>
      <c r="G137" s="3" t="s">
        <v>9512</v>
      </c>
      <c r="I137" s="3" t="s">
        <v>2150</v>
      </c>
      <c r="J137" s="3" t="s">
        <v>3727</v>
      </c>
      <c r="K137" s="5" t="s">
        <v>3684</v>
      </c>
      <c r="L137" s="14"/>
      <c r="M137" s="3" t="str">
        <f>IFERROR(VLOOKUP(E137,A:J,10, FALSE),"")</f>
        <v xml:space="preserve">Rauschreduzierung </v>
      </c>
      <c r="N137" s="3" t="str">
        <f>IFERROR(VLOOKUP(I137,B:K,10,FALSE),"")</f>
        <v>Rauschreduzierung bei Langzeitbelichtung</v>
      </c>
      <c r="O137" s="3" t="str">
        <f>IF(AND(TRIM(J137)="",M137=""),"Suffix not translated ",
   IF(AND(TRIM(J137)&lt;&gt;"",TRIM(M137)&lt;&gt;"",TRIM(J137)&lt;&gt;TRIM(M137)),"Suffix translation &lt;&gt; lookup ", "" ))
&amp;IF(AND(TRIM(K137)="",N137=""),"Description not translated ",
   IF(AND(TRIM(K137)&lt;&gt;"",TRIM(N137)&lt;&gt;"",TRIM(K137)&lt;&gt;TRIM(N137)),"Description translation&lt;&gt; lookup ", "" ))</f>
        <v/>
      </c>
      <c r="P137" s="3" t="s">
        <v>8447</v>
      </c>
      <c r="Q137" s="3" t="s">
        <v>8447</v>
      </c>
      <c r="R137" s="3" t="s">
        <v>9262</v>
      </c>
    </row>
    <row r="138" spans="1:18" x14ac:dyDescent="0.25">
      <c r="A138" s="2" t="str">
        <f>IF(TRIM(J138)="","",E138)</f>
        <v>SensorCleaning</v>
      </c>
      <c r="B138" s="2" t="str">
        <f>IF(TRIM(K138)="","",I138)</f>
        <v>Sensor cleaning</v>
      </c>
      <c r="C138" s="2" t="str">
        <f>LEFT(F138,FIND(".",F138,6))</f>
        <v>Exif.CanonCf.</v>
      </c>
      <c r="D138" s="2" t="str">
        <f>VLOOKUP(C138,PrefixUebersetzung,2,FALSE)</f>
        <v>Exif.CanonCf.</v>
      </c>
      <c r="E138" s="2" t="str">
        <f>MID(F138,FIND(".",F138,6)+1,99)</f>
        <v>SensorCleaning</v>
      </c>
      <c r="F138" s="3" t="s">
        <v>45</v>
      </c>
      <c r="G138" s="3" t="s">
        <v>9512</v>
      </c>
      <c r="I138" s="3" t="s">
        <v>2151</v>
      </c>
      <c r="J138" s="3" t="s">
        <v>5065</v>
      </c>
      <c r="K138" s="5" t="s">
        <v>3685</v>
      </c>
      <c r="L138" s="14"/>
      <c r="O138" s="3" t="str">
        <f>IF(AND(TRIM(J138)="",M138=""),"Suffix not translated ",
   IF(AND(TRIM(J138)&lt;&gt;"",TRIM(M138)&lt;&gt;"",TRIM(J138)&lt;&gt;TRIM(M138)),"Suffix translation &lt;&gt; lookup ", "" ))
&amp;IF(AND(TRIM(K138)="",N138=""),"Description not translated ",
   IF(AND(TRIM(K138)&lt;&gt;"",TRIM(N138)&lt;&gt;"",TRIM(K138)&lt;&gt;TRIM(N138)),"Description translation&lt;&gt; lookup ", "" ))</f>
        <v/>
      </c>
      <c r="P138" s="3" t="s">
        <v>8447</v>
      </c>
      <c r="Q138" s="3" t="s">
        <v>8447</v>
      </c>
      <c r="R138" s="3" t="s">
        <v>9337</v>
      </c>
    </row>
    <row r="139" spans="1:18" x14ac:dyDescent="0.25">
      <c r="A139" s="2" t="str">
        <f>IF(TRIM(J139)="","",E139)</f>
        <v>SetButtonFunction</v>
      </c>
      <c r="B139" s="2" t="str">
        <f>IF(TRIM(K139)="","",I139)</f>
        <v>SET button func. when shooting</v>
      </c>
      <c r="C139" s="2" t="str">
        <f>LEFT(F139,FIND(".",F139,6))</f>
        <v>Exif.CanonCf.</v>
      </c>
      <c r="D139" s="2" t="str">
        <f>VLOOKUP(C139,PrefixUebersetzung,2,FALSE)</f>
        <v>Exif.CanonCf.</v>
      </c>
      <c r="E139" s="2" t="str">
        <f>MID(F139,FIND(".",F139,6)+1,99)</f>
        <v>SetButtonFunction</v>
      </c>
      <c r="F139" s="3" t="s">
        <v>46</v>
      </c>
      <c r="G139" s="3" t="s">
        <v>9512</v>
      </c>
      <c r="I139" s="3" t="s">
        <v>2152</v>
      </c>
      <c r="J139" s="3" t="s">
        <v>4128</v>
      </c>
      <c r="K139" s="5" t="s">
        <v>3686</v>
      </c>
      <c r="L139" s="14"/>
      <c r="O139" s="3" t="str">
        <f>IF(AND(TRIM(J139)="",M139=""),"Suffix not translated ",
   IF(AND(TRIM(J139)&lt;&gt;"",TRIM(M139)&lt;&gt;"",TRIM(J139)&lt;&gt;TRIM(M139)),"Suffix translation &lt;&gt; lookup ", "" ))
&amp;IF(AND(TRIM(K139)="",N139=""),"Description not translated ",
   IF(AND(TRIM(K139)&lt;&gt;"",TRIM(N139)&lt;&gt;"",TRIM(K139)&lt;&gt;TRIM(N139)),"Description translation&lt;&gt; lookup ", "" ))</f>
        <v/>
      </c>
      <c r="P139" s="3" t="s">
        <v>8447</v>
      </c>
      <c r="Q139" s="3" t="s">
        <v>8447</v>
      </c>
    </row>
    <row r="140" spans="1:18" x14ac:dyDescent="0.25">
      <c r="A140" s="2" t="str">
        <f>IF(TRIM(J140)="","",E140)</f>
        <v>ShutterAeLock</v>
      </c>
      <c r="B140" s="2" t="str">
        <f>IF(TRIM(K140)="","",I140)</f>
        <v>Shutter/AE lock buttons</v>
      </c>
      <c r="C140" s="2" t="str">
        <f>LEFT(F140,FIND(".",F140,6))</f>
        <v>Exif.CanonCf.</v>
      </c>
      <c r="D140" s="2" t="str">
        <f>VLOOKUP(C140,PrefixUebersetzung,2,FALSE)</f>
        <v>Exif.CanonCf.</v>
      </c>
      <c r="E140" s="2" t="str">
        <f>MID(F140,FIND(".",F140,6)+1,99)</f>
        <v>ShutterAeLock</v>
      </c>
      <c r="F140" s="3" t="s">
        <v>47</v>
      </c>
      <c r="G140" s="3" t="s">
        <v>9512</v>
      </c>
      <c r="I140" s="3" t="s">
        <v>2153</v>
      </c>
      <c r="J140" s="3" t="s">
        <v>3687</v>
      </c>
      <c r="K140" s="5" t="s">
        <v>3687</v>
      </c>
      <c r="L140" s="14"/>
      <c r="O140" s="3" t="str">
        <f>IF(AND(TRIM(J140)="",M140=""),"Suffix not translated ",
   IF(AND(TRIM(J140)&lt;&gt;"",TRIM(M140)&lt;&gt;"",TRIM(J140)&lt;&gt;TRIM(M140)),"Suffix translation &lt;&gt; lookup ", "" ))
&amp;IF(AND(TRIM(K140)="",N140=""),"Description not translated ",
   IF(AND(TRIM(K140)&lt;&gt;"",TRIM(N140)&lt;&gt;"",TRIM(K140)&lt;&gt;TRIM(N140)),"Description translation&lt;&gt; lookup ", "" ))</f>
        <v/>
      </c>
      <c r="P140" s="3" t="s">
        <v>8447</v>
      </c>
      <c r="Q140" s="3" t="s">
        <v>8447</v>
      </c>
      <c r="R140" s="3" t="s">
        <v>9052</v>
      </c>
    </row>
    <row r="141" spans="1:18" x14ac:dyDescent="0.25">
      <c r="A141" s="2" t="str">
        <f>IF(TRIM(J141)="","",E141)</f>
        <v>ShutterCurtainSync</v>
      </c>
      <c r="B141" s="2" t="str">
        <f>IF(TRIM(K141)="","",I141)</f>
        <v>Shutter curtain sync</v>
      </c>
      <c r="C141" s="2" t="str">
        <f>LEFT(F141,FIND(".",F141,6))</f>
        <v>Exif.CanonCf.</v>
      </c>
      <c r="D141" s="2" t="str">
        <f>VLOOKUP(C141,PrefixUebersetzung,2,FALSE)</f>
        <v>Exif.CanonCf.</v>
      </c>
      <c r="E141" s="2" t="str">
        <f>MID(F141,FIND(".",F141,6)+1,99)</f>
        <v>ShutterCurtainSync</v>
      </c>
      <c r="F141" s="3" t="s">
        <v>48</v>
      </c>
      <c r="G141" s="3" t="s">
        <v>9512</v>
      </c>
      <c r="I141" s="3" t="s">
        <v>2154</v>
      </c>
      <c r="J141" s="3" t="s">
        <v>3688</v>
      </c>
      <c r="K141" s="5" t="s">
        <v>3688</v>
      </c>
      <c r="L141" s="14"/>
      <c r="O141" s="3" t="str">
        <f>IF(AND(TRIM(J141)="",M141=""),"Suffix not translated ",
   IF(AND(TRIM(J141)&lt;&gt;"",TRIM(M141)&lt;&gt;"",TRIM(J141)&lt;&gt;TRIM(M141)),"Suffix translation &lt;&gt; lookup ", "" ))
&amp;IF(AND(TRIM(K141)="",N141=""),"Description not translated ",
   IF(AND(TRIM(K141)&lt;&gt;"",TRIM(N141)&lt;&gt;"",TRIM(K141)&lt;&gt;TRIM(N141)),"Description translation&lt;&gt; lookup ", "" ))</f>
        <v/>
      </c>
      <c r="P141" s="3" t="s">
        <v>8447</v>
      </c>
      <c r="Q141" s="3" t="s">
        <v>8447</v>
      </c>
      <c r="R141" s="3" t="s">
        <v>9052</v>
      </c>
    </row>
    <row r="142" spans="1:18" x14ac:dyDescent="0.25">
      <c r="A142" s="2" t="str">
        <f>IF(TRIM(J142)="","",E142)</f>
        <v>ShutterReleaseNoCFCard</v>
      </c>
      <c r="B142" s="2" t="str">
        <f>IF(TRIM(K142)="","",I142)</f>
        <v>Shutter Release W/O CF Card</v>
      </c>
      <c r="C142" s="2" t="str">
        <f>LEFT(F142,FIND(".",F142,6))</f>
        <v>Exif.CanonCf.</v>
      </c>
      <c r="D142" s="2" t="str">
        <f>VLOOKUP(C142,PrefixUebersetzung,2,FALSE)</f>
        <v>Exif.CanonCf.</v>
      </c>
      <c r="E142" s="2" t="str">
        <f>MID(F142,FIND(".",F142,6)+1,99)</f>
        <v>ShutterReleaseNoCFCard</v>
      </c>
      <c r="F142" s="3" t="s">
        <v>49</v>
      </c>
      <c r="G142" s="3" t="s">
        <v>9512</v>
      </c>
      <c r="I142" s="3" t="s">
        <v>2155</v>
      </c>
      <c r="J142" s="3" t="s">
        <v>3689</v>
      </c>
      <c r="K142" s="5" t="s">
        <v>3689</v>
      </c>
      <c r="L142" s="14"/>
      <c r="O142" s="3" t="str">
        <f>IF(AND(TRIM(J142)="",M142=""),"Suffix not translated ",
   IF(AND(TRIM(J142)&lt;&gt;"",TRIM(M142)&lt;&gt;"",TRIM(J142)&lt;&gt;TRIM(M142)),"Suffix translation &lt;&gt; lookup ", "" ))
&amp;IF(AND(TRIM(K142)="",N142=""),"Description not translated ",
   IF(AND(TRIM(K142)&lt;&gt;"",TRIM(N142)&lt;&gt;"",TRIM(K142)&lt;&gt;TRIM(N142)),"Description translation&lt;&gt; lookup ", "" ))</f>
        <v/>
      </c>
      <c r="P142" s="3" t="s">
        <v>8447</v>
      </c>
      <c r="Q142" s="3" t="s">
        <v>8447</v>
      </c>
    </row>
    <row r="143" spans="1:18" x14ac:dyDescent="0.25">
      <c r="A143" s="2" t="str">
        <f>IF(TRIM(J143)="","",E143)</f>
        <v>SuperimposedDisplay</v>
      </c>
      <c r="B143" s="2" t="str">
        <f>IF(TRIM(K143)="","",I143)</f>
        <v>Superimposed display</v>
      </c>
      <c r="C143" s="2" t="str">
        <f>LEFT(F143,FIND(".",F143,6))</f>
        <v>Exif.CanonCf.</v>
      </c>
      <c r="D143" s="2" t="str">
        <f>VLOOKUP(C143,PrefixUebersetzung,2,FALSE)</f>
        <v>Exif.CanonCf.</v>
      </c>
      <c r="E143" s="2" t="str">
        <f>MID(F143,FIND(".",F143,6)+1,99)</f>
        <v>SuperimposedDisplay</v>
      </c>
      <c r="F143" s="3" t="s">
        <v>50</v>
      </c>
      <c r="G143" s="3" t="s">
        <v>9512</v>
      </c>
      <c r="I143" s="3" t="s">
        <v>2156</v>
      </c>
      <c r="J143" s="3" t="s">
        <v>3690</v>
      </c>
      <c r="K143" s="5" t="s">
        <v>3690</v>
      </c>
      <c r="L143" s="14"/>
      <c r="O143" s="3" t="str">
        <f>IF(AND(TRIM(J143)="",M143=""),"Suffix not translated ",
   IF(AND(TRIM(J143)&lt;&gt;"",TRIM(M143)&lt;&gt;"",TRIM(J143)&lt;&gt;TRIM(M143)),"Suffix translation &lt;&gt; lookup ", "" ))
&amp;IF(AND(TRIM(K143)="",N143=""),"Description not translated ",
   IF(AND(TRIM(K143)&lt;&gt;"",TRIM(N143)&lt;&gt;"",TRIM(K143)&lt;&gt;TRIM(N143)),"Description translation&lt;&gt; lookup ", "" ))</f>
        <v/>
      </c>
      <c r="P143" s="3" t="s">
        <v>8447</v>
      </c>
      <c r="Q143" s="3" t="s">
        <v>8447</v>
      </c>
      <c r="R143" s="3" t="s">
        <v>9329</v>
      </c>
    </row>
    <row r="144" spans="1:18" x14ac:dyDescent="0.25">
      <c r="A144" s="2" t="str">
        <f>IF(TRIM(J144)="","",E144)</f>
        <v/>
      </c>
      <c r="B144" s="2" t="str">
        <f>IF(TRIM(K144)="","",I144)</f>
        <v/>
      </c>
      <c r="C144" s="2" t="str">
        <f>LEFT(F144,FIND(".",F144,6))</f>
        <v>Exif.CanonCs.</v>
      </c>
      <c r="D144" s="2" t="str">
        <f>VLOOKUP(C144,PrefixUebersetzung,2,FALSE)</f>
        <v>Exif.CanonCs.</v>
      </c>
      <c r="E144" s="2" t="str">
        <f>MID(F144,FIND(".",F144,6)+1,99)</f>
        <v>0x0006</v>
      </c>
      <c r="F144" s="3" t="s">
        <v>51</v>
      </c>
      <c r="G144" s="3" t="s">
        <v>9512</v>
      </c>
      <c r="I144" s="3" t="s">
        <v>2115</v>
      </c>
      <c r="J144" s="3"/>
      <c r="L144" s="14">
        <v>9</v>
      </c>
      <c r="N144" s="3" t="str">
        <f>IFERROR(VLOOKUP(I144,B:K,10,FALSE),"")</f>
        <v>Unbekannt</v>
      </c>
      <c r="O144" s="3" t="str">
        <f>IF(AND(TRIM(J144)="",M144=""),"Suffix not translated ",
   IF(AND(TRIM(J144)&lt;&gt;"",TRIM(M144)&lt;&gt;"",TRIM(J144)&lt;&gt;TRIM(M144)),"Suffix translation &lt;&gt; lookup ", "" ))
&amp;IF(AND(TRIM(K144)="",N144=""),"Description not translated ",
   IF(AND(TRIM(K144)&lt;&gt;"",TRIM(N144)&lt;&gt;"",TRIM(K144)&lt;&gt;TRIM(N144)),"Description translation&lt;&gt; lookup ", "" ))</f>
        <v xml:space="preserve">Suffix not translated </v>
      </c>
      <c r="P144" s="3" t="s">
        <v>8447</v>
      </c>
    </row>
    <row r="145" spans="1:18" x14ac:dyDescent="0.25">
      <c r="A145" s="2" t="str">
        <f>IF(TRIM(J145)="","",E145)</f>
        <v/>
      </c>
      <c r="B145" s="2" t="str">
        <f>IF(TRIM(K145)="","",I145)</f>
        <v/>
      </c>
      <c r="C145" s="2" t="str">
        <f>LEFT(F145,FIND(".",F145,6))</f>
        <v>Exif.CanonCs.</v>
      </c>
      <c r="D145" s="2" t="str">
        <f>VLOOKUP(C145,PrefixUebersetzung,2,FALSE)</f>
        <v>Exif.CanonCs.</v>
      </c>
      <c r="E145" s="2" t="str">
        <f>MID(F145,FIND(".",F145,6)+1,99)</f>
        <v>0x0008</v>
      </c>
      <c r="F145" s="3" t="s">
        <v>52</v>
      </c>
      <c r="G145" s="3" t="s">
        <v>9513</v>
      </c>
      <c r="I145" s="3" t="s">
        <v>2115</v>
      </c>
      <c r="J145" s="3"/>
      <c r="L145" s="14">
        <v>9</v>
      </c>
      <c r="N145" s="3" t="str">
        <f>IFERROR(VLOOKUP(I145,B:K,10,FALSE),"")</f>
        <v>Unbekannt</v>
      </c>
      <c r="O145" s="3" t="str">
        <f>IF(AND(TRIM(J145)="",M145=""),"Suffix not translated ",
   IF(AND(TRIM(J145)&lt;&gt;"",TRIM(M145)&lt;&gt;"",TRIM(J145)&lt;&gt;TRIM(M145)),"Suffix translation &lt;&gt; lookup ", "" ))
&amp;IF(AND(TRIM(K145)="",N145=""),"Description not translated ",
   IF(AND(TRIM(K145)&lt;&gt;"",TRIM(N145)&lt;&gt;"",TRIM(K145)&lt;&gt;TRIM(N145)),"Description translation&lt;&gt; lookup ", "" ))</f>
        <v xml:space="preserve">Suffix not translated </v>
      </c>
      <c r="P145" s="3" t="s">
        <v>8447</v>
      </c>
    </row>
    <row r="146" spans="1:18" x14ac:dyDescent="0.25">
      <c r="A146" s="2" t="str">
        <f>IF(TRIM(J146)="","",E146)</f>
        <v/>
      </c>
      <c r="B146" s="2" t="str">
        <f>IF(TRIM(K146)="","",I146)</f>
        <v/>
      </c>
      <c r="C146" s="2" t="str">
        <f>LEFT(F146,FIND(".",F146,6))</f>
        <v>Exif.CanonCs.</v>
      </c>
      <c r="D146" s="2" t="str">
        <f>VLOOKUP(C146,PrefixUebersetzung,2,FALSE)</f>
        <v>Exif.CanonCs.</v>
      </c>
      <c r="E146" s="2" t="str">
        <f>MID(F146,FIND(".",F146,6)+1,99)</f>
        <v>0x0015</v>
      </c>
      <c r="F146" s="3" t="s">
        <v>53</v>
      </c>
      <c r="G146" s="3" t="s">
        <v>9513</v>
      </c>
      <c r="I146" s="3" t="s">
        <v>2115</v>
      </c>
      <c r="J146" s="3"/>
      <c r="L146" s="14">
        <v>9</v>
      </c>
      <c r="N146" s="3" t="str">
        <f>IFERROR(VLOOKUP(I146,B:K,10,FALSE),"")</f>
        <v>Unbekannt</v>
      </c>
      <c r="O146" s="3" t="str">
        <f>IF(AND(TRIM(J146)="",M146=""),"Suffix not translated ",
   IF(AND(TRIM(J146)&lt;&gt;"",TRIM(M146)&lt;&gt;"",TRIM(J146)&lt;&gt;TRIM(M146)),"Suffix translation &lt;&gt; lookup ", "" ))
&amp;IF(AND(TRIM(K146)="",N146=""),"Description not translated ",
   IF(AND(TRIM(K146)&lt;&gt;"",TRIM(N146)&lt;&gt;"",TRIM(K146)&lt;&gt;TRIM(N146)),"Description translation&lt;&gt; lookup ", "" ))</f>
        <v xml:space="preserve">Suffix not translated </v>
      </c>
      <c r="P146" s="3" t="s">
        <v>8447</v>
      </c>
    </row>
    <row r="147" spans="1:18" x14ac:dyDescent="0.25">
      <c r="A147" s="2" t="str">
        <f>IF(TRIM(J147)="","",E147)</f>
        <v/>
      </c>
      <c r="B147" s="2" t="str">
        <f>IF(TRIM(K147)="","",I147)</f>
        <v/>
      </c>
      <c r="C147" s="2" t="str">
        <f>LEFT(F147,FIND(".",F147,6))</f>
        <v>Exif.CanonCs.</v>
      </c>
      <c r="D147" s="2" t="str">
        <f>VLOOKUP(C147,PrefixUebersetzung,2,FALSE)</f>
        <v>Exif.CanonCs.</v>
      </c>
      <c r="E147" s="2" t="str">
        <f>MID(F147,FIND(".",F147,6)+1,99)</f>
        <v>0x001e</v>
      </c>
      <c r="F147" s="3" t="s">
        <v>54</v>
      </c>
      <c r="G147" s="3" t="s">
        <v>9513</v>
      </c>
      <c r="I147" s="3" t="s">
        <v>2115</v>
      </c>
      <c r="J147" s="3"/>
      <c r="L147" s="14">
        <v>9</v>
      </c>
      <c r="N147" s="3" t="str">
        <f>IFERROR(VLOOKUP(I147,B:K,10,FALSE),"")</f>
        <v>Unbekannt</v>
      </c>
      <c r="O147" s="3" t="str">
        <f>IF(AND(TRIM(J147)="",M147=""),"Suffix not translated ",
   IF(AND(TRIM(J147)&lt;&gt;"",TRIM(M147)&lt;&gt;"",TRIM(J147)&lt;&gt;TRIM(M147)),"Suffix translation &lt;&gt; lookup ", "" ))
&amp;IF(AND(TRIM(K147)="",N147=""),"Description not translated ",
   IF(AND(TRIM(K147)&lt;&gt;"",TRIM(N147)&lt;&gt;"",TRIM(K147)&lt;&gt;TRIM(N147)),"Description translation&lt;&gt; lookup ", "" ))</f>
        <v xml:space="preserve">Suffix not translated </v>
      </c>
      <c r="P147" s="3" t="s">
        <v>8447</v>
      </c>
    </row>
    <row r="148" spans="1:18" x14ac:dyDescent="0.25">
      <c r="A148" s="2" t="str">
        <f>IF(TRIM(J148)="","",E148)</f>
        <v/>
      </c>
      <c r="B148" s="2" t="str">
        <f>IF(TRIM(K148)="","",I148)</f>
        <v/>
      </c>
      <c r="C148" s="2" t="str">
        <f>LEFT(F148,FIND(".",F148,6))</f>
        <v>Exif.CanonCs.</v>
      </c>
      <c r="D148" s="2" t="str">
        <f>VLOOKUP(C148,PrefixUebersetzung,2,FALSE)</f>
        <v>Exif.CanonCs.</v>
      </c>
      <c r="E148" s="2" t="str">
        <f>MID(F148,FIND(".",F148,6)+1,99)</f>
        <v>0x001f</v>
      </c>
      <c r="F148" s="3" t="s">
        <v>55</v>
      </c>
      <c r="G148" s="3" t="s">
        <v>9513</v>
      </c>
      <c r="I148" s="3" t="s">
        <v>2115</v>
      </c>
      <c r="J148" s="3"/>
      <c r="L148" s="14">
        <v>9</v>
      </c>
      <c r="N148" s="3" t="str">
        <f>IFERROR(VLOOKUP(I148,B:K,10,FALSE),"")</f>
        <v>Unbekannt</v>
      </c>
      <c r="O148" s="3" t="str">
        <f>IF(AND(TRIM(J148)="",M148=""),"Suffix not translated ",
   IF(AND(TRIM(J148)&lt;&gt;"",TRIM(M148)&lt;&gt;"",TRIM(J148)&lt;&gt;TRIM(M148)),"Suffix translation &lt;&gt; lookup ", "" ))
&amp;IF(AND(TRIM(K148)="",N148=""),"Description not translated ",
   IF(AND(TRIM(K148)&lt;&gt;"",TRIM(N148)&lt;&gt;"",TRIM(K148)&lt;&gt;TRIM(N148)),"Description translation&lt;&gt; lookup ", "" ))</f>
        <v xml:space="preserve">Suffix not translated </v>
      </c>
      <c r="P148" s="3" t="s">
        <v>8447</v>
      </c>
    </row>
    <row r="149" spans="1:18" x14ac:dyDescent="0.25">
      <c r="A149" s="2" t="str">
        <f>IF(TRIM(J149)="","",E149)</f>
        <v/>
      </c>
      <c r="B149" s="2" t="str">
        <f>IF(TRIM(K149)="","",I149)</f>
        <v/>
      </c>
      <c r="C149" s="2" t="str">
        <f>LEFT(F149,FIND(".",F149,6))</f>
        <v>Exif.CanonCs.</v>
      </c>
      <c r="D149" s="2" t="str">
        <f>VLOOKUP(C149,PrefixUebersetzung,2,FALSE)</f>
        <v>Exif.CanonCs.</v>
      </c>
      <c r="E149" s="2" t="str">
        <f>MID(F149,FIND(".",F149,6)+1,99)</f>
        <v>0x0026</v>
      </c>
      <c r="F149" s="3" t="s">
        <v>56</v>
      </c>
      <c r="G149" s="3" t="s">
        <v>9513</v>
      </c>
      <c r="I149" s="3" t="s">
        <v>2115</v>
      </c>
      <c r="J149" s="3"/>
      <c r="L149" s="14">
        <v>9</v>
      </c>
      <c r="N149" s="3" t="str">
        <f>IFERROR(VLOOKUP(I149,B:K,10,FALSE),"")</f>
        <v>Unbekannt</v>
      </c>
      <c r="O149" s="3" t="str">
        <f>IF(AND(TRIM(J149)="",M149=""),"Suffix not translated ",
   IF(AND(TRIM(J149)&lt;&gt;"",TRIM(M149)&lt;&gt;"",TRIM(J149)&lt;&gt;TRIM(M149)),"Suffix translation &lt;&gt; lookup ", "" ))
&amp;IF(AND(TRIM(K149)="",N149=""),"Description not translated ",
   IF(AND(TRIM(K149)&lt;&gt;"",TRIM(N149)&lt;&gt;"",TRIM(K149)&lt;&gt;TRIM(N149)),"Description translation&lt;&gt; lookup ", "" ))</f>
        <v xml:space="preserve">Suffix not translated </v>
      </c>
      <c r="P149" s="3" t="s">
        <v>8447</v>
      </c>
    </row>
    <row r="150" spans="1:18" ht="30" x14ac:dyDescent="0.25">
      <c r="A150" s="2" t="str">
        <f>IF(TRIM(J150)="","",E150)</f>
        <v>AESetting</v>
      </c>
      <c r="B150" s="2" t="str">
        <f>IF(TRIM(K150)="","",I150)</f>
        <v>AE setting</v>
      </c>
      <c r="C150" s="2" t="str">
        <f>LEFT(F150,FIND(".",F150,6))</f>
        <v>Exif.CanonCs.</v>
      </c>
      <c r="D150" s="2" t="str">
        <f>VLOOKUP(C150,PrefixUebersetzung,2,FALSE)</f>
        <v>Exif.CanonCs.</v>
      </c>
      <c r="E150" s="2" t="str">
        <f>MID(F150,FIND(".",F150,6)+1,99)</f>
        <v>AESetting</v>
      </c>
      <c r="F150" s="3" t="s">
        <v>57</v>
      </c>
      <c r="G150" s="3" t="s">
        <v>9513</v>
      </c>
      <c r="I150" s="3" t="s">
        <v>2157</v>
      </c>
      <c r="J150" s="3" t="s">
        <v>3691</v>
      </c>
      <c r="K150" s="5" t="s">
        <v>3691</v>
      </c>
      <c r="L150" s="14"/>
      <c r="O150" s="3" t="str">
        <f>IF(AND(TRIM(J150)="",M150=""),"Suffix not translated ",
   IF(AND(TRIM(J150)&lt;&gt;"",TRIM(M150)&lt;&gt;"",TRIM(J150)&lt;&gt;TRIM(M150)),"Suffix translation &lt;&gt; lookup ", "" ))
&amp;IF(AND(TRIM(K150)="",N150=""),"Description not translated ",
   IF(AND(TRIM(K150)&lt;&gt;"",TRIM(N150)&lt;&gt;"",TRIM(K150)&lt;&gt;TRIM(N150)),"Description translation&lt;&gt; lookup ", "" ))</f>
        <v/>
      </c>
      <c r="P150" s="3" t="s">
        <v>8447</v>
      </c>
      <c r="Q150" s="3" t="s">
        <v>8447</v>
      </c>
      <c r="R150" s="3" t="s">
        <v>8961</v>
      </c>
    </row>
    <row r="151" spans="1:18" x14ac:dyDescent="0.25">
      <c r="A151" s="2" t="str">
        <f>IF(TRIM(J151)="","",E151)</f>
        <v>AFPoint</v>
      </c>
      <c r="B151" s="2" t="str">
        <f>IF(TRIM(K151)="","",I151)</f>
        <v>AF point selected</v>
      </c>
      <c r="C151" s="2" t="str">
        <f>LEFT(F151,FIND(".",F151,6))</f>
        <v>Exif.CanonCs.</v>
      </c>
      <c r="D151" s="2" t="str">
        <f>VLOOKUP(C151,PrefixUebersetzung,2,FALSE)</f>
        <v>Exif.CanonCs.</v>
      </c>
      <c r="E151" s="2" t="str">
        <f>MID(F151,FIND(".",F151,6)+1,99)</f>
        <v>AFPoint</v>
      </c>
      <c r="F151" s="3" t="s">
        <v>58</v>
      </c>
      <c r="G151" s="3" t="s">
        <v>9513</v>
      </c>
      <c r="I151" s="3" t="s">
        <v>2158</v>
      </c>
      <c r="J151" s="3" t="s">
        <v>11106</v>
      </c>
      <c r="K151" s="5" t="s">
        <v>3692</v>
      </c>
      <c r="L151" s="14">
        <v>1</v>
      </c>
      <c r="M151" s="3" t="str">
        <f>IFERROR(VLOOKUP(E151,A:J,10, FALSE),"")</f>
        <v>AF Messfeld</v>
      </c>
      <c r="O151" s="3" t="str">
        <f>IF(AND(TRIM(J151)="",M151=""),"Suffix not translated ",
   IF(AND(TRIM(J151)&lt;&gt;"",TRIM(M151)&lt;&gt;"",TRIM(J151)&lt;&gt;TRIM(M151)),"Suffix translation &lt;&gt; lookup ", "" ))
&amp;IF(AND(TRIM(K151)="",N151=""),"Description not translated ",
   IF(AND(TRIM(K151)&lt;&gt;"",TRIM(N151)&lt;&gt;"",TRIM(K151)&lt;&gt;TRIM(N151)),"Description translation&lt;&gt; lookup ", "" ))</f>
        <v/>
      </c>
      <c r="P151" s="3" t="s">
        <v>8447</v>
      </c>
      <c r="Q151" s="3" t="s">
        <v>8447</v>
      </c>
      <c r="R151" s="3" t="s">
        <v>8980</v>
      </c>
    </row>
    <row r="152" spans="1:18" x14ac:dyDescent="0.25">
      <c r="A152" s="2" t="str">
        <f>IF(TRIM(J152)="","",E152)</f>
        <v>ColorTone</v>
      </c>
      <c r="B152" s="2" t="str">
        <f>IF(TRIM(K152)="","",I152)</f>
        <v>Color tone</v>
      </c>
      <c r="C152" s="2" t="str">
        <f>LEFT(F152,FIND(".",F152,6))</f>
        <v>Exif.CanonCs.</v>
      </c>
      <c r="D152" s="2" t="str">
        <f>VLOOKUP(C152,PrefixUebersetzung,2,FALSE)</f>
        <v>Exif.CanonCs.</v>
      </c>
      <c r="E152" s="2" t="str">
        <f>MID(F152,FIND(".",F152,6)+1,99)</f>
        <v>ColorTone</v>
      </c>
      <c r="F152" s="3" t="s">
        <v>59</v>
      </c>
      <c r="G152" s="3" t="s">
        <v>9513</v>
      </c>
      <c r="I152" s="3" t="s">
        <v>2159</v>
      </c>
      <c r="J152" s="3" t="s">
        <v>3693</v>
      </c>
      <c r="K152" s="5" t="s">
        <v>3693</v>
      </c>
      <c r="L152" s="14"/>
      <c r="O152" s="3" t="str">
        <f>IF(AND(TRIM(J152)="",M152=""),"Suffix not translated ",
   IF(AND(TRIM(J152)&lt;&gt;"",TRIM(M152)&lt;&gt;"",TRIM(J152)&lt;&gt;TRIM(M152)),"Suffix translation &lt;&gt; lookup ", "" ))
&amp;IF(AND(TRIM(K152)="",N152=""),"Description not translated ",
   IF(AND(TRIM(K152)&lt;&gt;"",TRIM(N152)&lt;&gt;"",TRIM(K152)&lt;&gt;TRIM(N152)),"Description translation&lt;&gt; lookup ", "" ))</f>
        <v/>
      </c>
      <c r="P152" s="3" t="s">
        <v>8447</v>
      </c>
      <c r="Q152" s="3" t="s">
        <v>8447</v>
      </c>
      <c r="R152" s="3" t="s">
        <v>3693</v>
      </c>
    </row>
    <row r="153" spans="1:18" x14ac:dyDescent="0.25">
      <c r="A153" s="2" t="str">
        <f>IF(TRIM(J153)="","",E153)</f>
        <v>Contrast</v>
      </c>
      <c r="B153" s="2" t="str">
        <f>IF(TRIM(K153)="","",I153)</f>
        <v>Contrast setting</v>
      </c>
      <c r="C153" s="2" t="str">
        <f>LEFT(F153,FIND(".",F153,6))</f>
        <v>Exif.CanonCs.</v>
      </c>
      <c r="D153" s="2" t="str">
        <f>VLOOKUP(C153,PrefixUebersetzung,2,FALSE)</f>
        <v>Exif.CanonCs.</v>
      </c>
      <c r="E153" s="2" t="str">
        <f>MID(F153,FIND(".",F153,6)+1,99)</f>
        <v>Contrast</v>
      </c>
      <c r="F153" s="3" t="s">
        <v>60</v>
      </c>
      <c r="G153" s="3" t="s">
        <v>9513</v>
      </c>
      <c r="I153" s="3" t="s">
        <v>2160</v>
      </c>
      <c r="J153" s="5" t="s">
        <v>3853</v>
      </c>
      <c r="K153" s="5" t="s">
        <v>4837</v>
      </c>
      <c r="L153" s="14">
        <v>1</v>
      </c>
      <c r="M153" s="3" t="str">
        <f>IFERROR(VLOOKUP(E153,A:J,10, FALSE),"")</f>
        <v>Kontrast</v>
      </c>
      <c r="N153" s="3" t="str">
        <f>IFERROR(VLOOKUP(I153,B:K,10,FALSE),"")</f>
        <v>Kontrasteinstellung</v>
      </c>
      <c r="O153" s="3" t="str">
        <f>IF(AND(TRIM(J153)="",M153=""),"Suffix not translated ",
   IF(AND(TRIM(J153)&lt;&gt;"",TRIM(M153)&lt;&gt;"",TRIM(J153)&lt;&gt;TRIM(M153)),"Suffix translation &lt;&gt; lookup ", "" ))
&amp;IF(AND(TRIM(K153)="",N153=""),"Description not translated ",
   IF(AND(TRIM(K153)&lt;&gt;"",TRIM(N153)&lt;&gt;"",TRIM(K153)&lt;&gt;TRIM(N153)),"Description translation&lt;&gt; lookup ", "" ))</f>
        <v/>
      </c>
      <c r="P153" s="3" t="s">
        <v>8447</v>
      </c>
      <c r="Q153" s="3" t="s">
        <v>8447</v>
      </c>
      <c r="R153" s="3" t="s">
        <v>9079</v>
      </c>
    </row>
    <row r="154" spans="1:18" x14ac:dyDescent="0.25">
      <c r="A154" s="2" t="str">
        <f>IF(TRIM(J154)="","",E154)</f>
        <v>DigitalZoom</v>
      </c>
      <c r="B154" s="2" t="str">
        <f>IF(TRIM(K154)="","",I154)</f>
        <v>Digital zoom</v>
      </c>
      <c r="C154" s="2" t="str">
        <f>LEFT(F154,FIND(".",F154,6))</f>
        <v>Exif.CanonCs.</v>
      </c>
      <c r="D154" s="2" t="str">
        <f>VLOOKUP(C154,PrefixUebersetzung,2,FALSE)</f>
        <v>Exif.CanonCs.</v>
      </c>
      <c r="E154" s="2" t="str">
        <f>MID(F154,FIND(".",F154,6)+1,99)</f>
        <v>DigitalZoom</v>
      </c>
      <c r="F154" s="3" t="s">
        <v>61</v>
      </c>
      <c r="G154" s="3" t="s">
        <v>9513</v>
      </c>
      <c r="I154" s="3" t="s">
        <v>2161</v>
      </c>
      <c r="J154" s="3" t="s">
        <v>3694</v>
      </c>
      <c r="K154" s="5" t="s">
        <v>3694</v>
      </c>
      <c r="L154" s="14"/>
      <c r="M154" s="3" t="str">
        <f>IFERROR(VLOOKUP(E154,A:J,10, FALSE),"")</f>
        <v>Digitaler Zoom</v>
      </c>
      <c r="N154" s="3" t="str">
        <f>IFERROR(VLOOKUP(I154,B:K,10,FALSE),"")</f>
        <v>Digitaler Zoom</v>
      </c>
      <c r="O154" s="3" t="str">
        <f>IF(AND(TRIM(J154)="",M154=""),"Suffix not translated ",
   IF(AND(TRIM(J154)&lt;&gt;"",TRIM(M154)&lt;&gt;"",TRIM(J154)&lt;&gt;TRIM(M154)),"Suffix translation &lt;&gt; lookup ", "" ))
&amp;IF(AND(TRIM(K154)="",N154=""),"Description not translated ",
   IF(AND(TRIM(K154)&lt;&gt;"",TRIM(N154)&lt;&gt;"",TRIM(K154)&lt;&gt;TRIM(N154)),"Description translation&lt;&gt; lookup ", "" ))</f>
        <v/>
      </c>
      <c r="P154" s="3" t="s">
        <v>8447</v>
      </c>
      <c r="Q154" s="3" t="s">
        <v>8447</v>
      </c>
      <c r="R154" s="3" t="s">
        <v>3694</v>
      </c>
    </row>
    <row r="155" spans="1:18" x14ac:dyDescent="0.25">
      <c r="A155" s="2" t="str">
        <f>IF(TRIM(J155)="","",E155)</f>
        <v>DisplayAperture</v>
      </c>
      <c r="B155" s="2" t="str">
        <f>IF(TRIM(K155)="","",I155)</f>
        <v>Display aperture</v>
      </c>
      <c r="C155" s="2" t="str">
        <f>LEFT(F155,FIND(".",F155,6))</f>
        <v>Exif.CanonCs.</v>
      </c>
      <c r="D155" s="2" t="str">
        <f>VLOOKUP(C155,PrefixUebersetzung,2,FALSE)</f>
        <v>Exif.CanonCs.</v>
      </c>
      <c r="E155" s="2" t="str">
        <f>MID(F155,FIND(".",F155,6)+1,99)</f>
        <v>DisplayAperture</v>
      </c>
      <c r="F155" s="3" t="s">
        <v>62</v>
      </c>
      <c r="G155" s="3" t="s">
        <v>9513</v>
      </c>
      <c r="I155" s="3" t="s">
        <v>2162</v>
      </c>
      <c r="J155" s="3" t="s">
        <v>3695</v>
      </c>
      <c r="K155" s="5" t="s">
        <v>3695</v>
      </c>
      <c r="L155" s="14"/>
      <c r="O155" s="3" t="str">
        <f>IF(AND(TRIM(J155)="",M155=""),"Suffix not translated ",
   IF(AND(TRIM(J155)&lt;&gt;"",TRIM(M155)&lt;&gt;"",TRIM(J155)&lt;&gt;TRIM(M155)),"Suffix translation &lt;&gt; lookup ", "" ))
&amp;IF(AND(TRIM(K155)="",N155=""),"Description not translated ",
   IF(AND(TRIM(K155)&lt;&gt;"",TRIM(N155)&lt;&gt;"",TRIM(K155)&lt;&gt;TRIM(N155)),"Description translation&lt;&gt; lookup ", "" ))</f>
        <v/>
      </c>
      <c r="P155" s="3" t="s">
        <v>8447</v>
      </c>
      <c r="Q155" s="3" t="s">
        <v>8447</v>
      </c>
      <c r="R155" s="3" t="s">
        <v>9111</v>
      </c>
    </row>
    <row r="156" spans="1:18" x14ac:dyDescent="0.25">
      <c r="A156" s="2" t="str">
        <f>IF(TRIM(J156)="","",E156)</f>
        <v>DriveMode</v>
      </c>
      <c r="B156" s="2" t="str">
        <f>IF(TRIM(K156)="","",I156)</f>
        <v>Drive mode setting</v>
      </c>
      <c r="C156" s="2" t="str">
        <f>LEFT(F156,FIND(".",F156,6))</f>
        <v>Exif.CanonCs.</v>
      </c>
      <c r="D156" s="2" t="str">
        <f>VLOOKUP(C156,PrefixUebersetzung,2,FALSE)</f>
        <v>Exif.CanonCs.</v>
      </c>
      <c r="E156" s="2" t="str">
        <f>MID(F156,FIND(".",F156,6)+1,99)</f>
        <v>DriveMode</v>
      </c>
      <c r="F156" s="3" t="s">
        <v>63</v>
      </c>
      <c r="G156" s="3" t="s">
        <v>9513</v>
      </c>
      <c r="I156" s="3" t="s">
        <v>2163</v>
      </c>
      <c r="J156" s="3" t="s">
        <v>5090</v>
      </c>
      <c r="K156" s="5" t="s">
        <v>3696</v>
      </c>
      <c r="L156" s="14"/>
      <c r="M156" s="3" t="str">
        <f>IFERROR(VLOOKUP(E156,A:J,10, FALSE),"")</f>
        <v>Betriebsart</v>
      </c>
      <c r="O156" s="3" t="str">
        <f>IF(AND(TRIM(J156)="",M156=""),"Suffix not translated ",
   IF(AND(TRIM(J156)&lt;&gt;"",TRIM(M156)&lt;&gt;"",TRIM(J156)&lt;&gt;TRIM(M156)),"Suffix translation &lt;&gt; lookup ", "" ))
&amp;IF(AND(TRIM(K156)="",N156=""),"Description not translated ",
   IF(AND(TRIM(K156)&lt;&gt;"",TRIM(N156)&lt;&gt;"",TRIM(K156)&lt;&gt;TRIM(N156)),"Description translation&lt;&gt; lookup ", "" ))</f>
        <v/>
      </c>
      <c r="P156" s="3" t="s">
        <v>8447</v>
      </c>
      <c r="Q156" s="3" t="s">
        <v>8447</v>
      </c>
      <c r="R156" s="3" t="s">
        <v>9115</v>
      </c>
    </row>
    <row r="157" spans="1:18" x14ac:dyDescent="0.25">
      <c r="A157" s="2" t="str">
        <f>IF(TRIM(J157)="","",E157)</f>
        <v>EasyMode</v>
      </c>
      <c r="B157" s="2" t="str">
        <f>IF(TRIM(K157)="","",I157)</f>
        <v>Easy shooting mode</v>
      </c>
      <c r="C157" s="2" t="str">
        <f>LEFT(F157,FIND(".",F157,6))</f>
        <v>Exif.CanonCs.</v>
      </c>
      <c r="D157" s="2" t="str">
        <f>VLOOKUP(C157,PrefixUebersetzung,2,FALSE)</f>
        <v>Exif.CanonCs.</v>
      </c>
      <c r="E157" s="2" t="str">
        <f>MID(F157,FIND(".",F157,6)+1,99)</f>
        <v>EasyMode</v>
      </c>
      <c r="F157" s="3" t="s">
        <v>64</v>
      </c>
      <c r="G157" s="3" t="s">
        <v>9513</v>
      </c>
      <c r="I157" s="3" t="s">
        <v>2164</v>
      </c>
      <c r="J157" s="3" t="s">
        <v>3697</v>
      </c>
      <c r="K157" s="5" t="s">
        <v>3697</v>
      </c>
      <c r="L157" s="14"/>
      <c r="O157" s="3" t="str">
        <f>IF(AND(TRIM(J157)="",M157=""),"Suffix not translated ",
   IF(AND(TRIM(J157)&lt;&gt;"",TRIM(M157)&lt;&gt;"",TRIM(J157)&lt;&gt;TRIM(M157)),"Suffix translation &lt;&gt; lookup ", "" ))
&amp;IF(AND(TRIM(K157)="",N157=""),"Description not translated ",
   IF(AND(TRIM(K157)&lt;&gt;"",TRIM(N157)&lt;&gt;"",TRIM(K157)&lt;&gt;TRIM(N157)),"Description translation&lt;&gt; lookup ", "" ))</f>
        <v/>
      </c>
      <c r="P157" s="3" t="s">
        <v>8447</v>
      </c>
      <c r="Q157" s="3" t="s">
        <v>8447</v>
      </c>
      <c r="R157" s="3" t="s">
        <v>9136</v>
      </c>
    </row>
    <row r="158" spans="1:18" x14ac:dyDescent="0.25">
      <c r="A158" s="2" t="str">
        <f>IF(TRIM(J158)="","",E158)</f>
        <v>ExposureProgram</v>
      </c>
      <c r="B158" s="2" t="str">
        <f>IF(TRIM(K158)="","",I158)</f>
        <v>Exposure mode setting</v>
      </c>
      <c r="C158" s="2" t="str">
        <f>LEFT(F158,FIND(".",F158,6))</f>
        <v>Exif.CanonCs.</v>
      </c>
      <c r="D158" s="2" t="str">
        <f>VLOOKUP(C158,PrefixUebersetzung,2,FALSE)</f>
        <v>Exif.CanonCs.</v>
      </c>
      <c r="E158" s="2" t="str">
        <f>MID(F158,FIND(".",F158,6)+1,99)</f>
        <v>ExposureProgram</v>
      </c>
      <c r="F158" s="3" t="s">
        <v>65</v>
      </c>
      <c r="G158" s="3" t="s">
        <v>9513</v>
      </c>
      <c r="I158" s="3" t="s">
        <v>2165</v>
      </c>
      <c r="J158" s="3" t="s">
        <v>4021</v>
      </c>
      <c r="K158" s="5" t="s">
        <v>3698</v>
      </c>
      <c r="L158" s="14"/>
      <c r="M158" s="3" t="str">
        <f>IFERROR(VLOOKUP(E158,A:J,10, FALSE),"")</f>
        <v>Belichtungsprogramm</v>
      </c>
      <c r="O158" s="3" t="str">
        <f>IF(AND(TRIM(J158)="",M158=""),"Suffix not translated ",
   IF(AND(TRIM(J158)&lt;&gt;"",TRIM(M158)&lt;&gt;"",TRIM(J158)&lt;&gt;TRIM(M158)),"Suffix translation &lt;&gt; lookup ", "" ))
&amp;IF(AND(TRIM(K158)="",N158=""),"Description not translated ",
   IF(AND(TRIM(K158)&lt;&gt;"",TRIM(N158)&lt;&gt;"",TRIM(K158)&lt;&gt;TRIM(N158)),"Description translation&lt;&gt; lookup ", "" ))</f>
        <v/>
      </c>
      <c r="P158" s="3" t="s">
        <v>8447</v>
      </c>
      <c r="Q158" s="3" t="s">
        <v>8447</v>
      </c>
      <c r="R158" s="3" t="s">
        <v>9144</v>
      </c>
    </row>
    <row r="159" spans="1:18" x14ac:dyDescent="0.25">
      <c r="A159" s="2" t="str">
        <f>IF(TRIM(J159)="","",E159)</f>
        <v>FlashActivity</v>
      </c>
      <c r="B159" s="2" t="str">
        <f>IF(TRIM(K159)="","",I159)</f>
        <v>Flash activity</v>
      </c>
      <c r="C159" s="2" t="str">
        <f>LEFT(F159,FIND(".",F159,6))</f>
        <v>Exif.CanonCs.</v>
      </c>
      <c r="D159" s="2" t="str">
        <f>VLOOKUP(C159,PrefixUebersetzung,2,FALSE)</f>
        <v>Exif.CanonCs.</v>
      </c>
      <c r="E159" s="2" t="str">
        <f>MID(F159,FIND(".",F159,6)+1,99)</f>
        <v>FlashActivity</v>
      </c>
      <c r="F159" s="3" t="s">
        <v>66</v>
      </c>
      <c r="G159" s="3" t="s">
        <v>9513</v>
      </c>
      <c r="I159" s="3" t="s">
        <v>2166</v>
      </c>
      <c r="J159" s="3" t="s">
        <v>4772</v>
      </c>
      <c r="K159" s="5" t="s">
        <v>3699</v>
      </c>
      <c r="L159" s="14"/>
      <c r="O159" s="3" t="str">
        <f>IF(AND(TRIM(J159)="",M159=""),"Suffix not translated ",
   IF(AND(TRIM(J159)&lt;&gt;"",TRIM(M159)&lt;&gt;"",TRIM(J159)&lt;&gt;TRIM(M159)),"Suffix translation &lt;&gt; lookup ", "" ))
&amp;IF(AND(TRIM(K159)="",N159=""),"Description not translated ",
   IF(AND(TRIM(K159)&lt;&gt;"",TRIM(N159)&lt;&gt;"",TRIM(K159)&lt;&gt;TRIM(N159)),"Description translation&lt;&gt; lookup ", "" ))</f>
        <v/>
      </c>
      <c r="P159" s="3" t="s">
        <v>8447</v>
      </c>
      <c r="Q159" s="3" t="s">
        <v>8447</v>
      </c>
      <c r="R159" s="3" t="s">
        <v>9163</v>
      </c>
    </row>
    <row r="160" spans="1:18" x14ac:dyDescent="0.25">
      <c r="A160" s="2" t="str">
        <f>IF(TRIM(J160)="","",E160)</f>
        <v>FlashDetails</v>
      </c>
      <c r="B160" s="2" t="str">
        <f>IF(TRIM(K160)="","",I160)</f>
        <v>Flash details</v>
      </c>
      <c r="C160" s="2" t="str">
        <f>LEFT(F160,FIND(".",F160,6))</f>
        <v>Exif.CanonCs.</v>
      </c>
      <c r="D160" s="2" t="str">
        <f>VLOOKUP(C160,PrefixUebersetzung,2,FALSE)</f>
        <v>Exif.CanonCs.</v>
      </c>
      <c r="E160" s="2" t="str">
        <f>MID(F160,FIND(".",F160,6)+1,99)</f>
        <v>FlashDetails</v>
      </c>
      <c r="F160" s="3" t="s">
        <v>67</v>
      </c>
      <c r="G160" s="3" t="s">
        <v>9513</v>
      </c>
      <c r="I160" s="3" t="s">
        <v>2167</v>
      </c>
      <c r="J160" s="3" t="s">
        <v>4773</v>
      </c>
      <c r="K160" s="5" t="s">
        <v>3700</v>
      </c>
      <c r="L160" s="14"/>
      <c r="O160" s="3" t="str">
        <f>IF(AND(TRIM(J160)="",M160=""),"Suffix not translated ",
   IF(AND(TRIM(J160)&lt;&gt;"",TRIM(M160)&lt;&gt;"",TRIM(J160)&lt;&gt;TRIM(M160)),"Suffix translation &lt;&gt; lookup ", "" ))
&amp;IF(AND(TRIM(K160)="",N160=""),"Description not translated ",
   IF(AND(TRIM(K160)&lt;&gt;"",TRIM(N160)&lt;&gt;"",TRIM(K160)&lt;&gt;TRIM(N160)),"Description translation&lt;&gt; lookup ", "" ))</f>
        <v/>
      </c>
      <c r="P160" s="3" t="s">
        <v>8447</v>
      </c>
      <c r="Q160" s="3" t="s">
        <v>8447</v>
      </c>
      <c r="R160" s="3" t="s">
        <v>4773</v>
      </c>
    </row>
    <row r="161" spans="1:18" x14ac:dyDescent="0.25">
      <c r="A161" s="2" t="str">
        <f>IF(TRIM(J161)="","",E161)</f>
        <v>FlashMode</v>
      </c>
      <c r="B161" s="2" t="str">
        <f>IF(TRIM(K161)="","",I161)</f>
        <v>Flash mode setting</v>
      </c>
      <c r="C161" s="2" t="str">
        <f>LEFT(F161,FIND(".",F161,6))</f>
        <v>Exif.CanonCs.</v>
      </c>
      <c r="D161" s="2" t="str">
        <f>VLOOKUP(C161,PrefixUebersetzung,2,FALSE)</f>
        <v>Exif.CanonCs.</v>
      </c>
      <c r="E161" s="2" t="str">
        <f>MID(F161,FIND(".",F161,6)+1,99)</f>
        <v>FlashMode</v>
      </c>
      <c r="F161" s="3" t="s">
        <v>68</v>
      </c>
      <c r="G161" s="3" t="s">
        <v>9513</v>
      </c>
      <c r="I161" s="3" t="s">
        <v>2168</v>
      </c>
      <c r="J161" s="3" t="s">
        <v>4249</v>
      </c>
      <c r="K161" s="5" t="s">
        <v>3701</v>
      </c>
      <c r="L161" s="14"/>
      <c r="M161" s="3" t="str">
        <f>IFERROR(VLOOKUP(E161,A:J,10, FALSE),"")</f>
        <v>Blitzmodus</v>
      </c>
      <c r="O161" s="3" t="str">
        <f>IF(AND(TRIM(J161)="",M161=""),"Suffix not translated ",
   IF(AND(TRIM(J161)&lt;&gt;"",TRIM(M161)&lt;&gt;"",TRIM(J161)&lt;&gt;TRIM(M161)),"Suffix translation &lt;&gt; lookup ", "" ))
&amp;IF(AND(TRIM(K161)="",N161=""),"Description not translated ",
   IF(AND(TRIM(K161)&lt;&gt;"",TRIM(N161)&lt;&gt;"",TRIM(K161)&lt;&gt;TRIM(N161)),"Description translation&lt;&gt; lookup ", "" ))</f>
        <v/>
      </c>
      <c r="P161" s="3" t="s">
        <v>8447</v>
      </c>
      <c r="Q161" s="3" t="s">
        <v>8447</v>
      </c>
      <c r="R161" s="3" t="s">
        <v>9177</v>
      </c>
    </row>
    <row r="162" spans="1:18" x14ac:dyDescent="0.25">
      <c r="A162" s="2" t="str">
        <f>IF(TRIM(J162)="","",E162)</f>
        <v>FocalUnits</v>
      </c>
      <c r="B162" s="2" t="str">
        <f>IF(TRIM(K162)="","",I162)</f>
        <v>Focal units</v>
      </c>
      <c r="C162" s="2" t="str">
        <f>LEFT(F162,FIND(".",F162,6))</f>
        <v>Exif.CanonCs.</v>
      </c>
      <c r="D162" s="2" t="str">
        <f>VLOOKUP(C162,PrefixUebersetzung,2,FALSE)</f>
        <v>Exif.CanonCs.</v>
      </c>
      <c r="E162" s="2" t="str">
        <f>MID(F162,FIND(".",F162,6)+1,99)</f>
        <v>FocalUnits</v>
      </c>
      <c r="F162" s="3" t="s">
        <v>69</v>
      </c>
      <c r="G162" s="3" t="s">
        <v>9513</v>
      </c>
      <c r="I162" s="3" t="s">
        <v>2169</v>
      </c>
      <c r="J162" s="3" t="s">
        <v>5047</v>
      </c>
      <c r="K162" s="5" t="s">
        <v>3702</v>
      </c>
      <c r="L162" s="14"/>
      <c r="O162" s="3" t="str">
        <f>IF(AND(TRIM(J162)="",M162=""),"Suffix not translated ",
   IF(AND(TRIM(J162)&lt;&gt;"",TRIM(M162)&lt;&gt;"",TRIM(J162)&lt;&gt;TRIM(M162)),"Suffix translation &lt;&gt; lookup ", "" ))
&amp;IF(AND(TRIM(K162)="",N162=""),"Description not translated ",
   IF(AND(TRIM(K162)&lt;&gt;"",TRIM(N162)&lt;&gt;"",TRIM(K162)&lt;&gt;TRIM(N162)),"Description translation&lt;&gt; lookup ", "" ))</f>
        <v/>
      </c>
      <c r="P162" s="3" t="s">
        <v>8447</v>
      </c>
      <c r="Q162" s="3" t="s">
        <v>8447</v>
      </c>
      <c r="R162" s="3" t="s">
        <v>3662</v>
      </c>
    </row>
    <row r="163" spans="1:18" ht="30" x14ac:dyDescent="0.25">
      <c r="A163" s="2" t="str">
        <f>IF(TRIM(J163)="","",E163)</f>
        <v>FocusContinuous</v>
      </c>
      <c r="B163" s="2" t="str">
        <f>IF(TRIM(K163)="","",I163)</f>
        <v>Focus continuous setting</v>
      </c>
      <c r="C163" s="2" t="str">
        <f>LEFT(F163,FIND(".",F163,6))</f>
        <v>Exif.CanonCs.</v>
      </c>
      <c r="D163" s="2" t="str">
        <f>VLOOKUP(C163,PrefixUebersetzung,2,FALSE)</f>
        <v>Exif.CanonCs.</v>
      </c>
      <c r="E163" s="2" t="str">
        <f>MID(F163,FIND(".",F163,6)+1,99)</f>
        <v>FocusContinuous</v>
      </c>
      <c r="F163" s="3" t="s">
        <v>70</v>
      </c>
      <c r="G163" s="3" t="s">
        <v>9513</v>
      </c>
      <c r="I163" s="3" t="s">
        <v>2170</v>
      </c>
      <c r="J163" s="3" t="s">
        <v>4129</v>
      </c>
      <c r="K163" s="5" t="s">
        <v>3703</v>
      </c>
      <c r="L163" s="14"/>
      <c r="O163" s="3" t="str">
        <f>IF(AND(TRIM(J163)="",M163=""),"Suffix not translated ",
   IF(AND(TRIM(J163)&lt;&gt;"",TRIM(M163)&lt;&gt;"",TRIM(J163)&lt;&gt;TRIM(M163)),"Suffix translation &lt;&gt; lookup ", "" ))
&amp;IF(AND(TRIM(K163)="",N163=""),"Description not translated ",
   IF(AND(TRIM(K163)&lt;&gt;"",TRIM(N163)&lt;&gt;"",TRIM(K163)&lt;&gt;TRIM(N163)),"Description translation&lt;&gt; lookup ", "" ))</f>
        <v/>
      </c>
      <c r="P163" s="3" t="s">
        <v>8447</v>
      </c>
      <c r="Q163" s="3" t="s">
        <v>8447</v>
      </c>
      <c r="R163" s="3" t="s">
        <v>9182</v>
      </c>
    </row>
    <row r="164" spans="1:18" x14ac:dyDescent="0.25">
      <c r="A164" s="2" t="str">
        <f>IF(TRIM(J164)="","",E164)</f>
        <v>FocusMode</v>
      </c>
      <c r="B164" s="2" t="str">
        <f>IF(TRIM(K164)="","",I164)</f>
        <v>Focus mode setting</v>
      </c>
      <c r="C164" s="2" t="str">
        <f>LEFT(F164,FIND(".",F164,6))</f>
        <v>Exif.CanonCs.</v>
      </c>
      <c r="D164" s="2" t="str">
        <f>VLOOKUP(C164,PrefixUebersetzung,2,FALSE)</f>
        <v>Exif.CanonCs.</v>
      </c>
      <c r="E164" s="2" t="str">
        <f>MID(F164,FIND(".",F164,6)+1,99)</f>
        <v>FocusMode</v>
      </c>
      <c r="F164" s="3" t="s">
        <v>71</v>
      </c>
      <c r="G164" s="3" t="s">
        <v>9513</v>
      </c>
      <c r="I164" s="3" t="s">
        <v>2171</v>
      </c>
      <c r="J164" s="3" t="s">
        <v>4251</v>
      </c>
      <c r="K164" s="5" t="s">
        <v>3704</v>
      </c>
      <c r="L164" s="14"/>
      <c r="M164" s="3" t="str">
        <f>IFERROR(VLOOKUP(E164,A:J,10, FALSE),"")</f>
        <v>Fokusmodus</v>
      </c>
      <c r="O164" s="3" t="str">
        <f>IF(AND(TRIM(J164)="",M164=""),"Suffix not translated ",
   IF(AND(TRIM(J164)&lt;&gt;"",TRIM(M164)&lt;&gt;"",TRIM(J164)&lt;&gt;TRIM(M164)),"Suffix translation &lt;&gt; lookup ", "" ))
&amp;IF(AND(TRIM(K164)="",N164=""),"Description not translated ",
   IF(AND(TRIM(K164)&lt;&gt;"",TRIM(N164)&lt;&gt;"",TRIM(K164)&lt;&gt;TRIM(N164)),"Description translation&lt;&gt; lookup ", "" ))</f>
        <v/>
      </c>
      <c r="P164" s="3" t="s">
        <v>8447</v>
      </c>
      <c r="Q164" s="3" t="s">
        <v>8447</v>
      </c>
      <c r="R164" s="3" t="s">
        <v>9179</v>
      </c>
    </row>
    <row r="165" spans="1:18" x14ac:dyDescent="0.25">
      <c r="A165" s="2" t="str">
        <f>IF(TRIM(J165)="","",E165)</f>
        <v>FocusType</v>
      </c>
      <c r="B165" s="2" t="str">
        <f>IF(TRIM(K165)="","",I165)</f>
        <v>Focus type setting</v>
      </c>
      <c r="C165" s="2" t="str">
        <f>LEFT(F165,FIND(".",F165,6))</f>
        <v>Exif.CanonCs.</v>
      </c>
      <c r="D165" s="2" t="str">
        <f>VLOOKUP(C165,PrefixUebersetzung,2,FALSE)</f>
        <v>Exif.CanonCs.</v>
      </c>
      <c r="E165" s="2" t="str">
        <f>MID(F165,FIND(".",F165,6)+1,99)</f>
        <v>FocusType</v>
      </c>
      <c r="F165" s="3" t="s">
        <v>72</v>
      </c>
      <c r="G165" s="3" t="s">
        <v>9513</v>
      </c>
      <c r="I165" s="3" t="s">
        <v>2172</v>
      </c>
      <c r="J165" s="3" t="s">
        <v>4774</v>
      </c>
      <c r="K165" s="5" t="s">
        <v>3705</v>
      </c>
      <c r="L165" s="14"/>
      <c r="O165" s="3" t="str">
        <f>IF(AND(TRIM(J165)="",M165=""),"Suffix not translated ",
   IF(AND(TRIM(J165)&lt;&gt;"",TRIM(M165)&lt;&gt;"",TRIM(J165)&lt;&gt;TRIM(M165)),"Suffix translation &lt;&gt; lookup ", "" ))
&amp;IF(AND(TRIM(K165)="",N165=""),"Description not translated ",
   IF(AND(TRIM(K165)&lt;&gt;"",TRIM(N165)&lt;&gt;"",TRIM(K165)&lt;&gt;TRIM(N165)),"Description translation&lt;&gt; lookup ", "" ))</f>
        <v/>
      </c>
      <c r="P165" s="3" t="s">
        <v>8447</v>
      </c>
      <c r="Q165" s="3" t="s">
        <v>8447</v>
      </c>
      <c r="R165" s="3" t="s">
        <v>9184</v>
      </c>
    </row>
    <row r="166" spans="1:18" x14ac:dyDescent="0.25">
      <c r="A166" s="2" t="str">
        <f>IF(TRIM(J166)="","",E166)</f>
        <v>ImageSize</v>
      </c>
      <c r="B166" s="2" t="str">
        <f>IF(TRIM(K166)="","",I166)</f>
        <v>Image size</v>
      </c>
      <c r="C166" s="2" t="str">
        <f>LEFT(F166,FIND(".",F166,6))</f>
        <v>Exif.CanonCs.</v>
      </c>
      <c r="D166" s="2" t="str">
        <f>VLOOKUP(C166,PrefixUebersetzung,2,FALSE)</f>
        <v>Exif.CanonCs.</v>
      </c>
      <c r="E166" s="2" t="str">
        <f>MID(F166,FIND(".",F166,6)+1,99)</f>
        <v>ImageSize</v>
      </c>
      <c r="F166" s="3" t="s">
        <v>73</v>
      </c>
      <c r="G166" s="3" t="s">
        <v>9513</v>
      </c>
      <c r="I166" s="3" t="s">
        <v>2173</v>
      </c>
      <c r="J166" s="3" t="s">
        <v>3706</v>
      </c>
      <c r="K166" s="5" t="s">
        <v>3706</v>
      </c>
      <c r="L166" s="14"/>
      <c r="M166" s="3" t="str">
        <f>IFERROR(VLOOKUP(E166,A:J,10, FALSE),"")</f>
        <v>Bildgröße</v>
      </c>
      <c r="N166" s="3" t="str">
        <f>IFERROR(VLOOKUP(I166,B:K,10,FALSE),"")</f>
        <v>Bildgröße</v>
      </c>
      <c r="O166" s="3" t="str">
        <f>IF(AND(TRIM(J166)="",M166=""),"Suffix not translated ",
   IF(AND(TRIM(J166)&lt;&gt;"",TRIM(M166)&lt;&gt;"",TRIM(J166)&lt;&gt;TRIM(M166)),"Suffix translation &lt;&gt; lookup ", "" ))
&amp;IF(AND(TRIM(K166)="",N166=""),"Description not translated ",
   IF(AND(TRIM(K166)&lt;&gt;"",TRIM(N166)&lt;&gt;"",TRIM(K166)&lt;&gt;TRIM(N166)),"Description translation&lt;&gt; lookup ", "" ))</f>
        <v/>
      </c>
      <c r="P166" s="3" t="s">
        <v>8447</v>
      </c>
      <c r="Q166" s="3" t="s">
        <v>8447</v>
      </c>
      <c r="R166" s="3" t="s">
        <v>9190</v>
      </c>
    </row>
    <row r="167" spans="1:18" x14ac:dyDescent="0.25">
      <c r="A167" s="2" t="str">
        <f>IF(TRIM(J167)="","",E167)</f>
        <v>ImageStabilization</v>
      </c>
      <c r="B167" s="2" t="str">
        <f>IF(TRIM(K167)="","",I167)</f>
        <v>Image stabilization</v>
      </c>
      <c r="C167" s="2" t="str">
        <f>LEFT(F167,FIND(".",F167,6))</f>
        <v>Exif.CanonCs.</v>
      </c>
      <c r="D167" s="2" t="str">
        <f>VLOOKUP(C167,PrefixUebersetzung,2,FALSE)</f>
        <v>Exif.CanonCs.</v>
      </c>
      <c r="E167" s="2" t="str">
        <f>MID(F167,FIND(".",F167,6)+1,99)</f>
        <v>ImageStabilization</v>
      </c>
      <c r="F167" s="3" t="s">
        <v>74</v>
      </c>
      <c r="G167" s="3" t="s">
        <v>9513</v>
      </c>
      <c r="I167" s="3" t="s">
        <v>2174</v>
      </c>
      <c r="J167" s="3" t="s">
        <v>3707</v>
      </c>
      <c r="K167" s="5" t="s">
        <v>3707</v>
      </c>
      <c r="L167" s="14"/>
      <c r="M167" s="3" t="str">
        <f>IFERROR(VLOOKUP(E167,A:J,10, FALSE),"")</f>
        <v>Bildstabilisierung</v>
      </c>
      <c r="N167" s="3" t="str">
        <f>IFERROR(VLOOKUP(I167,B:K,10,FALSE),"")</f>
        <v>Bildstabilisierung</v>
      </c>
      <c r="O167" s="3" t="str">
        <f>IF(AND(TRIM(J167)="",M167=""),"Suffix not translated ",
   IF(AND(TRIM(J167)&lt;&gt;"",TRIM(M167)&lt;&gt;"",TRIM(J167)&lt;&gt;TRIM(M167)),"Suffix translation &lt;&gt; lookup ", "" ))
&amp;IF(AND(TRIM(K167)="",N167=""),"Description not translated ",
   IF(AND(TRIM(K167)&lt;&gt;"",TRIM(N167)&lt;&gt;"",TRIM(K167)&lt;&gt;TRIM(N167)),"Description translation&lt;&gt; lookup ", "" ))</f>
        <v/>
      </c>
      <c r="P167" s="3" t="s">
        <v>8447</v>
      </c>
      <c r="Q167" s="3" t="s">
        <v>8447</v>
      </c>
      <c r="R167" s="3" t="s">
        <v>3707</v>
      </c>
    </row>
    <row r="168" spans="1:18" x14ac:dyDescent="0.25">
      <c r="A168" s="2" t="str">
        <f>IF(TRIM(J168)="","",E168)</f>
        <v>ISOSpeed</v>
      </c>
      <c r="B168" s="2" t="str">
        <f>IF(TRIM(K168)="","",I168)</f>
        <v>ISO speed setting</v>
      </c>
      <c r="C168" s="2" t="str">
        <f>LEFT(F168,FIND(".",F168,6))</f>
        <v>Exif.CanonCs.</v>
      </c>
      <c r="D168" s="2" t="str">
        <f>VLOOKUP(C168,PrefixUebersetzung,2,FALSE)</f>
        <v>Exif.CanonCs.</v>
      </c>
      <c r="E168" s="2" t="str">
        <f>MID(F168,FIND(".",F168,6)+1,99)</f>
        <v>ISOSpeed</v>
      </c>
      <c r="F168" s="3" t="s">
        <v>75</v>
      </c>
      <c r="G168" s="3" t="s">
        <v>9513</v>
      </c>
      <c r="I168" s="3" t="s">
        <v>2175</v>
      </c>
      <c r="J168" s="3" t="s">
        <v>3708</v>
      </c>
      <c r="K168" s="5" t="s">
        <v>3708</v>
      </c>
      <c r="L168" s="14">
        <v>1</v>
      </c>
      <c r="M168" s="3" t="str">
        <f>IFERROR(VLOOKUP(E168,A:J,10, FALSE),"")</f>
        <v>ISO-Empfindlichkeit</v>
      </c>
      <c r="N168" s="3" t="str">
        <f>IFERROR(VLOOKUP(I168,B:K,10,FALSE),"")</f>
        <v>ISO-Empfindlichkeit</v>
      </c>
      <c r="O168" s="3" t="str">
        <f>IF(AND(TRIM(J168)="",M168=""),"Suffix not translated ",
   IF(AND(TRIM(J168)&lt;&gt;"",TRIM(M168)&lt;&gt;"",TRIM(J168)&lt;&gt;TRIM(M168)),"Suffix translation &lt;&gt; lookup ", "" ))
&amp;IF(AND(TRIM(K168)="",N168=""),"Description not translated ",
   IF(AND(TRIM(K168)&lt;&gt;"",TRIM(N168)&lt;&gt;"",TRIM(K168)&lt;&gt;TRIM(N168)),"Description translation&lt;&gt; lookup ", "" ))</f>
        <v/>
      </c>
      <c r="P168" s="3" t="s">
        <v>8447</v>
      </c>
      <c r="Q168" s="3" t="s">
        <v>8447</v>
      </c>
      <c r="R168" s="3" t="s">
        <v>9209</v>
      </c>
    </row>
    <row r="169" spans="1:18" ht="30" x14ac:dyDescent="0.25">
      <c r="A169" s="2" t="str">
        <f>IF(TRIM(J169)="","",E169)</f>
        <v>Lens</v>
      </c>
      <c r="B169" s="2" t="str">
        <f>IF(TRIM(K169)="","",I169)</f>
        <v>'long' and 'short' focal length of lens (in 'focal units') and 'focal units' per mm</v>
      </c>
      <c r="C169" s="2" t="str">
        <f>LEFT(F169,FIND(".",F169,6))</f>
        <v>Exif.CanonCs.</v>
      </c>
      <c r="D169" s="2" t="str">
        <f>VLOOKUP(C169,PrefixUebersetzung,2,FALSE)</f>
        <v>Exif.CanonCs.</v>
      </c>
      <c r="E169" s="2" t="str">
        <f>MID(F169,FIND(".",F169,6)+1,99)</f>
        <v>Lens</v>
      </c>
      <c r="F169" s="3" t="s">
        <v>76</v>
      </c>
      <c r="G169" s="3" t="s">
        <v>9512</v>
      </c>
      <c r="I169" s="3" t="s">
        <v>2176</v>
      </c>
      <c r="J169" s="3" t="s">
        <v>3890</v>
      </c>
      <c r="K169" s="5" t="s">
        <v>3709</v>
      </c>
      <c r="L169" s="14"/>
      <c r="M169" s="3" t="str">
        <f>IFERROR(VLOOKUP(E169,A:J,10, FALSE),"")</f>
        <v>Objektiv</v>
      </c>
      <c r="O169" s="3" t="str">
        <f>IF(AND(TRIM(J169)="",M169=""),"Suffix not translated ",
   IF(AND(TRIM(J169)&lt;&gt;"",TRIM(M169)&lt;&gt;"",TRIM(J169)&lt;&gt;TRIM(M169)),"Suffix translation &lt;&gt; lookup ", "" ))
&amp;IF(AND(TRIM(K169)="",N169=""),"Description not translated ",
   IF(AND(TRIM(K169)&lt;&gt;"",TRIM(N169)&lt;&gt;"",TRIM(K169)&lt;&gt;TRIM(N169)),"Description translation&lt;&gt; lookup ", "" ))</f>
        <v/>
      </c>
      <c r="P169" s="3" t="s">
        <v>8447</v>
      </c>
      <c r="Q169" s="3" t="s">
        <v>8447</v>
      </c>
    </row>
    <row r="170" spans="1:18" x14ac:dyDescent="0.25">
      <c r="A170" s="2" t="str">
        <f>IF(TRIM(J170)="","",E170)</f>
        <v>LensType</v>
      </c>
      <c r="B170" s="2" t="str">
        <f>IF(TRIM(K170)="","",I170)</f>
        <v>Lens type</v>
      </c>
      <c r="C170" s="2" t="str">
        <f>LEFT(F170,FIND(".",F170,6))</f>
        <v>Exif.CanonCs.</v>
      </c>
      <c r="D170" s="2" t="str">
        <f>VLOOKUP(C170,PrefixUebersetzung,2,FALSE)</f>
        <v>Exif.CanonCs.</v>
      </c>
      <c r="E170" s="2" t="str">
        <f>MID(F170,FIND(".",F170,6)+1,99)</f>
        <v>LensType</v>
      </c>
      <c r="F170" s="3" t="s">
        <v>77</v>
      </c>
      <c r="G170" s="3" t="s">
        <v>9513</v>
      </c>
      <c r="I170" s="3" t="s">
        <v>2177</v>
      </c>
      <c r="J170" s="3" t="s">
        <v>3710</v>
      </c>
      <c r="K170" s="5" t="s">
        <v>3710</v>
      </c>
      <c r="L170" s="14"/>
      <c r="M170" s="3" t="str">
        <f>IFERROR(VLOOKUP(E170,A:J,10, FALSE),"")</f>
        <v>Objektiv Typ</v>
      </c>
      <c r="N170" s="3" t="str">
        <f>IFERROR(VLOOKUP(I170,B:K,10,FALSE),"")</f>
        <v>Objektiv Typ</v>
      </c>
      <c r="O170" s="3" t="str">
        <f>IF(AND(TRIM(J170)="",M170=""),"Suffix not translated ",
   IF(AND(TRIM(J170)&lt;&gt;"",TRIM(M170)&lt;&gt;"",TRIM(J170)&lt;&gt;TRIM(M170)),"Suffix translation &lt;&gt; lookup ", "" ))
&amp;IF(AND(TRIM(K170)="",N170=""),"Description not translated ",
   IF(AND(TRIM(K170)&lt;&gt;"",TRIM(N170)&lt;&gt;"",TRIM(K170)&lt;&gt;TRIM(N170)),"Description translation&lt;&gt; lookup ", "" ))</f>
        <v/>
      </c>
      <c r="P170" s="3" t="s">
        <v>8447</v>
      </c>
      <c r="Q170" s="3" t="s">
        <v>8447</v>
      </c>
      <c r="R170" s="3" t="s">
        <v>8984</v>
      </c>
    </row>
    <row r="171" spans="1:18" x14ac:dyDescent="0.25">
      <c r="A171" s="2" t="str">
        <f>IF(TRIM(J171)="","",E171)</f>
        <v>Macro</v>
      </c>
      <c r="B171" s="2" t="str">
        <f>IF(TRIM(K171)="","",I171)</f>
        <v>Macro mode</v>
      </c>
      <c r="C171" s="2" t="str">
        <f>LEFT(F171,FIND(".",F171,6))</f>
        <v>Exif.CanonCs.</v>
      </c>
      <c r="D171" s="2" t="str">
        <f>VLOOKUP(C171,PrefixUebersetzung,2,FALSE)</f>
        <v>Exif.CanonCs.</v>
      </c>
      <c r="E171" s="2" t="str">
        <f>MID(F171,FIND(".",F171,6)+1,99)</f>
        <v>Macro</v>
      </c>
      <c r="F171" s="3" t="s">
        <v>78</v>
      </c>
      <c r="G171" s="3" t="s">
        <v>9513</v>
      </c>
      <c r="I171" s="3" t="s">
        <v>2178</v>
      </c>
      <c r="J171" s="3" t="s">
        <v>4130</v>
      </c>
      <c r="K171" s="5" t="s">
        <v>3711</v>
      </c>
      <c r="L171" s="14"/>
      <c r="M171" s="3" t="str">
        <f>IFERROR(VLOOKUP(E171,A:J,10, FALSE),"")</f>
        <v>Makro</v>
      </c>
      <c r="N171" s="3" t="str">
        <f>IFERROR(VLOOKUP(I171,B:K,10,FALSE),"")</f>
        <v>Makromodus</v>
      </c>
      <c r="O171" s="3" t="str">
        <f>IF(AND(TRIM(J171)="",M171=""),"Suffix not translated ",
   IF(AND(TRIM(J171)&lt;&gt;"",TRIM(M171)&lt;&gt;"",TRIM(J171)&lt;&gt;TRIM(M171)),"Suffix translation &lt;&gt; lookup ", "" ))
&amp;IF(AND(TRIM(K171)="",N171=""),"Description not translated ",
   IF(AND(TRIM(K171)&lt;&gt;"",TRIM(N171)&lt;&gt;"",TRIM(K171)&lt;&gt;TRIM(N171)),"Description translation&lt;&gt; lookup ", "" ))</f>
        <v/>
      </c>
      <c r="P171" s="3" t="s">
        <v>8447</v>
      </c>
      <c r="Q171" s="3" t="s">
        <v>8447</v>
      </c>
      <c r="R171" s="3" t="s">
        <v>3711</v>
      </c>
    </row>
    <row r="172" spans="1:18" x14ac:dyDescent="0.25">
      <c r="A172" s="2" t="str">
        <f>IF(TRIM(J172)="","",E172)</f>
        <v>ManualFlashOutput</v>
      </c>
      <c r="B172" s="2" t="str">
        <f>IF(TRIM(K172)="","",I172)</f>
        <v>Manual flash output</v>
      </c>
      <c r="C172" s="2" t="str">
        <f>LEFT(F172,FIND(".",F172,6))</f>
        <v>Exif.CanonCs.</v>
      </c>
      <c r="D172" s="2" t="str">
        <f>VLOOKUP(C172,PrefixUebersetzung,2,FALSE)</f>
        <v>Exif.CanonCs.</v>
      </c>
      <c r="E172" s="2" t="str">
        <f>MID(F172,FIND(".",F172,6)+1,99)</f>
        <v>ManualFlashOutput</v>
      </c>
      <c r="F172" s="3" t="s">
        <v>79</v>
      </c>
      <c r="G172" s="3" t="s">
        <v>9513</v>
      </c>
      <c r="I172" s="3" t="s">
        <v>2179</v>
      </c>
      <c r="J172" s="3" t="s">
        <v>4842</v>
      </c>
      <c r="K172" s="5" t="s">
        <v>3712</v>
      </c>
      <c r="L172" s="14"/>
      <c r="O172" s="3" t="str">
        <f>IF(AND(TRIM(J172)="",M172=""),"Suffix not translated ",
   IF(AND(TRIM(J172)&lt;&gt;"",TRIM(M172)&lt;&gt;"",TRIM(J172)&lt;&gt;TRIM(M172)),"Suffix translation &lt;&gt; lookup ", "" ))
&amp;IF(AND(TRIM(K172)="",N172=""),"Description not translated ",
   IF(AND(TRIM(K172)&lt;&gt;"",TRIM(N172)&lt;&gt;"",TRIM(K172)&lt;&gt;TRIM(N172)),"Description translation&lt;&gt; lookup ", "" ))</f>
        <v/>
      </c>
      <c r="P172" s="3" t="s">
        <v>8447</v>
      </c>
      <c r="Q172" s="3" t="s">
        <v>8447</v>
      </c>
      <c r="R172" s="3" t="s">
        <v>9270</v>
      </c>
    </row>
    <row r="173" spans="1:18" x14ac:dyDescent="0.25">
      <c r="A173" s="2" t="str">
        <f>IF(TRIM(J173)="","",E173)</f>
        <v>MaxAperture</v>
      </c>
      <c r="B173" s="2" t="str">
        <f>IF(TRIM(K173)="","",I173)</f>
        <v>Max aperture</v>
      </c>
      <c r="C173" s="2" t="str">
        <f>LEFT(F173,FIND(".",F173,6))</f>
        <v>Exif.CanonCs.</v>
      </c>
      <c r="D173" s="2" t="str">
        <f>VLOOKUP(C173,PrefixUebersetzung,2,FALSE)</f>
        <v>Exif.CanonCs.</v>
      </c>
      <c r="E173" s="2" t="str">
        <f>MID(F173,FIND(".",F173,6)+1,99)</f>
        <v>MaxAperture</v>
      </c>
      <c r="F173" s="3" t="s">
        <v>80</v>
      </c>
      <c r="G173" s="3" t="s">
        <v>9513</v>
      </c>
      <c r="I173" s="3" t="s">
        <v>2180</v>
      </c>
      <c r="J173" s="3" t="s">
        <v>4775</v>
      </c>
      <c r="K173" s="5" t="s">
        <v>3713</v>
      </c>
      <c r="L173" s="14"/>
      <c r="M173" s="3" t="str">
        <f>IFERROR(VLOOKUP(E173,A:J,10, FALSE),"")</f>
        <v>Blende maximal</v>
      </c>
      <c r="N173" s="3" t="str">
        <f>IFERROR(VLOOKUP(I173,B:K,10,FALSE),"")</f>
        <v>Maximale Blende</v>
      </c>
      <c r="O173" s="3" t="str">
        <f>IF(AND(TRIM(J173)="",M173=""),"Suffix not translated ",
   IF(AND(TRIM(J173)&lt;&gt;"",TRIM(M173)&lt;&gt;"",TRIM(J173)&lt;&gt;TRIM(M173)),"Suffix translation &lt;&gt; lookup ", "" ))
&amp;IF(AND(TRIM(K173)="",N173=""),"Description not translated ",
   IF(AND(TRIM(K173)&lt;&gt;"",TRIM(N173)&lt;&gt;"",TRIM(K173)&lt;&gt;TRIM(N173)),"Description translation&lt;&gt; lookup ", "" ))</f>
        <v/>
      </c>
      <c r="P173" s="3" t="s">
        <v>8447</v>
      </c>
      <c r="Q173" s="3" t="s">
        <v>8447</v>
      </c>
      <c r="R173" s="3" t="s">
        <v>3713</v>
      </c>
    </row>
    <row r="174" spans="1:18" ht="30" x14ac:dyDescent="0.25">
      <c r="A174" s="2" t="str">
        <f>IF(TRIM(J174)="","",E174)</f>
        <v>MeteringMode</v>
      </c>
      <c r="B174" s="2" t="str">
        <f>IF(TRIM(K174)="","",I174)</f>
        <v>Metering mode setting</v>
      </c>
      <c r="C174" s="2" t="str">
        <f>LEFT(F174,FIND(".",F174,6))</f>
        <v>Exif.CanonCs.</v>
      </c>
      <c r="D174" s="2" t="str">
        <f>VLOOKUP(C174,PrefixUebersetzung,2,FALSE)</f>
        <v>Exif.CanonCs.</v>
      </c>
      <c r="E174" s="2" t="str">
        <f>MID(F174,FIND(".",F174,6)+1,99)</f>
        <v>MeteringMode</v>
      </c>
      <c r="F174" s="3" t="s">
        <v>81</v>
      </c>
      <c r="G174" s="3" t="s">
        <v>9513</v>
      </c>
      <c r="I174" s="3" t="s">
        <v>2181</v>
      </c>
      <c r="J174" s="3" t="s">
        <v>3858</v>
      </c>
      <c r="K174" s="5" t="s">
        <v>3714</v>
      </c>
      <c r="L174" s="14">
        <v>1</v>
      </c>
      <c r="M174" s="3" t="str">
        <f>IFERROR(VLOOKUP(E174,A:J,10, FALSE),"")</f>
        <v>Messmethode</v>
      </c>
      <c r="O174" s="3" t="str">
        <f>IF(AND(TRIM(J174)="",M174=""),"Suffix not translated ",
   IF(AND(TRIM(J174)&lt;&gt;"",TRIM(M174)&lt;&gt;"",TRIM(J174)&lt;&gt;TRIM(M174)),"Suffix translation &lt;&gt; lookup ", "" ))
&amp;IF(AND(TRIM(K174)="",N174=""),"Description not translated ",
   IF(AND(TRIM(K174)&lt;&gt;"",TRIM(N174)&lt;&gt;"",TRIM(K174)&lt;&gt;TRIM(N174)),"Description translation&lt;&gt; lookup ", "" ))</f>
        <v/>
      </c>
      <c r="P174" s="3" t="s">
        <v>8447</v>
      </c>
      <c r="Q174" s="3" t="s">
        <v>8447</v>
      </c>
      <c r="R174" s="3" t="s">
        <v>9279</v>
      </c>
    </row>
    <row r="175" spans="1:18" x14ac:dyDescent="0.25">
      <c r="A175" s="2" t="str">
        <f>IF(TRIM(J175)="","",E175)</f>
        <v>MinAperture</v>
      </c>
      <c r="B175" s="2" t="str">
        <f>IF(TRIM(K175)="","",I175)</f>
        <v>Min aperture</v>
      </c>
      <c r="C175" s="2" t="str">
        <f>LEFT(F175,FIND(".",F175,6))</f>
        <v>Exif.CanonCs.</v>
      </c>
      <c r="D175" s="2" t="str">
        <f>VLOOKUP(C175,PrefixUebersetzung,2,FALSE)</f>
        <v>Exif.CanonCs.</v>
      </c>
      <c r="E175" s="2" t="str">
        <f>MID(F175,FIND(".",F175,6)+1,99)</f>
        <v>MinAperture</v>
      </c>
      <c r="F175" s="3" t="s">
        <v>82</v>
      </c>
      <c r="G175" s="3" t="s">
        <v>9513</v>
      </c>
      <c r="I175" s="3" t="s">
        <v>2182</v>
      </c>
      <c r="J175" s="3" t="s">
        <v>4776</v>
      </c>
      <c r="K175" s="5" t="s">
        <v>3715</v>
      </c>
      <c r="L175" s="14"/>
      <c r="O175" s="3" t="str">
        <f>IF(AND(TRIM(J175)="",M175=""),"Suffix not translated ",
   IF(AND(TRIM(J175)&lt;&gt;"",TRIM(M175)&lt;&gt;"",TRIM(J175)&lt;&gt;TRIM(M175)),"Suffix translation &lt;&gt; lookup ", "" ))
&amp;IF(AND(TRIM(K175)="",N175=""),"Description not translated ",
   IF(AND(TRIM(K175)&lt;&gt;"",TRIM(N175)&lt;&gt;"",TRIM(K175)&lt;&gt;TRIM(N175)),"Description translation&lt;&gt; lookup ", "" ))</f>
        <v/>
      </c>
      <c r="P175" s="3" t="s">
        <v>8447</v>
      </c>
      <c r="Q175" s="3" t="s">
        <v>8447</v>
      </c>
      <c r="R175" s="3" t="s">
        <v>3715</v>
      </c>
    </row>
    <row r="176" spans="1:18" x14ac:dyDescent="0.25">
      <c r="A176" s="2" t="str">
        <f>IF(TRIM(J176)="","",E176)</f>
        <v>PhotoEffect</v>
      </c>
      <c r="B176" s="2" t="str">
        <f>IF(TRIM(K176)="","",I176)</f>
        <v>Photo effect</v>
      </c>
      <c r="C176" s="2" t="str">
        <f>LEFT(F176,FIND(".",F176,6))</f>
        <v>Exif.CanonCs.</v>
      </c>
      <c r="D176" s="2" t="str">
        <f>VLOOKUP(C176,PrefixUebersetzung,2,FALSE)</f>
        <v>Exif.CanonCs.</v>
      </c>
      <c r="E176" s="2" t="str">
        <f>MID(F176,FIND(".",F176,6)+1,99)</f>
        <v>PhotoEffect</v>
      </c>
      <c r="F176" s="3" t="s">
        <v>83</v>
      </c>
      <c r="G176" s="3" t="s">
        <v>9513</v>
      </c>
      <c r="I176" s="3" t="s">
        <v>2183</v>
      </c>
      <c r="J176" s="3" t="s">
        <v>4777</v>
      </c>
      <c r="K176" s="5" t="s">
        <v>4116</v>
      </c>
      <c r="L176" s="14"/>
      <c r="O176" s="3" t="str">
        <f>IF(AND(TRIM(J176)="",M176=""),"Suffix not translated ",
   IF(AND(TRIM(J176)&lt;&gt;"",TRIM(M176)&lt;&gt;"",TRIM(J176)&lt;&gt;TRIM(M176)),"Suffix translation &lt;&gt; lookup ", "" ))
&amp;IF(AND(TRIM(K176)="",N176=""),"Description not translated ",
   IF(AND(TRIM(K176)&lt;&gt;"",TRIM(N176)&lt;&gt;"",TRIM(K176)&lt;&gt;TRIM(N176)),"Description translation&lt;&gt; lookup ", "" ))</f>
        <v/>
      </c>
      <c r="P176" s="3" t="s">
        <v>8447</v>
      </c>
      <c r="Q176" s="3" t="s">
        <v>8447</v>
      </c>
      <c r="R176" s="3" t="s">
        <v>4777</v>
      </c>
    </row>
    <row r="177" spans="1:18" x14ac:dyDescent="0.25">
      <c r="A177" s="2" t="str">
        <f>IF(TRIM(J177)="","",E177)</f>
        <v>Quality</v>
      </c>
      <c r="B177" s="2" t="str">
        <f>IF(TRIM(K177)="","",I177)</f>
        <v>Quality</v>
      </c>
      <c r="C177" s="2" t="str">
        <f>LEFT(F177,FIND(".",F177,6))</f>
        <v>Exif.CanonCs.</v>
      </c>
      <c r="D177" s="2" t="str">
        <f>VLOOKUP(C177,PrefixUebersetzung,2,FALSE)</f>
        <v>Exif.CanonCs.</v>
      </c>
      <c r="E177" s="2" t="str">
        <f>MID(F177,FIND(".",F177,6)+1,99)</f>
        <v>Quality</v>
      </c>
      <c r="F177" s="3" t="s">
        <v>84</v>
      </c>
      <c r="G177" s="3" t="s">
        <v>9513</v>
      </c>
      <c r="I177" s="3" t="s">
        <v>2184</v>
      </c>
      <c r="J177" s="3" t="s">
        <v>3716</v>
      </c>
      <c r="K177" s="5" t="s">
        <v>3716</v>
      </c>
      <c r="L177" s="14"/>
      <c r="M177" s="3" t="str">
        <f>IFERROR(VLOOKUP(E177,A:J,10, FALSE),"")</f>
        <v>Qualität</v>
      </c>
      <c r="N177" s="3" t="str">
        <f>IFERROR(VLOOKUP(I177,B:K,10,FALSE),"")</f>
        <v>Qualität</v>
      </c>
      <c r="O177" s="3" t="str">
        <f>IF(AND(TRIM(J177)="",M177=""),"Suffix not translated ",
   IF(AND(TRIM(J177)&lt;&gt;"",TRIM(M177)&lt;&gt;"",TRIM(J177)&lt;&gt;TRIM(M177)),"Suffix translation &lt;&gt; lookup ", "" ))
&amp;IF(AND(TRIM(K177)="",N177=""),"Description not translated ",
   IF(AND(TRIM(K177)&lt;&gt;"",TRIM(N177)&lt;&gt;"",TRIM(K177)&lt;&gt;TRIM(N177)),"Description translation&lt;&gt; lookup ", "" ))</f>
        <v/>
      </c>
      <c r="P177" s="3" t="s">
        <v>8447</v>
      </c>
      <c r="Q177" s="3" t="s">
        <v>8447</v>
      </c>
      <c r="R177" s="3" t="s">
        <v>9240</v>
      </c>
    </row>
    <row r="178" spans="1:18" x14ac:dyDescent="0.25">
      <c r="A178" s="2" t="str">
        <f>IF(TRIM(J178)="","",E178)</f>
        <v>RecordMode</v>
      </c>
      <c r="B178" s="2" t="str">
        <f>IF(TRIM(K178)="","",I178)</f>
        <v>Record Mode</v>
      </c>
      <c r="C178" s="2" t="str">
        <f>LEFT(F178,FIND(".",F178,6))</f>
        <v>Exif.CanonCs.</v>
      </c>
      <c r="D178" s="2" t="str">
        <f>VLOOKUP(C178,PrefixUebersetzung,2,FALSE)</f>
        <v>Exif.CanonCs.</v>
      </c>
      <c r="E178" s="2" t="str">
        <f>MID(F178,FIND(".",F178,6)+1,99)</f>
        <v>RecordMode</v>
      </c>
      <c r="F178" s="36" t="s">
        <v>9660</v>
      </c>
      <c r="G178" s="36" t="s">
        <v>9513</v>
      </c>
      <c r="H178" s="36"/>
      <c r="I178" s="36" t="s">
        <v>6902</v>
      </c>
      <c r="J178" s="5" t="s">
        <v>7524</v>
      </c>
      <c r="K178" s="5" t="s">
        <v>7524</v>
      </c>
      <c r="M178" s="3" t="str">
        <f>IFERROR(VLOOKUP(E178,A:J,10, FALSE),"")</f>
        <v>Aufnahme-Modus</v>
      </c>
      <c r="N178" s="3" t="str">
        <f>IFERROR(VLOOKUP(I178,B:K,10,FALSE),"")</f>
        <v>Aufnahme-Modus</v>
      </c>
      <c r="O178" s="3" t="str">
        <f>IF(AND(TRIM(J178)="",M178=""),"Suffix not translated ",
   IF(AND(TRIM(J178)&lt;&gt;"",TRIM(M178)&lt;&gt;"",TRIM(J178)&lt;&gt;TRIM(M178)),"Suffix translation &lt;&gt; lookup ", "" ))
&amp;IF(AND(TRIM(K178)="",N178=""),"Description not translated ",
   IF(AND(TRIM(K178)&lt;&gt;"",TRIM(N178)&lt;&gt;"",TRIM(K178)&lt;&gt;TRIM(N178)),"Description translation&lt;&gt; lookup ", "" ))</f>
        <v/>
      </c>
      <c r="P178" s="3" t="s">
        <v>8447</v>
      </c>
      <c r="Q178" s="3" t="s">
        <v>8447</v>
      </c>
    </row>
    <row r="179" spans="1:18" x14ac:dyDescent="0.25">
      <c r="A179" s="2" t="str">
        <f>IF(TRIM(J179)="","",E179)</f>
        <v>Saturation</v>
      </c>
      <c r="B179" s="2" t="str">
        <f>IF(TRIM(K179)="","",I179)</f>
        <v>Saturation setting</v>
      </c>
      <c r="C179" s="2" t="str">
        <f>LEFT(F179,FIND(".",F179,6))</f>
        <v>Exif.CanonCs.</v>
      </c>
      <c r="D179" s="2" t="str">
        <f>VLOOKUP(C179,PrefixUebersetzung,2,FALSE)</f>
        <v>Exif.CanonCs.</v>
      </c>
      <c r="E179" s="2" t="str">
        <f>MID(F179,FIND(".",F179,6)+1,99)</f>
        <v>Saturation</v>
      </c>
      <c r="F179" s="3" t="s">
        <v>85</v>
      </c>
      <c r="G179" s="3" t="s">
        <v>9513</v>
      </c>
      <c r="I179" s="3" t="s">
        <v>2185</v>
      </c>
      <c r="J179" s="3" t="s">
        <v>3860</v>
      </c>
      <c r="K179" s="5" t="s">
        <v>3717</v>
      </c>
      <c r="L179" s="14">
        <v>1</v>
      </c>
      <c r="M179" s="3" t="str">
        <f>IFERROR(VLOOKUP(E179,A:J,10, FALSE),"")</f>
        <v>Sättigung</v>
      </c>
      <c r="N179" s="3" t="str">
        <f>IFERROR(VLOOKUP(I179,B:K,10,FALSE),"")</f>
        <v>Einstellung der Sättigung</v>
      </c>
      <c r="O179" s="3" t="str">
        <f>IF(AND(TRIM(J179)="",M179=""),"Suffix not translated ",
   IF(AND(TRIM(J179)&lt;&gt;"",TRIM(M179)&lt;&gt;"",TRIM(J179)&lt;&gt;TRIM(M179)),"Suffix translation &lt;&gt; lookup ", "" ))
&amp;IF(AND(TRIM(K179)="",N179=""),"Description not translated ",
   IF(AND(TRIM(K179)&lt;&gt;"",TRIM(N179)&lt;&gt;"",TRIM(K179)&lt;&gt;TRIM(N179)),"Description translation&lt;&gt; lookup ", "" ))</f>
        <v/>
      </c>
      <c r="P179" s="3" t="s">
        <v>8447</v>
      </c>
      <c r="Q179" s="3" t="s">
        <v>8447</v>
      </c>
      <c r="R179" s="3" t="s">
        <v>9333</v>
      </c>
    </row>
    <row r="180" spans="1:18" x14ac:dyDescent="0.25">
      <c r="A180" s="2" t="str">
        <f>IF(TRIM(J180)="","",E180)</f>
        <v>Selftimer</v>
      </c>
      <c r="B180" s="2" t="str">
        <f>IF(TRIM(K180)="","",I180)</f>
        <v>Self timer</v>
      </c>
      <c r="C180" s="2" t="str">
        <f>LEFT(F180,FIND(".",F180,6))</f>
        <v>Exif.CanonCs.</v>
      </c>
      <c r="D180" s="2" t="str">
        <f>VLOOKUP(C180,PrefixUebersetzung,2,FALSE)</f>
        <v>Exif.CanonCs.</v>
      </c>
      <c r="E180" s="2" t="str">
        <f>MID(F180,FIND(".",F180,6)+1,99)</f>
        <v>Selftimer</v>
      </c>
      <c r="F180" s="3" t="s">
        <v>86</v>
      </c>
      <c r="G180" s="3" t="s">
        <v>9513</v>
      </c>
      <c r="I180" s="3" t="s">
        <v>2186</v>
      </c>
      <c r="J180" s="3" t="s">
        <v>3718</v>
      </c>
      <c r="K180" s="5" t="s">
        <v>3718</v>
      </c>
      <c r="L180" s="14"/>
      <c r="M180" s="3" t="str">
        <f>IFERROR(VLOOKUP(E180,A:J,10, FALSE),"")</f>
        <v>Selbstauslöser</v>
      </c>
      <c r="N180" s="3" t="str">
        <f>IFERROR(VLOOKUP(I180,B:K,10,FALSE),"")</f>
        <v>Selbstauslöser</v>
      </c>
      <c r="O180" s="3" t="str">
        <f>IF(AND(TRIM(J180)="",M180=""),"Suffix not translated ",
   IF(AND(TRIM(J180)&lt;&gt;"",TRIM(M180)&lt;&gt;"",TRIM(J180)&lt;&gt;TRIM(M180)),"Suffix translation &lt;&gt; lookup ", "" ))
&amp;IF(AND(TRIM(K180)="",N180=""),"Description not translated ",
   IF(AND(TRIM(K180)&lt;&gt;"",TRIM(N180)&lt;&gt;"",TRIM(K180)&lt;&gt;TRIM(N180)),"Description translation&lt;&gt; lookup ", "" ))</f>
        <v/>
      </c>
      <c r="P180" s="3" t="s">
        <v>8447</v>
      </c>
      <c r="Q180" s="3" t="s">
        <v>8447</v>
      </c>
      <c r="R180" s="3" t="s">
        <v>9154</v>
      </c>
    </row>
    <row r="181" spans="1:18" x14ac:dyDescent="0.25">
      <c r="A181" s="2" t="str">
        <f>IF(TRIM(J181)="","",E181)</f>
        <v>Sharpness</v>
      </c>
      <c r="B181" s="2" t="str">
        <f>IF(TRIM(K181)="","",I181)</f>
        <v>Sharpness setting</v>
      </c>
      <c r="C181" s="2" t="str">
        <f>LEFT(F181,FIND(".",F181,6))</f>
        <v>Exif.CanonCs.</v>
      </c>
      <c r="D181" s="2" t="str">
        <f>VLOOKUP(C181,PrefixUebersetzung,2,FALSE)</f>
        <v>Exif.CanonCs.</v>
      </c>
      <c r="E181" s="2" t="str">
        <f>MID(F181,FIND(".",F181,6)+1,99)</f>
        <v>Sharpness</v>
      </c>
      <c r="F181" s="3" t="s">
        <v>87</v>
      </c>
      <c r="G181" s="3" t="s">
        <v>9513</v>
      </c>
      <c r="I181" s="3" t="s">
        <v>2187</v>
      </c>
      <c r="J181" s="3" t="s">
        <v>3744</v>
      </c>
      <c r="K181" s="5" t="s">
        <v>3719</v>
      </c>
      <c r="L181" s="14">
        <v>1</v>
      </c>
      <c r="M181" s="3" t="str">
        <f>IFERROR(VLOOKUP(E181,A:J,10, FALSE),"")</f>
        <v>Schärfe</v>
      </c>
      <c r="N181" s="3" t="str">
        <f>IFERROR(VLOOKUP(I181,B:K,10,FALSE),"")</f>
        <v>Einstellung der Schärfe</v>
      </c>
      <c r="O181" s="3" t="str">
        <f>IF(AND(TRIM(J181)="",M181=""),"Suffix not translated ",
   IF(AND(TRIM(J181)&lt;&gt;"",TRIM(M181)&lt;&gt;"",TRIM(J181)&lt;&gt;TRIM(M181)),"Suffix translation &lt;&gt; lookup ", "" ))
&amp;IF(AND(TRIM(K181)="",N181=""),"Description not translated ",
   IF(AND(TRIM(K181)&lt;&gt;"",TRIM(N181)&lt;&gt;"",TRIM(K181)&lt;&gt;TRIM(N181)),"Description translation&lt;&gt; lookup ", "" ))</f>
        <v/>
      </c>
      <c r="P181" s="3" t="s">
        <v>8447</v>
      </c>
      <c r="Q181" s="3" t="s">
        <v>8447</v>
      </c>
      <c r="R181" s="3" t="s">
        <v>9027</v>
      </c>
    </row>
    <row r="182" spans="1:18" x14ac:dyDescent="0.25">
      <c r="A182" s="2" t="str">
        <f>IF(TRIM(J182)="","",E182)</f>
        <v>ShortFocal</v>
      </c>
      <c r="B182" s="2" t="str">
        <f>IF(TRIM(K182)="","",I182)</f>
        <v>Short focal</v>
      </c>
      <c r="C182" s="2" t="str">
        <f>LEFT(F182,FIND(".",F182,6))</f>
        <v>Exif.CanonCs.</v>
      </c>
      <c r="D182" s="2" t="str">
        <f>VLOOKUP(C182,PrefixUebersetzung,2,FALSE)</f>
        <v>Exif.CanonCs.</v>
      </c>
      <c r="E182" s="2" t="str">
        <f>MID(F182,FIND(".",F182,6)+1,99)</f>
        <v>ShortFocal</v>
      </c>
      <c r="F182" s="3" t="s">
        <v>88</v>
      </c>
      <c r="G182" s="3" t="s">
        <v>9512</v>
      </c>
      <c r="I182" s="3" t="s">
        <v>2188</v>
      </c>
      <c r="J182" s="3" t="s">
        <v>4117</v>
      </c>
      <c r="K182" s="5" t="s">
        <v>6509</v>
      </c>
      <c r="L182" s="14"/>
      <c r="O182" s="3" t="str">
        <f>IF(AND(TRIM(J182)="",M182=""),"Suffix not translated ",
   IF(AND(TRIM(J182)&lt;&gt;"",TRIM(M182)&lt;&gt;"",TRIM(J182)&lt;&gt;TRIM(M182)),"Suffix translation &lt;&gt; lookup ", "" ))
&amp;IF(AND(TRIM(K182)="",N182=""),"Description not translated ",
   IF(AND(TRIM(K182)&lt;&gt;"",TRIM(N182)&lt;&gt;"",TRIM(K182)&lt;&gt;TRIM(N182)),"Description translation&lt;&gt; lookup ", "" ))</f>
        <v/>
      </c>
      <c r="P182" s="3" t="s">
        <v>8447</v>
      </c>
      <c r="Q182" s="3" t="s">
        <v>8447</v>
      </c>
      <c r="R182" s="3" t="s">
        <v>9344</v>
      </c>
    </row>
    <row r="183" spans="1:18" x14ac:dyDescent="0.25">
      <c r="A183" s="2" t="str">
        <f>IF(TRIM(J183)="","",E183)</f>
        <v>SpotMeteringMode</v>
      </c>
      <c r="B183" s="2" t="str">
        <f>IF(TRIM(K183)="","",I183)</f>
        <v>Spot metering mode</v>
      </c>
      <c r="C183" s="2" t="str">
        <f>LEFT(F183,FIND(".",F183,6))</f>
        <v>Exif.CanonCs.</v>
      </c>
      <c r="D183" s="2" t="str">
        <f>VLOOKUP(C183,PrefixUebersetzung,2,FALSE)</f>
        <v>Exif.CanonCs.</v>
      </c>
      <c r="E183" s="2" t="str">
        <f>MID(F183,FIND(".",F183,6)+1,99)</f>
        <v>SpotMeteringMode</v>
      </c>
      <c r="F183" s="3" t="s">
        <v>89</v>
      </c>
      <c r="G183" s="3" t="s">
        <v>9513</v>
      </c>
      <c r="I183" s="3" t="s">
        <v>2189</v>
      </c>
      <c r="J183" s="3" t="s">
        <v>3720</v>
      </c>
      <c r="K183" s="5" t="s">
        <v>3720</v>
      </c>
      <c r="L183" s="14"/>
      <c r="O183" s="3" t="str">
        <f>IF(AND(TRIM(J183)="",M183=""),"Suffix not translated ",
   IF(AND(TRIM(J183)&lt;&gt;"",TRIM(M183)&lt;&gt;"",TRIM(J183)&lt;&gt;TRIM(M183)),"Suffix translation &lt;&gt; lookup ", "" ))
&amp;IF(AND(TRIM(K183)="",N183=""),"Description not translated ",
   IF(AND(TRIM(K183)&lt;&gt;"",TRIM(N183)&lt;&gt;"",TRIM(K183)&lt;&gt;TRIM(N183)),"Description translation&lt;&gt; lookup ", "" ))</f>
        <v/>
      </c>
      <c r="P183" s="3" t="s">
        <v>8447</v>
      </c>
      <c r="Q183" s="3" t="s">
        <v>8447</v>
      </c>
      <c r="R183" s="3" t="s">
        <v>9355</v>
      </c>
    </row>
    <row r="184" spans="1:18" x14ac:dyDescent="0.25">
      <c r="A184" s="2" t="str">
        <f>IF(TRIM(J184)="","",E184)</f>
        <v>SRAWQuality</v>
      </c>
      <c r="B184" s="2" t="str">
        <f>IF(TRIM(K184)="","",I184)</f>
        <v>SRAW quality</v>
      </c>
      <c r="C184" s="2" t="str">
        <f>LEFT(F184,FIND(".",F184,6))</f>
        <v>Exif.CanonCs.</v>
      </c>
      <c r="D184" s="2" t="str">
        <f>VLOOKUP(C184,PrefixUebersetzung,2,FALSE)</f>
        <v>Exif.CanonCs.</v>
      </c>
      <c r="E184" s="2" t="str">
        <f>MID(F184,FIND(".",F184,6)+1,99)</f>
        <v>SRAWQuality</v>
      </c>
      <c r="F184" s="3" t="s">
        <v>90</v>
      </c>
      <c r="G184" s="3" t="s">
        <v>9513</v>
      </c>
      <c r="I184" s="3" t="s">
        <v>2190</v>
      </c>
      <c r="J184" s="3" t="s">
        <v>4118</v>
      </c>
      <c r="K184" s="5" t="s">
        <v>4118</v>
      </c>
      <c r="L184" s="14"/>
      <c r="O184" s="3" t="str">
        <f>IF(AND(TRIM(J184)="",M184=""),"Suffix not translated ",
   IF(AND(TRIM(J184)&lt;&gt;"",TRIM(M184)&lt;&gt;"",TRIM(J184)&lt;&gt;TRIM(M184)),"Suffix translation &lt;&gt; lookup ", "" ))
&amp;IF(AND(TRIM(K184)="",N184=""),"Description not translated ",
   IF(AND(TRIM(K184)&lt;&gt;"",TRIM(N184)&lt;&gt;"",TRIM(K184)&lt;&gt;TRIM(N184)),"Description translation&lt;&gt; lookup ", "" ))</f>
        <v/>
      </c>
      <c r="P184" s="3" t="s">
        <v>8447</v>
      </c>
      <c r="Q184" s="3" t="s">
        <v>8447</v>
      </c>
      <c r="R184" s="3" t="s">
        <v>9196</v>
      </c>
    </row>
    <row r="185" spans="1:18" x14ac:dyDescent="0.25">
      <c r="A185" s="2" t="str">
        <f>IF(TRIM(J185)="","",E185)</f>
        <v>ZoomSourceWidth</v>
      </c>
      <c r="B185" s="2" t="str">
        <f>IF(TRIM(K185)="","",I185)</f>
        <v>Zoom source width</v>
      </c>
      <c r="C185" s="2" t="str">
        <f>LEFT(F185,FIND(".",F185,6))</f>
        <v>Exif.CanonCs.</v>
      </c>
      <c r="D185" s="2" t="str">
        <f>VLOOKUP(C185,PrefixUebersetzung,2,FALSE)</f>
        <v>Exif.CanonCs.</v>
      </c>
      <c r="E185" s="2" t="str">
        <f>MID(F185,FIND(".",F185,6)+1,99)</f>
        <v>ZoomSourceWidth</v>
      </c>
      <c r="F185" s="3" t="s">
        <v>91</v>
      </c>
      <c r="G185" s="3" t="s">
        <v>9513</v>
      </c>
      <c r="I185" s="3" t="s">
        <v>2191</v>
      </c>
      <c r="J185" s="3" t="s">
        <v>4119</v>
      </c>
      <c r="K185" s="5" t="s">
        <v>4119</v>
      </c>
      <c r="L185" s="14"/>
      <c r="O185" s="3" t="str">
        <f>IF(AND(TRIM(J185)="",M185=""),"Suffix not translated ",
   IF(AND(TRIM(J185)&lt;&gt;"",TRIM(M185)&lt;&gt;"",TRIM(J185)&lt;&gt;TRIM(M185)),"Suffix translation &lt;&gt; lookup ", "" ))
&amp;IF(AND(TRIM(K185)="",N185=""),"Description not translated ",
   IF(AND(TRIM(K185)&lt;&gt;"",TRIM(N185)&lt;&gt;"",TRIM(K185)&lt;&gt;TRIM(N185)),"Description translation&lt;&gt; lookup ", "" ))</f>
        <v/>
      </c>
      <c r="P185" s="3" t="s">
        <v>8447</v>
      </c>
      <c r="Q185" s="3" t="s">
        <v>8447</v>
      </c>
      <c r="R185" s="3" t="s">
        <v>9428</v>
      </c>
    </row>
    <row r="186" spans="1:18" x14ac:dyDescent="0.25">
      <c r="A186" s="2" t="str">
        <f>IF(TRIM(J186)="","",E186)</f>
        <v>ZoomTargetWidth</v>
      </c>
      <c r="B186" s="2" t="str">
        <f>IF(TRIM(K186)="","",I186)</f>
        <v>Zoom target width</v>
      </c>
      <c r="C186" s="2" t="str">
        <f>LEFT(F186,FIND(".",F186,6))</f>
        <v>Exif.CanonCs.</v>
      </c>
      <c r="D186" s="2" t="str">
        <f>VLOOKUP(C186,PrefixUebersetzung,2,FALSE)</f>
        <v>Exif.CanonCs.</v>
      </c>
      <c r="E186" s="2" t="str">
        <f>MID(F186,FIND(".",F186,6)+1,99)</f>
        <v>ZoomTargetWidth</v>
      </c>
      <c r="F186" s="3" t="s">
        <v>92</v>
      </c>
      <c r="G186" s="3" t="s">
        <v>9513</v>
      </c>
      <c r="I186" s="3" t="s">
        <v>2192</v>
      </c>
      <c r="J186" s="3" t="s">
        <v>3721</v>
      </c>
      <c r="K186" s="5" t="s">
        <v>3721</v>
      </c>
      <c r="L186" s="14"/>
      <c r="O186" s="3" t="str">
        <f>IF(AND(TRIM(J186)="",M186=""),"Suffix not translated ",
   IF(AND(TRIM(J186)&lt;&gt;"",TRIM(M186)&lt;&gt;"",TRIM(J186)&lt;&gt;TRIM(M186)),"Suffix translation &lt;&gt; lookup ", "" ))
&amp;IF(AND(TRIM(K186)="",N186=""),"Description not translated ",
   IF(AND(TRIM(K186)&lt;&gt;"",TRIM(N186)&lt;&gt;"",TRIM(K186)&lt;&gt;TRIM(N186)),"Description translation&lt;&gt; lookup ", "" ))</f>
        <v/>
      </c>
      <c r="P186" s="3" t="s">
        <v>8447</v>
      </c>
      <c r="Q186" s="3" t="s">
        <v>8447</v>
      </c>
      <c r="R186" s="3" t="s">
        <v>9430</v>
      </c>
    </row>
    <row r="187" spans="1:18" x14ac:dyDescent="0.25">
      <c r="A187" s="2" t="str">
        <f>IF(TRIM(J187)="","",E187)</f>
        <v>BracketMode</v>
      </c>
      <c r="B187" s="2" t="str">
        <f>IF(TRIM(K187)="","",I187)</f>
        <v>Bracket Mode</v>
      </c>
      <c r="C187" s="2" t="str">
        <f>LEFT(F187,FIND(".",F187,6))</f>
        <v>Exif.CanonFi.</v>
      </c>
      <c r="D187" s="2" t="str">
        <f>VLOOKUP(C187,PrefixUebersetzung,2,FALSE)</f>
        <v>Exif.CanonFi.</v>
      </c>
      <c r="E187" s="2" t="str">
        <f>MID(F187,FIND(".",F187,6)+1,99)</f>
        <v>BracketMode</v>
      </c>
      <c r="F187" s="3" t="s">
        <v>93</v>
      </c>
      <c r="G187" s="3" t="s">
        <v>9513</v>
      </c>
      <c r="I187" s="3" t="s">
        <v>2193</v>
      </c>
      <c r="J187" s="3" t="s">
        <v>4778</v>
      </c>
      <c r="K187" s="5" t="s">
        <v>3722</v>
      </c>
      <c r="L187" s="14"/>
      <c r="O187" s="3" t="str">
        <f>IF(AND(TRIM(J187)="",M187=""),"Suffix not translated ",
   IF(AND(TRIM(J187)&lt;&gt;"",TRIM(M187)&lt;&gt;"",TRIM(J187)&lt;&gt;TRIM(M187)),"Suffix translation &lt;&gt; lookup ", "" ))
&amp;IF(AND(TRIM(K187)="",N187=""),"Description not translated ",
   IF(AND(TRIM(K187)&lt;&gt;"",TRIM(N187)&lt;&gt;"",TRIM(K187)&lt;&gt;TRIM(N187)),"Description translation&lt;&gt; lookup ", "" ))</f>
        <v/>
      </c>
      <c r="P187" s="3" t="s">
        <v>8447</v>
      </c>
      <c r="Q187" s="3" t="s">
        <v>8447</v>
      </c>
      <c r="R187" s="3" t="s">
        <v>9013</v>
      </c>
    </row>
    <row r="188" spans="1:18" x14ac:dyDescent="0.25">
      <c r="A188" s="2" t="str">
        <f>IF(TRIM(J188)="","",E188)</f>
        <v>BracketShotNumber</v>
      </c>
      <c r="B188" s="2" t="str">
        <f>IF(TRIM(K188)="","",I188)</f>
        <v>Bracket Shot Number</v>
      </c>
      <c r="C188" s="2" t="str">
        <f>LEFT(F188,FIND(".",F188,6))</f>
        <v>Exif.CanonFi.</v>
      </c>
      <c r="D188" s="2" t="str">
        <f>VLOOKUP(C188,PrefixUebersetzung,2,FALSE)</f>
        <v>Exif.CanonFi.</v>
      </c>
      <c r="E188" s="2" t="str">
        <f>MID(F188,FIND(".",F188,6)+1,99)</f>
        <v>BracketShotNumber</v>
      </c>
      <c r="F188" s="3" t="s">
        <v>94</v>
      </c>
      <c r="G188" s="3" t="s">
        <v>9513</v>
      </c>
      <c r="I188" s="3" t="s">
        <v>2194</v>
      </c>
      <c r="J188" s="3" t="s">
        <v>4974</v>
      </c>
      <c r="K188" s="5" t="s">
        <v>3723</v>
      </c>
      <c r="L188" s="14"/>
      <c r="O188" s="3" t="str">
        <f>IF(AND(TRIM(J188)="",M188=""),"Suffix not translated ",
   IF(AND(TRIM(J188)&lt;&gt;"",TRIM(M188)&lt;&gt;"",TRIM(J188)&lt;&gt;TRIM(M188)),"Suffix translation &lt;&gt; lookup ", "" ))
&amp;IF(AND(TRIM(K188)="",N188=""),"Description not translated ",
   IF(AND(TRIM(K188)&lt;&gt;"",TRIM(N188)&lt;&gt;"",TRIM(K188)&lt;&gt;TRIM(N188)),"Description translation&lt;&gt; lookup ", "" ))</f>
        <v/>
      </c>
      <c r="P188" s="3" t="s">
        <v>8447</v>
      </c>
      <c r="Q188" s="3" t="s">
        <v>8447</v>
      </c>
      <c r="R188" s="3" t="s">
        <v>9013</v>
      </c>
    </row>
    <row r="189" spans="1:18" x14ac:dyDescent="0.25">
      <c r="A189" s="2" t="str">
        <f>IF(TRIM(J189)="","",E189)</f>
        <v>BracketValue</v>
      </c>
      <c r="B189" s="2" t="str">
        <f>IF(TRIM(K189)="","",I189)</f>
        <v>Bracket Value</v>
      </c>
      <c r="C189" s="2" t="str">
        <f>LEFT(F189,FIND(".",F189,6))</f>
        <v>Exif.CanonFi.</v>
      </c>
      <c r="D189" s="2" t="str">
        <f>VLOOKUP(C189,PrefixUebersetzung,2,FALSE)</f>
        <v>Exif.CanonFi.</v>
      </c>
      <c r="E189" s="2" t="str">
        <f>MID(F189,FIND(".",F189,6)+1,99)</f>
        <v>BracketValue</v>
      </c>
      <c r="F189" s="3" t="s">
        <v>95</v>
      </c>
      <c r="G189" s="3" t="s">
        <v>9513</v>
      </c>
      <c r="I189" s="3" t="s">
        <v>2195</v>
      </c>
      <c r="J189" s="3" t="s">
        <v>4779</v>
      </c>
      <c r="K189" s="5" t="s">
        <v>3724</v>
      </c>
      <c r="L189" s="14"/>
      <c r="O189" s="3" t="str">
        <f>IF(AND(TRIM(J189)="",M189=""),"Suffix not translated ",
   IF(AND(TRIM(J189)&lt;&gt;"",TRIM(M189)&lt;&gt;"",TRIM(J189)&lt;&gt;TRIM(M189)),"Suffix translation &lt;&gt; lookup ", "" ))
&amp;IF(AND(TRIM(K189)="",N189=""),"Description not translated ",
   IF(AND(TRIM(K189)&lt;&gt;"",TRIM(N189)&lt;&gt;"",TRIM(K189)&lt;&gt;TRIM(N189)),"Description translation&lt;&gt; lookup ", "" ))</f>
        <v/>
      </c>
      <c r="P189" s="3" t="s">
        <v>8447</v>
      </c>
      <c r="Q189" s="3" t="s">
        <v>8447</v>
      </c>
      <c r="R189" s="3" t="s">
        <v>9013</v>
      </c>
    </row>
    <row r="190" spans="1:18" x14ac:dyDescent="0.25">
      <c r="A190" s="2" t="str">
        <f>IF(TRIM(J190)="","",E190)</f>
        <v/>
      </c>
      <c r="B190" s="2" t="str">
        <f>IF(TRIM(K190)="","",I190)</f>
        <v/>
      </c>
      <c r="C190" s="2" t="str">
        <f>LEFT(F190,FIND(".",F190,6))</f>
        <v>Exif.CanonFi.</v>
      </c>
      <c r="D190" s="2" t="str">
        <f>VLOOKUP(C190,PrefixUebersetzung,2,FALSE)</f>
        <v>Exif.CanonFi.</v>
      </c>
      <c r="E190" s="2" t="str">
        <f>MID(F190,FIND(".",F190,6)+1,99)</f>
        <v>FileNumber</v>
      </c>
      <c r="F190" s="3" t="s">
        <v>96</v>
      </c>
      <c r="G190" s="3" t="s">
        <v>9515</v>
      </c>
      <c r="I190" s="3" t="s">
        <v>2196</v>
      </c>
      <c r="J190" s="3"/>
      <c r="L190" s="14"/>
      <c r="M190" s="3" t="str">
        <f>IFERROR(VLOOKUP(E190,A:J,10, FALSE),"")</f>
        <v>Dateinummer</v>
      </c>
      <c r="N190" s="3" t="str">
        <f>IFERROR(VLOOKUP(I190,B:K,10,FALSE),"")</f>
        <v>Dateinummer</v>
      </c>
      <c r="O190" s="3" t="str">
        <f>IF(AND(TRIM(J190)="",M190=""),"Suffix not translated ",
   IF(AND(TRIM(J190)&lt;&gt;"",TRIM(M190)&lt;&gt;"",TRIM(J190)&lt;&gt;TRIM(M190)),"Suffix translation &lt;&gt; lookup ", "" ))
&amp;IF(AND(TRIM(K190)="",N190=""),"Description not translated ",
   IF(AND(TRIM(K190)&lt;&gt;"",TRIM(N190)&lt;&gt;"",TRIM(K190)&lt;&gt;TRIM(N190)),"Description translation&lt;&gt; lookup ", "" ))</f>
        <v/>
      </c>
    </row>
    <row r="191" spans="1:18" x14ac:dyDescent="0.25">
      <c r="A191" s="2" t="str">
        <f>IF(TRIM(J191)="","",E191)</f>
        <v>FilterEffect</v>
      </c>
      <c r="B191" s="2" t="str">
        <f>IF(TRIM(K191)="","",I191)</f>
        <v>Filter Effect</v>
      </c>
      <c r="C191" s="2" t="str">
        <f>LEFT(F191,FIND(".",F191,6))</f>
        <v>Exif.CanonFi.</v>
      </c>
      <c r="D191" s="2" t="str">
        <f>VLOOKUP(C191,PrefixUebersetzung,2,FALSE)</f>
        <v>Exif.CanonFi.</v>
      </c>
      <c r="E191" s="2" t="str">
        <f>MID(F191,FIND(".",F191,6)+1,99)</f>
        <v>FilterEffect</v>
      </c>
      <c r="F191" s="3" t="s">
        <v>97</v>
      </c>
      <c r="G191" s="3" t="s">
        <v>9513</v>
      </c>
      <c r="I191" s="3" t="s">
        <v>2197</v>
      </c>
      <c r="J191" s="3" t="s">
        <v>4780</v>
      </c>
      <c r="K191" s="5" t="s">
        <v>4780</v>
      </c>
      <c r="L191" s="14"/>
      <c r="M191" s="3" t="str">
        <f>IFERROR(VLOOKUP(E191,A:J,10, FALSE),"")</f>
        <v>Filtereffekt</v>
      </c>
      <c r="N191" s="3" t="str">
        <f>IFERROR(VLOOKUP(I191,B:K,10,FALSE),"")</f>
        <v>Filtereffekt</v>
      </c>
      <c r="O191" s="3" t="str">
        <f>IF(AND(TRIM(J191)="",M191=""),"Suffix not translated ",
   IF(AND(TRIM(J191)&lt;&gt;"",TRIM(M191)&lt;&gt;"",TRIM(J191)&lt;&gt;TRIM(M191)),"Suffix translation &lt;&gt; lookup ", "" ))
&amp;IF(AND(TRIM(K191)="",N191=""),"Description not translated ",
   IF(AND(TRIM(K191)&lt;&gt;"",TRIM(N191)&lt;&gt;"",TRIM(K191)&lt;&gt;TRIM(N191)),"Description translation&lt;&gt; lookup ", "" ))</f>
        <v/>
      </c>
      <c r="P191" s="3" t="s">
        <v>8447</v>
      </c>
      <c r="Q191" s="3" t="s">
        <v>8447</v>
      </c>
      <c r="R191" s="3" t="s">
        <v>3989</v>
      </c>
    </row>
    <row r="192" spans="1:18" x14ac:dyDescent="0.25">
      <c r="A192" s="2" t="str">
        <f>IF(TRIM(J192)="","",E192)</f>
        <v>FlashExposureLock</v>
      </c>
      <c r="B192" s="2" t="str">
        <f>IF(TRIM(K192)="","",I192)</f>
        <v>Flash exposure lock</v>
      </c>
      <c r="C192" s="2" t="str">
        <f>LEFT(F192,FIND(".",F192,6))</f>
        <v>Exif.CanonFi.</v>
      </c>
      <c r="D192" s="2" t="str">
        <f>VLOOKUP(C192,PrefixUebersetzung,2,FALSE)</f>
        <v>Exif.CanonFi.</v>
      </c>
      <c r="E192" s="2" t="str">
        <f>MID(F192,FIND(".",F192,6)+1,99)</f>
        <v>FlashExposureLock</v>
      </c>
      <c r="F192" s="3" t="s">
        <v>98</v>
      </c>
      <c r="G192" s="3" t="s">
        <v>9513</v>
      </c>
      <c r="I192" s="3" t="s">
        <v>2198</v>
      </c>
      <c r="J192" s="3" t="s">
        <v>4120</v>
      </c>
      <c r="K192" s="5" t="s">
        <v>4120</v>
      </c>
      <c r="L192" s="14"/>
      <c r="O192" s="3" t="str">
        <f>IF(AND(TRIM(J192)="",M192=""),"Suffix not translated ",
   IF(AND(TRIM(J192)&lt;&gt;"",TRIM(M192)&lt;&gt;"",TRIM(J192)&lt;&gt;TRIM(M192)),"Suffix translation &lt;&gt; lookup ", "" ))
&amp;IF(AND(TRIM(K192)="",N192=""),"Description not translated ",
   IF(AND(TRIM(K192)&lt;&gt;"",TRIM(N192)&lt;&gt;"",TRIM(K192)&lt;&gt;TRIM(N192)),"Description translation&lt;&gt; lookup ", "" ))</f>
        <v/>
      </c>
      <c r="P192" s="3" t="s">
        <v>8447</v>
      </c>
      <c r="Q192" s="3" t="s">
        <v>8447</v>
      </c>
      <c r="R192" s="3" t="s">
        <v>9167</v>
      </c>
    </row>
    <row r="193" spans="1:18" x14ac:dyDescent="0.25">
      <c r="A193" s="2" t="str">
        <f>IF(TRIM(J193)="","",E193)</f>
        <v>FocusDistanceLower</v>
      </c>
      <c r="B193" s="2" t="str">
        <f>IF(TRIM(K193)="","",I193)</f>
        <v>Focus Distance Lower</v>
      </c>
      <c r="C193" s="2" t="str">
        <f>LEFT(F193,FIND(".",F193,6))</f>
        <v>Exif.CanonFi.</v>
      </c>
      <c r="D193" s="2" t="str">
        <f>VLOOKUP(C193,PrefixUebersetzung,2,FALSE)</f>
        <v>Exif.CanonFi.</v>
      </c>
      <c r="E193" s="2" t="str">
        <f>MID(F193,FIND(".",F193,6)+1,99)</f>
        <v>FocusDistanceLower</v>
      </c>
      <c r="F193" s="3" t="s">
        <v>6810</v>
      </c>
      <c r="G193" s="3" t="s">
        <v>9512</v>
      </c>
      <c r="I193" s="3" t="s">
        <v>6811</v>
      </c>
      <c r="J193" s="3" t="s">
        <v>7513</v>
      </c>
      <c r="K193" s="5" t="s">
        <v>7515</v>
      </c>
      <c r="L193" s="14"/>
      <c r="O193" s="3" t="str">
        <f>IF(AND(TRIM(J193)="",M193=""),"Suffix not translated ",
   IF(AND(TRIM(J193)&lt;&gt;"",TRIM(M193)&lt;&gt;"",TRIM(J193)&lt;&gt;TRIM(M193)),"Suffix translation &lt;&gt; lookup ", "" ))
&amp;IF(AND(TRIM(K193)="",N193=""),"Description not translated ",
   IF(AND(TRIM(K193)&lt;&gt;"",TRIM(N193)&lt;&gt;"",TRIM(K193)&lt;&gt;TRIM(N193)),"Description translation&lt;&gt; lookup ", "" ))</f>
        <v/>
      </c>
      <c r="P193" s="3" t="s">
        <v>8447</v>
      </c>
      <c r="Q193" s="3" t="s">
        <v>8447</v>
      </c>
      <c r="R193" s="3" t="s">
        <v>9170</v>
      </c>
    </row>
    <row r="194" spans="1:18" x14ac:dyDescent="0.25">
      <c r="A194" s="2" t="str">
        <f>IF(TRIM(J194)="","",E194)</f>
        <v>FocusDistanceUpper</v>
      </c>
      <c r="B194" s="2" t="str">
        <f>IF(TRIM(K194)="","",I194)</f>
        <v>Focus Distance Upper</v>
      </c>
      <c r="C194" s="2" t="str">
        <f>LEFT(F194,FIND(".",F194,6))</f>
        <v>Exif.CanonFi.</v>
      </c>
      <c r="D194" s="2" t="str">
        <f>VLOOKUP(C194,PrefixUebersetzung,2,FALSE)</f>
        <v>Exif.CanonFi.</v>
      </c>
      <c r="E194" s="2" t="str">
        <f>MID(F194,FIND(".",F194,6)+1,99)</f>
        <v>FocusDistanceUpper</v>
      </c>
      <c r="F194" s="3" t="s">
        <v>6812</v>
      </c>
      <c r="G194" s="3" t="s">
        <v>9512</v>
      </c>
      <c r="I194" s="3" t="s">
        <v>6813</v>
      </c>
      <c r="J194" s="3" t="s">
        <v>7514</v>
      </c>
      <c r="K194" s="5" t="s">
        <v>7516</v>
      </c>
      <c r="L194" s="14"/>
      <c r="O194" s="3" t="str">
        <f>IF(AND(TRIM(J194)="",M194=""),"Suffix not translated ",
   IF(AND(TRIM(J194)&lt;&gt;"",TRIM(M194)&lt;&gt;"",TRIM(J194)&lt;&gt;TRIM(M194)),"Suffix translation &lt;&gt; lookup ", "" ))
&amp;IF(AND(TRIM(K194)="",N194=""),"Description not translated ",
   IF(AND(TRIM(K194)&lt;&gt;"",TRIM(N194)&lt;&gt;"",TRIM(K194)&lt;&gt;TRIM(N194)),"Description translation&lt;&gt; lookup ", "" ))</f>
        <v/>
      </c>
      <c r="P194" s="3" t="s">
        <v>8447</v>
      </c>
      <c r="Q194" s="3" t="s">
        <v>8447</v>
      </c>
      <c r="R194" s="3" t="s">
        <v>9170</v>
      </c>
    </row>
    <row r="195" spans="1:18" x14ac:dyDescent="0.25">
      <c r="A195" s="2" t="str">
        <f>IF(TRIM(J195)="","",E195)</f>
        <v>LiveViewShooting</v>
      </c>
      <c r="B195" s="2" t="str">
        <f>IF(TRIM(K195)="","",I195)</f>
        <v>Live view shooting</v>
      </c>
      <c r="C195" s="2" t="str">
        <f>LEFT(F195,FIND(".",F195,6))</f>
        <v>Exif.CanonFi.</v>
      </c>
      <c r="D195" s="2" t="str">
        <f>VLOOKUP(C195,PrefixUebersetzung,2,FALSE)</f>
        <v>Exif.CanonFi.</v>
      </c>
      <c r="E195" s="2" t="str">
        <f>MID(F195,FIND(".",F195,6)+1,99)</f>
        <v>LiveViewShooting</v>
      </c>
      <c r="F195" s="3" t="s">
        <v>99</v>
      </c>
      <c r="G195" s="3" t="s">
        <v>9513</v>
      </c>
      <c r="I195" s="3" t="s">
        <v>2199</v>
      </c>
      <c r="J195" s="3" t="s">
        <v>4131</v>
      </c>
      <c r="K195" s="5" t="s">
        <v>3725</v>
      </c>
      <c r="L195" s="14"/>
      <c r="O195" s="3" t="str">
        <f>IF(AND(TRIM(J195)="",M195=""),"Suffix not translated ",
   IF(AND(TRIM(J195)&lt;&gt;"",TRIM(M195)&lt;&gt;"",TRIM(J195)&lt;&gt;TRIM(M195)),"Suffix translation &lt;&gt; lookup ", "" ))
&amp;IF(AND(TRIM(K195)="",N195=""),"Description not translated ",
   IF(AND(TRIM(K195)&lt;&gt;"",TRIM(N195)&lt;&gt;"",TRIM(K195)&lt;&gt;TRIM(N195)),"Description translation&lt;&gt; lookup ", "" ))</f>
        <v/>
      </c>
      <c r="P195" s="3" t="s">
        <v>8447</v>
      </c>
      <c r="Q195" s="3" t="s">
        <v>8447</v>
      </c>
      <c r="R195" s="3" t="s">
        <v>9115</v>
      </c>
    </row>
    <row r="196" spans="1:18" x14ac:dyDescent="0.25">
      <c r="A196" s="2" t="str">
        <f>IF(TRIM(J196)="","",E196)</f>
        <v>MacroMagnification</v>
      </c>
      <c r="B196" s="2" t="str">
        <f>IF(TRIM(K196)="","",I196)</f>
        <v>Macro magnification</v>
      </c>
      <c r="C196" s="2" t="str">
        <f>LEFT(F196,FIND(".",F196,6))</f>
        <v>Exif.CanonFi.</v>
      </c>
      <c r="D196" s="2" t="str">
        <f>VLOOKUP(C196,PrefixUebersetzung,2,FALSE)</f>
        <v>Exif.CanonFi.</v>
      </c>
      <c r="E196" s="2" t="str">
        <f>MID(F196,FIND(".",F196,6)+1,99)</f>
        <v>MacroMagnification</v>
      </c>
      <c r="F196" s="3" t="s">
        <v>100</v>
      </c>
      <c r="G196" s="3" t="s">
        <v>9513</v>
      </c>
      <c r="I196" s="3" t="s">
        <v>2200</v>
      </c>
      <c r="J196" s="3" t="s">
        <v>3726</v>
      </c>
      <c r="K196" s="5" t="s">
        <v>3726</v>
      </c>
      <c r="L196" s="14"/>
      <c r="O196" s="3" t="str">
        <f>IF(AND(TRIM(J196)="",M196=""),"Suffix not translated ",
   IF(AND(TRIM(J196)&lt;&gt;"",TRIM(M196)&lt;&gt;"",TRIM(J196)&lt;&gt;TRIM(M196)),"Suffix translation &lt;&gt; lookup ", "" ))
&amp;IF(AND(TRIM(K196)="",N196=""),"Description not translated ",
   IF(AND(TRIM(K196)&lt;&gt;"",TRIM(N196)&lt;&gt;"",TRIM(K196)&lt;&gt;TRIM(N196)),"Description translation&lt;&gt; lookup ", "" ))</f>
        <v/>
      </c>
      <c r="P196" s="3" t="s">
        <v>8447</v>
      </c>
      <c r="Q196" s="3" t="s">
        <v>8447</v>
      </c>
      <c r="R196" s="3" t="s">
        <v>9137</v>
      </c>
    </row>
    <row r="197" spans="1:18" x14ac:dyDescent="0.25">
      <c r="A197" s="2" t="str">
        <f>IF(TRIM(J197)="","",E197)</f>
        <v/>
      </c>
      <c r="B197" s="2" t="str">
        <f>IF(TRIM(K197)="","",I197)</f>
        <v>Noise Reduction</v>
      </c>
      <c r="C197" s="2" t="str">
        <f>LEFT(F197,FIND(".",F197,6))</f>
        <v>Exif.CanonFi.</v>
      </c>
      <c r="D197" s="2" t="str">
        <f>VLOOKUP(C197,PrefixUebersetzung,2,FALSE)</f>
        <v>Exif.CanonFi.</v>
      </c>
      <c r="E197" s="2" t="str">
        <f>MID(F197,FIND(".",F197,6)+1,99)</f>
        <v>NoiseReduction</v>
      </c>
      <c r="F197" s="3" t="s">
        <v>101</v>
      </c>
      <c r="G197" s="3" t="s">
        <v>9513</v>
      </c>
      <c r="I197" s="3" t="s">
        <v>2201</v>
      </c>
      <c r="J197" s="3"/>
      <c r="K197" s="5" t="s">
        <v>3727</v>
      </c>
      <c r="L197" s="14"/>
      <c r="M197" s="3" t="str">
        <f>IFERROR(VLOOKUP(E197,A:J,10, FALSE),"")</f>
        <v xml:space="preserve">Rauschreduzierung </v>
      </c>
      <c r="N197" s="3" t="str">
        <f>IFERROR(VLOOKUP(I197,B:K,10,FALSE),"")</f>
        <v xml:space="preserve">Rauschreduzierung </v>
      </c>
      <c r="O197" s="3" t="str">
        <f>IF(AND(TRIM(J197)="",M197=""),"Suffix not translated ",
   IF(AND(TRIM(J197)&lt;&gt;"",TRIM(M197)&lt;&gt;"",TRIM(J197)&lt;&gt;TRIM(M197)),"Suffix translation &lt;&gt; lookup ", "" ))
&amp;IF(AND(TRIM(K197)="",N197=""),"Description not translated ",
   IF(AND(TRIM(K197)&lt;&gt;"",TRIM(N197)&lt;&gt;"",TRIM(K197)&lt;&gt;TRIM(N197)),"Description translation&lt;&gt; lookup ", "" ))</f>
        <v/>
      </c>
      <c r="Q197" s="3" t="s">
        <v>8447</v>
      </c>
      <c r="R197" s="3" t="s">
        <v>9290</v>
      </c>
    </row>
    <row r="198" spans="1:18" x14ac:dyDescent="0.25">
      <c r="A198" s="2" t="str">
        <f>IF(TRIM(J198)="","",E198)</f>
        <v>RawJpgQuality</v>
      </c>
      <c r="B198" s="2" t="str">
        <f>IF(TRIM(K198)="","",I198)</f>
        <v>Raw Jpg Quality</v>
      </c>
      <c r="C198" s="2" t="str">
        <f>LEFT(F198,FIND(".",F198,6))</f>
        <v>Exif.CanonFi.</v>
      </c>
      <c r="D198" s="2" t="str">
        <f>VLOOKUP(C198,PrefixUebersetzung,2,FALSE)</f>
        <v>Exif.CanonFi.</v>
      </c>
      <c r="E198" s="2" t="str">
        <f>MID(F198,FIND(".",F198,6)+1,99)</f>
        <v>RawJpgQuality</v>
      </c>
      <c r="F198" s="3" t="s">
        <v>102</v>
      </c>
      <c r="G198" s="3" t="s">
        <v>9513</v>
      </c>
      <c r="I198" s="3" t="s">
        <v>2202</v>
      </c>
      <c r="J198" s="3" t="s">
        <v>4121</v>
      </c>
      <c r="K198" s="5" t="s">
        <v>4121</v>
      </c>
      <c r="L198" s="14"/>
      <c r="O198" s="3" t="str">
        <f>IF(AND(TRIM(J198)="",M198=""),"Suffix not translated ",
   IF(AND(TRIM(J198)&lt;&gt;"",TRIM(M198)&lt;&gt;"",TRIM(J198)&lt;&gt;TRIM(M198)),"Suffix translation &lt;&gt; lookup ", "" ))
&amp;IF(AND(TRIM(K198)="",N198=""),"Description not translated ",
   IF(AND(TRIM(K198)&lt;&gt;"",TRIM(N198)&lt;&gt;"",TRIM(K198)&lt;&gt;TRIM(N198)),"Description translation&lt;&gt; lookup ", "" ))</f>
        <v/>
      </c>
      <c r="P198" s="3" t="s">
        <v>8447</v>
      </c>
      <c r="Q198" s="3" t="s">
        <v>8447</v>
      </c>
      <c r="R198" s="3" t="s">
        <v>9196</v>
      </c>
    </row>
    <row r="199" spans="1:18" x14ac:dyDescent="0.25">
      <c r="A199" s="2" t="str">
        <f>IF(TRIM(J199)="","",E199)</f>
        <v>RawJpgSize</v>
      </c>
      <c r="B199" s="2" t="str">
        <f>IF(TRIM(K199)="","",I199)</f>
        <v>Raw Jpg Size</v>
      </c>
      <c r="C199" s="2" t="str">
        <f>LEFT(F199,FIND(".",F199,6))</f>
        <v>Exif.CanonFi.</v>
      </c>
      <c r="D199" s="2" t="str">
        <f>VLOOKUP(C199,PrefixUebersetzung,2,FALSE)</f>
        <v>Exif.CanonFi.</v>
      </c>
      <c r="E199" s="2" t="str">
        <f>MID(F199,FIND(".",F199,6)+1,99)</f>
        <v>RawJpgSize</v>
      </c>
      <c r="F199" s="3" t="s">
        <v>103</v>
      </c>
      <c r="G199" s="3" t="s">
        <v>9513</v>
      </c>
      <c r="I199" s="3" t="s">
        <v>2203</v>
      </c>
      <c r="J199" s="3" t="s">
        <v>4122</v>
      </c>
      <c r="K199" s="5" t="s">
        <v>4122</v>
      </c>
      <c r="L199" s="14"/>
      <c r="O199" s="3" t="str">
        <f>IF(AND(TRIM(J199)="",M199=""),"Suffix not translated ",
   IF(AND(TRIM(J199)&lt;&gt;"",TRIM(M199)&lt;&gt;"",TRIM(J199)&lt;&gt;TRIM(M199)),"Suffix translation &lt;&gt; lookup ", "" ))
&amp;IF(AND(TRIM(K199)="",N199=""),"Description not translated ",
   IF(AND(TRIM(K199)&lt;&gt;"",TRIM(N199)&lt;&gt;"",TRIM(K199)&lt;&gt;TRIM(N199)),"Description translation&lt;&gt; lookup ", "" ))</f>
        <v/>
      </c>
      <c r="P199" s="3" t="s">
        <v>8447</v>
      </c>
      <c r="Q199" s="3" t="s">
        <v>8447</v>
      </c>
      <c r="R199" s="3" t="s">
        <v>9190</v>
      </c>
    </row>
    <row r="200" spans="1:18" x14ac:dyDescent="0.25">
      <c r="A200" s="2" t="str">
        <f>IF(TRIM(J200)="","",E200)</f>
        <v>RFLensType</v>
      </c>
      <c r="B200" s="2" t="str">
        <f>IF(TRIM(K200)="","",I200)</f>
        <v>RF Lens Type</v>
      </c>
      <c r="C200" s="2" t="str">
        <f>LEFT(F200,FIND(".",F200,6))</f>
        <v>Exif.CanonFi.</v>
      </c>
      <c r="D200" s="2" t="str">
        <f>VLOOKUP(C200,PrefixUebersetzung,2,FALSE)</f>
        <v>Exif.CanonFi.</v>
      </c>
      <c r="E200" s="2" t="str">
        <f>MID(F200,FIND(".",F200,6)+1,99)</f>
        <v>RFLensType</v>
      </c>
      <c r="F200" s="36" t="s">
        <v>9661</v>
      </c>
      <c r="G200" s="36" t="s">
        <v>9512</v>
      </c>
      <c r="H200" s="36"/>
      <c r="I200" s="36" t="s">
        <v>9662</v>
      </c>
      <c r="J200" s="5" t="s">
        <v>10467</v>
      </c>
      <c r="K200" s="5" t="s">
        <v>10467</v>
      </c>
      <c r="O200" s="3" t="str">
        <f>IF(AND(TRIM(J200)="",M200=""),"Suffix not translated ",
   IF(AND(TRIM(J200)&lt;&gt;"",TRIM(M200)&lt;&gt;"",TRIM(J200)&lt;&gt;TRIM(M200)),"Suffix translation &lt;&gt; lookup ", "" ))
&amp;IF(AND(TRIM(K200)="",N200=""),"Description not translated ",
   IF(AND(TRIM(K200)&lt;&gt;"",TRIM(N200)&lt;&gt;"",TRIM(K200)&lt;&gt;TRIM(N200)),"Description translation&lt;&gt; lookup ", "" ))</f>
        <v/>
      </c>
      <c r="P200" s="3" t="s">
        <v>8447</v>
      </c>
      <c r="Q200" s="3" t="s">
        <v>8447</v>
      </c>
    </row>
    <row r="201" spans="1:18" x14ac:dyDescent="0.25">
      <c r="A201" s="2" t="str">
        <f>IF(TRIM(J201)="","",E201)</f>
        <v>ToningEffect</v>
      </c>
      <c r="B201" s="2" t="str">
        <f>IF(TRIM(K201)="","",I201)</f>
        <v>Toning Effect</v>
      </c>
      <c r="C201" s="2" t="str">
        <f>LEFT(F201,FIND(".",F201,6))</f>
        <v>Exif.CanonFi.</v>
      </c>
      <c r="D201" s="2" t="str">
        <f>VLOOKUP(C201,PrefixUebersetzung,2,FALSE)</f>
        <v>Exif.CanonFi.</v>
      </c>
      <c r="E201" s="2" t="str">
        <f>MID(F201,FIND(".",F201,6)+1,99)</f>
        <v>ToningEffect</v>
      </c>
      <c r="F201" s="3" t="s">
        <v>104</v>
      </c>
      <c r="G201" s="3" t="s">
        <v>9513</v>
      </c>
      <c r="I201" s="3" t="s">
        <v>2204</v>
      </c>
      <c r="J201" s="3" t="s">
        <v>5017</v>
      </c>
      <c r="K201" s="5" t="s">
        <v>5017</v>
      </c>
      <c r="L201" s="14"/>
      <c r="M201" s="3" t="str">
        <f>IFERROR(VLOOKUP(E201,A:J,10, FALSE),"")</f>
        <v>Toneffekt</v>
      </c>
      <c r="N201" s="3" t="str">
        <f>IFERROR(VLOOKUP(I201,B:K,10,FALSE),"")</f>
        <v>Toneffekt</v>
      </c>
      <c r="O201" s="3" t="str">
        <f>IF(AND(TRIM(J201)="",M201=""),"Suffix not translated ",
   IF(AND(TRIM(J201)&lt;&gt;"",TRIM(M201)&lt;&gt;"",TRIM(J201)&lt;&gt;TRIM(M201)),"Suffix translation &lt;&gt; lookup ", "" ))
&amp;IF(AND(TRIM(K201)="",N201=""),"Description not translated ",
   IF(AND(TRIM(K201)&lt;&gt;"",TRIM(N201)&lt;&gt;"",TRIM(K201)&lt;&gt;TRIM(N201)),"Description translation&lt;&gt; lookup ", "" ))</f>
        <v/>
      </c>
      <c r="P201" s="3" t="s">
        <v>8447</v>
      </c>
      <c r="Q201" s="3" t="s">
        <v>8447</v>
      </c>
      <c r="R201" s="3" t="s">
        <v>4777</v>
      </c>
    </row>
    <row r="202" spans="1:18" x14ac:dyDescent="0.25">
      <c r="A202" s="2" t="str">
        <f>IF(TRIM(J202)="","",E202)</f>
        <v>WBBracketMode</v>
      </c>
      <c r="B202" s="2" t="str">
        <f>IF(TRIM(K202)="","",I202)</f>
        <v>WB Bracket Mode</v>
      </c>
      <c r="C202" s="2" t="str">
        <f>LEFT(F202,FIND(".",F202,6))</f>
        <v>Exif.CanonFi.</v>
      </c>
      <c r="D202" s="2" t="str">
        <f>VLOOKUP(C202,PrefixUebersetzung,2,FALSE)</f>
        <v>Exif.CanonFi.</v>
      </c>
      <c r="E202" s="2" t="str">
        <f>MID(F202,FIND(".",F202,6)+1,99)</f>
        <v>WBBracketMode</v>
      </c>
      <c r="F202" s="3" t="s">
        <v>105</v>
      </c>
      <c r="G202" s="3" t="s">
        <v>9513</v>
      </c>
      <c r="I202" s="3" t="s">
        <v>2205</v>
      </c>
      <c r="J202" s="3" t="s">
        <v>4132</v>
      </c>
      <c r="K202" s="5" t="s">
        <v>3728</v>
      </c>
      <c r="L202" s="14"/>
      <c r="O202" s="3" t="str">
        <f>IF(AND(TRIM(J202)="",M202=""),"Suffix not translated ",
   IF(AND(TRIM(J202)&lt;&gt;"",TRIM(M202)&lt;&gt;"",TRIM(J202)&lt;&gt;TRIM(M202)),"Suffix translation &lt;&gt; lookup ", "" ))
&amp;IF(AND(TRIM(K202)="",N202=""),"Description not translated ",
   IF(AND(TRIM(K202)&lt;&gt;"",TRIM(N202)&lt;&gt;"",TRIM(K202)&lt;&gt;TRIM(N202)),"Description translation&lt;&gt; lookup ", "" ))</f>
        <v/>
      </c>
      <c r="P202" s="3" t="s">
        <v>8447</v>
      </c>
      <c r="Q202" s="3" t="s">
        <v>8447</v>
      </c>
      <c r="R202" s="3" t="s">
        <v>9013</v>
      </c>
    </row>
    <row r="203" spans="1:18" x14ac:dyDescent="0.25">
      <c r="A203" s="2" t="str">
        <f>IF(TRIM(J203)="","",E203)</f>
        <v>WBBracketValueAB</v>
      </c>
      <c r="B203" s="2" t="str">
        <f>IF(TRIM(K203)="","",I203)</f>
        <v>WB Bracket Value AB</v>
      </c>
      <c r="C203" s="2" t="str">
        <f>LEFT(F203,FIND(".",F203,6))</f>
        <v>Exif.CanonFi.</v>
      </c>
      <c r="D203" s="2" t="str">
        <f>VLOOKUP(C203,PrefixUebersetzung,2,FALSE)</f>
        <v>Exif.CanonFi.</v>
      </c>
      <c r="E203" s="2" t="str">
        <f>MID(F203,FIND(".",F203,6)+1,99)</f>
        <v>WBBracketValueAB</v>
      </c>
      <c r="F203" s="3" t="s">
        <v>106</v>
      </c>
      <c r="G203" s="3" t="s">
        <v>9513</v>
      </c>
      <c r="I203" s="3" t="s">
        <v>2206</v>
      </c>
      <c r="J203" s="3" t="s">
        <v>3729</v>
      </c>
      <c r="K203" s="5" t="s">
        <v>3729</v>
      </c>
      <c r="L203" s="14"/>
      <c r="O203" s="3" t="str">
        <f>IF(AND(TRIM(J203)="",M203=""),"Suffix not translated ",
   IF(AND(TRIM(J203)&lt;&gt;"",TRIM(M203)&lt;&gt;"",TRIM(J203)&lt;&gt;TRIM(M203)),"Suffix translation &lt;&gt; lookup ", "" ))
&amp;IF(AND(TRIM(K203)="",N203=""),"Description not translated ",
   IF(AND(TRIM(K203)&lt;&gt;"",TRIM(N203)&lt;&gt;"",TRIM(K203)&lt;&gt;TRIM(N203)),"Description translation&lt;&gt; lookup ", "" ))</f>
        <v/>
      </c>
      <c r="P203" s="3" t="s">
        <v>8447</v>
      </c>
      <c r="Q203" s="3" t="s">
        <v>8447</v>
      </c>
      <c r="R203" s="3" t="s">
        <v>9413</v>
      </c>
    </row>
    <row r="204" spans="1:18" x14ac:dyDescent="0.25">
      <c r="A204" s="2" t="str">
        <f>IF(TRIM(J204)="","",E204)</f>
        <v>WBBracketValueGM</v>
      </c>
      <c r="B204" s="2" t="str">
        <f>IF(TRIM(K204)="","",I204)</f>
        <v>WB Bracket Value GM</v>
      </c>
      <c r="C204" s="2" t="str">
        <f>LEFT(F204,FIND(".",F204,6))</f>
        <v>Exif.CanonFi.</v>
      </c>
      <c r="D204" s="2" t="str">
        <f>VLOOKUP(C204,PrefixUebersetzung,2,FALSE)</f>
        <v>Exif.CanonFi.</v>
      </c>
      <c r="E204" s="2" t="str">
        <f>MID(F204,FIND(".",F204,6)+1,99)</f>
        <v>WBBracketValueGM</v>
      </c>
      <c r="F204" s="3" t="s">
        <v>107</v>
      </c>
      <c r="G204" s="3" t="s">
        <v>9513</v>
      </c>
      <c r="I204" s="3" t="s">
        <v>2207</v>
      </c>
      <c r="J204" s="3" t="s">
        <v>3730</v>
      </c>
      <c r="K204" s="5" t="s">
        <v>3730</v>
      </c>
      <c r="L204" s="14"/>
      <c r="O204" s="3" t="str">
        <f>IF(AND(TRIM(J204)="",M204=""),"Suffix not translated ",
   IF(AND(TRIM(J204)&lt;&gt;"",TRIM(M204)&lt;&gt;"",TRIM(J204)&lt;&gt;TRIM(M204)),"Suffix translation &lt;&gt; lookup ", "" ))
&amp;IF(AND(TRIM(K204)="",N204=""),"Description not translated ",
   IF(AND(TRIM(K204)&lt;&gt;"",TRIM(N204)&lt;&gt;"",TRIM(K204)&lt;&gt;TRIM(N204)),"Description translation&lt;&gt; lookup ", "" ))</f>
        <v/>
      </c>
      <c r="P204" s="3" t="s">
        <v>8447</v>
      </c>
      <c r="Q204" s="3" t="s">
        <v>8447</v>
      </c>
      <c r="R204" s="3" t="s">
        <v>9413</v>
      </c>
    </row>
    <row r="205" spans="1:18" x14ac:dyDescent="0.25">
      <c r="A205" s="2" t="str">
        <f>IF(TRIM(J205)="","",E205)</f>
        <v/>
      </c>
      <c r="B205" s="2" t="str">
        <f>IF(TRIM(K205)="","",I205)</f>
        <v/>
      </c>
      <c r="C205" s="2" t="str">
        <f>LEFT(F205,FIND(".",F205,6))</f>
        <v>Exif.CanonFil.</v>
      </c>
      <c r="D205" s="2" t="str">
        <f>VLOOKUP(C205,PrefixUebersetzung,2,FALSE)</f>
        <v>Exif.CanonFil.</v>
      </c>
      <c r="E205" s="2" t="str">
        <f>MID(F205,FIND(".",F205,6)+1,99)</f>
        <v>FisheyeFilter</v>
      </c>
      <c r="F205" s="36" t="s">
        <v>10539</v>
      </c>
      <c r="G205" s="36" t="s">
        <v>9514</v>
      </c>
      <c r="H205" s="36"/>
      <c r="I205" s="36" t="s">
        <v>10540</v>
      </c>
      <c r="L205" s="15">
        <v>8</v>
      </c>
      <c r="O205" s="3" t="str">
        <f>IF(AND(TRIM(J205)="",M205=""),"Suffix not translated ",
   IF(AND(TRIM(J205)&lt;&gt;"",TRIM(M205)&lt;&gt;"",TRIM(J205)&lt;&gt;TRIM(M205)),"Suffix translation &lt;&gt; lookup ", "" ))
&amp;IF(AND(TRIM(K205)="",N205=""),"Description not translated ",
   IF(AND(TRIM(K205)&lt;&gt;"",TRIM(N205)&lt;&gt;"",TRIM(K205)&lt;&gt;TRIM(N205)),"Description translation&lt;&gt; lookup ", "" ))</f>
        <v xml:space="preserve">Suffix not translated Description not translated </v>
      </c>
      <c r="P205" s="3" t="s">
        <v>8447</v>
      </c>
      <c r="Q205" s="3" t="s">
        <v>8447</v>
      </c>
    </row>
    <row r="206" spans="1:18" x14ac:dyDescent="0.25">
      <c r="A206" s="2" t="str">
        <f>IF(TRIM(J206)="","",E206)</f>
        <v/>
      </c>
      <c r="B206" s="2" t="str">
        <f>IF(TRIM(K206)="","",I206)</f>
        <v/>
      </c>
      <c r="C206" s="2" t="str">
        <f>LEFT(F206,FIND(".",F206,6))</f>
        <v>Exif.CanonFil.</v>
      </c>
      <c r="D206" s="2" t="str">
        <f>VLOOKUP(C206,PrefixUebersetzung,2,FALSE)</f>
        <v>Exif.CanonFil.</v>
      </c>
      <c r="E206" s="2" t="str">
        <f>MID(F206,FIND(".",F206,6)+1,99)</f>
        <v>GrainyBWFilter</v>
      </c>
      <c r="F206" s="36" t="s">
        <v>10541</v>
      </c>
      <c r="G206" s="36" t="s">
        <v>9514</v>
      </c>
      <c r="H206" s="36"/>
      <c r="I206" s="36" t="s">
        <v>10542</v>
      </c>
      <c r="L206" s="15">
        <v>8</v>
      </c>
      <c r="O206" s="3" t="str">
        <f>IF(AND(TRIM(J206)="",M206=""),"Suffix not translated ",
   IF(AND(TRIM(J206)&lt;&gt;"",TRIM(M206)&lt;&gt;"",TRIM(J206)&lt;&gt;TRIM(M206)),"Suffix translation &lt;&gt; lookup ", "" ))
&amp;IF(AND(TRIM(K206)="",N206=""),"Description not translated ",
   IF(AND(TRIM(K206)&lt;&gt;"",TRIM(N206)&lt;&gt;"",TRIM(K206)&lt;&gt;TRIM(N206)),"Description translation&lt;&gt; lookup ", "" ))</f>
        <v xml:space="preserve">Suffix not translated Description not translated </v>
      </c>
      <c r="P206" s="3" t="s">
        <v>8447</v>
      </c>
      <c r="Q206" s="3" t="s">
        <v>8447</v>
      </c>
    </row>
    <row r="207" spans="1:18" x14ac:dyDescent="0.25">
      <c r="A207" s="2" t="str">
        <f>IF(TRIM(J207)="","",E207)</f>
        <v/>
      </c>
      <c r="B207" s="2" t="str">
        <f>IF(TRIM(K207)="","",I207)</f>
        <v/>
      </c>
      <c r="C207" s="2" t="str">
        <f>LEFT(F207,FIND(".",F207,6))</f>
        <v>Exif.CanonFil.</v>
      </c>
      <c r="D207" s="2" t="str">
        <f>VLOOKUP(C207,PrefixUebersetzung,2,FALSE)</f>
        <v>Exif.CanonFil.</v>
      </c>
      <c r="E207" s="2" t="str">
        <f>MID(F207,FIND(".",F207,6)+1,99)</f>
        <v>MiniatureFilter</v>
      </c>
      <c r="F207" s="36" t="s">
        <v>10543</v>
      </c>
      <c r="G207" s="36" t="s">
        <v>9514</v>
      </c>
      <c r="H207" s="36"/>
      <c r="I207" s="36" t="s">
        <v>10544</v>
      </c>
      <c r="L207" s="15">
        <v>8</v>
      </c>
      <c r="O207" s="3" t="str">
        <f>IF(AND(TRIM(J207)="",M207=""),"Suffix not translated ",
   IF(AND(TRIM(J207)&lt;&gt;"",TRIM(M207)&lt;&gt;"",TRIM(J207)&lt;&gt;TRIM(M207)),"Suffix translation &lt;&gt; lookup ", "" ))
&amp;IF(AND(TRIM(K207)="",N207=""),"Description not translated ",
   IF(AND(TRIM(K207)&lt;&gt;"",TRIM(N207)&lt;&gt;"",TRIM(K207)&lt;&gt;TRIM(N207)),"Description translation&lt;&gt; lookup ", "" ))</f>
        <v xml:space="preserve">Suffix not translated Description not translated </v>
      </c>
      <c r="P207" s="3" t="s">
        <v>8447</v>
      </c>
      <c r="Q207" s="3" t="s">
        <v>8447</v>
      </c>
    </row>
    <row r="208" spans="1:18" x14ac:dyDescent="0.25">
      <c r="A208" s="2" t="str">
        <f>IF(TRIM(J208)="","",E208)</f>
        <v/>
      </c>
      <c r="B208" s="2" t="str">
        <f>IF(TRIM(K208)="","",I208)</f>
        <v/>
      </c>
      <c r="C208" s="2" t="str">
        <f>LEFT(F208,FIND(".",F208,6))</f>
        <v>Exif.CanonFil.</v>
      </c>
      <c r="D208" s="2" t="str">
        <f>VLOOKUP(C208,PrefixUebersetzung,2,FALSE)</f>
        <v>Exif.CanonFil.</v>
      </c>
      <c r="E208" s="2" t="str">
        <f>MID(F208,FIND(".",F208,6)+1,99)</f>
        <v>MiniatureFilterOrientation</v>
      </c>
      <c r="F208" s="36" t="s">
        <v>10545</v>
      </c>
      <c r="G208" s="36" t="s">
        <v>9514</v>
      </c>
      <c r="H208" s="36"/>
      <c r="I208" s="36" t="s">
        <v>10546</v>
      </c>
      <c r="L208" s="15">
        <v>8</v>
      </c>
      <c r="O208" s="3" t="str">
        <f>IF(AND(TRIM(J208)="",M208=""),"Suffix not translated ",
   IF(AND(TRIM(J208)&lt;&gt;"",TRIM(M208)&lt;&gt;"",TRIM(J208)&lt;&gt;TRIM(M208)),"Suffix translation &lt;&gt; lookup ", "" ))
&amp;IF(AND(TRIM(K208)="",N208=""),"Description not translated ",
   IF(AND(TRIM(K208)&lt;&gt;"",TRIM(N208)&lt;&gt;"",TRIM(K208)&lt;&gt;TRIM(N208)),"Description translation&lt;&gt; lookup ", "" ))</f>
        <v xml:space="preserve">Suffix not translated Description not translated </v>
      </c>
      <c r="P208" s="3" t="s">
        <v>8447</v>
      </c>
      <c r="Q208" s="3" t="s">
        <v>8447</v>
      </c>
    </row>
    <row r="209" spans="1:17" x14ac:dyDescent="0.25">
      <c r="A209" s="2" t="str">
        <f>IF(TRIM(J209)="","",E209)</f>
        <v/>
      </c>
      <c r="B209" s="2" t="str">
        <f>IF(TRIM(K209)="","",I209)</f>
        <v/>
      </c>
      <c r="C209" s="2" t="str">
        <f>LEFT(F209,FIND(".",F209,6))</f>
        <v>Exif.CanonFil.</v>
      </c>
      <c r="D209" s="2" t="str">
        <f>VLOOKUP(C209,PrefixUebersetzung,2,FALSE)</f>
        <v>Exif.CanonFil.</v>
      </c>
      <c r="E209" s="2" t="str">
        <f>MID(F209,FIND(".",F209,6)+1,99)</f>
        <v>MiniatureFilterParameter</v>
      </c>
      <c r="F209" s="36" t="s">
        <v>10547</v>
      </c>
      <c r="G209" s="36" t="s">
        <v>9514</v>
      </c>
      <c r="H209" s="36"/>
      <c r="I209" s="36" t="s">
        <v>10548</v>
      </c>
      <c r="L209" s="15">
        <v>8</v>
      </c>
      <c r="O209" s="3" t="str">
        <f>IF(AND(TRIM(J209)="",M209=""),"Suffix not translated ",
   IF(AND(TRIM(J209)&lt;&gt;"",TRIM(M209)&lt;&gt;"",TRIM(J209)&lt;&gt;TRIM(M209)),"Suffix translation &lt;&gt; lookup ", "" ))
&amp;IF(AND(TRIM(K209)="",N209=""),"Description not translated ",
   IF(AND(TRIM(K209)&lt;&gt;"",TRIM(N209)&lt;&gt;"",TRIM(K209)&lt;&gt;TRIM(N209)),"Description translation&lt;&gt; lookup ", "" ))</f>
        <v xml:space="preserve">Suffix not translated Description not translated </v>
      </c>
      <c r="P209" s="3" t="s">
        <v>8447</v>
      </c>
      <c r="Q209" s="3" t="s">
        <v>8447</v>
      </c>
    </row>
    <row r="210" spans="1:17" x14ac:dyDescent="0.25">
      <c r="A210" s="2" t="str">
        <f>IF(TRIM(J210)="","",E210)</f>
        <v/>
      </c>
      <c r="B210" s="2" t="str">
        <f>IF(TRIM(K210)="","",I210)</f>
        <v/>
      </c>
      <c r="C210" s="2" t="str">
        <f>LEFT(F210,FIND(".",F210,6))</f>
        <v>Exif.CanonFil.</v>
      </c>
      <c r="D210" s="2" t="str">
        <f>VLOOKUP(C210,PrefixUebersetzung,2,FALSE)</f>
        <v>Exif.CanonFil.</v>
      </c>
      <c r="E210" s="2" t="str">
        <f>MID(F210,FIND(".",F210,6)+1,99)</f>
        <v>MiniatureFilterPosition</v>
      </c>
      <c r="F210" s="36" t="s">
        <v>10549</v>
      </c>
      <c r="G210" s="36" t="s">
        <v>9514</v>
      </c>
      <c r="H210" s="36"/>
      <c r="I210" s="36" t="s">
        <v>10550</v>
      </c>
      <c r="L210" s="15">
        <v>8</v>
      </c>
      <c r="O210" s="3" t="str">
        <f>IF(AND(TRIM(J210)="",M210=""),"Suffix not translated ",
   IF(AND(TRIM(J210)&lt;&gt;"",TRIM(M210)&lt;&gt;"",TRIM(J210)&lt;&gt;TRIM(M210)),"Suffix translation &lt;&gt; lookup ", "" ))
&amp;IF(AND(TRIM(K210)="",N210=""),"Description not translated ",
   IF(AND(TRIM(K210)&lt;&gt;"",TRIM(N210)&lt;&gt;"",TRIM(K210)&lt;&gt;TRIM(N210)),"Description translation&lt;&gt; lookup ", "" ))</f>
        <v xml:space="preserve">Suffix not translated Description not translated </v>
      </c>
      <c r="P210" s="3" t="s">
        <v>8447</v>
      </c>
      <c r="Q210" s="3" t="s">
        <v>8447</v>
      </c>
    </row>
    <row r="211" spans="1:17" x14ac:dyDescent="0.25">
      <c r="A211" s="2" t="str">
        <f>IF(TRIM(J211)="","",E211)</f>
        <v/>
      </c>
      <c r="B211" s="2" t="str">
        <f>IF(TRIM(K211)="","",I211)</f>
        <v/>
      </c>
      <c r="C211" s="2" t="str">
        <f>LEFT(F211,FIND(".",F211,6))</f>
        <v>Exif.CanonFil.</v>
      </c>
      <c r="D211" s="2" t="str">
        <f>VLOOKUP(C211,PrefixUebersetzung,2,FALSE)</f>
        <v>Exif.CanonFil.</v>
      </c>
      <c r="E211" s="2" t="str">
        <f>MID(F211,FIND(".",F211,6)+1,99)</f>
        <v>PaintingFilter</v>
      </c>
      <c r="F211" s="36" t="s">
        <v>10551</v>
      </c>
      <c r="G211" s="36" t="s">
        <v>9514</v>
      </c>
      <c r="H211" s="36"/>
      <c r="I211" s="36" t="s">
        <v>10552</v>
      </c>
      <c r="L211" s="15">
        <v>8</v>
      </c>
      <c r="O211" s="3" t="str">
        <f>IF(AND(TRIM(J211)="",M211=""),"Suffix not translated ",
   IF(AND(TRIM(J211)&lt;&gt;"",TRIM(M211)&lt;&gt;"",TRIM(J211)&lt;&gt;TRIM(M211)),"Suffix translation &lt;&gt; lookup ", "" ))
&amp;IF(AND(TRIM(K211)="",N211=""),"Description not translated ",
   IF(AND(TRIM(K211)&lt;&gt;"",TRIM(N211)&lt;&gt;"",TRIM(K211)&lt;&gt;TRIM(N211)),"Description translation&lt;&gt; lookup ", "" ))</f>
        <v xml:space="preserve">Suffix not translated Description not translated </v>
      </c>
      <c r="P211" s="3" t="s">
        <v>8447</v>
      </c>
      <c r="Q211" s="3" t="s">
        <v>8447</v>
      </c>
    </row>
    <row r="212" spans="1:17" x14ac:dyDescent="0.25">
      <c r="A212" s="2" t="str">
        <f>IF(TRIM(J212)="","",E212)</f>
        <v/>
      </c>
      <c r="B212" s="2" t="str">
        <f>IF(TRIM(K212)="","",I212)</f>
        <v/>
      </c>
      <c r="C212" s="2" t="str">
        <f>LEFT(F212,FIND(".",F212,6))</f>
        <v>Exif.CanonFil.</v>
      </c>
      <c r="D212" s="2" t="str">
        <f>VLOOKUP(C212,PrefixUebersetzung,2,FALSE)</f>
        <v>Exif.CanonFil.</v>
      </c>
      <c r="E212" s="2" t="str">
        <f>MID(F212,FIND(".",F212,6)+1,99)</f>
        <v>SoftFocusFilter</v>
      </c>
      <c r="F212" s="36" t="s">
        <v>10553</v>
      </c>
      <c r="G212" s="36" t="s">
        <v>9514</v>
      </c>
      <c r="H212" s="36"/>
      <c r="I212" s="36" t="s">
        <v>10554</v>
      </c>
      <c r="L212" s="15">
        <v>8</v>
      </c>
      <c r="O212" s="3" t="str">
        <f>IF(AND(TRIM(J212)="",M212=""),"Suffix not translated ",
   IF(AND(TRIM(J212)&lt;&gt;"",TRIM(M212)&lt;&gt;"",TRIM(J212)&lt;&gt;TRIM(M212)),"Suffix translation &lt;&gt; lookup ", "" ))
&amp;IF(AND(TRIM(K212)="",N212=""),"Description not translated ",
   IF(AND(TRIM(K212)&lt;&gt;"",TRIM(N212)&lt;&gt;"",TRIM(K212)&lt;&gt;TRIM(N212)),"Description translation&lt;&gt; lookup ", "" ))</f>
        <v xml:space="preserve">Suffix not translated Description not translated </v>
      </c>
      <c r="P212" s="3" t="s">
        <v>8447</v>
      </c>
      <c r="Q212" s="3" t="s">
        <v>8447</v>
      </c>
    </row>
    <row r="213" spans="1:17" x14ac:dyDescent="0.25">
      <c r="A213" s="2" t="str">
        <f>IF(TRIM(J213)="","",E213)</f>
        <v/>
      </c>
      <c r="B213" s="2" t="str">
        <f>IF(TRIM(K213)="","",I213)</f>
        <v/>
      </c>
      <c r="C213" s="2" t="str">
        <f>LEFT(F213,FIND(".",F213,6))</f>
        <v>Exif.CanonFil.</v>
      </c>
      <c r="D213" s="2" t="str">
        <f>VLOOKUP(C213,PrefixUebersetzung,2,FALSE)</f>
        <v>Exif.CanonFil.</v>
      </c>
      <c r="E213" s="2" t="str">
        <f>MID(F213,FIND(".",F213,6)+1,99)</f>
        <v>ToyCameraFilter</v>
      </c>
      <c r="F213" s="36" t="s">
        <v>10555</v>
      </c>
      <c r="G213" s="36" t="s">
        <v>9514</v>
      </c>
      <c r="H213" s="36"/>
      <c r="I213" s="36" t="s">
        <v>10556</v>
      </c>
      <c r="L213" s="15">
        <v>8</v>
      </c>
      <c r="O213" s="3" t="str">
        <f>IF(AND(TRIM(J213)="",M213=""),"Suffix not translated ",
   IF(AND(TRIM(J213)&lt;&gt;"",TRIM(M213)&lt;&gt;"",TRIM(J213)&lt;&gt;TRIM(M213)),"Suffix translation &lt;&gt; lookup ", "" ))
&amp;IF(AND(TRIM(K213)="",N213=""),"Description not translated ",
   IF(AND(TRIM(K213)&lt;&gt;"",TRIM(N213)&lt;&gt;"",TRIM(K213)&lt;&gt;TRIM(N213)),"Description translation&lt;&gt; lookup ", "" ))</f>
        <v xml:space="preserve">Suffix not translated Description not translated </v>
      </c>
      <c r="P213" s="3" t="s">
        <v>8447</v>
      </c>
      <c r="Q213" s="3" t="s">
        <v>8447</v>
      </c>
    </row>
    <row r="214" spans="1:17" x14ac:dyDescent="0.25">
      <c r="A214" s="2" t="str">
        <f>IF(TRIM(J214)="","",E214)</f>
        <v/>
      </c>
      <c r="B214" s="2" t="str">
        <f>IF(TRIM(K214)="","",I214)</f>
        <v/>
      </c>
      <c r="C214" s="2" t="str">
        <f>LEFT(F214,FIND(".",F214,6))</f>
        <v>Exif.CanonFil.</v>
      </c>
      <c r="D214" s="2" t="str">
        <f>VLOOKUP(C214,PrefixUebersetzung,2,FALSE)</f>
        <v>Exif.CanonFil.</v>
      </c>
      <c r="E214" s="2" t="str">
        <f>MID(F214,FIND(".",F214,6)+1,99)</f>
        <v>WatercolorFilter</v>
      </c>
      <c r="F214" s="36" t="s">
        <v>10557</v>
      </c>
      <c r="G214" s="36" t="s">
        <v>9514</v>
      </c>
      <c r="H214" s="36"/>
      <c r="I214" s="36" t="s">
        <v>10558</v>
      </c>
      <c r="L214" s="15">
        <v>8</v>
      </c>
      <c r="O214" s="3" t="str">
        <f>IF(AND(TRIM(J214)="",M214=""),"Suffix not translated ",
   IF(AND(TRIM(J214)&lt;&gt;"",TRIM(M214)&lt;&gt;"",TRIM(J214)&lt;&gt;TRIM(M214)),"Suffix translation &lt;&gt; lookup ", "" ))
&amp;IF(AND(TRIM(K214)="",N214=""),"Description not translated ",
   IF(AND(TRIM(K214)&lt;&gt;"",TRIM(N214)&lt;&gt;"",TRIM(K214)&lt;&gt;TRIM(N214)),"Description translation&lt;&gt; lookup ", "" ))</f>
        <v xml:space="preserve">Suffix not translated Description not translated </v>
      </c>
      <c r="P214" s="3" t="s">
        <v>8447</v>
      </c>
      <c r="Q214" s="3" t="s">
        <v>8447</v>
      </c>
    </row>
    <row r="215" spans="1:17" x14ac:dyDescent="0.25">
      <c r="A215" s="2" t="str">
        <f>IF(TRIM(J215)="","",E215)</f>
        <v>HDR</v>
      </c>
      <c r="B215" s="2" t="str">
        <f>IF(TRIM(K215)="","",I215)</f>
        <v>HDR</v>
      </c>
      <c r="C215" s="2" t="str">
        <f>LEFT(F215,FIND(".",F215,6))</f>
        <v>Exif.CanonHdr.</v>
      </c>
      <c r="D215" s="2" t="str">
        <f>VLOOKUP(C215,PrefixUebersetzung,2,FALSE)</f>
        <v>Exif.CanonHdr.</v>
      </c>
      <c r="E215" s="2" t="str">
        <f>MID(F215,FIND(".",F215,6)+1,99)</f>
        <v>HDR</v>
      </c>
      <c r="F215" s="36" t="s">
        <v>10559</v>
      </c>
      <c r="G215" s="36" t="s">
        <v>9516</v>
      </c>
      <c r="H215" s="36"/>
      <c r="I215" s="36" t="s">
        <v>6973</v>
      </c>
      <c r="J215" s="5" t="s">
        <v>6973</v>
      </c>
      <c r="K215" s="5" t="s">
        <v>6973</v>
      </c>
      <c r="M215" s="3" t="str">
        <f>IFERROR(VLOOKUP(E215,A:J,10, FALSE),"")</f>
        <v>HDR</v>
      </c>
      <c r="N215" s="3" t="str">
        <f>IFERROR(VLOOKUP(I215,B:K,10,FALSE),"")</f>
        <v>HDR</v>
      </c>
      <c r="O215" s="3" t="str">
        <f>IF(AND(TRIM(J215)="",M215=""),"Suffix not translated ",
   IF(AND(TRIM(J215)&lt;&gt;"",TRIM(M215)&lt;&gt;"",TRIM(J215)&lt;&gt;TRIM(M215)),"Suffix translation &lt;&gt; lookup ", "" ))
&amp;IF(AND(TRIM(K215)="",N215=""),"Description not translated ",
   IF(AND(TRIM(K215)&lt;&gt;"",TRIM(N215)&lt;&gt;"",TRIM(K215)&lt;&gt;TRIM(N215)),"Description translation&lt;&gt; lookup ", "" ))</f>
        <v/>
      </c>
      <c r="P215" s="3" t="s">
        <v>8447</v>
      </c>
      <c r="Q215" s="3" t="s">
        <v>8447</v>
      </c>
    </row>
    <row r="216" spans="1:17" x14ac:dyDescent="0.25">
      <c r="A216" s="2" t="str">
        <f>IF(TRIM(J216)="","",E216)</f>
        <v/>
      </c>
      <c r="B216" s="2" t="str">
        <f>IF(TRIM(K216)="","",I216)</f>
        <v/>
      </c>
      <c r="C216" s="2" t="str">
        <f>LEFT(F216,FIND(".",F216,6))</f>
        <v>Exif.CanonHdr.</v>
      </c>
      <c r="D216" s="2" t="str">
        <f>VLOOKUP(C216,PrefixUebersetzung,2,FALSE)</f>
        <v>Exif.CanonHdr.</v>
      </c>
      <c r="E216" s="2" t="str">
        <f>MID(F216,FIND(".",F216,6)+1,99)</f>
        <v>HDREffect</v>
      </c>
      <c r="F216" s="36" t="s">
        <v>10560</v>
      </c>
      <c r="G216" s="36" t="s">
        <v>9516</v>
      </c>
      <c r="H216" s="36"/>
      <c r="I216" s="36" t="s">
        <v>10561</v>
      </c>
      <c r="L216" s="15">
        <v>8</v>
      </c>
      <c r="O216" s="3" t="str">
        <f>IF(AND(TRIM(J216)="",M216=""),"Suffix not translated ",
   IF(AND(TRIM(J216)&lt;&gt;"",TRIM(M216)&lt;&gt;"",TRIM(J216)&lt;&gt;TRIM(M216)),"Suffix translation &lt;&gt; lookup ", "" ))
&amp;IF(AND(TRIM(K216)="",N216=""),"Description not translated ",
   IF(AND(TRIM(K216)&lt;&gt;"",TRIM(N216)&lt;&gt;"",TRIM(K216)&lt;&gt;TRIM(N216)),"Description translation&lt;&gt; lookup ", "" ))</f>
        <v xml:space="preserve">Suffix not translated Description not translated </v>
      </c>
      <c r="P216" s="3" t="s">
        <v>8447</v>
      </c>
      <c r="Q216" s="3" t="s">
        <v>8447</v>
      </c>
    </row>
    <row r="217" spans="1:17" ht="45" x14ac:dyDescent="0.25">
      <c r="A217" s="2" t="str">
        <f>IF(TRIM(J217)="","",E217)</f>
        <v>LensSerialNumber</v>
      </c>
      <c r="B217" s="2" t="str">
        <f>IF(TRIM(K217)="","",I217)</f>
        <v>Lens Serial Number. Convert each byte to hexadecimal to get two digits of the lens serial number.</v>
      </c>
      <c r="C217" s="2" t="str">
        <f>LEFT(F217,FIND(".",F217,6))</f>
        <v>Exif.CanonLe.</v>
      </c>
      <c r="D217" s="2" t="str">
        <f>VLOOKUP(C217,PrefixUebersetzung,2,FALSE)</f>
        <v>Exif.CanonLe.</v>
      </c>
      <c r="E217" s="2" t="str">
        <f>MID(F217,FIND(".",F217,6)+1,99)</f>
        <v>LensSerialNumber</v>
      </c>
      <c r="F217" s="36" t="s">
        <v>10562</v>
      </c>
      <c r="G217" s="36" t="s">
        <v>9518</v>
      </c>
      <c r="H217" s="36"/>
      <c r="I217" s="36" t="s">
        <v>11232</v>
      </c>
      <c r="J217" s="5" t="s">
        <v>3965</v>
      </c>
      <c r="K217" s="5" t="s">
        <v>11233</v>
      </c>
      <c r="M217" s="3" t="str">
        <f>IFERROR(VLOOKUP(E217,A:J,10, FALSE),"")</f>
        <v>Objektiv Seriennummer</v>
      </c>
      <c r="O217" s="3" t="str">
        <f>IF(AND(TRIM(J217)="",M217=""),"Suffix not translated ",
   IF(AND(TRIM(J217)&lt;&gt;"",TRIM(M217)&lt;&gt;"",TRIM(J217)&lt;&gt;TRIM(M217)),"Suffix translation &lt;&gt; lookup ", "" ))
&amp;IF(AND(TRIM(K217)="",N217=""),"Description not translated ",
   IF(AND(TRIM(K217)&lt;&gt;"",TRIM(N217)&lt;&gt;"",TRIM(K217)&lt;&gt;TRIM(N217)),"Description translation&lt;&gt; lookup ", "" ))</f>
        <v/>
      </c>
      <c r="P217" s="3" t="s">
        <v>8447</v>
      </c>
      <c r="Q217" s="3" t="s">
        <v>8447</v>
      </c>
    </row>
    <row r="218" spans="1:17" x14ac:dyDescent="0.25">
      <c r="A218" s="2" t="str">
        <f>IF(TRIM(J218)="","",E218)</f>
        <v/>
      </c>
      <c r="B218" s="2" t="str">
        <f>IF(TRIM(K218)="","",I218)</f>
        <v/>
      </c>
      <c r="C218" s="2" t="str">
        <f>LEFT(F218,FIND(".",F218,6))</f>
        <v>Exif.CanonLiOp.</v>
      </c>
      <c r="D218" s="2" t="str">
        <f>VLOOKUP(C218,PrefixUebersetzung,2,FALSE)</f>
        <v>Exif.CanonLiOp.</v>
      </c>
      <c r="E218" s="2" t="str">
        <f>MID(F218,FIND(".",F218,6)+1,99)</f>
        <v>AutoLightingOptimizer</v>
      </c>
      <c r="F218" s="36" t="s">
        <v>10563</v>
      </c>
      <c r="G218" s="36" t="s">
        <v>9516</v>
      </c>
      <c r="H218" s="36"/>
      <c r="I218" s="36" t="s">
        <v>11164</v>
      </c>
      <c r="L218" s="15">
        <v>8</v>
      </c>
      <c r="O218" s="3" t="str">
        <f>IF(AND(TRIM(J218)="",M218=""),"Suffix not translated ",
   IF(AND(TRIM(J218)&lt;&gt;"",TRIM(M218)&lt;&gt;"",TRIM(J218)&lt;&gt;TRIM(M218)),"Suffix translation &lt;&gt; lookup ", "" ))
&amp;IF(AND(TRIM(K218)="",N218=""),"Description not translated ",
   IF(AND(TRIM(K218)&lt;&gt;"",TRIM(N218)&lt;&gt;"",TRIM(K218)&lt;&gt;TRIM(N218)),"Description translation&lt;&gt; lookup ", "" ))</f>
        <v xml:space="preserve">Suffix not translated Description not translated </v>
      </c>
      <c r="P218" s="3" t="s">
        <v>8447</v>
      </c>
      <c r="Q218" s="3" t="s">
        <v>8447</v>
      </c>
    </row>
    <row r="219" spans="1:17" x14ac:dyDescent="0.25">
      <c r="A219" s="2" t="str">
        <f>IF(TRIM(J219)="","",E219)</f>
        <v/>
      </c>
      <c r="B219" s="2" t="str">
        <f>IF(TRIM(K219)="","",I219)</f>
        <v/>
      </c>
      <c r="C219" s="2" t="str">
        <f>LEFT(F219,FIND(".",F219,6))</f>
        <v>Exif.CanonLiOp.</v>
      </c>
      <c r="D219" s="2" t="str">
        <f>VLOOKUP(C219,PrefixUebersetzung,2,FALSE)</f>
        <v>Exif.CanonLiOp.</v>
      </c>
      <c r="E219" s="2" t="str">
        <f>MID(F219,FIND(".",F219,6)+1,99)</f>
        <v>DigitalLensOptimizer</v>
      </c>
      <c r="F219" s="6" t="s">
        <v>11219</v>
      </c>
      <c r="G219" s="6" t="s">
        <v>9516</v>
      </c>
      <c r="H219" s="6"/>
      <c r="I219" s="36" t="s">
        <v>11220</v>
      </c>
      <c r="L219" s="15">
        <v>5</v>
      </c>
      <c r="O219" s="3" t="str">
        <f>IF(AND(TRIM(J219)="",M219=""),"Suffix not translated ",
   IF(AND(TRIM(J219)&lt;&gt;"",TRIM(M219)&lt;&gt;"",TRIM(J219)&lt;&gt;TRIM(M219)),"Suffix translation &lt;&gt; lookup ", "" ))
&amp;IF(AND(TRIM(K219)="",N219=""),"Description not translated ",
   IF(AND(TRIM(K219)&lt;&gt;"",TRIM(N219)&lt;&gt;"",TRIM(K219)&lt;&gt;TRIM(N219)),"Description translation&lt;&gt; lookup ", "" ))</f>
        <v xml:space="preserve">Suffix not translated Description not translated </v>
      </c>
      <c r="P219" s="3" t="s">
        <v>8447</v>
      </c>
      <c r="Q219" s="3" t="s">
        <v>8447</v>
      </c>
    </row>
    <row r="220" spans="1:17" x14ac:dyDescent="0.25">
      <c r="A220" s="2" t="str">
        <f>IF(TRIM(J220)="","",E220)</f>
        <v/>
      </c>
      <c r="B220" s="2" t="str">
        <f>IF(TRIM(K220)="","",I220)</f>
        <v/>
      </c>
      <c r="C220" s="2" t="str">
        <f>LEFT(F220,FIND(".",F220,6))</f>
        <v>Exif.CanonLiOp.</v>
      </c>
      <c r="D220" s="2" t="str">
        <f>VLOOKUP(C220,PrefixUebersetzung,2,FALSE)</f>
        <v>Exif.CanonLiOp.</v>
      </c>
      <c r="E220" s="2" t="str">
        <f>MID(F220,FIND(".",F220,6)+1,99)</f>
        <v>DualPixelRaw</v>
      </c>
      <c r="F220" s="6" t="s">
        <v>11221</v>
      </c>
      <c r="G220" s="6" t="s">
        <v>9516</v>
      </c>
      <c r="H220" s="6"/>
      <c r="I220" s="36" t="s">
        <v>11222</v>
      </c>
      <c r="L220" s="15">
        <v>5</v>
      </c>
      <c r="O220" s="3" t="str">
        <f>IF(AND(TRIM(J220)="",M220=""),"Suffix not translated ",
   IF(AND(TRIM(J220)&lt;&gt;"",TRIM(M220)&lt;&gt;"",TRIM(J220)&lt;&gt;TRIM(M220)),"Suffix translation &lt;&gt; lookup ", "" ))
&amp;IF(AND(TRIM(K220)="",N220=""),"Description not translated ",
   IF(AND(TRIM(K220)&lt;&gt;"",TRIM(N220)&lt;&gt;"",TRIM(K220)&lt;&gt;TRIM(N220)),"Description translation&lt;&gt; lookup ", "" ))</f>
        <v xml:space="preserve">Suffix not translated Description not translated </v>
      </c>
      <c r="P220" s="3" t="s">
        <v>8447</v>
      </c>
      <c r="Q220" s="3" t="s">
        <v>8447</v>
      </c>
    </row>
    <row r="221" spans="1:17" ht="30" x14ac:dyDescent="0.25">
      <c r="A221" s="2" t="str">
        <f>IF(TRIM(J221)="","",E221)</f>
        <v>HighISONoiseReduction</v>
      </c>
      <c r="B221" s="2" t="str">
        <f>IF(TRIM(K221)="","",I221)</f>
        <v>High ISO Noise Reduction</v>
      </c>
      <c r="C221" s="2" t="str">
        <f>LEFT(F221,FIND(".",F221,6))</f>
        <v>Exif.CanonLiOp.</v>
      </c>
      <c r="D221" s="2" t="str">
        <f>VLOOKUP(C221,PrefixUebersetzung,2,FALSE)</f>
        <v>Exif.CanonLiOp.</v>
      </c>
      <c r="E221" s="2" t="str">
        <f>MID(F221,FIND(".",F221,6)+1,99)</f>
        <v>HighISONoiseReduction</v>
      </c>
      <c r="F221" s="36" t="s">
        <v>10565</v>
      </c>
      <c r="G221" s="36" t="s">
        <v>9516</v>
      </c>
      <c r="H221" s="36"/>
      <c r="I221" s="36" t="s">
        <v>2607</v>
      </c>
      <c r="J221" s="5" t="s">
        <v>11109</v>
      </c>
      <c r="K221" s="5" t="s">
        <v>11110</v>
      </c>
      <c r="M221" s="3" t="str">
        <f>IFERROR(VLOOKUP(E221,A:J,10, FALSE),"")</f>
        <v>Rauschunterdrückung bei ISO+</v>
      </c>
      <c r="N221" s="3" t="str">
        <f>IFERROR(VLOOKUP(I221,B:K,10,FALSE),"")</f>
        <v>Rauschunterdrückung bei hohen ISO-Werten</v>
      </c>
      <c r="O221" s="3" t="str">
        <f>IF(AND(TRIM(J221)="",M221=""),"Suffix not translated ",
   IF(AND(TRIM(J221)&lt;&gt;"",TRIM(M221)&lt;&gt;"",TRIM(J221)&lt;&gt;TRIM(M221)),"Suffix translation &lt;&gt; lookup ", "" ))
&amp;IF(AND(TRIM(K221)="",N221=""),"Description not translated ",
   IF(AND(TRIM(K221)&lt;&gt;"",TRIM(N221)&lt;&gt;"",TRIM(K221)&lt;&gt;TRIM(N221)),"Description translation&lt;&gt; lookup ", "" ))</f>
        <v/>
      </c>
      <c r="P221" s="3" t="s">
        <v>8447</v>
      </c>
      <c r="Q221" s="3" t="s">
        <v>8447</v>
      </c>
    </row>
    <row r="222" spans="1:17" x14ac:dyDescent="0.25">
      <c r="A222" s="2" t="str">
        <f>IF(TRIM(J222)="","",E222)</f>
        <v/>
      </c>
      <c r="B222" s="2" t="str">
        <f>IF(TRIM(K222)="","",I222)</f>
        <v/>
      </c>
      <c r="C222" s="2" t="str">
        <f>LEFT(F222,FIND(".",F222,6))</f>
        <v>Exif.CanonLiOp.</v>
      </c>
      <c r="D222" s="2" t="str">
        <f>VLOOKUP(C222,PrefixUebersetzung,2,FALSE)</f>
        <v>Exif.CanonLiOp.</v>
      </c>
      <c r="E222" s="2" t="str">
        <f>MID(F222,FIND(".",F222,6)+1,99)</f>
        <v>HighlightTonePriority</v>
      </c>
      <c r="F222" s="36" t="s">
        <v>10567</v>
      </c>
      <c r="G222" s="36" t="s">
        <v>9516</v>
      </c>
      <c r="H222" s="36"/>
      <c r="I222" s="36" t="s">
        <v>11165</v>
      </c>
      <c r="L222" s="15">
        <v>8</v>
      </c>
      <c r="O222" s="3" t="str">
        <f>IF(AND(TRIM(J222)="",M222=""),"Suffix not translated ",
   IF(AND(TRIM(J222)&lt;&gt;"",TRIM(M222)&lt;&gt;"",TRIM(J222)&lt;&gt;TRIM(M222)),"Suffix translation &lt;&gt; lookup ", "" ))
&amp;IF(AND(TRIM(K222)="",N222=""),"Description not translated ",
   IF(AND(TRIM(K222)&lt;&gt;"",TRIM(N222)&lt;&gt;"",TRIM(K222)&lt;&gt;TRIM(N222)),"Description translation&lt;&gt; lookup ", "" ))</f>
        <v xml:space="preserve">Suffix not translated Description not translated </v>
      </c>
      <c r="P222" s="3" t="s">
        <v>8447</v>
      </c>
      <c r="Q222" s="3" t="s">
        <v>8447</v>
      </c>
    </row>
    <row r="223" spans="1:17" ht="30" x14ac:dyDescent="0.25">
      <c r="A223" s="2" t="str">
        <f>IF(TRIM(J223)="","",E223)</f>
        <v>LongExposureNoiseReduction</v>
      </c>
      <c r="B223" s="2" t="str">
        <f>IF(TRIM(K223)="","",I223)</f>
        <v>Long Exposure Noise Reduction</v>
      </c>
      <c r="C223" s="2" t="str">
        <f>LEFT(F223,FIND(".",F223,6))</f>
        <v>Exif.CanonLiOp.</v>
      </c>
      <c r="D223" s="2" t="str">
        <f>VLOOKUP(C223,PrefixUebersetzung,2,FALSE)</f>
        <v>Exif.CanonLiOp.</v>
      </c>
      <c r="E223" s="2" t="str">
        <f>MID(F223,FIND(".",F223,6)+1,99)</f>
        <v>LongExposureNoiseReduction</v>
      </c>
      <c r="F223" s="36" t="s">
        <v>10568</v>
      </c>
      <c r="G223" s="36" t="s">
        <v>9516</v>
      </c>
      <c r="H223" s="36"/>
      <c r="I223" s="36" t="s">
        <v>3113</v>
      </c>
      <c r="J223" s="5" t="s">
        <v>3684</v>
      </c>
      <c r="K223" s="5" t="s">
        <v>3684</v>
      </c>
      <c r="M223" s="3" t="str">
        <f>IFERROR(VLOOKUP(E223,A:J,10, FALSE),"")</f>
        <v>Rauschreduzierung bei Langzeitbelichtung</v>
      </c>
      <c r="N223" s="3" t="str">
        <f>IFERROR(VLOOKUP(I223,B:K,10,FALSE),"")</f>
        <v>Rauschreduzierung bei Langzeitbelichtung</v>
      </c>
      <c r="O223" s="3" t="str">
        <f>IF(AND(TRIM(J223)="",M223=""),"Suffix not translated ",
   IF(AND(TRIM(J223)&lt;&gt;"",TRIM(M223)&lt;&gt;"",TRIM(J223)&lt;&gt;TRIM(M223)),"Suffix translation &lt;&gt; lookup ", "" ))
&amp;IF(AND(TRIM(K223)="",N223=""),"Description not translated ",
   IF(AND(TRIM(K223)&lt;&gt;"",TRIM(N223)&lt;&gt;"",TRIM(K223)&lt;&gt;TRIM(N223)),"Description translation&lt;&gt; lookup ", "" ))</f>
        <v/>
      </c>
      <c r="P223" s="3" t="s">
        <v>8447</v>
      </c>
    </row>
    <row r="224" spans="1:17" x14ac:dyDescent="0.25">
      <c r="A224" s="2" t="str">
        <f>IF(TRIM(J224)="","",E224)</f>
        <v/>
      </c>
      <c r="B224" s="2" t="str">
        <f>IF(TRIM(K224)="","",I224)</f>
        <v/>
      </c>
      <c r="C224" s="2" t="str">
        <f>LEFT(F224,FIND(".",F224,6))</f>
        <v>Exif.CanonLiOp.</v>
      </c>
      <c r="D224" s="2" t="str">
        <f>VLOOKUP(C224,PrefixUebersetzung,2,FALSE)</f>
        <v>Exif.CanonLiOp.</v>
      </c>
      <c r="E224" s="2" t="str">
        <f>MID(F224,FIND(".",F224,6)+1,99)</f>
        <v>PeripheralIlluminationCorr</v>
      </c>
      <c r="F224" s="36" t="s">
        <v>10569</v>
      </c>
      <c r="G224" s="36" t="s">
        <v>9516</v>
      </c>
      <c r="H224" s="36"/>
      <c r="I224" s="36" t="s">
        <v>10570</v>
      </c>
      <c r="L224" s="15">
        <v>8</v>
      </c>
      <c r="N224" s="3" t="str">
        <f>IFERROR(VLOOKUP(I224,B:K,10,FALSE),"")</f>
        <v/>
      </c>
      <c r="O224" s="3" t="str">
        <f>IF(AND(TRIM(J224)="",M224=""),"Suffix not translated ",
   IF(AND(TRIM(J224)&lt;&gt;"",TRIM(M224)&lt;&gt;"",TRIM(J224)&lt;&gt;TRIM(M224)),"Suffix translation &lt;&gt; lookup ", "" ))
&amp;IF(AND(TRIM(K224)="",N224=""),"Description not translated ",
   IF(AND(TRIM(K224)&lt;&gt;"",TRIM(N224)&lt;&gt;"",TRIM(K224)&lt;&gt;TRIM(N224)),"Description translation&lt;&gt; lookup ", "" ))</f>
        <v xml:space="preserve">Suffix not translated Description not translated </v>
      </c>
      <c r="P224" s="3" t="s">
        <v>8447</v>
      </c>
      <c r="Q224" s="3" t="s">
        <v>8447</v>
      </c>
    </row>
    <row r="225" spans="1:18" x14ac:dyDescent="0.25">
      <c r="A225" s="2" t="str">
        <f>IF(TRIM(J225)="","",E225)</f>
        <v>MultiExposure</v>
      </c>
      <c r="B225" s="2" t="str">
        <f>IF(TRIM(K225)="","",I225)</f>
        <v>Multi Exposure</v>
      </c>
      <c r="C225" s="2" t="str">
        <f>LEFT(F225,FIND(".",F225,6))</f>
        <v>Exif.CanonMe.</v>
      </c>
      <c r="D225" s="2" t="str">
        <f>VLOOKUP(C225,PrefixUebersetzung,2,FALSE)</f>
        <v>Exif.CanonMe.</v>
      </c>
      <c r="E225" s="2" t="str">
        <f>MID(F225,FIND(".",F225,6)+1,99)</f>
        <v>MultiExposure</v>
      </c>
      <c r="F225" s="36" t="s">
        <v>10571</v>
      </c>
      <c r="G225" s="36" t="s">
        <v>9516</v>
      </c>
      <c r="H225" s="36"/>
      <c r="I225" s="36" t="s">
        <v>10572</v>
      </c>
      <c r="J225" s="5" t="s">
        <v>3892</v>
      </c>
      <c r="K225" s="5" t="s">
        <v>3892</v>
      </c>
      <c r="M225" s="3" t="str">
        <f>IFERROR(VLOOKUP(E225,A:J,10, FALSE),"")</f>
        <v>Mehrfachbelichtung</v>
      </c>
      <c r="N225" s="3" t="str">
        <f>IFERROR(VLOOKUP(I225,B:K,10,FALSE),"")</f>
        <v>Mehrfachbelichtung</v>
      </c>
      <c r="O225" s="3" t="str">
        <f>IF(AND(TRIM(J225)="",M225=""),"Suffix not translated ",
   IF(AND(TRIM(J225)&lt;&gt;"",TRIM(M225)&lt;&gt;"",TRIM(J225)&lt;&gt;TRIM(M225)),"Suffix translation &lt;&gt; lookup ", "" ))
&amp;IF(AND(TRIM(K225)="",N225=""),"Description not translated ",
   IF(AND(TRIM(K225)&lt;&gt;"",TRIM(N225)&lt;&gt;"",TRIM(K225)&lt;&gt;TRIM(N225)),"Description translation&lt;&gt; lookup ", "" ))</f>
        <v/>
      </c>
      <c r="P225" s="3" t="s">
        <v>8447</v>
      </c>
      <c r="Q225" s="3" t="s">
        <v>8447</v>
      </c>
    </row>
    <row r="226" spans="1:18" x14ac:dyDescent="0.25">
      <c r="A226" s="2" t="str">
        <f>IF(TRIM(J226)="","",E226)</f>
        <v/>
      </c>
      <c r="B226" s="2" t="str">
        <f>IF(TRIM(K226)="","",I226)</f>
        <v/>
      </c>
      <c r="C226" s="2" t="str">
        <f>LEFT(F226,FIND(".",F226,6))</f>
        <v>Exif.CanonMe.</v>
      </c>
      <c r="D226" s="2" t="str">
        <f>VLOOKUP(C226,PrefixUebersetzung,2,FALSE)</f>
        <v>Exif.CanonMe.</v>
      </c>
      <c r="E226" s="2" t="str">
        <f>MID(F226,FIND(".",F226,6)+1,99)</f>
        <v>MultiExposureControl</v>
      </c>
      <c r="F226" s="36" t="s">
        <v>10573</v>
      </c>
      <c r="G226" s="36" t="s">
        <v>9516</v>
      </c>
      <c r="H226" s="36"/>
      <c r="I226" s="36" t="s">
        <v>10574</v>
      </c>
      <c r="L226" s="15">
        <v>8</v>
      </c>
      <c r="O226" s="3" t="str">
        <f>IF(AND(TRIM(J226)="",M226=""),"Suffix not translated ",
   IF(AND(TRIM(J226)&lt;&gt;"",TRIM(M226)&lt;&gt;"",TRIM(J226)&lt;&gt;TRIM(M226)),"Suffix translation &lt;&gt; lookup ", "" ))
&amp;IF(AND(TRIM(K226)="",N226=""),"Description not translated ",
   IF(AND(TRIM(K226)&lt;&gt;"",TRIM(N226)&lt;&gt;"",TRIM(K226)&lt;&gt;TRIM(N226)),"Description translation&lt;&gt; lookup ", "" ))</f>
        <v xml:space="preserve">Suffix not translated Description not translated </v>
      </c>
      <c r="P226" s="3" t="s">
        <v>8447</v>
      </c>
      <c r="Q226" s="3" t="s">
        <v>8447</v>
      </c>
    </row>
    <row r="227" spans="1:18" ht="30" x14ac:dyDescent="0.25">
      <c r="A227" s="2" t="str">
        <f>IF(TRIM(J227)="","",E227)</f>
        <v>MultiExposureShots</v>
      </c>
      <c r="B227" s="2" t="str">
        <f>IF(TRIM(K227)="","",I227)</f>
        <v>Multi Exposure Shots</v>
      </c>
      <c r="C227" s="2" t="str">
        <f>LEFT(F227,FIND(".",F227,6))</f>
        <v>Exif.CanonMe.</v>
      </c>
      <c r="D227" s="2" t="str">
        <f>VLOOKUP(C227,PrefixUebersetzung,2,FALSE)</f>
        <v>Exif.CanonMe.</v>
      </c>
      <c r="E227" s="2" t="str">
        <f>MID(F227,FIND(".",F227,6)+1,99)</f>
        <v>MultiExposureShots</v>
      </c>
      <c r="F227" s="36" t="s">
        <v>10575</v>
      </c>
      <c r="G227" s="36" t="s">
        <v>9516</v>
      </c>
      <c r="H227" s="36"/>
      <c r="I227" s="36" t="s">
        <v>10576</v>
      </c>
      <c r="J227" s="5" t="s">
        <v>4288</v>
      </c>
      <c r="K227" s="5" t="s">
        <v>4288</v>
      </c>
      <c r="M227" s="3" t="str">
        <f>IFERROR(VLOOKUP(E227,A:J,10, FALSE),"")</f>
        <v>Mehrfachbelichtung Anzahl Aufnahmen</v>
      </c>
      <c r="N227" s="3" t="str">
        <f>IFERROR(VLOOKUP(I227,B:K,10,FALSE),"")</f>
        <v>Mehrfachbelichtung Anzahl Aufnahmen</v>
      </c>
      <c r="O227" s="3" t="str">
        <f>IF(AND(TRIM(J227)="",M227=""),"Suffix not translated ",
   IF(AND(TRIM(J227)&lt;&gt;"",TRIM(M227)&lt;&gt;"",TRIM(J227)&lt;&gt;TRIM(M227)),"Suffix translation &lt;&gt; lookup ", "" ))
&amp;IF(AND(TRIM(K227)="",N227=""),"Description not translated ",
   IF(AND(TRIM(K227)&lt;&gt;"",TRIM(N227)&lt;&gt;"",TRIM(K227)&lt;&gt;TRIM(N227)),"Description translation&lt;&gt; lookup ", "" ))</f>
        <v/>
      </c>
      <c r="P227" s="3" t="s">
        <v>8447</v>
      </c>
      <c r="Q227" s="3" t="s">
        <v>8447</v>
      </c>
    </row>
    <row r="228" spans="1:18" x14ac:dyDescent="0.25">
      <c r="A228" s="2" t="str">
        <f>IF(TRIM(J228)="","",E228)</f>
        <v>PanoramaDirection</v>
      </c>
      <c r="B228" s="2" t="str">
        <f>IF(TRIM(K228)="","",I228)</f>
        <v>Panorama direction</v>
      </c>
      <c r="C228" s="2" t="str">
        <f>LEFT(F228,FIND(".",F228,6))</f>
        <v>Exif.CanonPa.</v>
      </c>
      <c r="D228" s="2" t="str">
        <f>VLOOKUP(C228,PrefixUebersetzung,2,FALSE)</f>
        <v>Exif.CanonPa.</v>
      </c>
      <c r="E228" s="2" t="str">
        <f>MID(F228,FIND(".",F228,6)+1,99)</f>
        <v>PanoramaDirection</v>
      </c>
      <c r="F228" s="3" t="s">
        <v>108</v>
      </c>
      <c r="G228" s="3" t="s">
        <v>9512</v>
      </c>
      <c r="I228" s="3" t="s">
        <v>2208</v>
      </c>
      <c r="J228" s="3" t="s">
        <v>3731</v>
      </c>
      <c r="K228" s="5" t="s">
        <v>3731</v>
      </c>
      <c r="L228" s="14"/>
      <c r="M228" s="3" t="str">
        <f>IFERROR(VLOOKUP(E228,A:J,10, FALSE),"")</f>
        <v>Panorama Richtung</v>
      </c>
      <c r="N228" s="3" t="str">
        <f>IFERROR(VLOOKUP(I228,B:K,10,FALSE),"")</f>
        <v>Panorama Richtung</v>
      </c>
      <c r="O228" s="3" t="str">
        <f>IF(AND(TRIM(J228)="",M228=""),"Suffix not translated ",
   IF(AND(TRIM(J228)&lt;&gt;"",TRIM(M228)&lt;&gt;"",TRIM(J228)&lt;&gt;TRIM(M228)),"Suffix translation &lt;&gt; lookup ", "" ))
&amp;IF(AND(TRIM(K228)="",N228=""),"Description not translated ",
   IF(AND(TRIM(K228)&lt;&gt;"",TRIM(N228)&lt;&gt;"",TRIM(K228)&lt;&gt;TRIM(N228)),"Description translation&lt;&gt; lookup ", "" ))</f>
        <v/>
      </c>
      <c r="P228" s="3" t="s">
        <v>8447</v>
      </c>
      <c r="Q228" s="3" t="s">
        <v>8447</v>
      </c>
      <c r="R228" s="3" t="s">
        <v>9297</v>
      </c>
    </row>
    <row r="229" spans="1:18" x14ac:dyDescent="0.25">
      <c r="A229" s="2" t="str">
        <f>IF(TRIM(J229)="","",E229)</f>
        <v>PanoramaFrame</v>
      </c>
      <c r="B229" s="2" t="str">
        <f>IF(TRIM(K229)="","",I229)</f>
        <v>Panorama frame number</v>
      </c>
      <c r="C229" s="2" t="str">
        <f>LEFT(F229,FIND(".",F229,6))</f>
        <v>Exif.CanonPa.</v>
      </c>
      <c r="D229" s="2" t="str">
        <f>VLOOKUP(C229,PrefixUebersetzung,2,FALSE)</f>
        <v>Exif.CanonPa.</v>
      </c>
      <c r="E229" s="2" t="str">
        <f>MID(F229,FIND(".",F229,6)+1,99)</f>
        <v>PanoramaFrame</v>
      </c>
      <c r="F229" s="3" t="s">
        <v>109</v>
      </c>
      <c r="G229" s="3" t="s">
        <v>9512</v>
      </c>
      <c r="I229" s="3" t="s">
        <v>2209</v>
      </c>
      <c r="J229" s="3" t="s">
        <v>3732</v>
      </c>
      <c r="K229" s="5" t="s">
        <v>3732</v>
      </c>
      <c r="L229" s="14"/>
      <c r="O229" s="3" t="str">
        <f>IF(AND(TRIM(J229)="",M229=""),"Suffix not translated ",
   IF(AND(TRIM(J229)&lt;&gt;"",TRIM(M229)&lt;&gt;"",TRIM(J229)&lt;&gt;TRIM(M229)),"Suffix translation &lt;&gt; lookup ", "" ))
&amp;IF(AND(TRIM(K229)="",N229=""),"Description not translated ",
   IF(AND(TRIM(K229)&lt;&gt;"",TRIM(N229)&lt;&gt;"",TRIM(K229)&lt;&gt;TRIM(N229)),"Description translation&lt;&gt; lookup ", "" ))</f>
        <v/>
      </c>
      <c r="P229" s="3" t="s">
        <v>8447</v>
      </c>
      <c r="Q229" s="3" t="s">
        <v>8447</v>
      </c>
      <c r="R229" s="3" t="s">
        <v>9299</v>
      </c>
    </row>
    <row r="230" spans="1:18" ht="30" x14ac:dyDescent="0.25">
      <c r="A230" s="2" t="str">
        <f>IF(TRIM(J230)="","",E230)</f>
        <v>AFPointsUsed</v>
      </c>
      <c r="B230" s="2" t="str">
        <f>IF(TRIM(K230)="","",I230)</f>
        <v>AF points used</v>
      </c>
      <c r="C230" s="2" t="str">
        <f>LEFT(F230,FIND(".",F230,6))</f>
        <v>Exif.CanonPi.</v>
      </c>
      <c r="D230" s="2" t="str">
        <f>VLOOKUP(C230,PrefixUebersetzung,2,FALSE)</f>
        <v>Exif.CanonPi.</v>
      </c>
      <c r="E230" s="2" t="str">
        <f>MID(F230,FIND(".",F230,6)+1,99)</f>
        <v>AFPointsUsed</v>
      </c>
      <c r="F230" s="3" t="s">
        <v>110</v>
      </c>
      <c r="G230" s="3" t="s">
        <v>9512</v>
      </c>
      <c r="I230" s="3" t="s">
        <v>2210</v>
      </c>
      <c r="J230" s="5" t="s">
        <v>11016</v>
      </c>
      <c r="K230" s="5" t="s">
        <v>3733</v>
      </c>
      <c r="L230" s="14"/>
      <c r="M230" s="3" t="str">
        <f>IFERROR(VLOOKUP(E230,A:J,10, FALSE),"")</f>
        <v>Verwendete AF Messfelder</v>
      </c>
      <c r="N230" s="3" t="str">
        <f>IFERROR(VLOOKUP(I230,B:K,10,FALSE),"")</f>
        <v xml:space="preserve">verwendete AF-Messfelder </v>
      </c>
      <c r="O230" s="3" t="str">
        <f>IF(AND(TRIM(J230)="",M230=""),"Suffix not translated ",
   IF(AND(TRIM(J230)&lt;&gt;"",TRIM(M230)&lt;&gt;"",TRIM(J230)&lt;&gt;TRIM(M230)),"Suffix translation &lt;&gt; lookup ", "" ))
&amp;IF(AND(TRIM(K230)="",N230=""),"Description not translated ",
   IF(AND(TRIM(K230)&lt;&gt;"",TRIM(N230)&lt;&gt;"",TRIM(K230)&lt;&gt;TRIM(N230)),"Description translation&lt;&gt; lookup ", "" ))</f>
        <v/>
      </c>
      <c r="P230" s="3" t="s">
        <v>8447</v>
      </c>
      <c r="Q230" s="3" t="s">
        <v>8447</v>
      </c>
      <c r="R230" s="3" t="s">
        <v>8972</v>
      </c>
    </row>
    <row r="231" spans="1:18" x14ac:dyDescent="0.25">
      <c r="A231" s="2" t="str">
        <f>IF(TRIM(J231)="","",E231)</f>
        <v>AFPointsUsed20D</v>
      </c>
      <c r="B231" s="2" t="str">
        <f>IF(TRIM(K231)="","",I231)</f>
        <v>AF points used (20D)</v>
      </c>
      <c r="C231" s="2" t="str">
        <f>LEFT(F231,FIND(".",F231,6))</f>
        <v>Exif.CanonPi.</v>
      </c>
      <c r="D231" s="2" t="str">
        <f>VLOOKUP(C231,PrefixUebersetzung,2,FALSE)</f>
        <v>Exif.CanonPi.</v>
      </c>
      <c r="E231" s="2" t="str">
        <f>MID(F231,FIND(".",F231,6)+1,99)</f>
        <v>AFPointsUsed20D</v>
      </c>
      <c r="F231" s="3" t="s">
        <v>111</v>
      </c>
      <c r="G231" s="3" t="s">
        <v>9512</v>
      </c>
      <c r="I231" s="3" t="s">
        <v>2211</v>
      </c>
      <c r="J231" s="3" t="s">
        <v>4975</v>
      </c>
      <c r="K231" s="5" t="s">
        <v>3734</v>
      </c>
      <c r="L231" s="14"/>
      <c r="O231" s="3" t="str">
        <f>IF(AND(TRIM(J231)="",M231=""),"Suffix not translated ",
   IF(AND(TRIM(J231)&lt;&gt;"",TRIM(M231)&lt;&gt;"",TRIM(J231)&lt;&gt;TRIM(M231)),"Suffix translation &lt;&gt; lookup ", "" ))
&amp;IF(AND(TRIM(K231)="",N231=""),"Description not translated ",
   IF(AND(TRIM(K231)&lt;&gt;"",TRIM(N231)&lt;&gt;"",TRIM(K231)&lt;&gt;TRIM(N231)),"Description translation&lt;&gt; lookup ", "" ))</f>
        <v/>
      </c>
      <c r="P231" s="3" t="s">
        <v>8447</v>
      </c>
      <c r="Q231" s="3" t="s">
        <v>8447</v>
      </c>
      <c r="R231" s="3" t="s">
        <v>8981</v>
      </c>
    </row>
    <row r="232" spans="1:18" x14ac:dyDescent="0.25">
      <c r="A232" s="2" t="str">
        <f>IF(TRIM(J232)="","",E232)</f>
        <v>ImageHeight</v>
      </c>
      <c r="B232" s="2" t="str">
        <f>IF(TRIM(K232)="","",I232)</f>
        <v>Image height</v>
      </c>
      <c r="C232" s="2" t="str">
        <f>LEFT(F232,FIND(".",F232,6))</f>
        <v>Exif.CanonPi.</v>
      </c>
      <c r="D232" s="2" t="str">
        <f>VLOOKUP(C232,PrefixUebersetzung,2,FALSE)</f>
        <v>Exif.CanonPi.</v>
      </c>
      <c r="E232" s="2" t="str">
        <f>MID(F232,FIND(".",F232,6)+1,99)</f>
        <v>ImageHeight</v>
      </c>
      <c r="F232" s="3" t="s">
        <v>112</v>
      </c>
      <c r="G232" s="3" t="s">
        <v>9512</v>
      </c>
      <c r="I232" s="3" t="s">
        <v>2212</v>
      </c>
      <c r="J232" s="3" t="s">
        <v>3735</v>
      </c>
      <c r="K232" s="5" t="s">
        <v>3735</v>
      </c>
      <c r="L232" s="14"/>
      <c r="M232" s="3" t="str">
        <f>IFERROR(VLOOKUP(E232,A:J,10, FALSE),"")</f>
        <v>Bildhöhe</v>
      </c>
      <c r="N232" s="3" t="str">
        <f>IFERROR(VLOOKUP(I232,B:K,10,FALSE),"")</f>
        <v>Bildhöhe</v>
      </c>
      <c r="O232" s="3" t="str">
        <f>IF(AND(TRIM(J232)="",M232=""),"Suffix not translated ",
   IF(AND(TRIM(J232)&lt;&gt;"",TRIM(M232)&lt;&gt;"",TRIM(J232)&lt;&gt;TRIM(M232)),"Suffix translation &lt;&gt; lookup ", "" ))
&amp;IF(AND(TRIM(K232)="",N232=""),"Description not translated ",
   IF(AND(TRIM(K232)&lt;&gt;"",TRIM(N232)&lt;&gt;"",TRIM(K232)&lt;&gt;TRIM(N232)),"Description translation&lt;&gt; lookup ", "" ))</f>
        <v/>
      </c>
      <c r="P232" s="3" t="s">
        <v>8447</v>
      </c>
      <c r="Q232" s="3" t="s">
        <v>8447</v>
      </c>
      <c r="R232" s="3" t="s">
        <v>8969</v>
      </c>
    </row>
    <row r="233" spans="1:18" x14ac:dyDescent="0.25">
      <c r="A233" s="2" t="str">
        <f>IF(TRIM(J233)="","",E233)</f>
        <v>ImageHeightAsShot</v>
      </c>
      <c r="B233" s="2" t="str">
        <f>IF(TRIM(K233)="","",I233)</f>
        <v>Image height (as shot)</v>
      </c>
      <c r="C233" s="2" t="str">
        <f>LEFT(F233,FIND(".",F233,6))</f>
        <v>Exif.CanonPi.</v>
      </c>
      <c r="D233" s="2" t="str">
        <f>VLOOKUP(C233,PrefixUebersetzung,2,FALSE)</f>
        <v>Exif.CanonPi.</v>
      </c>
      <c r="E233" s="2" t="str">
        <f>MID(F233,FIND(".",F233,6)+1,99)</f>
        <v>ImageHeightAsShot</v>
      </c>
      <c r="F233" s="3" t="s">
        <v>113</v>
      </c>
      <c r="G233" s="3" t="s">
        <v>9512</v>
      </c>
      <c r="I233" s="3" t="s">
        <v>2213</v>
      </c>
      <c r="J233" s="3" t="s">
        <v>3736</v>
      </c>
      <c r="K233" s="5" t="s">
        <v>3736</v>
      </c>
      <c r="L233" s="14"/>
      <c r="O233" s="3" t="str">
        <f>IF(AND(TRIM(J233)="",M233=""),"Suffix not translated ",
   IF(AND(TRIM(J233)&lt;&gt;"",TRIM(M233)&lt;&gt;"",TRIM(J233)&lt;&gt;TRIM(M233)),"Suffix translation &lt;&gt; lookup ", "" ))
&amp;IF(AND(TRIM(K233)="",N233=""),"Description not translated ",
   IF(AND(TRIM(K233)&lt;&gt;"",TRIM(N233)&lt;&gt;"",TRIM(K233)&lt;&gt;TRIM(N233)),"Description translation&lt;&gt; lookup ", "" ))</f>
        <v/>
      </c>
      <c r="P233" s="3" t="s">
        <v>8447</v>
      </c>
      <c r="Q233" s="3" t="s">
        <v>8447</v>
      </c>
      <c r="R233" s="3" t="s">
        <v>9220</v>
      </c>
    </row>
    <row r="234" spans="1:18" x14ac:dyDescent="0.25">
      <c r="A234" s="2" t="str">
        <f>IF(TRIM(J234)="","",E234)</f>
        <v>ImageWidth</v>
      </c>
      <c r="B234" s="2" t="str">
        <f>IF(TRIM(K234)="","",I234)</f>
        <v>Image width</v>
      </c>
      <c r="C234" s="2" t="str">
        <f>LEFT(F234,FIND(".",F234,6))</f>
        <v>Exif.CanonPi.</v>
      </c>
      <c r="D234" s="2" t="str">
        <f>VLOOKUP(C234,PrefixUebersetzung,2,FALSE)</f>
        <v>Exif.CanonPi.</v>
      </c>
      <c r="E234" s="2" t="str">
        <f>MID(F234,FIND(".",F234,6)+1,99)</f>
        <v>ImageWidth</v>
      </c>
      <c r="F234" s="3" t="s">
        <v>114</v>
      </c>
      <c r="G234" s="3" t="s">
        <v>9512</v>
      </c>
      <c r="I234" s="3" t="s">
        <v>2214</v>
      </c>
      <c r="J234" s="3" t="s">
        <v>3737</v>
      </c>
      <c r="K234" s="5" t="s">
        <v>3737</v>
      </c>
      <c r="L234" s="14"/>
      <c r="M234" s="3" t="str">
        <f>IFERROR(VLOOKUP(E234,A:J,10, FALSE),"")</f>
        <v>Bildbreite</v>
      </c>
      <c r="N234" s="3" t="str">
        <f>IFERROR(VLOOKUP(I234,B:K,10,FALSE),"")</f>
        <v>Bildbreite</v>
      </c>
      <c r="O234" s="3" t="str">
        <f>IF(AND(TRIM(J234)="",M234=""),"Suffix not translated ",
   IF(AND(TRIM(J234)&lt;&gt;"",TRIM(M234)&lt;&gt;"",TRIM(J234)&lt;&gt;TRIM(M234)),"Suffix translation &lt;&gt; lookup ", "" ))
&amp;IF(AND(TRIM(K234)="",N234=""),"Description not translated ",
   IF(AND(TRIM(K234)&lt;&gt;"",TRIM(N234)&lt;&gt;"",TRIM(K234)&lt;&gt;TRIM(N234)),"Description translation&lt;&gt; lookup ", "" ))</f>
        <v/>
      </c>
      <c r="P234" s="3" t="s">
        <v>8447</v>
      </c>
      <c r="Q234" s="3" t="s">
        <v>8447</v>
      </c>
      <c r="R234" s="3" t="s">
        <v>3737</v>
      </c>
    </row>
    <row r="235" spans="1:18" x14ac:dyDescent="0.25">
      <c r="A235" s="2" t="str">
        <f>IF(TRIM(J235)="","",E235)</f>
        <v>ImageWidthAsShot</v>
      </c>
      <c r="B235" s="2" t="str">
        <f>IF(TRIM(K235)="","",I235)</f>
        <v>Image width (as shot)</v>
      </c>
      <c r="C235" s="2" t="str">
        <f>LEFT(F235,FIND(".",F235,6))</f>
        <v>Exif.CanonPi.</v>
      </c>
      <c r="D235" s="2" t="str">
        <f>VLOOKUP(C235,PrefixUebersetzung,2,FALSE)</f>
        <v>Exif.CanonPi.</v>
      </c>
      <c r="E235" s="2" t="str">
        <f>MID(F235,FIND(".",F235,6)+1,99)</f>
        <v>ImageWidthAsShot</v>
      </c>
      <c r="F235" s="3" t="s">
        <v>115</v>
      </c>
      <c r="G235" s="3" t="s">
        <v>9512</v>
      </c>
      <c r="I235" s="3" t="s">
        <v>2215</v>
      </c>
      <c r="J235" s="3" t="s">
        <v>3738</v>
      </c>
      <c r="K235" s="5" t="s">
        <v>3738</v>
      </c>
      <c r="L235" s="14"/>
      <c r="O235" s="3" t="str">
        <f>IF(AND(TRIM(J235)="",M235=""),"Suffix not translated ",
   IF(AND(TRIM(J235)&lt;&gt;"",TRIM(M235)&lt;&gt;"",TRIM(J235)&lt;&gt;TRIM(M235)),"Suffix translation &lt;&gt; lookup ", "" ))
&amp;IF(AND(TRIM(K235)="",N235=""),"Description not translated ",
   IF(AND(TRIM(K235)&lt;&gt;"",TRIM(N235)&lt;&gt;"",TRIM(K235)&lt;&gt;TRIM(N235)),"Description translation&lt;&gt; lookup ", "" ))</f>
        <v/>
      </c>
      <c r="P235" s="3" t="s">
        <v>8447</v>
      </c>
      <c r="Q235" s="3" t="s">
        <v>8447</v>
      </c>
      <c r="R235" s="3" t="s">
        <v>9225</v>
      </c>
    </row>
    <row r="236" spans="1:18" x14ac:dyDescent="0.25">
      <c r="A236" s="2" t="str">
        <f>IF(TRIM(J236)="","",E236)</f>
        <v/>
      </c>
      <c r="B236" s="2" t="str">
        <f>IF(TRIM(K236)="","",I236)</f>
        <v>Color Temperature</v>
      </c>
      <c r="C236" s="2" t="str">
        <f>LEFT(F236,FIND(".",F236,6))</f>
        <v>Exif.CanonPr.</v>
      </c>
      <c r="D236" s="2" t="str">
        <f>VLOOKUP(C236,PrefixUebersetzung,2,FALSE)</f>
        <v>Exif.CanonPr.</v>
      </c>
      <c r="E236" s="2" t="str">
        <f>MID(F236,FIND(".",F236,6)+1,99)</f>
        <v>ColorTemperature</v>
      </c>
      <c r="F236" s="3" t="s">
        <v>116</v>
      </c>
      <c r="G236" s="3" t="s">
        <v>9513</v>
      </c>
      <c r="I236" s="3" t="s">
        <v>2216</v>
      </c>
      <c r="J236" s="3"/>
      <c r="K236" s="5" t="s">
        <v>3739</v>
      </c>
      <c r="L236" s="14"/>
      <c r="M236" s="3" t="str">
        <f>IFERROR(VLOOKUP(E236,A:J,10, FALSE),"")</f>
        <v>Farbtemperatur</v>
      </c>
      <c r="N236" s="3" t="str">
        <f>IFERROR(VLOOKUP(I236,B:K,10,FALSE),"")</f>
        <v>Farbtemperatur</v>
      </c>
      <c r="O236" s="3" t="str">
        <f>IF(AND(TRIM(J236)="",M236=""),"Suffix not translated ",
   IF(AND(TRIM(J236)&lt;&gt;"",TRIM(M236)&lt;&gt;"",TRIM(J236)&lt;&gt;TRIM(M236)),"Suffix translation &lt;&gt; lookup ", "" ))
&amp;IF(AND(TRIM(K236)="",N236=""),"Description not translated ",
   IF(AND(TRIM(K236)&lt;&gt;"",TRIM(N236)&lt;&gt;"",TRIM(K236)&lt;&gt;TRIM(N236)),"Description translation&lt;&gt; lookup ", "" ))</f>
        <v/>
      </c>
      <c r="Q236" s="3" t="s">
        <v>8447</v>
      </c>
      <c r="R236" s="3" t="s">
        <v>3739</v>
      </c>
    </row>
    <row r="237" spans="1:18" x14ac:dyDescent="0.25">
      <c r="A237" s="2" t="str">
        <f>IF(TRIM(J237)="","",E237)</f>
        <v>DigitalGain</v>
      </c>
      <c r="B237" s="2" t="str">
        <f>IF(TRIM(K237)="","",I237)</f>
        <v>Digital gain</v>
      </c>
      <c r="C237" s="2" t="str">
        <f>LEFT(F237,FIND(".",F237,6))</f>
        <v>Exif.CanonPr.</v>
      </c>
      <c r="D237" s="2" t="str">
        <f>VLOOKUP(C237,PrefixUebersetzung,2,FALSE)</f>
        <v>Exif.CanonPr.</v>
      </c>
      <c r="E237" s="2" t="str">
        <f>MID(F237,FIND(".",F237,6)+1,99)</f>
        <v>DigitalGain</v>
      </c>
      <c r="F237" s="3" t="s">
        <v>117</v>
      </c>
      <c r="G237" s="3" t="s">
        <v>9513</v>
      </c>
      <c r="I237" s="3" t="s">
        <v>2217</v>
      </c>
      <c r="J237" s="3" t="s">
        <v>3740</v>
      </c>
      <c r="K237" s="5" t="s">
        <v>3740</v>
      </c>
      <c r="L237" s="14"/>
      <c r="O237" s="3" t="str">
        <f>IF(AND(TRIM(J237)="",M237=""),"Suffix not translated ",
   IF(AND(TRIM(J237)&lt;&gt;"",TRIM(M237)&lt;&gt;"",TRIM(J237)&lt;&gt;TRIM(M237)),"Suffix translation &lt;&gt; lookup ", "" ))
&amp;IF(AND(TRIM(K237)="",N237=""),"Description not translated ",
   IF(AND(TRIM(K237)&lt;&gt;"",TRIM(N237)&lt;&gt;"",TRIM(K237)&lt;&gt;TRIM(N237)),"Description translation&lt;&gt; lookup ", "" ))</f>
        <v/>
      </c>
      <c r="P237" s="3" t="s">
        <v>8447</v>
      </c>
      <c r="Q237" s="3" t="s">
        <v>8447</v>
      </c>
      <c r="R237" s="3" t="s">
        <v>9107</v>
      </c>
    </row>
    <row r="238" spans="1:18" x14ac:dyDescent="0.25">
      <c r="A238" s="2" t="str">
        <f>IF(TRIM(J238)="","",E238)</f>
        <v>PictureStyle</v>
      </c>
      <c r="B238" s="2" t="str">
        <f>IF(TRIM(K238)="","",I238)</f>
        <v>Picture style</v>
      </c>
      <c r="C238" s="2" t="str">
        <f>LEFT(F238,FIND(".",F238,6))</f>
        <v>Exif.CanonPr.</v>
      </c>
      <c r="D238" s="2" t="str">
        <f>VLOOKUP(C238,PrefixUebersetzung,2,FALSE)</f>
        <v>Exif.CanonPr.</v>
      </c>
      <c r="E238" s="2" t="str">
        <f>MID(F238,FIND(".",F238,6)+1,99)</f>
        <v>PictureStyle</v>
      </c>
      <c r="F238" s="3" t="s">
        <v>118</v>
      </c>
      <c r="G238" s="3" t="s">
        <v>9513</v>
      </c>
      <c r="I238" s="3" t="s">
        <v>2218</v>
      </c>
      <c r="J238" s="3" t="s">
        <v>3741</v>
      </c>
      <c r="K238" s="5" t="s">
        <v>3741</v>
      </c>
      <c r="L238" s="14"/>
      <c r="O238" s="3" t="str">
        <f>IF(AND(TRIM(J238)="",M238=""),"Suffix not translated ",
   IF(AND(TRIM(J238)&lt;&gt;"",TRIM(M238)&lt;&gt;"",TRIM(J238)&lt;&gt;TRIM(M238)),"Suffix translation &lt;&gt; lookup ", "" ))
&amp;IF(AND(TRIM(K238)="",N238=""),"Description not translated ",
   IF(AND(TRIM(K238)&lt;&gt;"",TRIM(N238)&lt;&gt;"",TRIM(K238)&lt;&gt;TRIM(N238)),"Description translation&lt;&gt; lookup ", "" ))</f>
        <v/>
      </c>
      <c r="P238" s="3" t="s">
        <v>8447</v>
      </c>
      <c r="Q238" s="3" t="s">
        <v>8447</v>
      </c>
      <c r="R238" s="3" t="s">
        <v>3949</v>
      </c>
    </row>
    <row r="239" spans="1:18" x14ac:dyDescent="0.25">
      <c r="A239" s="2" t="str">
        <f>IF(TRIM(J239)="","",E239)</f>
        <v>SensorBlueLevel</v>
      </c>
      <c r="B239" s="2" t="str">
        <f>IF(TRIM(K239)="","",I239)</f>
        <v>Sensor blue level</v>
      </c>
      <c r="C239" s="2" t="str">
        <f>LEFT(F239,FIND(".",F239,6))</f>
        <v>Exif.CanonPr.</v>
      </c>
      <c r="D239" s="2" t="str">
        <f>VLOOKUP(C239,PrefixUebersetzung,2,FALSE)</f>
        <v>Exif.CanonPr.</v>
      </c>
      <c r="E239" s="2" t="str">
        <f>MID(F239,FIND(".",F239,6)+1,99)</f>
        <v>SensorBlueLevel</v>
      </c>
      <c r="F239" s="3" t="s">
        <v>119</v>
      </c>
      <c r="G239" s="3" t="s">
        <v>9513</v>
      </c>
      <c r="I239" s="3" t="s">
        <v>2219</v>
      </c>
      <c r="J239" s="3" t="s">
        <v>3742</v>
      </c>
      <c r="K239" s="5" t="s">
        <v>3742</v>
      </c>
      <c r="L239" s="14"/>
      <c r="O239" s="3" t="str">
        <f>IF(AND(TRIM(J239)="",M239=""),"Suffix not translated ",
   IF(AND(TRIM(J239)&lt;&gt;"",TRIM(M239)&lt;&gt;"",TRIM(J239)&lt;&gt;TRIM(M239)),"Suffix translation &lt;&gt; lookup ", "" ))
&amp;IF(AND(TRIM(K239)="",N239=""),"Description not translated ",
   IF(AND(TRIM(K239)&lt;&gt;"",TRIM(N239)&lt;&gt;"",TRIM(K239)&lt;&gt;TRIM(N239)),"Description translation&lt;&gt; lookup ", "" ))</f>
        <v/>
      </c>
      <c r="P239" s="3" t="s">
        <v>8447</v>
      </c>
      <c r="Q239" s="3" t="s">
        <v>8447</v>
      </c>
      <c r="R239" s="3" t="s">
        <v>9022</v>
      </c>
    </row>
    <row r="240" spans="1:18" x14ac:dyDescent="0.25">
      <c r="A240" s="2" t="str">
        <f>IF(TRIM(J240)="","",E240)</f>
        <v>SensorRedLevel</v>
      </c>
      <c r="B240" s="2" t="str">
        <f>IF(TRIM(K240)="","",I240)</f>
        <v>Sensor red level</v>
      </c>
      <c r="C240" s="2" t="str">
        <f>LEFT(F240,FIND(".",F240,6))</f>
        <v>Exif.CanonPr.</v>
      </c>
      <c r="D240" s="2" t="str">
        <f>VLOOKUP(C240,PrefixUebersetzung,2,FALSE)</f>
        <v>Exif.CanonPr.</v>
      </c>
      <c r="E240" s="2" t="str">
        <f>MID(F240,FIND(".",F240,6)+1,99)</f>
        <v>SensorRedLevel</v>
      </c>
      <c r="F240" s="3" t="s">
        <v>120</v>
      </c>
      <c r="G240" s="3" t="s">
        <v>9513</v>
      </c>
      <c r="I240" s="3" t="s">
        <v>2220</v>
      </c>
      <c r="J240" s="3" t="s">
        <v>3743</v>
      </c>
      <c r="K240" s="5" t="s">
        <v>3743</v>
      </c>
      <c r="L240" s="14"/>
      <c r="O240" s="3" t="str">
        <f>IF(AND(TRIM(J240)="",M240=""),"Suffix not translated ",
   IF(AND(TRIM(J240)&lt;&gt;"",TRIM(M240)&lt;&gt;"",TRIM(J240)&lt;&gt;TRIM(M240)),"Suffix translation &lt;&gt; lookup ", "" ))
&amp;IF(AND(TRIM(K240)="",N240=""),"Description not translated ",
   IF(AND(TRIM(K240)&lt;&gt;"",TRIM(N240)&lt;&gt;"",TRIM(K240)&lt;&gt;TRIM(N240)),"Description translation&lt;&gt; lookup ", "" ))</f>
        <v/>
      </c>
      <c r="P240" s="3" t="s">
        <v>8447</v>
      </c>
      <c r="Q240" s="3" t="s">
        <v>8447</v>
      </c>
      <c r="R240" s="3" t="s">
        <v>9022</v>
      </c>
    </row>
    <row r="241" spans="1:18" x14ac:dyDescent="0.25">
      <c r="A241" s="2" t="str">
        <f>IF(TRIM(J241)="","",E241)</f>
        <v/>
      </c>
      <c r="B241" s="2" t="str">
        <f>IF(TRIM(K241)="","",I241)</f>
        <v>Sharpness</v>
      </c>
      <c r="C241" s="2" t="str">
        <f>LEFT(F241,FIND(".",F241,6))</f>
        <v>Exif.CanonPr.</v>
      </c>
      <c r="D241" s="2" t="str">
        <f>VLOOKUP(C241,PrefixUebersetzung,2,FALSE)</f>
        <v>Exif.CanonPr.</v>
      </c>
      <c r="E241" s="2" t="str">
        <f>MID(F241,FIND(".",F241,6)+1,99)</f>
        <v>Sharpness</v>
      </c>
      <c r="F241" s="3" t="s">
        <v>121</v>
      </c>
      <c r="G241" s="3" t="s">
        <v>9513</v>
      </c>
      <c r="I241" s="3" t="s">
        <v>2221</v>
      </c>
      <c r="J241" s="3"/>
      <c r="K241" s="5" t="s">
        <v>3744</v>
      </c>
      <c r="L241" s="14">
        <v>1</v>
      </c>
      <c r="M241" s="3" t="str">
        <f>IFERROR(VLOOKUP(E241,A:J,10, FALSE),"")</f>
        <v>Schärfe</v>
      </c>
      <c r="N241" s="3" t="str">
        <f>IFERROR(VLOOKUP(I241,B:K,10,FALSE),"")</f>
        <v>Schärfe</v>
      </c>
      <c r="O241" s="3" t="str">
        <f>IF(AND(TRIM(J241)="",M241=""),"Suffix not translated ",
   IF(AND(TRIM(J241)&lt;&gt;"",TRIM(M241)&lt;&gt;"",TRIM(J241)&lt;&gt;TRIM(M241)),"Suffix translation &lt;&gt; lookup ", "" ))
&amp;IF(AND(TRIM(K241)="",N241=""),"Description not translated ",
   IF(AND(TRIM(K241)&lt;&gt;"",TRIM(N241)&lt;&gt;"",TRIM(K241)&lt;&gt;TRIM(N241)),"Description translation&lt;&gt; lookup ", "" ))</f>
        <v/>
      </c>
      <c r="Q241" s="3" t="s">
        <v>8447</v>
      </c>
      <c r="R241" s="3" t="s">
        <v>9016</v>
      </c>
    </row>
    <row r="242" spans="1:18" x14ac:dyDescent="0.25">
      <c r="A242" s="2" t="str">
        <f>IF(TRIM(J242)="","",E242)</f>
        <v>SharpnessFrequency</v>
      </c>
      <c r="B242" s="2" t="str">
        <f>IF(TRIM(K242)="","",I242)</f>
        <v>Sharpness frequency</v>
      </c>
      <c r="C242" s="2" t="str">
        <f>LEFT(F242,FIND(".",F242,6))</f>
        <v>Exif.CanonPr.</v>
      </c>
      <c r="D242" s="2" t="str">
        <f>VLOOKUP(C242,PrefixUebersetzung,2,FALSE)</f>
        <v>Exif.CanonPr.</v>
      </c>
      <c r="E242" s="2" t="str">
        <f>MID(F242,FIND(".",F242,6)+1,99)</f>
        <v>SharpnessFrequency</v>
      </c>
      <c r="F242" s="3" t="s">
        <v>122</v>
      </c>
      <c r="G242" s="3" t="s">
        <v>9513</v>
      </c>
      <c r="I242" s="3" t="s">
        <v>2222</v>
      </c>
      <c r="J242" s="3" t="s">
        <v>3745</v>
      </c>
      <c r="K242" s="5" t="s">
        <v>3745</v>
      </c>
      <c r="L242" s="14"/>
      <c r="O242" s="3" t="str">
        <f>IF(AND(TRIM(J242)="",M242=""),"Suffix not translated ",
   IF(AND(TRIM(J242)&lt;&gt;"",TRIM(M242)&lt;&gt;"",TRIM(J242)&lt;&gt;TRIM(M242)),"Suffix translation &lt;&gt; lookup ", "" ))
&amp;IF(AND(TRIM(K242)="",N242=""),"Description not translated ",
   IF(AND(TRIM(K242)&lt;&gt;"",TRIM(N242)&lt;&gt;"",TRIM(K242)&lt;&gt;TRIM(N242)),"Description translation&lt;&gt; lookup ", "" ))</f>
        <v/>
      </c>
      <c r="P242" s="3" t="s">
        <v>8447</v>
      </c>
      <c r="Q242" s="3" t="s">
        <v>8447</v>
      </c>
      <c r="R242" s="3" t="s">
        <v>9343</v>
      </c>
    </row>
    <row r="243" spans="1:18" x14ac:dyDescent="0.25">
      <c r="A243" s="2" t="str">
        <f>IF(TRIM(J243)="","",E243)</f>
        <v>ToneCurve</v>
      </c>
      <c r="B243" s="2" t="str">
        <f>IF(TRIM(K243)="","",I243)</f>
        <v>Tone curve</v>
      </c>
      <c r="C243" s="2" t="str">
        <f>LEFT(F243,FIND(".",F243,6))</f>
        <v>Exif.CanonPr.</v>
      </c>
      <c r="D243" s="2" t="str">
        <f>VLOOKUP(C243,PrefixUebersetzung,2,FALSE)</f>
        <v>Exif.CanonPr.</v>
      </c>
      <c r="E243" s="2" t="str">
        <f>MID(F243,FIND(".",F243,6)+1,99)</f>
        <v>ToneCurve</v>
      </c>
      <c r="F243" s="3" t="s">
        <v>123</v>
      </c>
      <c r="G243" s="3" t="s">
        <v>9513</v>
      </c>
      <c r="I243" s="3" t="s">
        <v>2223</v>
      </c>
      <c r="J243" s="3" t="s">
        <v>3746</v>
      </c>
      <c r="K243" s="5" t="s">
        <v>3746</v>
      </c>
      <c r="L243" s="14"/>
      <c r="M243" s="3" t="str">
        <f>IFERROR(VLOOKUP(E243,A:J,10, FALSE),"")</f>
        <v>Tonkurve</v>
      </c>
      <c r="O243" s="3" t="str">
        <f>IF(AND(TRIM(J243)="",M243=""),"Suffix not translated ",
   IF(AND(TRIM(J243)&lt;&gt;"",TRIM(M243)&lt;&gt;"",TRIM(J243)&lt;&gt;TRIM(M243)),"Suffix translation &lt;&gt; lookup ", "" ))
&amp;IF(AND(TRIM(K243)="",N243=""),"Description not translated ",
   IF(AND(TRIM(K243)&lt;&gt;"",TRIM(N243)&lt;&gt;"",TRIM(K243)&lt;&gt;TRIM(N243)),"Description translation&lt;&gt; lookup ", "" ))</f>
        <v/>
      </c>
      <c r="P243" s="3" t="s">
        <v>8447</v>
      </c>
      <c r="Q243" s="3" t="s">
        <v>8447</v>
      </c>
      <c r="R243" s="3" t="s">
        <v>9197</v>
      </c>
    </row>
    <row r="244" spans="1:18" x14ac:dyDescent="0.25">
      <c r="A244" s="2" t="str">
        <f>IF(TRIM(J244)="","",E244)</f>
        <v>WBShiftAB</v>
      </c>
      <c r="B244" s="2" t="str">
        <f>IF(TRIM(K244)="","",I244)</f>
        <v>WBShift AB</v>
      </c>
      <c r="C244" s="2" t="str">
        <f>LEFT(F244,FIND(".",F244,6))</f>
        <v>Exif.CanonPr.</v>
      </c>
      <c r="D244" s="2" t="str">
        <f>VLOOKUP(C244,PrefixUebersetzung,2,FALSE)</f>
        <v>Exif.CanonPr.</v>
      </c>
      <c r="E244" s="2" t="str">
        <f>MID(F244,FIND(".",F244,6)+1,99)</f>
        <v>WBShiftAB</v>
      </c>
      <c r="F244" s="3" t="s">
        <v>124</v>
      </c>
      <c r="G244" s="3" t="s">
        <v>9513</v>
      </c>
      <c r="I244" s="3" t="s">
        <v>2224</v>
      </c>
      <c r="J244" s="3" t="s">
        <v>3747</v>
      </c>
      <c r="K244" s="5" t="s">
        <v>3747</v>
      </c>
      <c r="L244" s="14"/>
      <c r="O244" s="3" t="str">
        <f>IF(AND(TRIM(J244)="",M244=""),"Suffix not translated ",
   IF(AND(TRIM(J244)&lt;&gt;"",TRIM(M244)&lt;&gt;"",TRIM(J244)&lt;&gt;TRIM(M244)),"Suffix translation &lt;&gt; lookup ", "" ))
&amp;IF(AND(TRIM(K244)="",N244=""),"Description not translated ",
   IF(AND(TRIM(K244)&lt;&gt;"",TRIM(N244)&lt;&gt;"",TRIM(K244)&lt;&gt;TRIM(N244)),"Description translation&lt;&gt; lookup ", "" ))</f>
        <v/>
      </c>
      <c r="P244" s="3" t="s">
        <v>8447</v>
      </c>
      <c r="Q244" s="3" t="s">
        <v>8447</v>
      </c>
      <c r="R244" s="3" t="s">
        <v>9151</v>
      </c>
    </row>
    <row r="245" spans="1:18" x14ac:dyDescent="0.25">
      <c r="A245" s="2" t="str">
        <f>IF(TRIM(J245)="","",E245)</f>
        <v>WBShiftGM</v>
      </c>
      <c r="B245" s="2" t="str">
        <f>IF(TRIM(K245)="","",I245)</f>
        <v>WB Shift GM</v>
      </c>
      <c r="C245" s="2" t="str">
        <f>LEFT(F245,FIND(".",F245,6))</f>
        <v>Exif.CanonPr.</v>
      </c>
      <c r="D245" s="2" t="str">
        <f>VLOOKUP(C245,PrefixUebersetzung,2,FALSE)</f>
        <v>Exif.CanonPr.</v>
      </c>
      <c r="E245" s="2" t="str">
        <f>MID(F245,FIND(".",F245,6)+1,99)</f>
        <v>WBShiftGM</v>
      </c>
      <c r="F245" s="3" t="s">
        <v>125</v>
      </c>
      <c r="G245" s="3" t="s">
        <v>9513</v>
      </c>
      <c r="I245" s="3" t="s">
        <v>2225</v>
      </c>
      <c r="J245" s="3" t="s">
        <v>3748</v>
      </c>
      <c r="K245" s="5" t="s">
        <v>3748</v>
      </c>
      <c r="L245" s="14"/>
      <c r="O245" s="3" t="str">
        <f>IF(AND(TRIM(J245)="",M245=""),"Suffix not translated ",
   IF(AND(TRIM(J245)&lt;&gt;"",TRIM(M245)&lt;&gt;"",TRIM(J245)&lt;&gt;TRIM(M245)),"Suffix translation &lt;&gt; lookup ", "" ))
&amp;IF(AND(TRIM(K245)="",N245=""),"Description not translated ",
   IF(AND(TRIM(K245)&lt;&gt;"",TRIM(N245)&lt;&gt;"",TRIM(K245)&lt;&gt;TRIM(N245)),"Description translation&lt;&gt; lookup ", "" ))</f>
        <v/>
      </c>
      <c r="P245" s="3" t="s">
        <v>8447</v>
      </c>
      <c r="Q245" s="3" t="s">
        <v>8447</v>
      </c>
      <c r="R245" s="3" t="s">
        <v>9151</v>
      </c>
    </row>
    <row r="246" spans="1:18" x14ac:dyDescent="0.25">
      <c r="A246" s="2" t="str">
        <f>IF(TRIM(J246)="","",E246)</f>
        <v>WhiteBalance</v>
      </c>
      <c r="B246" s="2" t="str">
        <f>IF(TRIM(K246)="","",I246)</f>
        <v>White balance</v>
      </c>
      <c r="C246" s="2" t="str">
        <f>LEFT(F246,FIND(".",F246,6))</f>
        <v>Exif.CanonPr.</v>
      </c>
      <c r="D246" s="2" t="str">
        <f>VLOOKUP(C246,PrefixUebersetzung,2,FALSE)</f>
        <v>Exif.CanonPr.</v>
      </c>
      <c r="E246" s="2" t="str">
        <f>MID(F246,FIND(".",F246,6)+1,99)</f>
        <v>WhiteBalance</v>
      </c>
      <c r="F246" s="3" t="s">
        <v>126</v>
      </c>
      <c r="G246" s="3" t="s">
        <v>9513</v>
      </c>
      <c r="I246" s="3" t="s">
        <v>2226</v>
      </c>
      <c r="J246" s="3" t="s">
        <v>3749</v>
      </c>
      <c r="K246" s="5" t="s">
        <v>3749</v>
      </c>
      <c r="L246" s="14">
        <v>1</v>
      </c>
      <c r="M246" s="3" t="str">
        <f>IFERROR(VLOOKUP(E246,A:J,10, FALSE),"")</f>
        <v>Weißabgleich</v>
      </c>
      <c r="N246" s="3" t="str">
        <f>IFERROR(VLOOKUP(I246,B:K,10,FALSE),"")</f>
        <v>Weißabgleich</v>
      </c>
      <c r="O246" s="3" t="str">
        <f>IF(AND(TRIM(J246)="",M246=""),"Suffix not translated ",
   IF(AND(TRIM(J246)&lt;&gt;"",TRIM(M246)&lt;&gt;"",TRIM(J246)&lt;&gt;TRIM(M246)),"Suffix translation &lt;&gt; lookup ", "" ))
&amp;IF(AND(TRIM(K246)="",N246=""),"Description not translated ",
   IF(AND(TRIM(K246)&lt;&gt;"",TRIM(N246)&lt;&gt;"",TRIM(K246)&lt;&gt;TRIM(N246)),"Description translation&lt;&gt; lookup ", "" ))</f>
        <v/>
      </c>
      <c r="P246" s="3" t="s">
        <v>8447</v>
      </c>
      <c r="Q246" s="3" t="s">
        <v>8447</v>
      </c>
      <c r="R246" s="3" t="s">
        <v>9032</v>
      </c>
    </row>
    <row r="247" spans="1:18" x14ac:dyDescent="0.25">
      <c r="A247" s="2" t="str">
        <f>IF(TRIM(J247)="","",E247)</f>
        <v>WhiteBalanceBlue</v>
      </c>
      <c r="B247" s="2" t="str">
        <f>IF(TRIM(K247)="","",I247)</f>
        <v>White balance blue</v>
      </c>
      <c r="C247" s="2" t="str">
        <f>LEFT(F247,FIND(".",F247,6))</f>
        <v>Exif.CanonPr.</v>
      </c>
      <c r="D247" s="2" t="str">
        <f>VLOOKUP(C247,PrefixUebersetzung,2,FALSE)</f>
        <v>Exif.CanonPr.</v>
      </c>
      <c r="E247" s="2" t="str">
        <f>MID(F247,FIND(".",F247,6)+1,99)</f>
        <v>WhiteBalanceBlue</v>
      </c>
      <c r="F247" s="3" t="s">
        <v>127</v>
      </c>
      <c r="G247" s="3" t="s">
        <v>9513</v>
      </c>
      <c r="I247" s="3" t="s">
        <v>2227</v>
      </c>
      <c r="J247" s="3" t="s">
        <v>3750</v>
      </c>
      <c r="K247" s="5" t="s">
        <v>3750</v>
      </c>
      <c r="L247" s="14"/>
      <c r="O247" s="3" t="str">
        <f>IF(AND(TRIM(J247)="",M247=""),"Suffix not translated ",
   IF(AND(TRIM(J247)&lt;&gt;"",TRIM(M247)&lt;&gt;"",TRIM(J247)&lt;&gt;TRIM(M247)),"Suffix translation &lt;&gt; lookup ", "" ))
&amp;IF(AND(TRIM(K247)="",N247=""),"Description not translated ",
   IF(AND(TRIM(K247)&lt;&gt;"",TRIM(N247)&lt;&gt;"",TRIM(K247)&lt;&gt;TRIM(N247)),"Description translation&lt;&gt; lookup ", "" ))</f>
        <v/>
      </c>
      <c r="P247" s="3" t="s">
        <v>8447</v>
      </c>
      <c r="Q247" s="3" t="s">
        <v>8447</v>
      </c>
      <c r="R247" s="3" t="s">
        <v>9417</v>
      </c>
    </row>
    <row r="248" spans="1:18" x14ac:dyDescent="0.25">
      <c r="A248" s="2" t="str">
        <f>IF(TRIM(J248)="","",E248)</f>
        <v>WhiteBalanceRed</v>
      </c>
      <c r="B248" s="2" t="str">
        <f>IF(TRIM(K248)="","",I248)</f>
        <v>White balance red</v>
      </c>
      <c r="C248" s="2" t="str">
        <f>LEFT(F248,FIND(".",F248,6))</f>
        <v>Exif.CanonPr.</v>
      </c>
      <c r="D248" s="2" t="str">
        <f>VLOOKUP(C248,PrefixUebersetzung,2,FALSE)</f>
        <v>Exif.CanonPr.</v>
      </c>
      <c r="E248" s="2" t="str">
        <f>MID(F248,FIND(".",F248,6)+1,99)</f>
        <v>WhiteBalanceRed</v>
      </c>
      <c r="F248" s="3" t="s">
        <v>128</v>
      </c>
      <c r="G248" s="3" t="s">
        <v>9513</v>
      </c>
      <c r="I248" s="3" t="s">
        <v>2228</v>
      </c>
      <c r="J248" s="5" t="s">
        <v>3751</v>
      </c>
      <c r="K248" s="5" t="s">
        <v>3751</v>
      </c>
      <c r="L248" s="14"/>
      <c r="O248" s="3" t="str">
        <f>IF(AND(TRIM(J248)="",M248=""),"Suffix not translated ",
   IF(AND(TRIM(J248)&lt;&gt;"",TRIM(M248)&lt;&gt;"",TRIM(J248)&lt;&gt;TRIM(M248)),"Suffix translation &lt;&gt; lookup ", "" ))
&amp;IF(AND(TRIM(K248)="",N248=""),"Description not translated ",
   IF(AND(TRIM(K248)&lt;&gt;"",TRIM(N248)&lt;&gt;"",TRIM(K248)&lt;&gt;TRIM(N248)),"Description translation&lt;&gt; lookup ", "" ))</f>
        <v/>
      </c>
      <c r="P248" s="3" t="s">
        <v>8447</v>
      </c>
      <c r="Q248" s="3" t="s">
        <v>8447</v>
      </c>
      <c r="R248" s="3" t="s">
        <v>9033</v>
      </c>
    </row>
    <row r="249" spans="1:18" x14ac:dyDescent="0.25">
      <c r="A249" s="2" t="str">
        <f>IF(TRIM(J249)="","",E249)</f>
        <v/>
      </c>
      <c r="B249" s="2" t="str">
        <f>IF(TRIM(K249)="","",I249)</f>
        <v/>
      </c>
      <c r="C249" s="2" t="str">
        <f>LEFT(F249,FIND(".",F249,6))</f>
        <v>Exif.CanonRawB.</v>
      </c>
      <c r="D249" s="2" t="str">
        <f>VLOOKUP(C249,PrefixUebersetzung,2,FALSE)</f>
        <v>Exif.CanonRawB.</v>
      </c>
      <c r="E249" s="2" t="str">
        <f>MID(F249,FIND(".",F249,6)+1,99)</f>
        <v>RawBurstImageCount</v>
      </c>
      <c r="F249" s="36" t="s">
        <v>10577</v>
      </c>
      <c r="G249" s="36" t="s">
        <v>9515</v>
      </c>
      <c r="H249" s="36"/>
      <c r="I249" s="36" t="s">
        <v>10578</v>
      </c>
      <c r="L249" s="15">
        <v>8</v>
      </c>
      <c r="O249" s="3" t="str">
        <f>IF(AND(TRIM(J249)="",M249=""),"Suffix not translated ",
   IF(AND(TRIM(J249)&lt;&gt;"",TRIM(M249)&lt;&gt;"",TRIM(J249)&lt;&gt;TRIM(M249)),"Suffix translation &lt;&gt; lookup ", "" ))
&amp;IF(AND(TRIM(K249)="",N249=""),"Description not translated ",
   IF(AND(TRIM(K249)&lt;&gt;"",TRIM(N249)&lt;&gt;"",TRIM(K249)&lt;&gt;TRIM(N249)),"Description translation&lt;&gt; lookup ", "" ))</f>
        <v xml:space="preserve">Suffix not translated Description not translated </v>
      </c>
      <c r="P249" s="3" t="s">
        <v>8447</v>
      </c>
      <c r="Q249" s="3" t="s">
        <v>8447</v>
      </c>
    </row>
    <row r="250" spans="1:18" x14ac:dyDescent="0.25">
      <c r="A250" s="2" t="str">
        <f>IF(TRIM(J250)="","",E250)</f>
        <v/>
      </c>
      <c r="B250" s="2" t="str">
        <f>IF(TRIM(K250)="","",I250)</f>
        <v/>
      </c>
      <c r="C250" s="2" t="str">
        <f>LEFT(F250,FIND(".",F250,6))</f>
        <v>Exif.CanonRawB.</v>
      </c>
      <c r="D250" s="2" t="str">
        <f>VLOOKUP(C250,PrefixUebersetzung,2,FALSE)</f>
        <v>Exif.CanonRawB.</v>
      </c>
      <c r="E250" s="2" t="str">
        <f>MID(F250,FIND(".",F250,6)+1,99)</f>
        <v>RawBurstImageNum</v>
      </c>
      <c r="F250" s="36" t="s">
        <v>10579</v>
      </c>
      <c r="G250" s="36" t="s">
        <v>9515</v>
      </c>
      <c r="H250" s="36"/>
      <c r="I250" s="36" t="s">
        <v>10580</v>
      </c>
      <c r="L250" s="15">
        <v>8</v>
      </c>
      <c r="O250" s="3" t="str">
        <f>IF(AND(TRIM(J250)="",M250=""),"Suffix not translated ",
   IF(AND(TRIM(J250)&lt;&gt;"",TRIM(M250)&lt;&gt;"",TRIM(J250)&lt;&gt;TRIM(M250)),"Suffix translation &lt;&gt; lookup ", "" ))
&amp;IF(AND(TRIM(K250)="",N250=""),"Description not translated ",
   IF(AND(TRIM(K250)&lt;&gt;"",TRIM(N250)&lt;&gt;"",TRIM(K250)&lt;&gt;TRIM(N250)),"Description translation&lt;&gt; lookup ", "" ))</f>
        <v xml:space="preserve">Suffix not translated Description not translated </v>
      </c>
      <c r="P250" s="3" t="s">
        <v>8447</v>
      </c>
      <c r="Q250" s="3" t="s">
        <v>8447</v>
      </c>
    </row>
    <row r="251" spans="1:18" x14ac:dyDescent="0.25">
      <c r="A251" s="2" t="str">
        <f>IF(TRIM(J251)="","",E251)</f>
        <v/>
      </c>
      <c r="B251" s="2" t="str">
        <f>IF(TRIM(K251)="","",I251)</f>
        <v/>
      </c>
      <c r="C251" s="2" t="str">
        <f>LEFT(F251,FIND(".",F251,6))</f>
        <v>Exif.CanonSi.</v>
      </c>
      <c r="D251" s="2" t="str">
        <f>VLOOKUP(C251,PrefixUebersetzung,2,FALSE)</f>
        <v>Exif.CanonSi.</v>
      </c>
      <c r="E251" s="2" t="str">
        <f>MID(F251,FIND(".",F251,6)+1,99)</f>
        <v>0x000b</v>
      </c>
      <c r="F251" s="3" t="s">
        <v>129</v>
      </c>
      <c r="G251" s="3" t="s">
        <v>9512</v>
      </c>
      <c r="I251" s="3" t="s">
        <v>2115</v>
      </c>
      <c r="J251" s="3"/>
      <c r="L251" s="14">
        <v>9</v>
      </c>
      <c r="N251" s="3" t="str">
        <f>IFERROR(VLOOKUP(I251,B:K,10,FALSE),"")</f>
        <v>Unbekannt</v>
      </c>
      <c r="O251" s="3" t="str">
        <f>IF(AND(TRIM(J251)="",M251=""),"Suffix not translated ",
   IF(AND(TRIM(J251)&lt;&gt;"",TRIM(M251)&lt;&gt;"",TRIM(J251)&lt;&gt;TRIM(M251)),"Suffix translation &lt;&gt; lookup ", "" ))
&amp;IF(AND(TRIM(K251)="",N251=""),"Description not translated ",
   IF(AND(TRIM(K251)&lt;&gt;"",TRIM(N251)&lt;&gt;"",TRIM(K251)&lt;&gt;TRIM(N251)),"Description translation&lt;&gt; lookup ", "" ))</f>
        <v xml:space="preserve">Suffix not translated </v>
      </c>
      <c r="P251" s="3" t="s">
        <v>8447</v>
      </c>
    </row>
    <row r="252" spans="1:18" x14ac:dyDescent="0.25">
      <c r="A252" s="2" t="str">
        <f>IF(TRIM(J252)="","",E252)</f>
        <v/>
      </c>
      <c r="B252" s="2" t="str">
        <f>IF(TRIM(K252)="","",I252)</f>
        <v/>
      </c>
      <c r="C252" s="2" t="str">
        <f>LEFT(F252,FIND(".",F252,6))</f>
        <v>Exif.CanonSi.</v>
      </c>
      <c r="D252" s="2" t="str">
        <f>VLOOKUP(C252,PrefixUebersetzung,2,FALSE)</f>
        <v>Exif.CanonSi.</v>
      </c>
      <c r="E252" s="2" t="str">
        <f>MID(F252,FIND(".",F252,6)+1,99)</f>
        <v>0x0014</v>
      </c>
      <c r="F252" s="3" t="s">
        <v>130</v>
      </c>
      <c r="G252" s="3" t="s">
        <v>9512</v>
      </c>
      <c r="I252" s="3" t="s">
        <v>2115</v>
      </c>
      <c r="J252" s="3"/>
      <c r="L252" s="14">
        <v>9</v>
      </c>
      <c r="N252" s="3" t="str">
        <f>IFERROR(VLOOKUP(I252,B:K,10,FALSE),"")</f>
        <v>Unbekannt</v>
      </c>
      <c r="O252" s="3" t="str">
        <f>IF(AND(TRIM(J252)="",M252=""),"Suffix not translated ",
   IF(AND(TRIM(J252)&lt;&gt;"",TRIM(M252)&lt;&gt;"",TRIM(J252)&lt;&gt;TRIM(M252)),"Suffix translation &lt;&gt; lookup ", "" ))
&amp;IF(AND(TRIM(K252)="",N252=""),"Description not translated ",
   IF(AND(TRIM(K252)&lt;&gt;"",TRIM(N252)&lt;&gt;"",TRIM(K252)&lt;&gt;TRIM(N252)),"Description translation&lt;&gt; lookup ", "" ))</f>
        <v xml:space="preserve">Suffix not translated </v>
      </c>
      <c r="P252" s="3" t="s">
        <v>8447</v>
      </c>
    </row>
    <row r="253" spans="1:18" x14ac:dyDescent="0.25">
      <c r="A253" s="2" t="str">
        <f>IF(TRIM(J253)="","",E253)</f>
        <v/>
      </c>
      <c r="B253" s="2" t="str">
        <f>IF(TRIM(K253)="","",I253)</f>
        <v/>
      </c>
      <c r="C253" s="2" t="str">
        <f>LEFT(F253,FIND(".",F253,6))</f>
        <v>Exif.CanonSi.</v>
      </c>
      <c r="D253" s="2" t="str">
        <f>VLOOKUP(C253,PrefixUebersetzung,2,FALSE)</f>
        <v>Exif.CanonSi.</v>
      </c>
      <c r="E253" s="2" t="str">
        <f>MID(F253,FIND(".",F253,6)+1,99)</f>
        <v>0x0019</v>
      </c>
      <c r="F253" s="3" t="s">
        <v>131</v>
      </c>
      <c r="G253" s="3" t="s">
        <v>9512</v>
      </c>
      <c r="I253" s="3" t="s">
        <v>2115</v>
      </c>
      <c r="J253" s="3"/>
      <c r="L253" s="14">
        <v>9</v>
      </c>
      <c r="N253" s="3" t="str">
        <f>IFERROR(VLOOKUP(I253,B:K,10,FALSE),"")</f>
        <v>Unbekannt</v>
      </c>
      <c r="O253" s="3" t="str">
        <f>IF(AND(TRIM(J253)="",M253=""),"Suffix not translated ",
   IF(AND(TRIM(J253)&lt;&gt;"",TRIM(M253)&lt;&gt;"",TRIM(J253)&lt;&gt;TRIM(M253)),"Suffix translation &lt;&gt; lookup ", "" ))
&amp;IF(AND(TRIM(K253)="",N253=""),"Description not translated ",
   IF(AND(TRIM(K253)&lt;&gt;"",TRIM(N253)&lt;&gt;"",TRIM(K253)&lt;&gt;TRIM(N253)),"Description translation&lt;&gt; lookup ", "" ))</f>
        <v xml:space="preserve">Suffix not translated </v>
      </c>
      <c r="P253" s="3" t="s">
        <v>8447</v>
      </c>
    </row>
    <row r="254" spans="1:18" x14ac:dyDescent="0.25">
      <c r="A254" s="2" t="str">
        <f>IF(TRIM(J254)="","",E254)</f>
        <v/>
      </c>
      <c r="B254" s="2" t="str">
        <f>IF(TRIM(K254)="","",I254)</f>
        <v/>
      </c>
      <c r="C254" s="2" t="str">
        <f>LEFT(F254,FIND(".",F254,6))</f>
        <v>Exif.CanonSi.</v>
      </c>
      <c r="D254" s="2" t="str">
        <f>VLOOKUP(C254,PrefixUebersetzung,2,FALSE)</f>
        <v>Exif.CanonSi.</v>
      </c>
      <c r="E254" s="2" t="str">
        <f>MID(F254,FIND(".",F254,6)+1,99)</f>
        <v>AEBBracketValue</v>
      </c>
      <c r="F254" s="36" t="s">
        <v>10581</v>
      </c>
      <c r="G254" s="36" t="s">
        <v>9512</v>
      </c>
      <c r="H254" s="36"/>
      <c r="I254" s="36" t="s">
        <v>10582</v>
      </c>
      <c r="L254" s="15">
        <v>8</v>
      </c>
      <c r="O254" s="3" t="str">
        <f>IF(AND(TRIM(J254)="",M254=""),"Suffix not translated ",
   IF(AND(TRIM(J254)&lt;&gt;"",TRIM(M254)&lt;&gt;"",TRIM(J254)&lt;&gt;TRIM(M254)),"Suffix translation &lt;&gt; lookup ", "" ))
&amp;IF(AND(TRIM(K254)="",N254=""),"Description not translated ",
   IF(AND(TRIM(K254)&lt;&gt;"",TRIM(N254)&lt;&gt;"",TRIM(K254)&lt;&gt;TRIM(N254)),"Description translation&lt;&gt; lookup ", "" ))</f>
        <v xml:space="preserve">Suffix not translated Description not translated </v>
      </c>
      <c r="P254" s="3" t="s">
        <v>8447</v>
      </c>
      <c r="Q254" s="3" t="s">
        <v>8447</v>
      </c>
    </row>
    <row r="255" spans="1:18" x14ac:dyDescent="0.25">
      <c r="A255" s="2" t="str">
        <f>IF(TRIM(J255)="","",E255)</f>
        <v>AFPointUsed</v>
      </c>
      <c r="B255" s="2" t="str">
        <f>IF(TRIM(K255)="","",I255)</f>
        <v>AF point used</v>
      </c>
      <c r="C255" s="2" t="str">
        <f>LEFT(F255,FIND(".",F255,6))</f>
        <v>Exif.CanonSi.</v>
      </c>
      <c r="D255" s="2" t="str">
        <f>VLOOKUP(C255,PrefixUebersetzung,2,FALSE)</f>
        <v>Exif.CanonSi.</v>
      </c>
      <c r="E255" s="2" t="str">
        <f>MID(F255,FIND(".",F255,6)+1,99)</f>
        <v>AFPointUsed</v>
      </c>
      <c r="F255" s="3" t="s">
        <v>132</v>
      </c>
      <c r="G255" s="3" t="s">
        <v>9512</v>
      </c>
      <c r="I255" s="3" t="s">
        <v>2229</v>
      </c>
      <c r="J255" s="5" t="s">
        <v>4976</v>
      </c>
      <c r="K255" s="5" t="s">
        <v>3752</v>
      </c>
      <c r="L255" s="14"/>
      <c r="O255" s="3" t="str">
        <f>IF(AND(TRIM(J255)="",M255=""),"Suffix not translated ",
   IF(AND(TRIM(J255)&lt;&gt;"",TRIM(M255)&lt;&gt;"",TRIM(J255)&lt;&gt;TRIM(M255)),"Suffix translation &lt;&gt; lookup ", "" ))
&amp;IF(AND(TRIM(K255)="",N255=""),"Description not translated ",
   IF(AND(TRIM(K255)&lt;&gt;"",TRIM(N255)&lt;&gt;"",TRIM(K255)&lt;&gt;TRIM(N255)),"Description translation&lt;&gt; lookup ", "" ))</f>
        <v/>
      </c>
      <c r="P255" s="3" t="s">
        <v>8447</v>
      </c>
      <c r="Q255" s="3" t="s">
        <v>8447</v>
      </c>
      <c r="R255" s="3" t="s">
        <v>8968</v>
      </c>
    </row>
    <row r="256" spans="1:18" x14ac:dyDescent="0.25">
      <c r="A256" s="2" t="str">
        <f>IF(TRIM(J256)="","",E256)</f>
        <v>ApertureValue</v>
      </c>
      <c r="B256" s="2" t="str">
        <f>IF(TRIM(K256)="","",I256)</f>
        <v>Aperture</v>
      </c>
      <c r="C256" s="2" t="str">
        <f>LEFT(F256,FIND(".",F256,6))</f>
        <v>Exif.CanonSi.</v>
      </c>
      <c r="D256" s="2" t="str">
        <f>VLOOKUP(C256,PrefixUebersetzung,2,FALSE)</f>
        <v>Exif.CanonSi.</v>
      </c>
      <c r="E256" s="2" t="str">
        <f>MID(F256,FIND(".",F256,6)+1,99)</f>
        <v>ApertureValue</v>
      </c>
      <c r="F256" s="3" t="s">
        <v>133</v>
      </c>
      <c r="G256" s="3" t="s">
        <v>9512</v>
      </c>
      <c r="I256" s="3" t="s">
        <v>2230</v>
      </c>
      <c r="J256" s="5" t="s">
        <v>3753</v>
      </c>
      <c r="K256" s="5" t="s">
        <v>3753</v>
      </c>
      <c r="L256" s="14"/>
      <c r="M256" s="3" t="str">
        <f>IFERROR(VLOOKUP(E256,A:J,10, FALSE),"")</f>
        <v>Blende</v>
      </c>
      <c r="O256" s="3" t="str">
        <f>IF(AND(TRIM(J256)="",M256=""),"Suffix not translated ",
   IF(AND(TRIM(J256)&lt;&gt;"",TRIM(M256)&lt;&gt;"",TRIM(J256)&lt;&gt;TRIM(M256)),"Suffix translation &lt;&gt; lookup ", "" ))
&amp;IF(AND(TRIM(K256)="",N256=""),"Description not translated ",
   IF(AND(TRIM(K256)&lt;&gt;"",TRIM(N256)&lt;&gt;"",TRIM(K256)&lt;&gt;TRIM(N256)),"Description translation&lt;&gt; lookup ", "" ))</f>
        <v/>
      </c>
      <c r="P256" s="3" t="s">
        <v>8447</v>
      </c>
      <c r="Q256" s="3" t="s">
        <v>8447</v>
      </c>
      <c r="R256" s="3" t="s">
        <v>3753</v>
      </c>
    </row>
    <row r="257" spans="1:18" x14ac:dyDescent="0.25">
      <c r="A257" s="2" t="str">
        <f>IF(TRIM(J257)="","",E257)</f>
        <v>AutoExposureBracketing</v>
      </c>
      <c r="B257" s="2" t="str">
        <f>IF(TRIM(K257)="","",I257)</f>
        <v>Auto exposure bracketing</v>
      </c>
      <c r="C257" s="2" t="str">
        <f>LEFT(F257,FIND(".",F257,6))</f>
        <v>Exif.CanonSi.</v>
      </c>
      <c r="D257" s="2" t="str">
        <f>VLOOKUP(C257,PrefixUebersetzung,2,FALSE)</f>
        <v>Exif.CanonSi.</v>
      </c>
      <c r="E257" s="2" t="str">
        <f>MID(F257,FIND(".",F257,6)+1,99)</f>
        <v>AutoExposureBracketing</v>
      </c>
      <c r="F257" s="36" t="s">
        <v>8503</v>
      </c>
      <c r="G257" s="3" t="s">
        <v>9512</v>
      </c>
      <c r="I257" s="36" t="s">
        <v>8504</v>
      </c>
      <c r="J257" s="5" t="s">
        <v>8655</v>
      </c>
      <c r="K257" s="5" t="s">
        <v>8655</v>
      </c>
      <c r="L257" s="14"/>
      <c r="O257" s="3" t="str">
        <f>IF(AND(TRIM(J257)="",M257=""),"Suffix not translated ",
   IF(AND(TRIM(J257)&lt;&gt;"",TRIM(M257)&lt;&gt;"",TRIM(J257)&lt;&gt;TRIM(M257)),"Suffix translation &lt;&gt; lookup ", "" ))
&amp;IF(AND(TRIM(K257)="",N257=""),"Description not translated ",
   IF(AND(TRIM(K257)&lt;&gt;"",TRIM(N257)&lt;&gt;"",TRIM(K257)&lt;&gt;TRIM(N257)),"Description translation&lt;&gt; lookup ", "" ))</f>
        <v/>
      </c>
      <c r="P257" s="3" t="s">
        <v>8447</v>
      </c>
      <c r="Q257" s="3" t="s">
        <v>8447</v>
      </c>
    </row>
    <row r="258" spans="1:18" x14ac:dyDescent="0.25">
      <c r="A258" s="2" t="str">
        <f>IF(TRIM(J258)="","",E258)</f>
        <v>AutoISO</v>
      </c>
      <c r="B258" s="2" t="str">
        <f>IF(TRIM(K258)="","",I258)</f>
        <v>AutoISO</v>
      </c>
      <c r="C258" s="2" t="str">
        <f>LEFT(F258,FIND(".",F258,6))</f>
        <v>Exif.CanonSi.</v>
      </c>
      <c r="D258" s="2" t="str">
        <f>VLOOKUP(C258,PrefixUebersetzung,2,FALSE)</f>
        <v>Exif.CanonSi.</v>
      </c>
      <c r="E258" s="2" t="str">
        <f>MID(F258,FIND(".",F258,6)+1,99)</f>
        <v>AutoISO</v>
      </c>
      <c r="F258" s="36" t="s">
        <v>8505</v>
      </c>
      <c r="G258" s="3" t="s">
        <v>9512</v>
      </c>
      <c r="I258" s="36" t="s">
        <v>8506</v>
      </c>
      <c r="J258" s="3" t="s">
        <v>6851</v>
      </c>
      <c r="K258" s="5" t="s">
        <v>6851</v>
      </c>
      <c r="L258" s="14"/>
      <c r="M258" s="3" t="str">
        <f>IFERROR(VLOOKUP(E258,A:J,10, FALSE),"")</f>
        <v>Auto ISO</v>
      </c>
      <c r="O258" s="3" t="str">
        <f>IF(AND(TRIM(J258)="",M258=""),"Suffix not translated ",
   IF(AND(TRIM(J258)&lt;&gt;"",TRIM(M258)&lt;&gt;"",TRIM(J258)&lt;&gt;TRIM(M258)),"Suffix translation &lt;&gt; lookup ", "" ))
&amp;IF(AND(TRIM(K258)="",N258=""),"Description not translated ",
   IF(AND(TRIM(K258)&lt;&gt;"",TRIM(N258)&lt;&gt;"",TRIM(K258)&lt;&gt;TRIM(N258)),"Description translation&lt;&gt; lookup ", "" ))</f>
        <v/>
      </c>
      <c r="P258" s="3" t="s">
        <v>8447</v>
      </c>
      <c r="Q258" s="3" t="s">
        <v>8447</v>
      </c>
    </row>
    <row r="259" spans="1:18" x14ac:dyDescent="0.25">
      <c r="A259" s="2" t="str">
        <f>IF(TRIM(J259)="","",E259)</f>
        <v>AutoRotate</v>
      </c>
      <c r="B259" s="2" t="str">
        <f>IF(TRIM(K259)="","",I259)</f>
        <v>Auto rotate</v>
      </c>
      <c r="C259" s="2" t="str">
        <f>LEFT(F259,FIND(".",F259,6))</f>
        <v>Exif.CanonSi.</v>
      </c>
      <c r="D259" s="2" t="str">
        <f>VLOOKUP(C259,PrefixUebersetzung,2,FALSE)</f>
        <v>Exif.CanonSi.</v>
      </c>
      <c r="E259" s="2" t="str">
        <f>MID(F259,FIND(".",F259,6)+1,99)</f>
        <v>AutoRotate</v>
      </c>
      <c r="F259" s="36" t="s">
        <v>8507</v>
      </c>
      <c r="G259" s="3" t="s">
        <v>9513</v>
      </c>
      <c r="I259" s="36" t="s">
        <v>8508</v>
      </c>
      <c r="J259" s="3" t="s">
        <v>8610</v>
      </c>
      <c r="K259" s="5" t="s">
        <v>8610</v>
      </c>
      <c r="L259" s="14"/>
      <c r="O259" s="3" t="str">
        <f>IF(AND(TRIM(J259)="",M259=""),"Suffix not translated ",
   IF(AND(TRIM(J259)&lt;&gt;"",TRIM(M259)&lt;&gt;"",TRIM(J259)&lt;&gt;TRIM(M259)),"Suffix translation &lt;&gt; lookup ", "" ))
&amp;IF(AND(TRIM(K259)="",N259=""),"Description not translated ",
   IF(AND(TRIM(K259)&lt;&gt;"",TRIM(N259)&lt;&gt;"",TRIM(K259)&lt;&gt;TRIM(N259)),"Description translation&lt;&gt; lookup ", "" ))</f>
        <v/>
      </c>
      <c r="P259" s="3" t="s">
        <v>8447</v>
      </c>
      <c r="Q259" s="3" t="s">
        <v>8447</v>
      </c>
    </row>
    <row r="260" spans="1:18" x14ac:dyDescent="0.25">
      <c r="A260" s="2" t="str">
        <f>IF(TRIM(J260)="","",E260)</f>
        <v>BulbDuration</v>
      </c>
      <c r="B260" s="2" t="str">
        <f>IF(TRIM(K260)="","",I260)</f>
        <v>Bulb duration</v>
      </c>
      <c r="C260" s="2" t="str">
        <f>LEFT(F260,FIND(".",F260,6))</f>
        <v>Exif.CanonSi.</v>
      </c>
      <c r="D260" s="2" t="str">
        <f>VLOOKUP(C260,PrefixUebersetzung,2,FALSE)</f>
        <v>Exif.CanonSi.</v>
      </c>
      <c r="E260" s="2" t="str">
        <f>MID(F260,FIND(".",F260,6)+1,99)</f>
        <v>BulbDuration</v>
      </c>
      <c r="F260" s="36" t="s">
        <v>8509</v>
      </c>
      <c r="G260" s="3" t="s">
        <v>9512</v>
      </c>
      <c r="I260" s="36" t="s">
        <v>8510</v>
      </c>
      <c r="J260" s="3" t="s">
        <v>8611</v>
      </c>
      <c r="K260" s="5" t="s">
        <v>8611</v>
      </c>
      <c r="L260" s="14"/>
      <c r="O260" s="3" t="str">
        <f>IF(AND(TRIM(J260)="",M260=""),"Suffix not translated ",
   IF(AND(TRIM(J260)&lt;&gt;"",TRIM(M260)&lt;&gt;"",TRIM(J260)&lt;&gt;TRIM(M260)),"Suffix translation &lt;&gt; lookup ", "" ))
&amp;IF(AND(TRIM(K260)="",N260=""),"Description not translated ",
   IF(AND(TRIM(K260)&lt;&gt;"",TRIM(N260)&lt;&gt;"",TRIM(K260)&lt;&gt;TRIM(N260)),"Description translation&lt;&gt; lookup ", "" ))</f>
        <v/>
      </c>
      <c r="P260" s="3" t="s">
        <v>8447</v>
      </c>
      <c r="Q260" s="3" t="s">
        <v>8447</v>
      </c>
    </row>
    <row r="261" spans="1:18" x14ac:dyDescent="0.25">
      <c r="A261" s="2" t="str">
        <f>IF(TRIM(J261)="","",E261)</f>
        <v>CameraTemperature</v>
      </c>
      <c r="B261" s="2" t="str">
        <f>IF(TRIM(K261)="","",I261)</f>
        <v>Camera temperature</v>
      </c>
      <c r="C261" s="2" t="str">
        <f>LEFT(F261,FIND(".",F261,6))</f>
        <v>Exif.CanonSi.</v>
      </c>
      <c r="D261" s="2" t="str">
        <f>VLOOKUP(C261,PrefixUebersetzung,2,FALSE)</f>
        <v>Exif.CanonSi.</v>
      </c>
      <c r="E261" s="2" t="str">
        <f>MID(F261,FIND(".",F261,6)+1,99)</f>
        <v>CameraTemperature</v>
      </c>
      <c r="F261" s="36" t="s">
        <v>8511</v>
      </c>
      <c r="G261" s="3" t="s">
        <v>9513</v>
      </c>
      <c r="I261" s="36" t="s">
        <v>2993</v>
      </c>
      <c r="J261" s="3" t="s">
        <v>4359</v>
      </c>
      <c r="K261" s="5" t="s">
        <v>4359</v>
      </c>
      <c r="L261" s="14"/>
      <c r="M261" s="3" t="str">
        <f>IFERROR(VLOOKUP(E261,A:J,10, FALSE),"")</f>
        <v>Kameratemperatur</v>
      </c>
      <c r="N261" s="3" t="str">
        <f>IFERROR(VLOOKUP(I261,B:K,10,FALSE),"")</f>
        <v>Kameratemperatur</v>
      </c>
      <c r="O261" s="3" t="str">
        <f>IF(AND(TRIM(J261)="",M261=""),"Suffix not translated ",
   IF(AND(TRIM(J261)&lt;&gt;"",TRIM(M261)&lt;&gt;"",TRIM(J261)&lt;&gt;TRIM(M261)),"Suffix translation &lt;&gt; lookup ", "" ))
&amp;IF(AND(TRIM(K261)="",N261=""),"Description not translated ",
   IF(AND(TRIM(K261)&lt;&gt;"",TRIM(N261)&lt;&gt;"",TRIM(K261)&lt;&gt;TRIM(N261)),"Description translation&lt;&gt; lookup ", "" ))</f>
        <v/>
      </c>
      <c r="P261" s="3" t="s">
        <v>8447</v>
      </c>
      <c r="Q261" s="3" t="s">
        <v>8447</v>
      </c>
      <c r="R261" s="3" t="s">
        <v>4359</v>
      </c>
    </row>
    <row r="262" spans="1:18" x14ac:dyDescent="0.25">
      <c r="A262" s="2" t="str">
        <f>IF(TRIM(J262)="","",E262)</f>
        <v>CameraType</v>
      </c>
      <c r="B262" s="2" t="str">
        <f>IF(TRIM(K262)="","",I262)</f>
        <v>Camera type</v>
      </c>
      <c r="C262" s="2" t="str">
        <f>LEFT(F262,FIND(".",F262,6))</f>
        <v>Exif.CanonSi.</v>
      </c>
      <c r="D262" s="2" t="str">
        <f>VLOOKUP(C262,PrefixUebersetzung,2,FALSE)</f>
        <v>Exif.CanonSi.</v>
      </c>
      <c r="E262" s="2" t="str">
        <f>MID(F262,FIND(".",F262,6)+1,99)</f>
        <v>CameraType</v>
      </c>
      <c r="F262" s="36" t="s">
        <v>8512</v>
      </c>
      <c r="G262" s="3" t="s">
        <v>9512</v>
      </c>
      <c r="I262" s="36" t="s">
        <v>2723</v>
      </c>
      <c r="J262" s="3" t="s">
        <v>4296</v>
      </c>
      <c r="K262" s="5" t="s">
        <v>4296</v>
      </c>
      <c r="L262" s="14"/>
      <c r="M262" s="3" t="str">
        <f>IFERROR(VLOOKUP(E262,A:J,10, FALSE),"")</f>
        <v>Kameratyp</v>
      </c>
      <c r="N262" s="3" t="str">
        <f>IFERROR(VLOOKUP(I262,B:K,10,FALSE),"")</f>
        <v>Kameratyp</v>
      </c>
      <c r="O262" s="3" t="str">
        <f>IF(AND(TRIM(J262)="",M262=""),"Suffix not translated ",
   IF(AND(TRIM(J262)&lt;&gt;"",TRIM(M262)&lt;&gt;"",TRIM(J262)&lt;&gt;TRIM(M262)),"Suffix translation &lt;&gt; lookup ", "" ))
&amp;IF(AND(TRIM(K262)="",N262=""),"Description not translated ",
   IF(AND(TRIM(K262)&lt;&gt;"",TRIM(N262)&lt;&gt;"",TRIM(K262)&lt;&gt;TRIM(N262)),"Description translation&lt;&gt; lookup ", "" ))</f>
        <v/>
      </c>
      <c r="P262" s="3" t="s">
        <v>8447</v>
      </c>
      <c r="Q262" s="3" t="s">
        <v>8447</v>
      </c>
      <c r="R262" s="3" t="s">
        <v>4296</v>
      </c>
    </row>
    <row r="263" spans="1:18" x14ac:dyDescent="0.25">
      <c r="A263" s="2" t="str">
        <f>IF(TRIM(J263)="","",E263)</f>
        <v/>
      </c>
      <c r="B263" s="2" t="str">
        <f>IF(TRIM(K263)="","",I263)</f>
        <v/>
      </c>
      <c r="C263" s="2" t="str">
        <f>LEFT(F263,FIND(".",F263,6))</f>
        <v>Exif.CanonSi.</v>
      </c>
      <c r="D263" s="2" t="str">
        <f>VLOOKUP(C263,PrefixUebersetzung,2,FALSE)</f>
        <v>Exif.CanonSi.</v>
      </c>
      <c r="E263" s="2" t="str">
        <f>MID(F263,FIND(".",F263,6)+1,99)</f>
        <v>ControlMode</v>
      </c>
      <c r="F263" s="36" t="s">
        <v>10583</v>
      </c>
      <c r="G263" s="36" t="s">
        <v>9512</v>
      </c>
      <c r="H263" s="36"/>
      <c r="I263" s="36" t="s">
        <v>10584</v>
      </c>
      <c r="L263" s="15">
        <v>8</v>
      </c>
      <c r="O263" s="3" t="str">
        <f>IF(AND(TRIM(J263)="",M263=""),"Suffix not translated ",
   IF(AND(TRIM(J263)&lt;&gt;"",TRIM(M263)&lt;&gt;"",TRIM(J263)&lt;&gt;TRIM(M263)),"Suffix translation &lt;&gt; lookup ", "" ))
&amp;IF(AND(TRIM(K263)="",N263=""),"Description not translated ",
   IF(AND(TRIM(K263)&lt;&gt;"",TRIM(N263)&lt;&gt;"",TRIM(K263)&lt;&gt;TRIM(N263)),"Description translation&lt;&gt; lookup ", "" ))</f>
        <v xml:space="preserve">Suffix not translated Description not translated </v>
      </c>
      <c r="P263" s="3" t="s">
        <v>8447</v>
      </c>
      <c r="Q263" s="3" t="s">
        <v>8447</v>
      </c>
    </row>
    <row r="264" spans="1:18" x14ac:dyDescent="0.25">
      <c r="A264" s="2" t="str">
        <f>IF(TRIM(J264)="","",E264)</f>
        <v>ExposureCompensation</v>
      </c>
      <c r="B264" s="2" t="str">
        <f>IF(TRIM(K264)="","",I264)</f>
        <v>Exposure Compensation</v>
      </c>
      <c r="C264" s="2" t="str">
        <f>LEFT(F264,FIND(".",F264,6))</f>
        <v>Exif.CanonSi.</v>
      </c>
      <c r="D264" s="2" t="str">
        <f>VLOOKUP(C264,PrefixUebersetzung,2,FALSE)</f>
        <v>Exif.CanonSi.</v>
      </c>
      <c r="E264" s="2" t="str">
        <f>MID(F264,FIND(".",F264,6)+1,99)</f>
        <v>ExposureCompensation</v>
      </c>
      <c r="F264" s="36" t="s">
        <v>10585</v>
      </c>
      <c r="G264" s="36" t="s">
        <v>9512</v>
      </c>
      <c r="H264" s="36"/>
      <c r="I264" s="36" t="s">
        <v>10586</v>
      </c>
      <c r="J264" s="5" t="s">
        <v>3854</v>
      </c>
      <c r="K264" s="5" t="s">
        <v>3854</v>
      </c>
      <c r="M264" s="3" t="str">
        <f>IFERROR(VLOOKUP(E264,A:J,10, FALSE),"")</f>
        <v>Belichtungskorrektur</v>
      </c>
      <c r="N264" s="3" t="str">
        <f>IFERROR(VLOOKUP(I264,B:K,10,FALSE),"")</f>
        <v>Belichtungskorrektur</v>
      </c>
      <c r="O264" s="3" t="str">
        <f>IF(AND(TRIM(J264)="",M264=""),"Suffix not translated ",
   IF(AND(TRIM(J264)&lt;&gt;"",TRIM(M264)&lt;&gt;"",TRIM(J264)&lt;&gt;TRIM(M264)),"Suffix translation &lt;&gt; lookup ", "" ))
&amp;IF(AND(TRIM(K264)="",N264=""),"Description not translated ",
   IF(AND(TRIM(K264)&lt;&gt;"",TRIM(N264)&lt;&gt;"",TRIM(K264)&lt;&gt;TRIM(N264)),"Description translation&lt;&gt; lookup ", "" ))</f>
        <v/>
      </c>
      <c r="P264" s="3" t="s">
        <v>8447</v>
      </c>
      <c r="Q264" s="3" t="s">
        <v>8447</v>
      </c>
    </row>
    <row r="265" spans="1:18" x14ac:dyDescent="0.25">
      <c r="A265" s="2" t="str">
        <f>IF(TRIM(J265)="","",E265)</f>
        <v>FlashBias</v>
      </c>
      <c r="B265" s="2" t="str">
        <f>IF(TRIM(K265)="","",I265)</f>
        <v>Flash bias</v>
      </c>
      <c r="C265" s="2" t="str">
        <f>LEFT(F265,FIND(".",F265,6))</f>
        <v>Exif.CanonSi.</v>
      </c>
      <c r="D265" s="2" t="str">
        <f>VLOOKUP(C265,PrefixUebersetzung,2,FALSE)</f>
        <v>Exif.CanonSi.</v>
      </c>
      <c r="E265" s="2" t="str">
        <f>MID(F265,FIND(".",F265,6)+1,99)</f>
        <v>FlashBias</v>
      </c>
      <c r="F265" s="3" t="s">
        <v>134</v>
      </c>
      <c r="G265" s="3" t="s">
        <v>9512</v>
      </c>
      <c r="I265" s="3" t="s">
        <v>2231</v>
      </c>
      <c r="J265" s="5" t="s">
        <v>3754</v>
      </c>
      <c r="K265" s="5" t="s">
        <v>3754</v>
      </c>
      <c r="L265" s="14">
        <v>1</v>
      </c>
      <c r="M265" s="3" t="str">
        <f>IFERROR(VLOOKUP(E265,A:J,10, FALSE),"")</f>
        <v>Blitzkorrektur</v>
      </c>
      <c r="N265" s="3" t="str">
        <f>IFERROR(VLOOKUP(I265,B:K,10,FALSE),"")</f>
        <v>Blitzkorrektur</v>
      </c>
      <c r="O265" s="3" t="str">
        <f>IF(AND(TRIM(J265)="",M265=""),"Suffix not translated ",
   IF(AND(TRIM(J265)&lt;&gt;"",TRIM(M265)&lt;&gt;"",TRIM(J265)&lt;&gt;TRIM(M265)),"Suffix translation &lt;&gt; lookup ", "" ))
&amp;IF(AND(TRIM(K265)="",N265=""),"Description not translated ",
   IF(AND(TRIM(K265)&lt;&gt;"",TRIM(N265)&lt;&gt;"",TRIM(K265)&lt;&gt;TRIM(N265)),"Description translation&lt;&gt; lookup ", "" ))</f>
        <v/>
      </c>
      <c r="P265" s="3" t="s">
        <v>8447</v>
      </c>
      <c r="Q265" s="3" t="s">
        <v>8447</v>
      </c>
      <c r="R265" s="3" t="s">
        <v>9164</v>
      </c>
    </row>
    <row r="266" spans="1:18" x14ac:dyDescent="0.25">
      <c r="A266" s="2" t="str">
        <f>IF(TRIM(J266)="","",E266)</f>
        <v>FlashGuideNumber</v>
      </c>
      <c r="B266" s="2" t="str">
        <f>IF(TRIM(K266)="","",I266)</f>
        <v>Flash guide number</v>
      </c>
      <c r="C266" s="2" t="str">
        <f>LEFT(F266,FIND(".",F266,6))</f>
        <v>Exif.CanonSi.</v>
      </c>
      <c r="D266" s="2" t="str">
        <f>VLOOKUP(C266,PrefixUebersetzung,2,FALSE)</f>
        <v>Exif.CanonSi.</v>
      </c>
      <c r="E266" s="2" t="str">
        <f>MID(F266,FIND(".",F266,6)+1,99)</f>
        <v>FlashGuideNumber</v>
      </c>
      <c r="F266" s="36" t="s">
        <v>8513</v>
      </c>
      <c r="G266" s="3" t="s">
        <v>9512</v>
      </c>
      <c r="I266" s="36" t="s">
        <v>8514</v>
      </c>
      <c r="J266" s="3" t="s">
        <v>8613</v>
      </c>
      <c r="K266" s="5" t="s">
        <v>8613</v>
      </c>
      <c r="L266" s="14"/>
      <c r="O266" s="3" t="str">
        <f>IF(AND(TRIM(J266)="",M266=""),"Suffix not translated ",
   IF(AND(TRIM(J266)&lt;&gt;"",TRIM(M266)&lt;&gt;"",TRIM(J266)&lt;&gt;TRIM(M266)),"Suffix translation &lt;&gt; lookup ", "" ))
&amp;IF(AND(TRIM(K266)="",N266=""),"Description not translated ",
   IF(AND(TRIM(K266)&lt;&gt;"",TRIM(N266)&lt;&gt;"",TRIM(K266)&lt;&gt;TRIM(N266)),"Description translation&lt;&gt; lookup ", "" ))</f>
        <v/>
      </c>
      <c r="P266" s="3" t="s">
        <v>8447</v>
      </c>
      <c r="Q266" s="3" t="s">
        <v>8447</v>
      </c>
    </row>
    <row r="267" spans="1:18" x14ac:dyDescent="0.25">
      <c r="A267" s="2" t="str">
        <f>IF(TRIM(J267)="","",E267)</f>
        <v/>
      </c>
      <c r="B267" s="2" t="str">
        <f>IF(TRIM(K267)="","",I267)</f>
        <v/>
      </c>
      <c r="C267" s="2" t="str">
        <f>LEFT(F267,FIND(".",F267,6))</f>
        <v>Exif.CanonSi.</v>
      </c>
      <c r="D267" s="2" t="str">
        <f>VLOOKUP(C267,PrefixUebersetzung,2,FALSE)</f>
        <v>Exif.CanonSi.</v>
      </c>
      <c r="E267" s="2" t="str">
        <f>MID(F267,FIND(".",F267,6)+1,99)</f>
        <v>FlashOutput</v>
      </c>
      <c r="F267" s="36" t="s">
        <v>10587</v>
      </c>
      <c r="G267" s="36" t="s">
        <v>9513</v>
      </c>
      <c r="H267" s="36"/>
      <c r="I267" s="36" t="s">
        <v>10588</v>
      </c>
      <c r="L267" s="15">
        <v>8</v>
      </c>
      <c r="O267" s="3" t="str">
        <f>IF(AND(TRIM(J267)="",M267=""),"Suffix not translated ",
   IF(AND(TRIM(J267)&lt;&gt;"",TRIM(M267)&lt;&gt;"",TRIM(J267)&lt;&gt;TRIM(M267)),"Suffix translation &lt;&gt; lookup ", "" ))
&amp;IF(AND(TRIM(K267)="",N267=""),"Description not translated ",
   IF(AND(TRIM(K267)&lt;&gt;"",TRIM(N267)&lt;&gt;"",TRIM(K267)&lt;&gt;TRIM(N267)),"Description translation&lt;&gt; lookup ", "" ))</f>
        <v xml:space="preserve">Suffix not translated Description not translated </v>
      </c>
      <c r="P267" s="3" t="s">
        <v>8447</v>
      </c>
      <c r="Q267" s="3" t="s">
        <v>8447</v>
      </c>
    </row>
    <row r="268" spans="1:18" x14ac:dyDescent="0.25">
      <c r="A268" s="2" t="str">
        <f>IF(TRIM(J268)="","",E268)</f>
        <v/>
      </c>
      <c r="B268" s="2" t="str">
        <f>IF(TRIM(K268)="","",I268)</f>
        <v>ISO speed used</v>
      </c>
      <c r="C268" s="2" t="str">
        <f>LEFT(F268,FIND(".",F268,6))</f>
        <v>Exif.CanonSi.</v>
      </c>
      <c r="D268" s="2" t="str">
        <f>VLOOKUP(C268,PrefixUebersetzung,2,FALSE)</f>
        <v>Exif.CanonSi.</v>
      </c>
      <c r="E268" s="2" t="str">
        <f>MID(F268,FIND(".",F268,6)+1,99)</f>
        <v>ISOSpeed</v>
      </c>
      <c r="F268" s="3" t="s">
        <v>135</v>
      </c>
      <c r="G268" s="3" t="s">
        <v>9512</v>
      </c>
      <c r="I268" s="3" t="s">
        <v>2232</v>
      </c>
      <c r="K268" s="5" t="s">
        <v>3755</v>
      </c>
      <c r="L268" s="14">
        <v>1</v>
      </c>
      <c r="M268" s="3" t="str">
        <f>IFERROR(VLOOKUP(E268,A:J,10, FALSE),"")</f>
        <v>ISO-Empfindlichkeit</v>
      </c>
      <c r="O268" s="3" t="str">
        <f>IF(AND(TRIM(J268)="",M268=""),"Suffix not translated ",
   IF(AND(TRIM(J268)&lt;&gt;"",TRIM(M268)&lt;&gt;"",TRIM(J268)&lt;&gt;TRIM(M268)),"Suffix translation &lt;&gt; lookup ", "" ))
&amp;IF(AND(TRIM(K268)="",N268=""),"Description not translated ",
   IF(AND(TRIM(K268)&lt;&gt;"",TRIM(N268)&lt;&gt;"",TRIM(K268)&lt;&gt;TRIM(N268)),"Description translation&lt;&gt; lookup ", "" ))</f>
        <v/>
      </c>
      <c r="Q268" s="3" t="s">
        <v>8447</v>
      </c>
      <c r="R268" s="3" t="s">
        <v>9206</v>
      </c>
    </row>
    <row r="269" spans="1:18" x14ac:dyDescent="0.25">
      <c r="A269" s="2" t="str">
        <f>IF(TRIM(J269)="","",E269)</f>
        <v>MeasuredEV</v>
      </c>
      <c r="B269" s="2" t="str">
        <f>IF(TRIM(K269)="","",I269)</f>
        <v>Measured EV</v>
      </c>
      <c r="C269" s="2" t="str">
        <f>LEFT(F269,FIND(".",F269,6))</f>
        <v>Exif.CanonSi.</v>
      </c>
      <c r="D269" s="2" t="str">
        <f>VLOOKUP(C269,PrefixUebersetzung,2,FALSE)</f>
        <v>Exif.CanonSi.</v>
      </c>
      <c r="E269" s="2" t="str">
        <f>MID(F269,FIND(".",F269,6)+1,99)</f>
        <v>MeasuredEV</v>
      </c>
      <c r="F269" s="3" t="s">
        <v>136</v>
      </c>
      <c r="G269" s="3" t="s">
        <v>9512</v>
      </c>
      <c r="I269" s="3" t="s">
        <v>2233</v>
      </c>
      <c r="J269" s="5" t="s">
        <v>3756</v>
      </c>
      <c r="K269" s="5" t="s">
        <v>3756</v>
      </c>
      <c r="L269" s="14"/>
      <c r="O269" s="3" t="str">
        <f>IF(AND(TRIM(J269)="",M269=""),"Suffix not translated ",
   IF(AND(TRIM(J269)&lt;&gt;"",TRIM(M269)&lt;&gt;"",TRIM(J269)&lt;&gt;TRIM(M269)),"Suffix translation &lt;&gt; lookup ", "" ))
&amp;IF(AND(TRIM(K269)="",N269=""),"Description not translated ",
   IF(AND(TRIM(K269)&lt;&gt;"",TRIM(N269)&lt;&gt;"",TRIM(K269)&lt;&gt;TRIM(N269)),"Description translation&lt;&gt; lookup ", "" ))</f>
        <v/>
      </c>
      <c r="P269" s="3" t="s">
        <v>8447</v>
      </c>
      <c r="Q269" s="3" t="s">
        <v>8447</v>
      </c>
    </row>
    <row r="270" spans="1:18" x14ac:dyDescent="0.25">
      <c r="A270" s="2" t="str">
        <f>IF(TRIM(J270)="","",E270)</f>
        <v>MeasuredEV2</v>
      </c>
      <c r="B270" s="2" t="str">
        <f>IF(TRIM(K270)="","",I270)</f>
        <v>Measured EV 2</v>
      </c>
      <c r="C270" s="2" t="str">
        <f>LEFT(F270,FIND(".",F270,6))</f>
        <v>Exif.CanonSi.</v>
      </c>
      <c r="D270" s="2" t="str">
        <f>VLOOKUP(C270,PrefixUebersetzung,2,FALSE)</f>
        <v>Exif.CanonSi.</v>
      </c>
      <c r="E270" s="2" t="str">
        <f>MID(F270,FIND(".",F270,6)+1,99)</f>
        <v>MeasuredEV2</v>
      </c>
      <c r="F270" s="3" t="s">
        <v>137</v>
      </c>
      <c r="G270" s="3" t="s">
        <v>9512</v>
      </c>
      <c r="I270" s="3" t="s">
        <v>2234</v>
      </c>
      <c r="J270" s="5" t="s">
        <v>3757</v>
      </c>
      <c r="K270" s="5" t="s">
        <v>3757</v>
      </c>
      <c r="L270" s="14"/>
      <c r="O270" s="3" t="str">
        <f>IF(AND(TRIM(J270)="",M270=""),"Suffix not translated ",
   IF(AND(TRIM(J270)&lt;&gt;"",TRIM(M270)&lt;&gt;"",TRIM(J270)&lt;&gt;TRIM(M270)),"Suffix translation &lt;&gt; lookup ", "" ))
&amp;IF(AND(TRIM(K270)="",N270=""),"Description not translated ",
   IF(AND(TRIM(K270)&lt;&gt;"",TRIM(N270)&lt;&gt;"",TRIM(K270)&lt;&gt;TRIM(N270)),"Description translation&lt;&gt; lookup ", "" ))</f>
        <v/>
      </c>
      <c r="P270" s="3" t="s">
        <v>8447</v>
      </c>
      <c r="Q270" s="3" t="s">
        <v>8447</v>
      </c>
    </row>
    <row r="271" spans="1:18" x14ac:dyDescent="0.25">
      <c r="A271" s="2" t="str">
        <f>IF(TRIM(J271)="","",E271)</f>
        <v/>
      </c>
      <c r="B271" s="2" t="str">
        <f>IF(TRIM(K271)="","",I271)</f>
        <v/>
      </c>
      <c r="C271" s="2" t="str">
        <f>LEFT(F271,FIND(".",F271,6))</f>
        <v>Exif.CanonSi.</v>
      </c>
      <c r="D271" s="2" t="str">
        <f>VLOOKUP(C271,PrefixUebersetzung,2,FALSE)</f>
        <v>Exif.CanonSi.</v>
      </c>
      <c r="E271" s="2" t="str">
        <f>MID(F271,FIND(".",F271,6)+1,99)</f>
        <v>NDFilter</v>
      </c>
      <c r="F271" s="36" t="s">
        <v>10589</v>
      </c>
      <c r="G271" s="36" t="s">
        <v>9513</v>
      </c>
      <c r="H271" s="36"/>
      <c r="I271" s="36" t="s">
        <v>10590</v>
      </c>
      <c r="L271" s="15">
        <v>8</v>
      </c>
      <c r="O271" s="3" t="str">
        <f>IF(AND(TRIM(J271)="",M271=""),"Suffix not translated ",
   IF(AND(TRIM(J271)&lt;&gt;"",TRIM(M271)&lt;&gt;"",TRIM(J271)&lt;&gt;TRIM(M271)),"Suffix translation &lt;&gt; lookup ", "" ))
&amp;IF(AND(TRIM(K271)="",N271=""),"Description not translated ",
   IF(AND(TRIM(K271)&lt;&gt;"",TRIM(N271)&lt;&gt;"",TRIM(K271)&lt;&gt;TRIM(N271)),"Description translation&lt;&gt; lookup ", "" ))</f>
        <v xml:space="preserve">Suffix not translated Description not translated </v>
      </c>
      <c r="P271" s="3" t="s">
        <v>8447</v>
      </c>
      <c r="Q271" s="3" t="s">
        <v>8447</v>
      </c>
    </row>
    <row r="272" spans="1:18" x14ac:dyDescent="0.25">
      <c r="A272" s="2" t="str">
        <f>IF(TRIM(J272)="","",E272)</f>
        <v/>
      </c>
      <c r="B272" s="2" t="str">
        <f>IF(TRIM(K272)="","",I272)</f>
        <v/>
      </c>
      <c r="C272" s="2" t="str">
        <f>LEFT(F272,FIND(".",F272,6))</f>
        <v>Exif.CanonSi.</v>
      </c>
      <c r="D272" s="2" t="str">
        <f>VLOOKUP(C272,PrefixUebersetzung,2,FALSE)</f>
        <v>Exif.CanonSi.</v>
      </c>
      <c r="E272" s="2" t="str">
        <f>MID(F272,FIND(".",F272,6)+1,99)</f>
        <v>OpticalZoomCode</v>
      </c>
      <c r="F272" s="36" t="s">
        <v>10591</v>
      </c>
      <c r="G272" s="36" t="s">
        <v>9512</v>
      </c>
      <c r="H272" s="36"/>
      <c r="I272" s="36" t="s">
        <v>10592</v>
      </c>
      <c r="L272" s="15">
        <v>8</v>
      </c>
      <c r="O272" s="3" t="str">
        <f>IF(AND(TRIM(J272)="",M272=""),"Suffix not translated ",
   IF(AND(TRIM(J272)&lt;&gt;"",TRIM(M272)&lt;&gt;"",TRIM(J272)&lt;&gt;TRIM(M272)),"Suffix translation &lt;&gt; lookup ", "" ))
&amp;IF(AND(TRIM(K272)="",N272=""),"Description not translated ",
   IF(AND(TRIM(K272)&lt;&gt;"",TRIM(N272)&lt;&gt;"",TRIM(K272)&lt;&gt;TRIM(N272)),"Description translation&lt;&gt; lookup ", "" ))</f>
        <v xml:space="preserve">Suffix not translated Description not translated </v>
      </c>
      <c r="P272" s="3" t="s">
        <v>8447</v>
      </c>
      <c r="Q272" s="3" t="s">
        <v>8447</v>
      </c>
    </row>
    <row r="273" spans="1:18" x14ac:dyDescent="0.25">
      <c r="A273" s="2" t="str">
        <f>IF(TRIM(J273)="","",E273)</f>
        <v/>
      </c>
      <c r="B273" s="2" t="str">
        <f>IF(TRIM(K273)="","",I273)</f>
        <v/>
      </c>
      <c r="C273" s="2" t="str">
        <f>LEFT(F273,FIND(".",F273,6))</f>
        <v>Exif.CanonSi.</v>
      </c>
      <c r="D273" s="2" t="str">
        <f>VLOOKUP(C273,PrefixUebersetzung,2,FALSE)</f>
        <v>Exif.CanonSi.</v>
      </c>
      <c r="E273" s="2" t="str">
        <f>MID(F273,FIND(".",F273,6)+1,99)</f>
        <v>SelfTimer2</v>
      </c>
      <c r="F273" s="36" t="s">
        <v>10593</v>
      </c>
      <c r="G273" s="36" t="s">
        <v>9513</v>
      </c>
      <c r="H273" s="36"/>
      <c r="I273" s="36" t="s">
        <v>10594</v>
      </c>
      <c r="L273" s="15">
        <v>8</v>
      </c>
      <c r="O273" s="3" t="str">
        <f>IF(AND(TRIM(J273)="",M273=""),"Suffix not translated ",
   IF(AND(TRIM(J273)&lt;&gt;"",TRIM(M273)&lt;&gt;"",TRIM(J273)&lt;&gt;TRIM(M273)),"Suffix translation &lt;&gt; lookup ", "" ))
&amp;IF(AND(TRIM(K273)="",N273=""),"Description not translated ",
   IF(AND(TRIM(K273)&lt;&gt;"",TRIM(N273)&lt;&gt;"",TRIM(K273)&lt;&gt;TRIM(N273)),"Description translation&lt;&gt; lookup ", "" ))</f>
        <v xml:space="preserve">Suffix not translated Description not translated </v>
      </c>
      <c r="P273" s="3" t="s">
        <v>8447</v>
      </c>
      <c r="Q273" s="3" t="s">
        <v>8447</v>
      </c>
    </row>
    <row r="274" spans="1:18" ht="30" x14ac:dyDescent="0.25">
      <c r="A274" s="2" t="str">
        <f>IF(TRIM(J274)="","",E274)</f>
        <v>Sequence</v>
      </c>
      <c r="B274" s="2" t="str">
        <f>IF(TRIM(K274)="","",I274)</f>
        <v>Sequence number (if in a continuous burst)</v>
      </c>
      <c r="C274" s="2" t="str">
        <f>LEFT(F274,FIND(".",F274,6))</f>
        <v>Exif.CanonSi.</v>
      </c>
      <c r="D274" s="2" t="str">
        <f>VLOOKUP(C274,PrefixUebersetzung,2,FALSE)</f>
        <v>Exif.CanonSi.</v>
      </c>
      <c r="E274" s="2" t="str">
        <f>MID(F274,FIND(".",F274,6)+1,99)</f>
        <v>Sequence</v>
      </c>
      <c r="F274" s="3" t="s">
        <v>138</v>
      </c>
      <c r="G274" s="3" t="s">
        <v>9512</v>
      </c>
      <c r="I274" s="3" t="s">
        <v>2235</v>
      </c>
      <c r="J274" s="5" t="s">
        <v>3781</v>
      </c>
      <c r="K274" s="5" t="s">
        <v>3758</v>
      </c>
      <c r="L274" s="14"/>
      <c r="O274" s="3" t="str">
        <f>IF(AND(TRIM(J274)="",M274=""),"Suffix not translated ",
   IF(AND(TRIM(J274)&lt;&gt;"",TRIM(M274)&lt;&gt;"",TRIM(J274)&lt;&gt;TRIM(M274)),"Suffix translation &lt;&gt; lookup ", "" ))
&amp;IF(AND(TRIM(K274)="",N274=""),"Description not translated ",
   IF(AND(TRIM(K274)&lt;&gt;"",TRIM(N274)&lt;&gt;"",TRIM(K274)&lt;&gt;TRIM(N274)),"Description translation&lt;&gt; lookup ", "" ))</f>
        <v/>
      </c>
      <c r="P274" s="3" t="s">
        <v>8447</v>
      </c>
      <c r="Q274" s="3" t="s">
        <v>8447</v>
      </c>
      <c r="R274" s="3" t="s">
        <v>9339</v>
      </c>
    </row>
    <row r="275" spans="1:18" x14ac:dyDescent="0.25">
      <c r="A275" s="2" t="str">
        <f>IF(TRIM(J275)="","",E275)</f>
        <v>ShutterSpeedValue</v>
      </c>
      <c r="B275" s="2" t="str">
        <f>IF(TRIM(K275)="","",I275)</f>
        <v>Shutter speed</v>
      </c>
      <c r="C275" s="2" t="str">
        <f>LEFT(F275,FIND(".",F275,6))</f>
        <v>Exif.CanonSi.</v>
      </c>
      <c r="D275" s="2" t="str">
        <f>VLOOKUP(C275,PrefixUebersetzung,2,FALSE)</f>
        <v>Exif.CanonSi.</v>
      </c>
      <c r="E275" s="2" t="str">
        <f>MID(F275,FIND(".",F275,6)+1,99)</f>
        <v>ShutterSpeedValue</v>
      </c>
      <c r="F275" s="3" t="s">
        <v>139</v>
      </c>
      <c r="G275" s="3" t="s">
        <v>9512</v>
      </c>
      <c r="I275" s="3" t="s">
        <v>2236</v>
      </c>
      <c r="J275" s="5" t="s">
        <v>3759</v>
      </c>
      <c r="K275" s="5" t="s">
        <v>3759</v>
      </c>
      <c r="L275" s="14"/>
      <c r="M275" s="3" t="str">
        <f>IFERROR(VLOOKUP(E275,A:J,10, FALSE),"")</f>
        <v>Verschlusszeit</v>
      </c>
      <c r="O275" s="3" t="str">
        <f>IF(AND(TRIM(J275)="",M275=""),"Suffix not translated ",
   IF(AND(TRIM(J275)&lt;&gt;"",TRIM(M275)&lt;&gt;"",TRIM(J275)&lt;&gt;TRIM(M275)),"Suffix translation &lt;&gt; lookup ", "" ))
&amp;IF(AND(TRIM(K275)="",N275=""),"Description not translated ",
   IF(AND(TRIM(K275)&lt;&gt;"",TRIM(N275)&lt;&gt;"",TRIM(K275)&lt;&gt;TRIM(N275)),"Description translation&lt;&gt; lookup ", "" ))</f>
        <v/>
      </c>
      <c r="P275" s="3" t="s">
        <v>8447</v>
      </c>
      <c r="Q275" s="3" t="s">
        <v>8447</v>
      </c>
      <c r="R275" s="3" t="s">
        <v>9345</v>
      </c>
    </row>
    <row r="276" spans="1:18" x14ac:dyDescent="0.25">
      <c r="A276" s="2" t="str">
        <f>IF(TRIM(J276)="","",E276)</f>
        <v/>
      </c>
      <c r="B276" s="2" t="str">
        <f>IF(TRIM(K276)="","",I276)</f>
        <v>Slow shutter</v>
      </c>
      <c r="C276" s="2" t="str">
        <f>LEFT(F276,FIND(".",F276,6))</f>
        <v>Exif.CanonSi.</v>
      </c>
      <c r="D276" s="2" t="str">
        <f>VLOOKUP(C276,PrefixUebersetzung,2,FALSE)</f>
        <v>Exif.CanonSi.</v>
      </c>
      <c r="E276" s="2" t="str">
        <f>MID(F276,FIND(".",F276,6)+1,99)</f>
        <v>SlowShutter</v>
      </c>
      <c r="F276" s="36" t="s">
        <v>8515</v>
      </c>
      <c r="G276" s="3" t="s">
        <v>9512</v>
      </c>
      <c r="I276" s="36" t="s">
        <v>8516</v>
      </c>
      <c r="J276" s="3"/>
      <c r="K276" s="3" t="s">
        <v>9256</v>
      </c>
      <c r="L276" s="14">
        <v>5</v>
      </c>
      <c r="O276" s="3" t="str">
        <f>IF(AND(TRIM(J276)="",M276=""),"Suffix not translated ",
   IF(AND(TRIM(J276)&lt;&gt;"",TRIM(M276)&lt;&gt;"",TRIM(J276)&lt;&gt;TRIM(M276)),"Suffix translation &lt;&gt; lookup ", "" ))
&amp;IF(AND(TRIM(K276)="",N276=""),"Description not translated ",
   IF(AND(TRIM(K276)&lt;&gt;"",TRIM(N276)&lt;&gt;"",TRIM(K276)&lt;&gt;TRIM(N276)),"Description translation&lt;&gt; lookup ", "" ))</f>
        <v xml:space="preserve">Suffix not translated </v>
      </c>
      <c r="P276" s="3" t="s">
        <v>8447</v>
      </c>
      <c r="Q276" s="3" t="s">
        <v>8447</v>
      </c>
      <c r="R276" s="3" t="s">
        <v>9256</v>
      </c>
    </row>
    <row r="277" spans="1:18" x14ac:dyDescent="0.25">
      <c r="A277" s="2" t="str">
        <f>IF(TRIM(J277)="","",E277)</f>
        <v>SubjectDistance</v>
      </c>
      <c r="B277" s="2" t="str">
        <f>IF(TRIM(K277)="","",I277)</f>
        <v>Subject distance</v>
      </c>
      <c r="C277" s="2" t="str">
        <f>LEFT(F277,FIND(".",F277,6))</f>
        <v>Exif.CanonSi.</v>
      </c>
      <c r="D277" s="2" t="str">
        <f>VLOOKUP(C277,PrefixUebersetzung,2,FALSE)</f>
        <v>Exif.CanonSi.</v>
      </c>
      <c r="E277" s="2" t="str">
        <f>MID(F277,FIND(".",F277,6)+1,99)</f>
        <v>SubjectDistance</v>
      </c>
      <c r="F277" s="3" t="s">
        <v>140</v>
      </c>
      <c r="G277" s="3" t="s">
        <v>9512</v>
      </c>
      <c r="I277" s="3" t="s">
        <v>9470</v>
      </c>
      <c r="J277" s="3" t="s">
        <v>4224</v>
      </c>
      <c r="K277" s="5" t="s">
        <v>9471</v>
      </c>
      <c r="L277" s="14">
        <v>1</v>
      </c>
      <c r="M277" s="3" t="str">
        <f>IFERROR(VLOOKUP(E277,A:J,10, FALSE),"")</f>
        <v>Motivabstand</v>
      </c>
      <c r="O277" s="3" t="str">
        <f>IF(AND(TRIM(J277)="",M277=""),"Suffix not translated ",
   IF(AND(TRIM(J277)&lt;&gt;"",TRIM(M277)&lt;&gt;"",TRIM(J277)&lt;&gt;TRIM(M277)),"Suffix translation &lt;&gt; lookup ", "" ))
&amp;IF(AND(TRIM(K277)="",N277=""),"Description not translated ",
   IF(AND(TRIM(K277)&lt;&gt;"",TRIM(N277)&lt;&gt;"",TRIM(K277)&lt;&gt;TRIM(N277)),"Description translation&lt;&gt; lookup ", "" ))</f>
        <v/>
      </c>
      <c r="P277" s="3" t="s">
        <v>8447</v>
      </c>
      <c r="Q277" s="3" t="s">
        <v>8447</v>
      </c>
    </row>
    <row r="278" spans="1:18" x14ac:dyDescent="0.25">
      <c r="A278" s="2" t="str">
        <f>IF(TRIM(J278)="","",E278)</f>
        <v>TargetAperture</v>
      </c>
      <c r="B278" s="2" t="str">
        <f>IF(TRIM(K278)="","",I278)</f>
        <v>Target Aperture</v>
      </c>
      <c r="C278" s="2" t="str">
        <f>LEFT(F278,FIND(".",F278,6))</f>
        <v>Exif.CanonSi.</v>
      </c>
      <c r="D278" s="2" t="str">
        <f>VLOOKUP(C278,PrefixUebersetzung,2,FALSE)</f>
        <v>Exif.CanonSi.</v>
      </c>
      <c r="E278" s="2" t="str">
        <f>MID(F278,FIND(".",F278,6)+1,99)</f>
        <v>TargetAperture</v>
      </c>
      <c r="F278" s="3" t="s">
        <v>141</v>
      </c>
      <c r="G278" s="3" t="s">
        <v>9512</v>
      </c>
      <c r="I278" s="3" t="s">
        <v>2237</v>
      </c>
      <c r="J278" s="5" t="s">
        <v>4977</v>
      </c>
      <c r="K278" s="5" t="s">
        <v>3760</v>
      </c>
      <c r="L278" s="14"/>
      <c r="O278" s="3" t="str">
        <f>IF(AND(TRIM(J278)="",M278=""),"Suffix not translated ",
   IF(AND(TRIM(J278)&lt;&gt;"",TRIM(M278)&lt;&gt;"",TRIM(J278)&lt;&gt;TRIM(M278)),"Suffix translation &lt;&gt; lookup ", "" ))
&amp;IF(AND(TRIM(K278)="",N278=""),"Description not translated ",
   IF(AND(TRIM(K278)&lt;&gt;"",TRIM(N278)&lt;&gt;"",TRIM(K278)&lt;&gt;TRIM(N278)),"Description translation&lt;&gt; lookup ", "" ))</f>
        <v/>
      </c>
      <c r="P278" s="3" t="s">
        <v>8447</v>
      </c>
      <c r="Q278" s="3" t="s">
        <v>8447</v>
      </c>
      <c r="R278" s="3" t="s">
        <v>9372</v>
      </c>
    </row>
    <row r="279" spans="1:18" x14ac:dyDescent="0.25">
      <c r="A279" s="2" t="str">
        <f>IF(TRIM(J279)="","",E279)</f>
        <v>TargetShutterSpeed</v>
      </c>
      <c r="B279" s="2" t="str">
        <f>IF(TRIM(K279)="","",I279)</f>
        <v>Target shutter speed</v>
      </c>
      <c r="C279" s="2" t="str">
        <f>LEFT(F279,FIND(".",F279,6))</f>
        <v>Exif.CanonSi.</v>
      </c>
      <c r="D279" s="2" t="str">
        <f>VLOOKUP(C279,PrefixUebersetzung,2,FALSE)</f>
        <v>Exif.CanonSi.</v>
      </c>
      <c r="E279" s="2" t="str">
        <f>MID(F279,FIND(".",F279,6)+1,99)</f>
        <v>TargetShutterSpeed</v>
      </c>
      <c r="F279" s="3" t="s">
        <v>142</v>
      </c>
      <c r="G279" s="3" t="s">
        <v>9512</v>
      </c>
      <c r="I279" s="3" t="s">
        <v>2238</v>
      </c>
      <c r="J279" s="5" t="s">
        <v>4978</v>
      </c>
      <c r="K279" s="5" t="s">
        <v>3761</v>
      </c>
      <c r="L279" s="14"/>
      <c r="O279" s="3" t="str">
        <f>IF(AND(TRIM(J279)="",M279=""),"Suffix not translated ",
   IF(AND(TRIM(J279)&lt;&gt;"",TRIM(M279)&lt;&gt;"",TRIM(J279)&lt;&gt;TRIM(M279)),"Suffix translation &lt;&gt; lookup ", "" ))
&amp;IF(AND(TRIM(K279)="",N279=""),"Description not translated ",
   IF(AND(TRIM(K279)&lt;&gt;"",TRIM(N279)&lt;&gt;"",TRIM(K279)&lt;&gt;TRIM(N279)),"Description translation&lt;&gt; lookup ", "" ))</f>
        <v/>
      </c>
      <c r="P279" s="3" t="s">
        <v>8447</v>
      </c>
      <c r="Q279" s="3" t="s">
        <v>8447</v>
      </c>
      <c r="R279" s="3" t="s">
        <v>9373</v>
      </c>
    </row>
    <row r="280" spans="1:18" x14ac:dyDescent="0.25">
      <c r="A280" s="2" t="str">
        <f>IF(TRIM(J280)="","",E280)</f>
        <v/>
      </c>
      <c r="B280" s="2" t="str">
        <f>IF(TRIM(K280)="","",I280)</f>
        <v>White balance setting</v>
      </c>
      <c r="C280" s="2" t="str">
        <f>LEFT(F280,FIND(".",F280,6))</f>
        <v>Exif.CanonSi.</v>
      </c>
      <c r="D280" s="2" t="str">
        <f>VLOOKUP(C280,PrefixUebersetzung,2,FALSE)</f>
        <v>Exif.CanonSi.</v>
      </c>
      <c r="E280" s="2" t="str">
        <f>MID(F280,FIND(".",F280,6)+1,99)</f>
        <v>WhiteBalance</v>
      </c>
      <c r="F280" s="3" t="s">
        <v>143</v>
      </c>
      <c r="G280" s="3" t="s">
        <v>9512</v>
      </c>
      <c r="I280" s="3" t="s">
        <v>2239</v>
      </c>
      <c r="K280" s="5" t="s">
        <v>3784</v>
      </c>
      <c r="L280" s="14">
        <v>1</v>
      </c>
      <c r="M280" s="3" t="str">
        <f>IFERROR(VLOOKUP(E280,A:J,10, FALSE),"")</f>
        <v>Weißabgleich</v>
      </c>
      <c r="N280" s="3" t="str">
        <f>IFERROR(VLOOKUP(I280,B:K,10,FALSE),"")</f>
        <v>Weißabgleich-Einstellung</v>
      </c>
      <c r="O280" s="3" t="str">
        <f>IF(AND(TRIM(J280)="",M280=""),"Suffix not translated ",
   IF(AND(TRIM(J280)&lt;&gt;"",TRIM(M280)&lt;&gt;"",TRIM(J280)&lt;&gt;TRIM(M280)),"Suffix translation &lt;&gt; lookup ", "" ))
&amp;IF(AND(TRIM(K280)="",N280=""),"Description not translated ",
   IF(AND(TRIM(K280)&lt;&gt;"",TRIM(N280)&lt;&gt;"",TRIM(K280)&lt;&gt;TRIM(N280)),"Description translation&lt;&gt; lookup ", "" ))</f>
        <v/>
      </c>
      <c r="Q280" s="3" t="s">
        <v>8447</v>
      </c>
      <c r="R280" s="3" t="s">
        <v>9418</v>
      </c>
    </row>
    <row r="281" spans="1:18" x14ac:dyDescent="0.25">
      <c r="A281" s="2" t="str">
        <f>IF(TRIM(J281)="","",E281)</f>
        <v>DaylightSavings</v>
      </c>
      <c r="B281" s="2" t="str">
        <f>IF(TRIM(K281)="","",I281)</f>
        <v>Daylight Saving Time</v>
      </c>
      <c r="C281" s="2" t="str">
        <f>LEFT(F281,FIND(".",F281,6))</f>
        <v>Exif.CanonTi.</v>
      </c>
      <c r="D281" s="2" t="str">
        <f>VLOOKUP(C281,PrefixUebersetzung,2,FALSE)</f>
        <v>Exif.CanonTi.</v>
      </c>
      <c r="E281" s="2" t="str">
        <f>MID(F281,FIND(".",F281,6)+1,99)</f>
        <v>DaylightSavings</v>
      </c>
      <c r="F281" s="3" t="s">
        <v>7870</v>
      </c>
      <c r="G281" s="3" t="s">
        <v>9516</v>
      </c>
      <c r="I281" s="3" t="s">
        <v>7871</v>
      </c>
      <c r="J281" s="3" t="s">
        <v>3917</v>
      </c>
      <c r="K281" s="5" t="s">
        <v>3917</v>
      </c>
      <c r="L281" s="14"/>
      <c r="M281" s="3" t="str">
        <f>IFERROR(VLOOKUP(E281,A:J,10, FALSE),"")</f>
        <v>Sommerzeit</v>
      </c>
      <c r="O281" s="3" t="str">
        <f>IF(AND(TRIM(J281)="",M281=""),"Suffix not translated ",
   IF(AND(TRIM(J281)&lt;&gt;"",TRIM(M281)&lt;&gt;"",TRIM(J281)&lt;&gt;TRIM(M281)),"Suffix translation &lt;&gt; lookup ", "" ))
&amp;IF(AND(TRIM(K281)="",N281=""),"Description not translated ",
   IF(AND(TRIM(K281)&lt;&gt;"",TRIM(N281)&lt;&gt;"",TRIM(K281)&lt;&gt;TRIM(N281)),"Description translation&lt;&gt; lookup ", "" ))</f>
        <v/>
      </c>
      <c r="P281" s="3" t="s">
        <v>8447</v>
      </c>
      <c r="Q281" s="3" t="s">
        <v>8447</v>
      </c>
      <c r="R281" s="3" t="s">
        <v>9093</v>
      </c>
    </row>
    <row r="282" spans="1:18" x14ac:dyDescent="0.25">
      <c r="A282" s="2" t="str">
        <f>IF(TRIM(J282)="","",E282)</f>
        <v>TimeZone</v>
      </c>
      <c r="B282" s="2" t="str">
        <f>IF(TRIM(K282)="","",I282)</f>
        <v>Time zone offset in minutes</v>
      </c>
      <c r="C282" s="2" t="str">
        <f>LEFT(F282,FIND(".",F282,6))</f>
        <v>Exif.CanonTi.</v>
      </c>
      <c r="D282" s="2" t="str">
        <f>VLOOKUP(C282,PrefixUebersetzung,2,FALSE)</f>
        <v>Exif.CanonTi.</v>
      </c>
      <c r="E282" s="2" t="str">
        <f>MID(F282,FIND(".",F282,6)+1,99)</f>
        <v>TimeZone</v>
      </c>
      <c r="F282" s="3" t="s">
        <v>7872</v>
      </c>
      <c r="G282" s="3" t="s">
        <v>9516</v>
      </c>
      <c r="I282" s="3" t="s">
        <v>7873</v>
      </c>
      <c r="J282" s="3" t="s">
        <v>3918</v>
      </c>
      <c r="K282" s="5" t="s">
        <v>3918</v>
      </c>
      <c r="L282" s="14"/>
      <c r="M282" s="3" t="str">
        <f>IFERROR(VLOOKUP(E282,A:J,10, FALSE),"")</f>
        <v>Zeitzone</v>
      </c>
      <c r="O282" s="3" t="str">
        <f>IF(AND(TRIM(J282)="",M282=""),"Suffix not translated ",
   IF(AND(TRIM(J282)&lt;&gt;"",TRIM(M282)&lt;&gt;"",TRIM(J282)&lt;&gt;TRIM(M282)),"Suffix translation &lt;&gt; lookup ", "" ))
&amp;IF(AND(TRIM(K282)="",N282=""),"Description not translated ",
   IF(AND(TRIM(K282)&lt;&gt;"",TRIM(N282)&lt;&gt;"",TRIM(K282)&lt;&gt;TRIM(N282)),"Description translation&lt;&gt; lookup ", "" ))</f>
        <v/>
      </c>
      <c r="P282" s="3" t="s">
        <v>8447</v>
      </c>
      <c r="Q282" s="3" t="s">
        <v>8447</v>
      </c>
      <c r="R282" s="3" t="s">
        <v>9401</v>
      </c>
    </row>
    <row r="283" spans="1:18" x14ac:dyDescent="0.25">
      <c r="A283" s="2" t="str">
        <f>IF(TRIM(J283)="","",E283)</f>
        <v>TimeZoneCity</v>
      </c>
      <c r="B283" s="2" t="str">
        <f>IF(TRIM(K283)="","",I283)</f>
        <v>Time zone city</v>
      </c>
      <c r="C283" s="2" t="str">
        <f>LEFT(F283,FIND(".",F283,6))</f>
        <v>Exif.CanonTi.</v>
      </c>
      <c r="D283" s="2" t="str">
        <f>VLOOKUP(C283,PrefixUebersetzung,2,FALSE)</f>
        <v>Exif.CanonTi.</v>
      </c>
      <c r="E283" s="2" t="str">
        <f>MID(F283,FIND(".",F283,6)+1,99)</f>
        <v>TimeZoneCity</v>
      </c>
      <c r="F283" s="3" t="s">
        <v>7874</v>
      </c>
      <c r="G283" s="3" t="s">
        <v>9516</v>
      </c>
      <c r="I283" s="3" t="s">
        <v>7875</v>
      </c>
      <c r="J283" s="3" t="s">
        <v>8442</v>
      </c>
      <c r="K283" s="5" t="s">
        <v>8440</v>
      </c>
      <c r="L283" s="14"/>
      <c r="O283" s="3" t="str">
        <f>IF(AND(TRIM(J283)="",M283=""),"Suffix not translated ",
   IF(AND(TRIM(J283)&lt;&gt;"",TRIM(M283)&lt;&gt;"",TRIM(J283)&lt;&gt;TRIM(M283)),"Suffix translation &lt;&gt; lookup ", "" ))
&amp;IF(AND(TRIM(K283)="",N283=""),"Description not translated ",
   IF(AND(TRIM(K283)&lt;&gt;"",TRIM(N283)&lt;&gt;"",TRIM(K283)&lt;&gt;TRIM(N283)),"Description translation&lt;&gt; lookup ", "" ))</f>
        <v/>
      </c>
      <c r="P283" s="3" t="s">
        <v>8447</v>
      </c>
      <c r="Q283" s="3" t="s">
        <v>8447</v>
      </c>
      <c r="R283" s="3" t="s">
        <v>9402</v>
      </c>
    </row>
    <row r="284" spans="1:18" ht="30" x14ac:dyDescent="0.25">
      <c r="A284" s="2" t="str">
        <f>IF(TRIM(J284)="","",E284)</f>
        <v/>
      </c>
      <c r="B284" s="2" t="str">
        <f>IF(TRIM(K284)="","",I284)</f>
        <v/>
      </c>
      <c r="C284" s="2" t="str">
        <f>LEFT(F284,FIND(".",F284,6))</f>
        <v>Exif.CanonVigCor2.</v>
      </c>
      <c r="D284" s="2" t="str">
        <f>VLOOKUP(C284,PrefixUebersetzung,2,FALSE)</f>
        <v>Exif.CanonVigCor2.</v>
      </c>
      <c r="E284" s="2" t="str">
        <f>MID(F284,FIND(".",F284,6)+1,99)</f>
        <v>ChromaticAberrationSetting</v>
      </c>
      <c r="F284" s="36" t="s">
        <v>10595</v>
      </c>
      <c r="G284" s="36" t="s">
        <v>9516</v>
      </c>
      <c r="H284" s="36"/>
      <c r="I284" s="36" t="s">
        <v>10564</v>
      </c>
      <c r="L284" s="15">
        <v>8</v>
      </c>
      <c r="O284" s="3" t="str">
        <f>IF(AND(TRIM(J284)="",M284=""),"Suffix not translated ",
   IF(AND(TRIM(J284)&lt;&gt;"",TRIM(M284)&lt;&gt;"",TRIM(J284)&lt;&gt;TRIM(M284)),"Suffix translation &lt;&gt; lookup ", "" ))
&amp;IF(AND(TRIM(K284)="",N284=""),"Description not translated ",
   IF(AND(TRIM(K284)&lt;&gt;"",TRIM(N284)&lt;&gt;"",TRIM(K284)&lt;&gt;TRIM(N284)),"Description translation&lt;&gt; lookup ", "" ))</f>
        <v xml:space="preserve">Suffix not translated Description not translated </v>
      </c>
      <c r="P284" s="3" t="s">
        <v>8447</v>
      </c>
      <c r="Q284" s="3" t="s">
        <v>8447</v>
      </c>
    </row>
    <row r="285" spans="1:18" ht="30" x14ac:dyDescent="0.25">
      <c r="A285" s="2" t="str">
        <f>IF(TRIM(J285)="","",E285)</f>
        <v/>
      </c>
      <c r="B285" s="2" t="str">
        <f>IF(TRIM(K285)="","",I285)</f>
        <v/>
      </c>
      <c r="C285" s="2" t="str">
        <f>LEFT(F285,FIND(".",F285,6))</f>
        <v>Exif.CanonVigCor2.</v>
      </c>
      <c r="D285" s="2" t="str">
        <f>VLOOKUP(C285,PrefixUebersetzung,2,FALSE)</f>
        <v>Exif.CanonVigCor2.</v>
      </c>
      <c r="E285" s="2" t="str">
        <f>MID(F285,FIND(".",F285,6)+1,99)</f>
        <v>DistortionCorrectionSetting</v>
      </c>
      <c r="F285" s="36" t="s">
        <v>10596</v>
      </c>
      <c r="G285" s="36" t="s">
        <v>9516</v>
      </c>
      <c r="H285" s="36"/>
      <c r="I285" s="36" t="s">
        <v>10566</v>
      </c>
      <c r="L285" s="15">
        <v>8</v>
      </c>
      <c r="M285" s="3" t="str">
        <f>IFERROR(VLOOKUP(E285,A:J,10, FALSE),"")</f>
        <v/>
      </c>
      <c r="N285" s="3" t="str">
        <f>IFERROR(VLOOKUP(I285,B:K,10,FALSE),"")</f>
        <v/>
      </c>
      <c r="O285" s="3" t="str">
        <f>IF(AND(TRIM(J285)="",M285=""),"Suffix not translated ",
   IF(AND(TRIM(J285)&lt;&gt;"",TRIM(M285)&lt;&gt;"",TRIM(J285)&lt;&gt;TRIM(M285)),"Suffix translation &lt;&gt; lookup ", "" ))
&amp;IF(AND(TRIM(K285)="",N285=""),"Description not translated ",
   IF(AND(TRIM(K285)&lt;&gt;"",TRIM(N285)&lt;&gt;"",TRIM(K285)&lt;&gt;TRIM(N285)),"Description translation&lt;&gt; lookup ", "" ))</f>
        <v xml:space="preserve">Suffix not translated Description not translated </v>
      </c>
      <c r="P285" s="3" t="s">
        <v>8447</v>
      </c>
      <c r="Q285" s="3" t="s">
        <v>8447</v>
      </c>
    </row>
    <row r="286" spans="1:18" ht="30" x14ac:dyDescent="0.25">
      <c r="A286" s="2" t="str">
        <f>IF(TRIM(J286)="","",E286)</f>
        <v/>
      </c>
      <c r="B286" s="2" t="str">
        <f>IF(TRIM(K286)="","",I286)</f>
        <v/>
      </c>
      <c r="C286" s="2" t="str">
        <f>LEFT(F286,FIND(".",F286,6))</f>
        <v>Exif.CanonVigCor2.</v>
      </c>
      <c r="D286" s="2" t="str">
        <f>VLOOKUP(C286,PrefixUebersetzung,2,FALSE)</f>
        <v>Exif.CanonVigCor2.</v>
      </c>
      <c r="E286" s="2" t="str">
        <f>MID(F286,FIND(".",F286,6)+1,99)</f>
        <v>PeripheralLightingSetting</v>
      </c>
      <c r="F286" s="36" t="s">
        <v>10597</v>
      </c>
      <c r="G286" s="36" t="s">
        <v>9516</v>
      </c>
      <c r="H286" s="36"/>
      <c r="I286" s="36" t="s">
        <v>10570</v>
      </c>
      <c r="L286" s="15">
        <v>8</v>
      </c>
      <c r="N286" s="3" t="str">
        <f>IFERROR(VLOOKUP(I286,B:K,10,FALSE),"")</f>
        <v/>
      </c>
      <c r="O286" s="3" t="str">
        <f>IF(AND(TRIM(J286)="",M286=""),"Suffix not translated ",
   IF(AND(TRIM(J286)&lt;&gt;"",TRIM(M286)&lt;&gt;"",TRIM(J286)&lt;&gt;TRIM(M286)),"Suffix translation &lt;&gt; lookup ", "" ))
&amp;IF(AND(TRIM(K286)="",N286=""),"Description not translated ",
   IF(AND(TRIM(K286)&lt;&gt;"",TRIM(N286)&lt;&gt;"",TRIM(K286)&lt;&gt;TRIM(N286)),"Description translation&lt;&gt; lookup ", "" ))</f>
        <v xml:space="preserve">Suffix not translated Description not translated </v>
      </c>
      <c r="P286" s="3" t="s">
        <v>8447</v>
      </c>
    </row>
    <row r="287" spans="1:18" x14ac:dyDescent="0.25">
      <c r="A287" s="2" t="str">
        <f>IF(TRIM(J287)="","",E287)</f>
        <v/>
      </c>
      <c r="B287" s="2" t="str">
        <f>IF(TRIM(K287)="","",I287)</f>
        <v>AF Point</v>
      </c>
      <c r="C287" s="2" t="str">
        <f>LEFT(F287,FIND(".",F287,6))</f>
        <v>Exif.Casio.</v>
      </c>
      <c r="D287" s="2" t="str">
        <f>VLOOKUP(C287,PrefixUebersetzung,2,FALSE)</f>
        <v>Exif.Casio.</v>
      </c>
      <c r="E287" s="2" t="str">
        <f>MID(F287,FIND(".",F287,6)+1,99)</f>
        <v>AFPoint</v>
      </c>
      <c r="F287" s="3" t="s">
        <v>6814</v>
      </c>
      <c r="G287" s="3" t="s">
        <v>9512</v>
      </c>
      <c r="I287" s="3" t="s">
        <v>6815</v>
      </c>
      <c r="J287" s="3"/>
      <c r="K287" s="5" t="s">
        <v>3692</v>
      </c>
      <c r="L287" s="14">
        <v>1</v>
      </c>
      <c r="M287" s="3" t="str">
        <f>IFERROR(VLOOKUP(E287,A:J,10, FALSE),"")</f>
        <v>AF Messfeld</v>
      </c>
      <c r="N287" s="3" t="str">
        <f>IFERROR(VLOOKUP(I287,B:K,10,FALSE),"")</f>
        <v>ausgewähltes AF-Messfeld</v>
      </c>
      <c r="O287" s="3" t="str">
        <f>IF(AND(TRIM(J287)="",M287=""),"Suffix not translated ",
   IF(AND(TRIM(J287)&lt;&gt;"",TRIM(M287)&lt;&gt;"",TRIM(J287)&lt;&gt;TRIM(M287)),"Suffix translation &lt;&gt; lookup ", "" ))
&amp;IF(AND(TRIM(K287)="",N287=""),"Description not translated ",
   IF(AND(TRIM(K287)&lt;&gt;"",TRIM(N287)&lt;&gt;"",TRIM(K287)&lt;&gt;TRIM(N287)),"Description translation&lt;&gt; lookup ", "" ))</f>
        <v/>
      </c>
      <c r="Q287" s="3" t="s">
        <v>8447</v>
      </c>
      <c r="R287" s="3" t="s">
        <v>8970</v>
      </c>
    </row>
    <row r="288" spans="1:18" x14ac:dyDescent="0.25">
      <c r="A288" s="2" t="str">
        <f>IF(TRIM(J288)="","",E288)</f>
        <v>CCDSensitivity</v>
      </c>
      <c r="B288" s="2" t="str">
        <f>IF(TRIM(K288)="","",I288)</f>
        <v>CCDSensitivity</v>
      </c>
      <c r="C288" s="2" t="str">
        <f>LEFT(F288,FIND(".",F288,6))</f>
        <v>Exif.Casio.</v>
      </c>
      <c r="D288" s="2" t="str">
        <f>VLOOKUP(C288,PrefixUebersetzung,2,FALSE)</f>
        <v>Exif.Casio.</v>
      </c>
      <c r="E288" s="2" t="str">
        <f>MID(F288,FIND(".",F288,6)+1,99)</f>
        <v>CCDSensitivity</v>
      </c>
      <c r="F288" s="3" t="s">
        <v>6816</v>
      </c>
      <c r="G288" s="3" t="s">
        <v>9512</v>
      </c>
      <c r="I288" s="3" t="s">
        <v>6817</v>
      </c>
      <c r="J288" s="3" t="s">
        <v>7517</v>
      </c>
      <c r="K288" s="5" t="s">
        <v>7517</v>
      </c>
      <c r="L288" s="14"/>
      <c r="O288" s="3" t="str">
        <f>IF(AND(TRIM(J288)="",M288=""),"Suffix not translated ",
   IF(AND(TRIM(J288)&lt;&gt;"",TRIM(M288)&lt;&gt;"",TRIM(J288)&lt;&gt;TRIM(M288)),"Suffix translation &lt;&gt; lookup ", "" ))
&amp;IF(AND(TRIM(K288)="",N288=""),"Description not translated ",
   IF(AND(TRIM(K288)&lt;&gt;"",TRIM(N288)&lt;&gt;"",TRIM(K288)&lt;&gt;TRIM(N288)),"Description translation&lt;&gt; lookup ", "" ))</f>
        <v/>
      </c>
      <c r="P288" s="3" t="s">
        <v>8447</v>
      </c>
      <c r="Q288" s="3" t="s">
        <v>8447</v>
      </c>
    </row>
    <row r="289" spans="1:18" x14ac:dyDescent="0.25">
      <c r="A289" s="2" t="str">
        <f>IF(TRIM(J289)="","",E289)</f>
        <v>ColorFilter</v>
      </c>
      <c r="B289" s="2" t="str">
        <f>IF(TRIM(K289)="","",I289)</f>
        <v>Color Filter</v>
      </c>
      <c r="C289" s="2" t="str">
        <f>LEFT(F289,FIND(".",F289,6))</f>
        <v>Exif.Casio.</v>
      </c>
      <c r="D289" s="2" t="str">
        <f>VLOOKUP(C289,PrefixUebersetzung,2,FALSE)</f>
        <v>Exif.Casio.</v>
      </c>
      <c r="E289" s="2" t="str">
        <f>MID(F289,FIND(".",F289,6)+1,99)</f>
        <v>ColorFilter</v>
      </c>
      <c r="F289" s="3" t="s">
        <v>6818</v>
      </c>
      <c r="G289" s="3" t="s">
        <v>9512</v>
      </c>
      <c r="I289" s="3" t="s">
        <v>6819</v>
      </c>
      <c r="J289" s="3" t="s">
        <v>3866</v>
      </c>
      <c r="K289" s="5" t="s">
        <v>3866</v>
      </c>
      <c r="L289" s="14"/>
      <c r="M289" s="3" t="str">
        <f>IFERROR(VLOOKUP(E289,A:J,10, FALSE),"")</f>
        <v>Farbfilter</v>
      </c>
      <c r="N289" s="3" t="str">
        <f>IFERROR(VLOOKUP(I289,B:K,10,FALSE),"")</f>
        <v>Farbfilter</v>
      </c>
      <c r="O289" s="3" t="str">
        <f>IF(AND(TRIM(J289)="",M289=""),"Suffix not translated ",
   IF(AND(TRIM(J289)&lt;&gt;"",TRIM(M289)&lt;&gt;"",TRIM(J289)&lt;&gt;TRIM(M289)),"Suffix translation &lt;&gt; lookup ", "" ))
&amp;IF(AND(TRIM(K289)="",N289=""),"Description not translated ",
   IF(AND(TRIM(K289)&lt;&gt;"",TRIM(N289)&lt;&gt;"",TRIM(K289)&lt;&gt;TRIM(N289)),"Description translation&lt;&gt; lookup ", "" ))</f>
        <v/>
      </c>
      <c r="P289" s="3" t="s">
        <v>8447</v>
      </c>
      <c r="Q289" s="3" t="s">
        <v>8447</v>
      </c>
      <c r="R289" s="3" t="s">
        <v>3866</v>
      </c>
    </row>
    <row r="290" spans="1:18" x14ac:dyDescent="0.25">
      <c r="A290" s="2" t="str">
        <f>IF(TRIM(J290)="","",E290)</f>
        <v/>
      </c>
      <c r="B290" s="2" t="str">
        <f>IF(TRIM(K290)="","",I290)</f>
        <v>Contrast</v>
      </c>
      <c r="C290" s="2" t="str">
        <f>LEFT(F290,FIND(".",F290,6))</f>
        <v>Exif.Casio.</v>
      </c>
      <c r="D290" s="2" t="str">
        <f>VLOOKUP(C290,PrefixUebersetzung,2,FALSE)</f>
        <v>Exif.Casio.</v>
      </c>
      <c r="E290" s="2" t="str">
        <f>MID(F290,FIND(".",F290,6)+1,99)</f>
        <v>Contrast</v>
      </c>
      <c r="F290" s="3" t="s">
        <v>6820</v>
      </c>
      <c r="G290" s="3" t="s">
        <v>9512</v>
      </c>
      <c r="I290" s="3" t="s">
        <v>2520</v>
      </c>
      <c r="J290" s="3"/>
      <c r="K290" s="5" t="s">
        <v>3853</v>
      </c>
      <c r="L290" s="14">
        <v>1</v>
      </c>
      <c r="M290" s="3" t="str">
        <f>IFERROR(VLOOKUP(E290,A:J,10, FALSE),"")</f>
        <v>Kontrast</v>
      </c>
      <c r="N290" s="3" t="str">
        <f>IFERROR(VLOOKUP(I290,B:K,10,FALSE),"")</f>
        <v>Kontrast</v>
      </c>
      <c r="O290" s="3" t="str">
        <f>IF(AND(TRIM(J290)="",M290=""),"Suffix not translated ",
   IF(AND(TRIM(J290)&lt;&gt;"",TRIM(M290)&lt;&gt;"",TRIM(J290)&lt;&gt;TRIM(M290)),"Suffix translation &lt;&gt; lookup ", "" ))
&amp;IF(AND(TRIM(K290)="",N290=""),"Description not translated ",
   IF(AND(TRIM(K290)&lt;&gt;"",TRIM(N290)&lt;&gt;"",TRIM(K290)&lt;&gt;TRIM(N290)),"Description translation&lt;&gt; lookup ", "" ))</f>
        <v/>
      </c>
      <c r="Q290" s="3" t="s">
        <v>8447</v>
      </c>
      <c r="R290" s="3" t="s">
        <v>3853</v>
      </c>
    </row>
    <row r="291" spans="1:18" x14ac:dyDescent="0.25">
      <c r="A291" s="2" t="str">
        <f>IF(TRIM(J291)="","",E291)</f>
        <v/>
      </c>
      <c r="B291" s="2" t="str">
        <f>IF(TRIM(K291)="","",I291)</f>
        <v/>
      </c>
      <c r="C291" s="2" t="str">
        <f>LEFT(F291,FIND(".",F291,6))</f>
        <v>Exif.Casio.</v>
      </c>
      <c r="D291" s="2" t="str">
        <f>VLOOKUP(C291,PrefixUebersetzung,2,FALSE)</f>
        <v>Exif.Casio.</v>
      </c>
      <c r="E291" s="2" t="str">
        <f>MID(F291,FIND(".",F291,6)+1,99)</f>
        <v>DigitalZoom</v>
      </c>
      <c r="F291" s="3" t="s">
        <v>6821</v>
      </c>
      <c r="G291" s="3" t="s">
        <v>9515</v>
      </c>
      <c r="I291" s="3" t="s">
        <v>2161</v>
      </c>
      <c r="J291" s="3"/>
      <c r="L291" s="14"/>
      <c r="M291" s="3" t="str">
        <f>IFERROR(VLOOKUP(E291,A:J,10, FALSE),"")</f>
        <v>Digitaler Zoom</v>
      </c>
      <c r="N291" s="3" t="str">
        <f>IFERROR(VLOOKUP(I291,B:K,10,FALSE),"")</f>
        <v>Digitaler Zoom</v>
      </c>
      <c r="O291" s="3" t="str">
        <f>IF(AND(TRIM(J291)="",M291=""),"Suffix not translated ",
   IF(AND(TRIM(J291)&lt;&gt;"",TRIM(M291)&lt;&gt;"",TRIM(J291)&lt;&gt;TRIM(M291)),"Suffix translation &lt;&gt; lookup ", "" ))
&amp;IF(AND(TRIM(K291)="",N291=""),"Description not translated ",
   IF(AND(TRIM(K291)&lt;&gt;"",TRIM(N291)&lt;&gt;"",TRIM(K291)&lt;&gt;TRIM(N291)),"Description translation&lt;&gt; lookup ", "" ))</f>
        <v/>
      </c>
    </row>
    <row r="292" spans="1:18" x14ac:dyDescent="0.25">
      <c r="A292" s="2" t="str">
        <f>IF(TRIM(J292)="","",E292)</f>
        <v>Enhancement</v>
      </c>
      <c r="B292" s="2" t="str">
        <f>IF(TRIM(K292)="","",I292)</f>
        <v>Enhancement</v>
      </c>
      <c r="C292" s="2" t="str">
        <f>LEFT(F292,FIND(".",F292,6))</f>
        <v>Exif.Casio.</v>
      </c>
      <c r="D292" s="2" t="str">
        <f>VLOOKUP(C292,PrefixUebersetzung,2,FALSE)</f>
        <v>Exif.Casio.</v>
      </c>
      <c r="E292" s="2" t="str">
        <f>MID(F292,FIND(".",F292,6)+1,99)</f>
        <v>Enhancement</v>
      </c>
      <c r="F292" s="3" t="s">
        <v>6822</v>
      </c>
      <c r="G292" s="3" t="s">
        <v>9512</v>
      </c>
      <c r="I292" s="3" t="s">
        <v>6823</v>
      </c>
      <c r="J292" s="3" t="s">
        <v>7518</v>
      </c>
      <c r="K292" s="5" t="s">
        <v>7518</v>
      </c>
      <c r="L292" s="14"/>
      <c r="M292" s="3" t="str">
        <f>IFERROR(VLOOKUP(E292,A:J,10, FALSE),"")</f>
        <v>Erweiterung</v>
      </c>
      <c r="N292" s="3" t="str">
        <f>IFERROR(VLOOKUP(I292,B:K,10,FALSE),"")</f>
        <v>Erweiterung</v>
      </c>
      <c r="O292" s="3" t="str">
        <f>IF(AND(TRIM(J292)="",M292=""),"Suffix not translated ",
   IF(AND(TRIM(J292)&lt;&gt;"",TRIM(M292)&lt;&gt;"",TRIM(J292)&lt;&gt;TRIM(M292)),"Suffix translation &lt;&gt; lookup ", "" ))
&amp;IF(AND(TRIM(K292)="",N292=""),"Description not translated ",
   IF(AND(TRIM(K292)&lt;&gt;"",TRIM(N292)&lt;&gt;"",TRIM(K292)&lt;&gt;TRIM(N292)),"Description translation&lt;&gt; lookup ", "" ))</f>
        <v/>
      </c>
      <c r="P292" s="3" t="s">
        <v>8447</v>
      </c>
      <c r="Q292" s="3" t="s">
        <v>8447</v>
      </c>
    </row>
    <row r="293" spans="1:18" x14ac:dyDescent="0.25">
      <c r="A293" s="2" t="str">
        <f>IF(TRIM(J293)="","",E293)</f>
        <v>FirmwareDate</v>
      </c>
      <c r="B293" s="2" t="str">
        <f>IF(TRIM(K293)="","",I293)</f>
        <v>Firmware date</v>
      </c>
      <c r="C293" s="2" t="str">
        <f>LEFT(F293,FIND(".",F293,6))</f>
        <v>Exif.Casio.</v>
      </c>
      <c r="D293" s="2" t="str">
        <f>VLOOKUP(C293,PrefixUebersetzung,2,FALSE)</f>
        <v>Exif.Casio.</v>
      </c>
      <c r="E293" s="2" t="str">
        <f>MID(F293,FIND(".",F293,6)+1,99)</f>
        <v>FirmwareDate</v>
      </c>
      <c r="F293" s="3" t="s">
        <v>6824</v>
      </c>
      <c r="G293" s="3" t="s">
        <v>9514</v>
      </c>
      <c r="I293" s="3" t="s">
        <v>6825</v>
      </c>
      <c r="J293" s="3" t="s">
        <v>7520</v>
      </c>
      <c r="K293" s="5" t="s">
        <v>7520</v>
      </c>
      <c r="L293" s="14"/>
      <c r="M293" s="3" t="str">
        <f>IFERROR(VLOOKUP(E293,A:J,10, FALSE),"")</f>
        <v>Firmware Datum</v>
      </c>
      <c r="N293" s="3" t="str">
        <f>IFERROR(VLOOKUP(I293,B:K,10,FALSE),"")</f>
        <v>Firmware Datum</v>
      </c>
      <c r="O293" s="3" t="str">
        <f>IF(AND(TRIM(J293)="",M293=""),"Suffix not translated ",
   IF(AND(TRIM(J293)&lt;&gt;"",TRIM(M293)&lt;&gt;"",TRIM(J293)&lt;&gt;TRIM(M293)),"Suffix translation &lt;&gt; lookup ", "" ))
&amp;IF(AND(TRIM(K293)="",N293=""),"Description not translated ",
   IF(AND(TRIM(K293)&lt;&gt;"",TRIM(N293)&lt;&gt;"",TRIM(K293)&lt;&gt;TRIM(N293)),"Description translation&lt;&gt; lookup ", "" ))</f>
        <v/>
      </c>
      <c r="P293" s="3" t="s">
        <v>8447</v>
      </c>
      <c r="Q293" s="3" t="s">
        <v>8447</v>
      </c>
    </row>
    <row r="294" spans="1:18" x14ac:dyDescent="0.25">
      <c r="A294" s="2" t="str">
        <f>IF(TRIM(J294)="","",E294)</f>
        <v>FlashIntensity</v>
      </c>
      <c r="B294" s="2" t="str">
        <f>IF(TRIM(K294)="","",I294)</f>
        <v>Flash Intensity</v>
      </c>
      <c r="C294" s="2" t="str">
        <f>LEFT(F294,FIND(".",F294,6))</f>
        <v>Exif.Casio.</v>
      </c>
      <c r="D294" s="2" t="str">
        <f>VLOOKUP(C294,PrefixUebersetzung,2,FALSE)</f>
        <v>Exif.Casio.</v>
      </c>
      <c r="E294" s="2" t="str">
        <f>MID(F294,FIND(".",F294,6)+1,99)</f>
        <v>FlashIntensity</v>
      </c>
      <c r="F294" s="3" t="s">
        <v>6826</v>
      </c>
      <c r="G294" s="3" t="s">
        <v>9512</v>
      </c>
      <c r="I294" s="3" t="s">
        <v>6827</v>
      </c>
      <c r="J294" s="3" t="s">
        <v>3947</v>
      </c>
      <c r="K294" s="5" t="s">
        <v>3947</v>
      </c>
      <c r="L294" s="14"/>
      <c r="M294" s="3" t="str">
        <f>IFERROR(VLOOKUP(E294,A:J,10, FALSE),"")</f>
        <v>Blitzintensität</v>
      </c>
      <c r="N294" s="3" t="str">
        <f>IFERROR(VLOOKUP(I294,B:K,10,FALSE),"")</f>
        <v>Blitzintensität</v>
      </c>
      <c r="O294" s="3" t="str">
        <f>IF(AND(TRIM(J294)="",M294=""),"Suffix not translated ",
   IF(AND(TRIM(J294)&lt;&gt;"",TRIM(M294)&lt;&gt;"",TRIM(J294)&lt;&gt;TRIM(M294)),"Suffix translation &lt;&gt; lookup ", "" ))
&amp;IF(AND(TRIM(K294)="",N294=""),"Description not translated ",
   IF(AND(TRIM(K294)&lt;&gt;"",TRIM(N294)&lt;&gt;"",TRIM(K294)&lt;&gt;TRIM(N294)),"Description translation&lt;&gt; lookup ", "" ))</f>
        <v/>
      </c>
      <c r="P294" s="3" t="s">
        <v>8447</v>
      </c>
      <c r="Q294" s="3" t="s">
        <v>8447</v>
      </c>
      <c r="R294" s="3" t="s">
        <v>9163</v>
      </c>
    </row>
    <row r="295" spans="1:18" x14ac:dyDescent="0.25">
      <c r="A295" s="2" t="str">
        <f>IF(TRIM(J295)="","",E295)</f>
        <v>FlashIntensity2</v>
      </c>
      <c r="B295" s="2" t="str">
        <f>IF(TRIM(K295)="","",I295)</f>
        <v/>
      </c>
      <c r="C295" s="2" t="str">
        <f>LEFT(F295,FIND(".",F295,6))</f>
        <v>Exif.Casio.</v>
      </c>
      <c r="D295" s="2" t="str">
        <f>VLOOKUP(C295,PrefixUebersetzung,2,FALSE)</f>
        <v>Exif.Casio.</v>
      </c>
      <c r="E295" s="2" t="str">
        <f>MID(F295,FIND(".",F295,6)+1,99)</f>
        <v>FlashIntensity2</v>
      </c>
      <c r="F295" s="3" t="s">
        <v>6828</v>
      </c>
      <c r="G295" s="3" t="s">
        <v>9512</v>
      </c>
      <c r="I295" s="3" t="s">
        <v>6827</v>
      </c>
      <c r="J295" s="5" t="s">
        <v>7519</v>
      </c>
      <c r="L295" s="14"/>
      <c r="N295" s="3" t="str">
        <f>IFERROR(VLOOKUP(I295,B:K,10,FALSE),"")</f>
        <v>Blitzintensität</v>
      </c>
      <c r="O295" s="3" t="str">
        <f>IF(AND(TRIM(J295)="",M295=""),"Suffix not translated ",
   IF(AND(TRIM(J295)&lt;&gt;"",TRIM(M295)&lt;&gt;"",TRIM(J295)&lt;&gt;TRIM(M295)),"Suffix translation &lt;&gt; lookup ", "" ))
&amp;IF(AND(TRIM(K295)="",N295=""),"Description not translated ",
   IF(AND(TRIM(K295)&lt;&gt;"",TRIM(N295)&lt;&gt;"",TRIM(K295)&lt;&gt;TRIM(N295)),"Description translation&lt;&gt; lookup ", "" ))</f>
        <v/>
      </c>
      <c r="P295" s="3" t="s">
        <v>8447</v>
      </c>
    </row>
    <row r="296" spans="1:18" x14ac:dyDescent="0.25">
      <c r="A296" s="2" t="str">
        <f>IF(TRIM(J296)="","",E296)</f>
        <v/>
      </c>
      <c r="B296" s="2" t="str">
        <f>IF(TRIM(K296)="","",I296)</f>
        <v>Flash Mode</v>
      </c>
      <c r="C296" s="2" t="str">
        <f>LEFT(F296,FIND(".",F296,6))</f>
        <v>Exif.Casio.</v>
      </c>
      <c r="D296" s="2" t="str">
        <f>VLOOKUP(C296,PrefixUebersetzung,2,FALSE)</f>
        <v>Exif.Casio.</v>
      </c>
      <c r="E296" s="2" t="str">
        <f>MID(F296,FIND(".",F296,6)+1,99)</f>
        <v>FlashMode</v>
      </c>
      <c r="F296" s="3" t="s">
        <v>6829</v>
      </c>
      <c r="G296" s="3" t="s">
        <v>9512</v>
      </c>
      <c r="I296" s="3" t="s">
        <v>6830</v>
      </c>
      <c r="J296" s="3"/>
      <c r="K296" s="5" t="s">
        <v>4249</v>
      </c>
      <c r="L296" s="14"/>
      <c r="M296" s="3" t="str">
        <f>IFERROR(VLOOKUP(E296,A:J,10, FALSE),"")</f>
        <v>Blitzmodus</v>
      </c>
      <c r="N296" s="3" t="str">
        <f>IFERROR(VLOOKUP(I296,B:K,10,FALSE),"")</f>
        <v>Blitzmodus</v>
      </c>
      <c r="O296" s="3" t="str">
        <f>IF(AND(TRIM(J296)="",M296=""),"Suffix not translated ",
   IF(AND(TRIM(J296)&lt;&gt;"",TRIM(M296)&lt;&gt;"",TRIM(J296)&lt;&gt;TRIM(M296)),"Suffix translation &lt;&gt; lookup ", "" ))
&amp;IF(AND(TRIM(K296)="",N296=""),"Description not translated ",
   IF(AND(TRIM(K296)&lt;&gt;"",TRIM(N296)&lt;&gt;"",TRIM(K296)&lt;&gt;TRIM(N296)),"Description translation&lt;&gt; lookup ", "" ))</f>
        <v/>
      </c>
      <c r="Q296" s="3" t="s">
        <v>8447</v>
      </c>
      <c r="R296" s="3" t="s">
        <v>4249</v>
      </c>
    </row>
    <row r="297" spans="1:18" x14ac:dyDescent="0.25">
      <c r="A297" s="2" t="str">
        <f>IF(TRIM(J297)="","",E297)</f>
        <v/>
      </c>
      <c r="B297" s="2" t="str">
        <f>IF(TRIM(K297)="","",I297)</f>
        <v>Focus Mode</v>
      </c>
      <c r="C297" s="2" t="str">
        <f>LEFT(F297,FIND(".",F297,6))</f>
        <v>Exif.Casio.</v>
      </c>
      <c r="D297" s="2" t="str">
        <f>VLOOKUP(C297,PrefixUebersetzung,2,FALSE)</f>
        <v>Exif.Casio.</v>
      </c>
      <c r="E297" s="2" t="str">
        <f>MID(F297,FIND(".",F297,6)+1,99)</f>
        <v>FocusMode</v>
      </c>
      <c r="F297" s="3" t="s">
        <v>6831</v>
      </c>
      <c r="G297" s="3" t="s">
        <v>9512</v>
      </c>
      <c r="I297" s="3" t="s">
        <v>3110</v>
      </c>
      <c r="J297" s="3"/>
      <c r="K297" s="5" t="s">
        <v>4251</v>
      </c>
      <c r="L297" s="14"/>
      <c r="M297" s="3" t="str">
        <f>IFERROR(VLOOKUP(E297,A:J,10, FALSE),"")</f>
        <v>Fokusmodus</v>
      </c>
      <c r="N297" s="3" t="str">
        <f>IFERROR(VLOOKUP(I297,B:K,10,FALSE),"")</f>
        <v>Fokusmodus</v>
      </c>
      <c r="O297" s="3" t="str">
        <f>IF(AND(TRIM(J297)="",M297=""),"Suffix not translated ",
   IF(AND(TRIM(J297)&lt;&gt;"",TRIM(M297)&lt;&gt;"",TRIM(J297)&lt;&gt;TRIM(M297)),"Suffix translation &lt;&gt; lookup ", "" ))
&amp;IF(AND(TRIM(K297)="",N297=""),"Description not translated ",
   IF(AND(TRIM(K297)&lt;&gt;"",TRIM(N297)&lt;&gt;"",TRIM(K297)&lt;&gt;TRIM(N297)),"Description translation&lt;&gt; lookup ", "" ))</f>
        <v/>
      </c>
      <c r="Q297" s="3" t="s">
        <v>8447</v>
      </c>
      <c r="R297" s="3" t="s">
        <v>4251</v>
      </c>
    </row>
    <row r="298" spans="1:18" x14ac:dyDescent="0.25">
      <c r="A298" s="2" t="str">
        <f>IF(TRIM(J298)="","",E298)</f>
        <v>ISO</v>
      </c>
      <c r="B298" s="2" t="str">
        <f>IF(TRIM(K298)="","",I298)</f>
        <v>ISO</v>
      </c>
      <c r="C298" s="2" t="str">
        <f>LEFT(F298,FIND(".",F298,6))</f>
        <v>Exif.Casio.</v>
      </c>
      <c r="D298" s="2" t="str">
        <f>VLOOKUP(C298,PrefixUebersetzung,2,FALSE)</f>
        <v>Exif.Casio.</v>
      </c>
      <c r="E298" s="2" t="str">
        <f>MID(F298,FIND(".",F298,6)+1,99)</f>
        <v>ISO</v>
      </c>
      <c r="F298" s="3" t="s">
        <v>6832</v>
      </c>
      <c r="G298" s="3" t="s">
        <v>9512</v>
      </c>
      <c r="I298" s="3" t="s">
        <v>2678</v>
      </c>
      <c r="J298" s="3" t="s">
        <v>2678</v>
      </c>
      <c r="K298" s="5" t="s">
        <v>2678</v>
      </c>
      <c r="L298" s="14"/>
      <c r="M298" s="3" t="str">
        <f>IFERROR(VLOOKUP(E298,A:J,10, FALSE),"")</f>
        <v>ISO</v>
      </c>
      <c r="N298" s="3" t="str">
        <f>IFERROR(VLOOKUP(I298,B:K,10,FALSE),"")</f>
        <v>ISO</v>
      </c>
      <c r="O298" s="3" t="str">
        <f>IF(AND(TRIM(J298)="",M298=""),"Suffix not translated ",
   IF(AND(TRIM(J298)&lt;&gt;"",TRIM(M298)&lt;&gt;"",TRIM(J298)&lt;&gt;TRIM(M298)),"Suffix translation &lt;&gt; lookup ", "" ))
&amp;IF(AND(TRIM(K298)="",N298=""),"Description not translated ",
   IF(AND(TRIM(K298)&lt;&gt;"",TRIM(N298)&lt;&gt;"",TRIM(K298)&lt;&gt;TRIM(N298)),"Description translation&lt;&gt; lookup ", "" ))</f>
        <v/>
      </c>
      <c r="P298" s="3" t="s">
        <v>8447</v>
      </c>
      <c r="Q298" s="3" t="s">
        <v>8447</v>
      </c>
      <c r="R298" s="3" t="s">
        <v>9205</v>
      </c>
    </row>
    <row r="299" spans="1:18" x14ac:dyDescent="0.25">
      <c r="A299" s="2" t="str">
        <f>IF(TRIM(J299)="","",E299)</f>
        <v>ObjectDistance</v>
      </c>
      <c r="B299" s="2" t="str">
        <f>IF(TRIM(K299)="","",I299)</f>
        <v>Distance to object</v>
      </c>
      <c r="C299" s="2" t="str">
        <f>LEFT(F299,FIND(".",F299,6))</f>
        <v>Exif.Casio.</v>
      </c>
      <c r="D299" s="2" t="str">
        <f>VLOOKUP(C299,PrefixUebersetzung,2,FALSE)</f>
        <v>Exif.Casio.</v>
      </c>
      <c r="E299" s="2" t="str">
        <f>MID(F299,FIND(".",F299,6)+1,99)</f>
        <v>ObjectDistance</v>
      </c>
      <c r="F299" s="3" t="s">
        <v>6833</v>
      </c>
      <c r="G299" s="3" t="s">
        <v>9515</v>
      </c>
      <c r="I299" s="3" t="s">
        <v>6834</v>
      </c>
      <c r="J299" s="3" t="s">
        <v>7521</v>
      </c>
      <c r="K299" s="5" t="s">
        <v>7521</v>
      </c>
      <c r="L299" s="14"/>
      <c r="M299" s="3" t="str">
        <f>IFERROR(VLOOKUP(E299,A:J,10, FALSE),"")</f>
        <v>Objektabstand</v>
      </c>
      <c r="O299" s="3" t="str">
        <f>IF(AND(TRIM(J299)="",M299=""),"Suffix not translated ",
   IF(AND(TRIM(J299)&lt;&gt;"",TRIM(M299)&lt;&gt;"",TRIM(J299)&lt;&gt;TRIM(M299)),"Suffix translation &lt;&gt; lookup ", "" ))
&amp;IF(AND(TRIM(K299)="",N299=""),"Description not translated ",
   IF(AND(TRIM(K299)&lt;&gt;"",TRIM(N299)&lt;&gt;"",TRIM(K299)&lt;&gt;TRIM(N299)),"Description translation&lt;&gt; lookup ", "" ))</f>
        <v/>
      </c>
      <c r="P299" s="3" t="s">
        <v>8447</v>
      </c>
      <c r="Q299" s="3" t="s">
        <v>8447</v>
      </c>
    </row>
    <row r="300" spans="1:18" x14ac:dyDescent="0.25">
      <c r="A300" s="2" t="str">
        <f>IF(TRIM(J300)="","",E300)</f>
        <v>PrintIM</v>
      </c>
      <c r="B300" s="2" t="str">
        <f>IF(TRIM(K300)="","",I300)</f>
        <v>PrintIM information</v>
      </c>
      <c r="C300" s="2" t="str">
        <f>LEFT(F300,FIND(".",F300,6))</f>
        <v>Exif.Casio.</v>
      </c>
      <c r="D300" s="2" t="str">
        <f>VLOOKUP(C300,PrefixUebersetzung,2,FALSE)</f>
        <v>Exif.Casio.</v>
      </c>
      <c r="E300" s="2" t="str">
        <f>MID(F300,FIND(".",F300,6)+1,99)</f>
        <v>PrintIM</v>
      </c>
      <c r="F300" s="3" t="s">
        <v>6835</v>
      </c>
      <c r="G300" s="3" t="s">
        <v>9517</v>
      </c>
      <c r="I300" s="3" t="s">
        <v>2506</v>
      </c>
      <c r="J300" s="3" t="s">
        <v>4143</v>
      </c>
      <c r="K300" s="5" t="s">
        <v>3846</v>
      </c>
      <c r="L300" s="14"/>
      <c r="M300" s="3" t="str">
        <f>IFERROR(VLOOKUP(E300,A:J,10, FALSE),"")</f>
        <v>PrintIM</v>
      </c>
      <c r="N300" s="3" t="str">
        <f>IFERROR(VLOOKUP(I300,B:K,10,FALSE),"")</f>
        <v>PrintIM Informationen</v>
      </c>
      <c r="O300" s="3" t="str">
        <f>IF(AND(TRIM(J300)="",M300=""),"Suffix not translated ",
   IF(AND(TRIM(J300)&lt;&gt;"",TRIM(M300)&lt;&gt;"",TRIM(J300)&lt;&gt;TRIM(M300)),"Suffix translation &lt;&gt; lookup ", "" ))
&amp;IF(AND(TRIM(K300)="",N300=""),"Description not translated ",
   IF(AND(TRIM(K300)&lt;&gt;"",TRIM(N300)&lt;&gt;"",TRIM(K300)&lt;&gt;TRIM(N300)),"Description translation&lt;&gt; lookup ", "" ))</f>
        <v/>
      </c>
      <c r="P300" s="3" t="s">
        <v>8447</v>
      </c>
      <c r="Q300" s="3" t="s">
        <v>8447</v>
      </c>
      <c r="R300" s="3" t="s">
        <v>9192</v>
      </c>
    </row>
    <row r="301" spans="1:18" x14ac:dyDescent="0.25">
      <c r="A301" s="2" t="str">
        <f>IF(TRIM(J301)="","",E301)</f>
        <v/>
      </c>
      <c r="B301" s="2" t="str">
        <f>IF(TRIM(K301)="","",I301)</f>
        <v/>
      </c>
      <c r="C301" s="2" t="str">
        <f>LEFT(F301,FIND(".",F301,6))</f>
        <v>Exif.Casio.</v>
      </c>
      <c r="D301" s="2" t="str">
        <f>VLOOKUP(C301,PrefixUebersetzung,2,FALSE)</f>
        <v>Exif.Casio.</v>
      </c>
      <c r="E301" s="2" t="str">
        <f>MID(F301,FIND(".",F301,6)+1,99)</f>
        <v>Quality</v>
      </c>
      <c r="F301" s="3" t="s">
        <v>6836</v>
      </c>
      <c r="G301" s="3" t="s">
        <v>9512</v>
      </c>
      <c r="I301" s="3" t="s">
        <v>2184</v>
      </c>
      <c r="J301" s="3"/>
      <c r="L301" s="14"/>
      <c r="M301" s="3" t="str">
        <f>IFERROR(VLOOKUP(E301,A:J,10, FALSE),"")</f>
        <v>Qualität</v>
      </c>
      <c r="N301" s="3" t="str">
        <f>IFERROR(VLOOKUP(I301,B:K,10,FALSE),"")</f>
        <v>Qualität</v>
      </c>
      <c r="O301" s="3" t="str">
        <f>IF(AND(TRIM(J301)="",M301=""),"Suffix not translated ",
   IF(AND(TRIM(J301)&lt;&gt;"",TRIM(M301)&lt;&gt;"",TRIM(J301)&lt;&gt;TRIM(M301)),"Suffix translation &lt;&gt; lookup ", "" ))
&amp;IF(AND(TRIM(K301)="",N301=""),"Description not translated ",
   IF(AND(TRIM(K301)&lt;&gt;"",TRIM(N301)&lt;&gt;"",TRIM(K301)&lt;&gt;TRIM(N301)),"Description translation&lt;&gt; lookup ", "" ))</f>
        <v/>
      </c>
    </row>
    <row r="302" spans="1:18" x14ac:dyDescent="0.25">
      <c r="A302" s="2" t="str">
        <f>IF(TRIM(J302)="","",E302)</f>
        <v>RecodingMode</v>
      </c>
      <c r="B302" s="2" t="str">
        <f>IF(TRIM(K302)="","",I302)</f>
        <v>Recording Mode</v>
      </c>
      <c r="C302" s="2" t="str">
        <f>LEFT(F302,FIND(".",F302,6))</f>
        <v>Exif.Casio.</v>
      </c>
      <c r="D302" s="2" t="str">
        <f>VLOOKUP(C302,PrefixUebersetzung,2,FALSE)</f>
        <v>Exif.Casio.</v>
      </c>
      <c r="E302" s="2" t="str">
        <f>MID(F302,FIND(".",F302,6)+1,99)</f>
        <v>RecodingMode</v>
      </c>
      <c r="F302" s="3" t="s">
        <v>6837</v>
      </c>
      <c r="G302" s="3" t="s">
        <v>9512</v>
      </c>
      <c r="I302" s="3" t="s">
        <v>6838</v>
      </c>
      <c r="J302" s="3" t="s">
        <v>7785</v>
      </c>
      <c r="K302" s="5" t="s">
        <v>7785</v>
      </c>
      <c r="L302" s="14"/>
      <c r="O302" s="3" t="str">
        <f>IF(AND(TRIM(J302)="",M302=""),"Suffix not translated ",
   IF(AND(TRIM(J302)&lt;&gt;"",TRIM(M302)&lt;&gt;"",TRIM(J302)&lt;&gt;TRIM(M302)),"Suffix translation &lt;&gt; lookup ", "" ))
&amp;IF(AND(TRIM(K302)="",N302=""),"Description not translated ",
   IF(AND(TRIM(K302)&lt;&gt;"",TRIM(N302)&lt;&gt;"",TRIM(K302)&lt;&gt;TRIM(N302)),"Description translation&lt;&gt; lookup ", "" ))</f>
        <v/>
      </c>
      <c r="P302" s="3" t="s">
        <v>8447</v>
      </c>
      <c r="Q302" s="3" t="s">
        <v>8447</v>
      </c>
    </row>
    <row r="303" spans="1:18" x14ac:dyDescent="0.25">
      <c r="A303" s="2" t="str">
        <f>IF(TRIM(J303)="","",E303)</f>
        <v/>
      </c>
      <c r="B303" s="2" t="str">
        <f>IF(TRIM(K303)="","",I303)</f>
        <v>Saturation</v>
      </c>
      <c r="C303" s="2" t="str">
        <f>LEFT(F303,FIND(".",F303,6))</f>
        <v>Exif.Casio.</v>
      </c>
      <c r="D303" s="2" t="str">
        <f>VLOOKUP(C303,PrefixUebersetzung,2,FALSE)</f>
        <v>Exif.Casio.</v>
      </c>
      <c r="E303" s="2" t="str">
        <f>MID(F303,FIND(".",F303,6)+1,99)</f>
        <v>Saturation</v>
      </c>
      <c r="F303" s="3" t="s">
        <v>6839</v>
      </c>
      <c r="G303" s="3" t="s">
        <v>9512</v>
      </c>
      <c r="I303" s="3" t="s">
        <v>2538</v>
      </c>
      <c r="J303" s="3"/>
      <c r="K303" s="5" t="s">
        <v>3860</v>
      </c>
      <c r="L303" s="14">
        <v>1</v>
      </c>
      <c r="M303" s="3" t="str">
        <f>IFERROR(VLOOKUP(E303,A:J,10, FALSE),"")</f>
        <v>Sättigung</v>
      </c>
      <c r="N303" s="3" t="str">
        <f>IFERROR(VLOOKUP(I303,B:K,10,FALSE),"")</f>
        <v>Sättigung</v>
      </c>
      <c r="O303" s="3" t="str">
        <f>IF(AND(TRIM(J303)="",M303=""),"Suffix not translated ",
   IF(AND(TRIM(J303)&lt;&gt;"",TRIM(M303)&lt;&gt;"",TRIM(J303)&lt;&gt;TRIM(M303)),"Suffix translation &lt;&gt; lookup ", "" ))
&amp;IF(AND(TRIM(K303)="",N303=""),"Description not translated ",
   IF(AND(TRIM(K303)&lt;&gt;"",TRIM(N303)&lt;&gt;"",TRIM(K303)&lt;&gt;TRIM(N303)),"Description translation&lt;&gt; lookup ", "" ))</f>
        <v/>
      </c>
      <c r="Q303" s="3" t="s">
        <v>8447</v>
      </c>
      <c r="R303" s="3" t="s">
        <v>9031</v>
      </c>
    </row>
    <row r="304" spans="1:18" x14ac:dyDescent="0.25">
      <c r="A304" s="2" t="str">
        <f>IF(TRIM(J304)="","",E304)</f>
        <v/>
      </c>
      <c r="B304" s="2" t="str">
        <f>IF(TRIM(K304)="","",I304)</f>
        <v/>
      </c>
      <c r="C304" s="2" t="str">
        <f>LEFT(F304,FIND(".",F304,6))</f>
        <v>Exif.Casio.</v>
      </c>
      <c r="D304" s="2" t="str">
        <f>VLOOKUP(C304,PrefixUebersetzung,2,FALSE)</f>
        <v>Exif.Casio.</v>
      </c>
      <c r="E304" s="2" t="str">
        <f>MID(F304,FIND(".",F304,6)+1,99)</f>
        <v>Sharpness</v>
      </c>
      <c r="F304" s="3" t="s">
        <v>6840</v>
      </c>
      <c r="G304" s="3" t="s">
        <v>9512</v>
      </c>
      <c r="I304" s="3" t="s">
        <v>2221</v>
      </c>
      <c r="J304" s="3"/>
      <c r="L304" s="14">
        <v>1</v>
      </c>
      <c r="M304" s="3" t="str">
        <f>IFERROR(VLOOKUP(E304,A:J,10, FALSE),"")</f>
        <v>Schärfe</v>
      </c>
      <c r="N304" s="3" t="str">
        <f>IFERROR(VLOOKUP(I304,B:K,10,FALSE),"")</f>
        <v>Schärfe</v>
      </c>
      <c r="O304" s="3" t="str">
        <f>IF(AND(TRIM(J304)="",M304=""),"Suffix not translated ",
   IF(AND(TRIM(J304)&lt;&gt;"",TRIM(M304)&lt;&gt;"",TRIM(J304)&lt;&gt;TRIM(M304)),"Suffix translation &lt;&gt; lookup ", "" ))
&amp;IF(AND(TRIM(K304)="",N304=""),"Description not translated ",
   IF(AND(TRIM(K304)&lt;&gt;"",TRIM(N304)&lt;&gt;"",TRIM(K304)&lt;&gt;TRIM(N304)),"Description translation&lt;&gt; lookup ", "" ))</f>
        <v/>
      </c>
    </row>
    <row r="305" spans="1:18" x14ac:dyDescent="0.25">
      <c r="A305" s="2" t="str">
        <f>IF(TRIM(J305)="","",E305)</f>
        <v/>
      </c>
      <c r="B305" s="2" t="str">
        <f>IF(TRIM(K305)="","",I305)</f>
        <v>White balance settings</v>
      </c>
      <c r="C305" s="2" t="str">
        <f>LEFT(F305,FIND(".",F305,6))</f>
        <v>Exif.Casio.</v>
      </c>
      <c r="D305" s="2" t="str">
        <f>VLOOKUP(C305,PrefixUebersetzung,2,FALSE)</f>
        <v>Exif.Casio.</v>
      </c>
      <c r="E305" s="2" t="str">
        <f>MID(F305,FIND(".",F305,6)+1,99)</f>
        <v>WhiteBalance</v>
      </c>
      <c r="F305" s="3" t="s">
        <v>6841</v>
      </c>
      <c r="G305" s="3" t="s">
        <v>9512</v>
      </c>
      <c r="I305" s="3" t="s">
        <v>6842</v>
      </c>
      <c r="J305" s="3"/>
      <c r="K305" s="5" t="s">
        <v>7786</v>
      </c>
      <c r="L305" s="14">
        <v>1</v>
      </c>
      <c r="M305" s="3" t="str">
        <f>IFERROR(VLOOKUP(E305,A:J,10, FALSE),"")</f>
        <v>Weißabgleich</v>
      </c>
      <c r="O305" s="3" t="str">
        <f>IF(AND(TRIM(J305)="",M305=""),"Suffix not translated ",
   IF(AND(TRIM(J305)&lt;&gt;"",TRIM(M305)&lt;&gt;"",TRIM(J305)&lt;&gt;TRIM(M305)),"Suffix translation &lt;&gt; lookup ", "" ))
&amp;IF(AND(TRIM(K305)="",N305=""),"Description not translated ",
   IF(AND(TRIM(K305)&lt;&gt;"",TRIM(N305)&lt;&gt;"",TRIM(K305)&lt;&gt;TRIM(N305)),"Description translation&lt;&gt; lookup ", "" ))</f>
        <v/>
      </c>
      <c r="Q305" s="3" t="s">
        <v>8447</v>
      </c>
    </row>
    <row r="306" spans="1:18" x14ac:dyDescent="0.25">
      <c r="A306" s="2" t="str">
        <f>IF(TRIM(J306)="","",E306)</f>
        <v>AFMode</v>
      </c>
      <c r="B306" s="2" t="str">
        <f>IF(TRIM(K306)="","",I306)</f>
        <v>AF Mode</v>
      </c>
      <c r="C306" s="2" t="str">
        <f>LEFT(F306,FIND(".",F306,6))</f>
        <v>Exif.Casio2.</v>
      </c>
      <c r="D306" s="2" t="str">
        <f>VLOOKUP(C306,PrefixUebersetzung,2,FALSE)</f>
        <v>Exif.Casio2.</v>
      </c>
      <c r="E306" s="2" t="str">
        <f>MID(F306,FIND(".",F306,6)+1,99)</f>
        <v>AFMode</v>
      </c>
      <c r="F306" s="3" t="s">
        <v>6843</v>
      </c>
      <c r="G306" s="3" t="s">
        <v>9512</v>
      </c>
      <c r="I306" s="3" t="s">
        <v>3103</v>
      </c>
      <c r="J306" s="3" t="s">
        <v>4853</v>
      </c>
      <c r="K306" s="5" t="s">
        <v>4853</v>
      </c>
      <c r="L306" s="14"/>
      <c r="M306" s="3" t="str">
        <f>IFERROR(VLOOKUP(E306,A:J,10, FALSE),"")</f>
        <v>AF Modus</v>
      </c>
      <c r="N306" s="3" t="str">
        <f>IFERROR(VLOOKUP(I306,B:K,10,FALSE),"")</f>
        <v>AF Modus</v>
      </c>
      <c r="O306" s="3" t="str">
        <f>IF(AND(TRIM(J306)="",M306=""),"Suffix not translated ",
   IF(AND(TRIM(J306)&lt;&gt;"",TRIM(M306)&lt;&gt;"",TRIM(J306)&lt;&gt;TRIM(M306)),"Suffix translation &lt;&gt; lookup ", "" ))
&amp;IF(AND(TRIM(K306)="",N306=""),"Description not translated ",
   IF(AND(TRIM(K306)&lt;&gt;"",TRIM(N306)&lt;&gt;"",TRIM(K306)&lt;&gt;TRIM(N306)),"Description translation&lt;&gt; lookup ", "" ))</f>
        <v/>
      </c>
      <c r="P306" s="3" t="s">
        <v>8447</v>
      </c>
      <c r="Q306" s="3" t="s">
        <v>8447</v>
      </c>
      <c r="R306" s="3" t="s">
        <v>5139</v>
      </c>
    </row>
    <row r="307" spans="1:18" x14ac:dyDescent="0.25">
      <c r="A307" s="2" t="str">
        <f>IF(TRIM(J307)="","",E307)</f>
        <v>AFPointPosition</v>
      </c>
      <c r="B307" s="2" t="str">
        <f>IF(TRIM(K307)="","",I307)</f>
        <v>AF Point Position</v>
      </c>
      <c r="C307" s="2" t="str">
        <f>LEFT(F307,FIND(".",F307,6))</f>
        <v>Exif.Casio2.</v>
      </c>
      <c r="D307" s="2" t="str">
        <f>VLOOKUP(C307,PrefixUebersetzung,2,FALSE)</f>
        <v>Exif.Casio2.</v>
      </c>
      <c r="E307" s="2" t="str">
        <f>MID(F307,FIND(".",F307,6)+1,99)</f>
        <v>AFPointPosition</v>
      </c>
      <c r="F307" s="3" t="s">
        <v>6844</v>
      </c>
      <c r="G307" s="3" t="s">
        <v>9512</v>
      </c>
      <c r="I307" s="3" t="s">
        <v>6845</v>
      </c>
      <c r="J307" s="3" t="s">
        <v>7522</v>
      </c>
      <c r="K307" s="5" t="s">
        <v>7522</v>
      </c>
      <c r="L307" s="14"/>
      <c r="M307" s="3" t="str">
        <f>IFERROR(VLOOKUP(E307,A:J,10, FALSE),"")</f>
        <v>AF-Punkt Position</v>
      </c>
      <c r="N307" s="3" t="str">
        <f>IFERROR(VLOOKUP(I307,B:K,10,FALSE),"")</f>
        <v>AF-Punkt Position</v>
      </c>
      <c r="O307" s="3" t="str">
        <f>IF(AND(TRIM(J307)="",M307=""),"Suffix not translated ",
   IF(AND(TRIM(J307)&lt;&gt;"",TRIM(M307)&lt;&gt;"",TRIM(J307)&lt;&gt;TRIM(M307)),"Suffix translation &lt;&gt; lookup ", "" ))
&amp;IF(AND(TRIM(K307)="",N307=""),"Description not translated ",
   IF(AND(TRIM(K307)&lt;&gt;"",TRIM(N307)&lt;&gt;"",TRIM(K307)&lt;&gt;TRIM(N307)),"Description translation&lt;&gt; lookup ", "" ))</f>
        <v/>
      </c>
      <c r="P307" s="3" t="s">
        <v>8447</v>
      </c>
      <c r="Q307" s="3" t="s">
        <v>8447</v>
      </c>
      <c r="R307" s="3" t="s">
        <v>8965</v>
      </c>
    </row>
    <row r="308" spans="1:18" x14ac:dyDescent="0.25">
      <c r="A308" s="2" t="str">
        <f>IF(TRIM(J308)="","",E308)</f>
        <v>ArtMode</v>
      </c>
      <c r="B308" s="2" t="str">
        <f>IF(TRIM(K308)="","",I308)</f>
        <v>Art Mode</v>
      </c>
      <c r="C308" s="2" t="str">
        <f>LEFT(F308,FIND(".",F308,6))</f>
        <v>Exif.Casio2.</v>
      </c>
      <c r="D308" s="2" t="str">
        <f>VLOOKUP(C308,PrefixUebersetzung,2,FALSE)</f>
        <v>Exif.Casio2.</v>
      </c>
      <c r="E308" s="2" t="str">
        <f>MID(F308,FIND(".",F308,6)+1,99)</f>
        <v>ArtMode</v>
      </c>
      <c r="F308" s="3" t="s">
        <v>6846</v>
      </c>
      <c r="G308" s="3" t="s">
        <v>9512</v>
      </c>
      <c r="I308" s="3" t="s">
        <v>6847</v>
      </c>
      <c r="J308" s="3" t="s">
        <v>7527</v>
      </c>
      <c r="K308" s="5" t="s">
        <v>7527</v>
      </c>
      <c r="L308" s="14"/>
      <c r="O308" s="3" t="str">
        <f>IF(AND(TRIM(J308)="",M308=""),"Suffix not translated ",
   IF(AND(TRIM(J308)&lt;&gt;"",TRIM(M308)&lt;&gt;"",TRIM(J308)&lt;&gt;TRIM(M308)),"Suffix translation &lt;&gt; lookup ", "" ))
&amp;IF(AND(TRIM(K308)="",N308=""),"Description not translated ",
   IF(AND(TRIM(K308)&lt;&gt;"",TRIM(N308)&lt;&gt;"",TRIM(K308)&lt;&gt;TRIM(N308)),"Description translation&lt;&gt; lookup ", "" ))</f>
        <v/>
      </c>
      <c r="P308" s="3" t="s">
        <v>8447</v>
      </c>
      <c r="Q308" s="3" t="s">
        <v>8447</v>
      </c>
    </row>
    <row r="309" spans="1:18" x14ac:dyDescent="0.25">
      <c r="A309" s="2" t="str">
        <f>IF(TRIM(J309)="","",E309)</f>
        <v>ArtModeParameters</v>
      </c>
      <c r="B309" s="2" t="str">
        <f>IF(TRIM(K309)="","",I309)</f>
        <v>Art Mode Parameters</v>
      </c>
      <c r="C309" s="2" t="str">
        <f>LEFT(F309,FIND(".",F309,6))</f>
        <v>Exif.Casio2.</v>
      </c>
      <c r="D309" s="2" t="str">
        <f>VLOOKUP(C309,PrefixUebersetzung,2,FALSE)</f>
        <v>Exif.Casio2.</v>
      </c>
      <c r="E309" s="2" t="str">
        <f>MID(F309,FIND(".",F309,6)+1,99)</f>
        <v>ArtModeParameters</v>
      </c>
      <c r="F309" s="3" t="s">
        <v>6848</v>
      </c>
      <c r="G309" s="3" t="s">
        <v>9517</v>
      </c>
      <c r="I309" s="3" t="s">
        <v>6849</v>
      </c>
      <c r="J309" s="3" t="s">
        <v>7528</v>
      </c>
      <c r="K309" s="5" t="s">
        <v>7528</v>
      </c>
      <c r="L309" s="14"/>
      <c r="O309" s="3" t="str">
        <f>IF(AND(TRIM(J309)="",M309=""),"Suffix not translated ",
   IF(AND(TRIM(J309)&lt;&gt;"",TRIM(M309)&lt;&gt;"",TRIM(J309)&lt;&gt;TRIM(M309)),"Suffix translation &lt;&gt; lookup ", "" ))
&amp;IF(AND(TRIM(K309)="",N309=""),"Description not translated ",
   IF(AND(TRIM(K309)&lt;&gt;"",TRIM(N309)&lt;&gt;"",TRIM(K309)&lt;&gt;TRIM(N309)),"Description translation&lt;&gt; lookup ", "" ))</f>
        <v/>
      </c>
      <c r="P309" s="3" t="s">
        <v>8447</v>
      </c>
      <c r="Q309" s="3" t="s">
        <v>8447</v>
      </c>
    </row>
    <row r="310" spans="1:18" x14ac:dyDescent="0.25">
      <c r="A310" s="2" t="str">
        <f>IF(TRIM(J310)="","",E310)</f>
        <v/>
      </c>
      <c r="B310" s="2" t="str">
        <f>IF(TRIM(K310)="","",I310)</f>
        <v>Auto ISO</v>
      </c>
      <c r="C310" s="2" t="str">
        <f>LEFT(F310,FIND(".",F310,6))</f>
        <v>Exif.Casio2.</v>
      </c>
      <c r="D310" s="2" t="str">
        <f>VLOOKUP(C310,PrefixUebersetzung,2,FALSE)</f>
        <v>Exif.Casio2.</v>
      </c>
      <c r="E310" s="2" t="str">
        <f>MID(F310,FIND(".",F310,6)+1,99)</f>
        <v>AutoISO</v>
      </c>
      <c r="F310" s="3" t="s">
        <v>6850</v>
      </c>
      <c r="G310" s="3" t="s">
        <v>9512</v>
      </c>
      <c r="I310" s="3" t="s">
        <v>6851</v>
      </c>
      <c r="J310" s="3"/>
      <c r="K310" s="5" t="s">
        <v>6851</v>
      </c>
      <c r="L310" s="14"/>
      <c r="M310" s="3" t="str">
        <f>IFERROR(VLOOKUP(E310,A:J,10, FALSE),"")</f>
        <v>Auto ISO</v>
      </c>
      <c r="O310" s="3" t="str">
        <f>IF(AND(TRIM(J310)="",M310=""),"Suffix not translated ",
   IF(AND(TRIM(J310)&lt;&gt;"",TRIM(M310)&lt;&gt;"",TRIM(J310)&lt;&gt;TRIM(M310)),"Suffix translation &lt;&gt; lookup ", "" ))
&amp;IF(AND(TRIM(K310)="",N310=""),"Description not translated ",
   IF(AND(TRIM(K310)&lt;&gt;"",TRIM(N310)&lt;&gt;"",TRIM(K310)&lt;&gt;TRIM(N310)),"Description translation&lt;&gt; lookup ", "" ))</f>
        <v/>
      </c>
      <c r="Q310" s="3" t="s">
        <v>8447</v>
      </c>
      <c r="R310" s="3" t="s">
        <v>9006</v>
      </c>
    </row>
    <row r="311" spans="1:18" x14ac:dyDescent="0.25">
      <c r="A311" s="2" t="str">
        <f>IF(TRIM(J311)="","",E311)</f>
        <v>BestShotMode</v>
      </c>
      <c r="B311" s="2" t="str">
        <f>IF(TRIM(K311)="","",I311)</f>
        <v>Best Shot Mode</v>
      </c>
      <c r="C311" s="2" t="str">
        <f>LEFT(F311,FIND(".",F311,6))</f>
        <v>Exif.Casio2.</v>
      </c>
      <c r="D311" s="2" t="str">
        <f>VLOOKUP(C311,PrefixUebersetzung,2,FALSE)</f>
        <v>Exif.Casio2.</v>
      </c>
      <c r="E311" s="2" t="str">
        <f>MID(F311,FIND(".",F311,6)+1,99)</f>
        <v>BestShotMode</v>
      </c>
      <c r="F311" s="3" t="s">
        <v>6852</v>
      </c>
      <c r="G311" s="3" t="s">
        <v>9512</v>
      </c>
      <c r="I311" s="3" t="s">
        <v>6853</v>
      </c>
      <c r="J311" s="3" t="s">
        <v>7529</v>
      </c>
      <c r="K311" s="5" t="s">
        <v>7529</v>
      </c>
      <c r="L311" s="14"/>
      <c r="O311" s="3" t="str">
        <f>IF(AND(TRIM(J311)="",M311=""),"Suffix not translated ",
   IF(AND(TRIM(J311)&lt;&gt;"",TRIM(M311)&lt;&gt;"",TRIM(J311)&lt;&gt;TRIM(M311)),"Suffix translation &lt;&gt; lookup ", "" ))
&amp;IF(AND(TRIM(K311)="",N311=""),"Description not translated ",
   IF(AND(TRIM(K311)&lt;&gt;"",TRIM(N311)&lt;&gt;"",TRIM(K311)&lt;&gt;TRIM(N311)),"Description translation&lt;&gt; lookup ", "" ))</f>
        <v/>
      </c>
      <c r="P311" s="3" t="s">
        <v>8447</v>
      </c>
      <c r="Q311" s="3" t="s">
        <v>8447</v>
      </c>
    </row>
    <row r="312" spans="1:18" x14ac:dyDescent="0.25">
      <c r="A312" s="2" t="str">
        <f>IF(TRIM(J312)="","",E312)</f>
        <v>CaptureFrameRate</v>
      </c>
      <c r="B312" s="2" t="str">
        <f>IF(TRIM(K312)="","",I312)</f>
        <v>Capture Frame Rate</v>
      </c>
      <c r="C312" s="2" t="str">
        <f>LEFT(F312,FIND(".",F312,6))</f>
        <v>Exif.Casio2.</v>
      </c>
      <c r="D312" s="2" t="str">
        <f>VLOOKUP(C312,PrefixUebersetzung,2,FALSE)</f>
        <v>Exif.Casio2.</v>
      </c>
      <c r="E312" s="2" t="str">
        <f>MID(F312,FIND(".",F312,6)+1,99)</f>
        <v>CaptureFrameRate</v>
      </c>
      <c r="F312" s="3" t="s">
        <v>6854</v>
      </c>
      <c r="G312" s="3" t="s">
        <v>9512</v>
      </c>
      <c r="I312" s="3" t="s">
        <v>6855</v>
      </c>
      <c r="J312" s="3" t="s">
        <v>7547</v>
      </c>
      <c r="K312" s="5" t="s">
        <v>7547</v>
      </c>
      <c r="L312" s="14"/>
      <c r="O312" s="3" t="str">
        <f>IF(AND(TRIM(J312)="",M312=""),"Suffix not translated ",
   IF(AND(TRIM(J312)&lt;&gt;"",TRIM(M312)&lt;&gt;"",TRIM(J312)&lt;&gt;TRIM(M312)),"Suffix translation &lt;&gt; lookup ", "" ))
&amp;IF(AND(TRIM(K312)="",N312=""),"Description not translated ",
   IF(AND(TRIM(K312)&lt;&gt;"",TRIM(N312)&lt;&gt;"",TRIM(K312)&lt;&gt;TRIM(N312)),"Description translation&lt;&gt; lookup ", "" ))</f>
        <v/>
      </c>
      <c r="P312" s="3" t="s">
        <v>8447</v>
      </c>
      <c r="Q312" s="3" t="s">
        <v>8447</v>
      </c>
    </row>
    <row r="313" spans="1:18" x14ac:dyDescent="0.25">
      <c r="A313" s="2" t="str">
        <f>IF(TRIM(J313)="","",E313)</f>
        <v/>
      </c>
      <c r="B313" s="2" t="str">
        <f>IF(TRIM(K313)="","",I313)</f>
        <v/>
      </c>
      <c r="C313" s="2" t="str">
        <f>LEFT(F313,FIND(".",F313,6))</f>
        <v>Exif.Casio2.</v>
      </c>
      <c r="D313" s="2" t="str">
        <f>VLOOKUP(C313,PrefixUebersetzung,2,FALSE)</f>
        <v>Exif.Casio2.</v>
      </c>
      <c r="E313" s="2" t="str">
        <f>MID(F313,FIND(".",F313,6)+1,99)</f>
        <v>ColorFilter</v>
      </c>
      <c r="F313" s="3" t="s">
        <v>6856</v>
      </c>
      <c r="G313" s="3" t="s">
        <v>9512</v>
      </c>
      <c r="I313" s="3" t="s">
        <v>6819</v>
      </c>
      <c r="J313" s="3"/>
      <c r="L313" s="14"/>
      <c r="M313" s="3" t="str">
        <f>IFERROR(VLOOKUP(E313,A:J,10, FALSE),"")</f>
        <v>Farbfilter</v>
      </c>
      <c r="N313" s="3" t="str">
        <f>IFERROR(VLOOKUP(I313,B:K,10,FALSE),"")</f>
        <v>Farbfilter</v>
      </c>
      <c r="O313" s="3" t="str">
        <f>IF(AND(TRIM(J313)="",M313=""),"Suffix not translated ",
   IF(AND(TRIM(J313)&lt;&gt;"",TRIM(M313)&lt;&gt;"",TRIM(J313)&lt;&gt;TRIM(M313)),"Suffix translation &lt;&gt; lookup ", "" ))
&amp;IF(AND(TRIM(K313)="",N313=""),"Description not translated ",
   IF(AND(TRIM(K313)&lt;&gt;"",TRIM(N313)&lt;&gt;"",TRIM(K313)&lt;&gt;TRIM(N313)),"Description translation&lt;&gt; lookup ", "" ))</f>
        <v/>
      </c>
    </row>
    <row r="314" spans="1:18" x14ac:dyDescent="0.25">
      <c r="A314" s="2" t="str">
        <f>IF(TRIM(J314)="","",E314)</f>
        <v>ColorMode</v>
      </c>
      <c r="B314" s="2" t="str">
        <f>IF(TRIM(K314)="","",I314)</f>
        <v>Color Mode</v>
      </c>
      <c r="C314" s="2" t="str">
        <f>LEFT(F314,FIND(".",F314,6))</f>
        <v>Exif.Casio2.</v>
      </c>
      <c r="D314" s="2" t="str">
        <f>VLOOKUP(C314,PrefixUebersetzung,2,FALSE)</f>
        <v>Exif.Casio2.</v>
      </c>
      <c r="E314" s="2" t="str">
        <f>MID(F314,FIND(".",F314,6)+1,99)</f>
        <v>ColorMode</v>
      </c>
      <c r="F314" s="3" t="s">
        <v>6857</v>
      </c>
      <c r="G314" s="3" t="s">
        <v>9512</v>
      </c>
      <c r="I314" s="3" t="s">
        <v>3105</v>
      </c>
      <c r="J314" s="3" t="s">
        <v>3842</v>
      </c>
      <c r="K314" s="5" t="s">
        <v>3842</v>
      </c>
      <c r="L314" s="14"/>
      <c r="M314" s="3" t="str">
        <f>IFERROR(VLOOKUP(E314,A:J,10, FALSE),"")</f>
        <v>Farbmodus</v>
      </c>
      <c r="N314" s="3" t="str">
        <f>IFERROR(VLOOKUP(I314,B:K,10,FALSE),"")</f>
        <v>Farbmodus</v>
      </c>
      <c r="O314" s="3" t="str">
        <f>IF(AND(TRIM(J314)="",M314=""),"Suffix not translated ",
   IF(AND(TRIM(J314)&lt;&gt;"",TRIM(M314)&lt;&gt;"",TRIM(J314)&lt;&gt;TRIM(M314)),"Suffix translation &lt;&gt; lookup ", "" ))
&amp;IF(AND(TRIM(K314)="",N314=""),"Description not translated ",
   IF(AND(TRIM(K314)&lt;&gt;"",TRIM(N314)&lt;&gt;"",TRIM(K314)&lt;&gt;TRIM(N314)),"Description translation&lt;&gt; lookup ", "" ))</f>
        <v/>
      </c>
      <c r="P314" s="3" t="s">
        <v>8447</v>
      </c>
      <c r="Q314" s="3" t="s">
        <v>8447</v>
      </c>
      <c r="R314" s="3" t="s">
        <v>3842</v>
      </c>
    </row>
    <row r="315" spans="1:18" x14ac:dyDescent="0.25">
      <c r="A315" s="2" t="str">
        <f>IF(TRIM(J315)="","",E315)</f>
        <v/>
      </c>
      <c r="B315" s="2" t="str">
        <f>IF(TRIM(K315)="","",I315)</f>
        <v/>
      </c>
      <c r="C315" s="2" t="str">
        <f>LEFT(F315,FIND(".",F315,6))</f>
        <v>Exif.Casio2.</v>
      </c>
      <c r="D315" s="2" t="str">
        <f>VLOOKUP(C315,PrefixUebersetzung,2,FALSE)</f>
        <v>Exif.Casio2.</v>
      </c>
      <c r="E315" s="2" t="str">
        <f>MID(F315,FIND(".",F315,6)+1,99)</f>
        <v>Contrast</v>
      </c>
      <c r="F315" s="3" t="s">
        <v>6858</v>
      </c>
      <c r="G315" s="3" t="s">
        <v>9512</v>
      </c>
      <c r="I315" s="3" t="s">
        <v>2520</v>
      </c>
      <c r="J315" s="3"/>
      <c r="L315" s="14">
        <v>1</v>
      </c>
      <c r="M315" s="3" t="str">
        <f>IFERROR(VLOOKUP(E315,A:J,10, FALSE),"")</f>
        <v>Kontrast</v>
      </c>
      <c r="N315" s="3" t="str">
        <f>IFERROR(VLOOKUP(I315,B:K,10,FALSE),"")</f>
        <v>Kontrast</v>
      </c>
      <c r="O315" s="3" t="str">
        <f>IF(AND(TRIM(J315)="",M315=""),"Suffix not translated ",
   IF(AND(TRIM(J315)&lt;&gt;"",TRIM(M315)&lt;&gt;"",TRIM(J315)&lt;&gt;TRIM(M315)),"Suffix translation &lt;&gt; lookup ", "" ))
&amp;IF(AND(TRIM(K315)="",N315=""),"Description not translated ",
   IF(AND(TRIM(K315)&lt;&gt;"",TRIM(N315)&lt;&gt;"",TRIM(K315)&lt;&gt;TRIM(N315)),"Description translation&lt;&gt; lookup ", "" ))</f>
        <v/>
      </c>
    </row>
    <row r="316" spans="1:18" x14ac:dyDescent="0.25">
      <c r="A316" s="2" t="str">
        <f>IF(TRIM(J316)="","",E316)</f>
        <v>Contrast2</v>
      </c>
      <c r="B316" s="2" t="str">
        <f>IF(TRIM(K316)="","",I316)</f>
        <v/>
      </c>
      <c r="C316" s="2" t="str">
        <f>LEFT(F316,FIND(".",F316,6))</f>
        <v>Exif.Casio2.</v>
      </c>
      <c r="D316" s="2" t="str">
        <f>VLOOKUP(C316,PrefixUebersetzung,2,FALSE)</f>
        <v>Exif.Casio2.</v>
      </c>
      <c r="E316" s="2" t="str">
        <f>MID(F316,FIND(".",F316,6)+1,99)</f>
        <v>Contrast2</v>
      </c>
      <c r="F316" s="3" t="s">
        <v>6859</v>
      </c>
      <c r="G316" s="3" t="s">
        <v>9517</v>
      </c>
      <c r="I316" s="3" t="s">
        <v>2520</v>
      </c>
      <c r="J316" s="3" t="s">
        <v>7523</v>
      </c>
      <c r="L316" s="14"/>
      <c r="M316" s="3" t="str">
        <f>IFERROR(VLOOKUP(E316,A:J,10, FALSE),"")</f>
        <v>Kontrast2</v>
      </c>
      <c r="N316" s="3" t="str">
        <f>IFERROR(VLOOKUP(I316,B:K,10,FALSE),"")</f>
        <v>Kontrast</v>
      </c>
      <c r="O316" s="3" t="str">
        <f>IF(AND(TRIM(J316)="",M316=""),"Suffix not translated ",
   IF(AND(TRIM(J316)&lt;&gt;"",TRIM(M316)&lt;&gt;"",TRIM(J316)&lt;&gt;TRIM(M316)),"Suffix translation &lt;&gt; lookup ", "" ))
&amp;IF(AND(TRIM(K316)="",N316=""),"Description not translated ",
   IF(AND(TRIM(K316)&lt;&gt;"",TRIM(N316)&lt;&gt;"",TRIM(K316)&lt;&gt;TRIM(N316)),"Description translation&lt;&gt; lookup ", "" ))</f>
        <v/>
      </c>
      <c r="P316" s="3" t="s">
        <v>8447</v>
      </c>
    </row>
    <row r="317" spans="1:18" x14ac:dyDescent="0.25">
      <c r="A317" s="2" t="str">
        <f>IF(TRIM(J317)="","",E317)</f>
        <v/>
      </c>
      <c r="B317" s="2" t="str">
        <f>IF(TRIM(K317)="","",I317)</f>
        <v>Drive Mode</v>
      </c>
      <c r="C317" s="2" t="str">
        <f>LEFT(F317,FIND(".",F317,6))</f>
        <v>Exif.Casio2.</v>
      </c>
      <c r="D317" s="2" t="str">
        <f>VLOOKUP(C317,PrefixUebersetzung,2,FALSE)</f>
        <v>Exif.Casio2.</v>
      </c>
      <c r="E317" s="2" t="str">
        <f>MID(F317,FIND(".",F317,6)+1,99)</f>
        <v>DriveMode</v>
      </c>
      <c r="F317" s="3" t="s">
        <v>6860</v>
      </c>
      <c r="G317" s="3" t="s">
        <v>9512</v>
      </c>
      <c r="I317" s="3" t="s">
        <v>3125</v>
      </c>
      <c r="J317" s="3"/>
      <c r="K317" s="5" t="s">
        <v>5090</v>
      </c>
      <c r="L317" s="14"/>
      <c r="M317" s="3" t="str">
        <f>IFERROR(VLOOKUP(E317,A:J,10, FALSE),"")</f>
        <v>Betriebsart</v>
      </c>
      <c r="N317" s="3" t="str">
        <f>IFERROR(VLOOKUP(I317,B:K,10,FALSE),"")</f>
        <v>Betriebsart</v>
      </c>
      <c r="O317" s="3" t="str">
        <f>IF(AND(TRIM(J317)="",M317=""),"Suffix not translated ",
   IF(AND(TRIM(J317)&lt;&gt;"",TRIM(M317)&lt;&gt;"",TRIM(J317)&lt;&gt;TRIM(M317)),"Suffix translation &lt;&gt; lookup ", "" ))
&amp;IF(AND(TRIM(K317)="",N317=""),"Description not translated ",
   IF(AND(TRIM(K317)&lt;&gt;"",TRIM(N317)&lt;&gt;"",TRIM(K317)&lt;&gt;TRIM(N317)),"Description translation&lt;&gt; lookup ", "" ))</f>
        <v/>
      </c>
      <c r="Q317" s="3" t="s">
        <v>8447</v>
      </c>
      <c r="R317" s="3" t="s">
        <v>9114</v>
      </c>
    </row>
    <row r="318" spans="1:18" x14ac:dyDescent="0.25">
      <c r="A318" s="2" t="str">
        <f>IF(TRIM(J318)="","",E318)</f>
        <v/>
      </c>
      <c r="B318" s="2" t="str">
        <f>IF(TRIM(K318)="","",I318)</f>
        <v/>
      </c>
      <c r="C318" s="2" t="str">
        <f>LEFT(F318,FIND(".",F318,6))</f>
        <v>Exif.Casio2.</v>
      </c>
      <c r="D318" s="2" t="str">
        <f>VLOOKUP(C318,PrefixUebersetzung,2,FALSE)</f>
        <v>Exif.Casio2.</v>
      </c>
      <c r="E318" s="2" t="str">
        <f>MID(F318,FIND(".",F318,6)+1,99)</f>
        <v>Enhancement</v>
      </c>
      <c r="F318" s="3" t="s">
        <v>6861</v>
      </c>
      <c r="G318" s="3" t="s">
        <v>9512</v>
      </c>
      <c r="I318" s="3" t="s">
        <v>6823</v>
      </c>
      <c r="J318" s="3"/>
      <c r="L318" s="14"/>
      <c r="M318" s="3" t="str">
        <f>IFERROR(VLOOKUP(E318,A:J,10, FALSE),"")</f>
        <v>Erweiterung</v>
      </c>
      <c r="N318" s="3" t="str">
        <f>IFERROR(VLOOKUP(I318,B:K,10,FALSE),"")</f>
        <v>Erweiterung</v>
      </c>
      <c r="O318" s="3" t="str">
        <f>IF(AND(TRIM(J318)="",M318=""),"Suffix not translated ",
   IF(AND(TRIM(J318)&lt;&gt;"",TRIM(M318)&lt;&gt;"",TRIM(J318)&lt;&gt;TRIM(M318)),"Suffix translation &lt;&gt; lookup ", "" ))
&amp;IF(AND(TRIM(K318)="",N318=""),"Description not translated ",
   IF(AND(TRIM(K318)&lt;&gt;"",TRIM(N318)&lt;&gt;"",TRIM(K318)&lt;&gt;TRIM(N318)),"Description translation&lt;&gt; lookup ", "" ))</f>
        <v/>
      </c>
    </row>
    <row r="319" spans="1:18" x14ac:dyDescent="0.25">
      <c r="A319" s="2" t="str">
        <f>IF(TRIM(J319)="","",E319)</f>
        <v>FaceInfo</v>
      </c>
      <c r="B319" s="2" t="str">
        <f>IF(TRIM(K319)="","",I319)</f>
        <v>Face Info</v>
      </c>
      <c r="C319" s="2" t="str">
        <f>LEFT(F319,FIND(".",F319,6))</f>
        <v>Exif.Casio2.</v>
      </c>
      <c r="D319" s="2" t="str">
        <f>VLOOKUP(C319,PrefixUebersetzung,2,FALSE)</f>
        <v>Exif.Casio2.</v>
      </c>
      <c r="E319" s="2" t="str">
        <f>MID(F319,FIND(".",F319,6)+1,99)</f>
        <v>FaceInfo</v>
      </c>
      <c r="F319" s="3" t="s">
        <v>6862</v>
      </c>
      <c r="G319" s="3" t="s">
        <v>9517</v>
      </c>
      <c r="I319" s="3" t="s">
        <v>6863</v>
      </c>
      <c r="J319" s="3" t="s">
        <v>7530</v>
      </c>
      <c r="K319" s="5" t="s">
        <v>7530</v>
      </c>
      <c r="L319" s="14"/>
      <c r="O319" s="3" t="str">
        <f>IF(AND(TRIM(J319)="",M319=""),"Suffix not translated ",
   IF(AND(TRIM(J319)&lt;&gt;"",TRIM(M319)&lt;&gt;"",TRIM(J319)&lt;&gt;TRIM(M319)),"Suffix translation &lt;&gt; lookup ", "" ))
&amp;IF(AND(TRIM(K319)="",N319=""),"Description not translated ",
   IF(AND(TRIM(K319)&lt;&gt;"",TRIM(N319)&lt;&gt;"",TRIM(K319)&lt;&gt;TRIM(N319)),"Description translation&lt;&gt; lookup ", "" ))</f>
        <v/>
      </c>
      <c r="P319" s="3" t="s">
        <v>8447</v>
      </c>
      <c r="Q319" s="3" t="s">
        <v>8447</v>
      </c>
    </row>
    <row r="320" spans="1:18" x14ac:dyDescent="0.25">
      <c r="A320" s="2" t="str">
        <f>IF(TRIM(J320)="","",E320)</f>
        <v>FacesDetected</v>
      </c>
      <c r="B320" s="2" t="str">
        <f>IF(TRIM(K320)="","",I320)</f>
        <v>Faces detected</v>
      </c>
      <c r="C320" s="2" t="str">
        <f>LEFT(F320,FIND(".",F320,6))</f>
        <v>Exif.Casio2.</v>
      </c>
      <c r="D320" s="2" t="str">
        <f>VLOOKUP(C320,PrefixUebersetzung,2,FALSE)</f>
        <v>Exif.Casio2.</v>
      </c>
      <c r="E320" s="2" t="str">
        <f>MID(F320,FIND(".",F320,6)+1,99)</f>
        <v>FacesDetected</v>
      </c>
      <c r="F320" s="3" t="s">
        <v>6864</v>
      </c>
      <c r="G320" s="3" t="s">
        <v>9518</v>
      </c>
      <c r="I320" s="3" t="s">
        <v>6865</v>
      </c>
      <c r="J320" s="3" t="s">
        <v>7531</v>
      </c>
      <c r="K320" s="5" t="s">
        <v>7531</v>
      </c>
      <c r="L320" s="14"/>
      <c r="M320" s="3" t="str">
        <f>IFERROR(VLOOKUP(E320,A:J,10, FALSE),"")</f>
        <v>Gesichter erkannt</v>
      </c>
      <c r="N320" s="3" t="str">
        <f>IFERROR(VLOOKUP(I320,B:K,10,FALSE),"")</f>
        <v>Gesichter erkannt</v>
      </c>
      <c r="O320" s="3" t="str">
        <f>IF(AND(TRIM(J320)="",M320=""),"Suffix not translated ",
   IF(AND(TRIM(J320)&lt;&gt;"",TRIM(M320)&lt;&gt;"",TRIM(J320)&lt;&gt;TRIM(M320)),"Suffix translation &lt;&gt; lookup ", "" ))
&amp;IF(AND(TRIM(K320)="",N320=""),"Description not translated ",
   IF(AND(TRIM(K320)&lt;&gt;"",TRIM(N320)&lt;&gt;"",TRIM(K320)&lt;&gt;TRIM(N320)),"Description translation&lt;&gt; lookup ", "" ))</f>
        <v/>
      </c>
      <c r="P320" s="3" t="s">
        <v>8447</v>
      </c>
      <c r="Q320" s="3" t="s">
        <v>8447</v>
      </c>
      <c r="R320" s="3" t="s">
        <v>9153</v>
      </c>
    </row>
    <row r="321" spans="1:18" x14ac:dyDescent="0.25">
      <c r="A321" s="2" t="str">
        <f>IF(TRIM(J321)="","",E321)</f>
        <v/>
      </c>
      <c r="B321" s="2" t="str">
        <f>IF(TRIM(K321)="","",I321)</f>
        <v/>
      </c>
      <c r="C321" s="2" t="str">
        <f>LEFT(F321,FIND(".",F321,6))</f>
        <v>Exif.Casio2.</v>
      </c>
      <c r="D321" s="2" t="str">
        <f>VLOOKUP(C321,PrefixUebersetzung,2,FALSE)</f>
        <v>Exif.Casio2.</v>
      </c>
      <c r="E321" s="2" t="str">
        <f>MID(F321,FIND(".",F321,6)+1,99)</f>
        <v>FirmwareDate</v>
      </c>
      <c r="F321" s="3" t="s">
        <v>6866</v>
      </c>
      <c r="G321" s="3" t="s">
        <v>9514</v>
      </c>
      <c r="I321" s="3" t="s">
        <v>6867</v>
      </c>
      <c r="J321" s="3"/>
      <c r="L321" s="14"/>
      <c r="M321" s="3" t="str">
        <f>IFERROR(VLOOKUP(E321,A:J,10, FALSE),"")</f>
        <v>Firmware Datum</v>
      </c>
      <c r="N321" s="3" t="str">
        <f>IFERROR(VLOOKUP(I321,B:K,10,FALSE),"")</f>
        <v>Firmware Datum</v>
      </c>
      <c r="O321" s="3" t="str">
        <f>IF(AND(TRIM(J321)="",M321=""),"Suffix not translated ",
   IF(AND(TRIM(J321)&lt;&gt;"",TRIM(M321)&lt;&gt;"",TRIM(J321)&lt;&gt;TRIM(M321)),"Suffix translation &lt;&gt; lookup ", "" ))
&amp;IF(AND(TRIM(K321)="",N321=""),"Description not translated ",
   IF(AND(TRIM(K321)&lt;&gt;"",TRIM(N321)&lt;&gt;"",TRIM(K321)&lt;&gt;TRIM(N321)),"Description translation&lt;&gt; lookup ", "" ))</f>
        <v/>
      </c>
    </row>
    <row r="322" spans="1:18" x14ac:dyDescent="0.25">
      <c r="A322" s="2" t="str">
        <f>IF(TRIM(J322)="","",E322)</f>
        <v>FlashDistance</v>
      </c>
      <c r="B322" s="2" t="str">
        <f>IF(TRIM(K322)="","",I322)</f>
        <v>Flash Distance</v>
      </c>
      <c r="C322" s="2" t="str">
        <f>LEFT(F322,FIND(".",F322,6))</f>
        <v>Exif.Casio2.</v>
      </c>
      <c r="D322" s="2" t="str">
        <f>VLOOKUP(C322,PrefixUebersetzung,2,FALSE)</f>
        <v>Exif.Casio2.</v>
      </c>
      <c r="E322" s="2" t="str">
        <f>MID(F322,FIND(".",F322,6)+1,99)</f>
        <v>FlashDistance</v>
      </c>
      <c r="F322" s="3" t="s">
        <v>6868</v>
      </c>
      <c r="G322" s="3" t="s">
        <v>9512</v>
      </c>
      <c r="I322" s="3" t="s">
        <v>6869</v>
      </c>
      <c r="J322" s="3" t="s">
        <v>7532</v>
      </c>
      <c r="K322" s="5" t="s">
        <v>7532</v>
      </c>
      <c r="L322" s="14"/>
      <c r="O322" s="3" t="str">
        <f>IF(AND(TRIM(J322)="",M322=""),"Suffix not translated ",
   IF(AND(TRIM(J322)&lt;&gt;"",TRIM(M322)&lt;&gt;"",TRIM(J322)&lt;&gt;TRIM(M322)),"Suffix translation &lt;&gt; lookup ", "" ))
&amp;IF(AND(TRIM(K322)="",N322=""),"Description not translated ",
   IF(AND(TRIM(K322)&lt;&gt;"",TRIM(N322)&lt;&gt;"",TRIM(K322)&lt;&gt;TRIM(N322)),"Description translation&lt;&gt; lookup ", "" ))</f>
        <v/>
      </c>
      <c r="P322" s="3" t="s">
        <v>8447</v>
      </c>
      <c r="Q322" s="3" t="s">
        <v>8447</v>
      </c>
    </row>
    <row r="323" spans="1:18" x14ac:dyDescent="0.25">
      <c r="A323" s="2" t="str">
        <f>IF(TRIM(J323)="","",E323)</f>
        <v/>
      </c>
      <c r="B323" s="2" t="str">
        <f>IF(TRIM(K323)="","",I323)</f>
        <v/>
      </c>
      <c r="C323" s="2" t="str">
        <f>LEFT(F323,FIND(".",F323,6))</f>
        <v>Exif.Casio2.</v>
      </c>
      <c r="D323" s="2" t="str">
        <f>VLOOKUP(C323,PrefixUebersetzung,2,FALSE)</f>
        <v>Exif.Casio2.</v>
      </c>
      <c r="E323" s="2" t="str">
        <f>MID(F323,FIND(".",F323,6)+1,99)</f>
        <v>FocalLength</v>
      </c>
      <c r="F323" s="3" t="s">
        <v>6870</v>
      </c>
      <c r="G323" s="3" t="s">
        <v>9519</v>
      </c>
      <c r="I323" s="3" t="s">
        <v>6871</v>
      </c>
      <c r="J323" s="3"/>
      <c r="L323" s="14">
        <v>1</v>
      </c>
      <c r="M323" s="3" t="str">
        <f>IFERROR(VLOOKUP(E323,A:J,10, FALSE),"")</f>
        <v>Brennweite</v>
      </c>
      <c r="N323" s="3" t="str">
        <f>IFERROR(VLOOKUP(I323,B:K,10,FALSE),"")</f>
        <v>Brennweite</v>
      </c>
      <c r="O323" s="3" t="str">
        <f>IF(AND(TRIM(J323)="",M323=""),"Suffix not translated ",
   IF(AND(TRIM(J323)&lt;&gt;"",TRIM(M323)&lt;&gt;"",TRIM(J323)&lt;&gt;TRIM(M323)),"Suffix translation &lt;&gt; lookup ", "" ))
&amp;IF(AND(TRIM(K323)="",N323=""),"Description not translated ",
   IF(AND(TRIM(K323)&lt;&gt;"",TRIM(N323)&lt;&gt;"",TRIM(K323)&lt;&gt;TRIM(N323)),"Description translation&lt;&gt; lookup ", "" ))</f>
        <v/>
      </c>
    </row>
    <row r="324" spans="1:18" x14ac:dyDescent="0.25">
      <c r="A324" s="2" t="str">
        <f>IF(TRIM(J324)="","",E324)</f>
        <v/>
      </c>
      <c r="B324" s="2" t="str">
        <f>IF(TRIM(K324)="","",I324)</f>
        <v/>
      </c>
      <c r="C324" s="2" t="str">
        <f>LEFT(F324,FIND(".",F324,6))</f>
        <v>Exif.Casio2.</v>
      </c>
      <c r="D324" s="2" t="str">
        <f>VLOOKUP(C324,PrefixUebersetzung,2,FALSE)</f>
        <v>Exif.Casio2.</v>
      </c>
      <c r="E324" s="2" t="str">
        <f>MID(F324,FIND(".",F324,6)+1,99)</f>
        <v>FocusMode</v>
      </c>
      <c r="F324" s="3" t="s">
        <v>6872</v>
      </c>
      <c r="G324" s="3" t="s">
        <v>9512</v>
      </c>
      <c r="I324" s="3" t="s">
        <v>3110</v>
      </c>
      <c r="J324" s="3"/>
      <c r="L324" s="14"/>
      <c r="M324" s="3" t="str">
        <f>IFERROR(VLOOKUP(E324,A:J,10, FALSE),"")</f>
        <v>Fokusmodus</v>
      </c>
      <c r="N324" s="3" t="str">
        <f>IFERROR(VLOOKUP(I324,B:K,10,FALSE),"")</f>
        <v>Fokusmodus</v>
      </c>
      <c r="O324" s="3" t="str">
        <f>IF(AND(TRIM(J324)="",M324=""),"Suffix not translated ",
   IF(AND(TRIM(J324)&lt;&gt;"",TRIM(M324)&lt;&gt;"",TRIM(J324)&lt;&gt;TRIM(M324)),"Suffix translation &lt;&gt; lookup ", "" ))
&amp;IF(AND(TRIM(K324)="",N324=""),"Description not translated ",
   IF(AND(TRIM(K324)&lt;&gt;"",TRIM(N324)&lt;&gt;"",TRIM(K324)&lt;&gt;TRIM(N324)),"Description translation&lt;&gt; lookup ", "" ))</f>
        <v/>
      </c>
    </row>
    <row r="325" spans="1:18" x14ac:dyDescent="0.25">
      <c r="A325" s="2" t="str">
        <f>IF(TRIM(J325)="","",E325)</f>
        <v>FocusMode2</v>
      </c>
      <c r="B325" s="2" t="str">
        <f>IF(TRIM(K325)="","",I325)</f>
        <v>Focus Mode2</v>
      </c>
      <c r="C325" s="2" t="str">
        <f>LEFT(F325,FIND(".",F325,6))</f>
        <v>Exif.Casio2.</v>
      </c>
      <c r="D325" s="2" t="str">
        <f>VLOOKUP(C325,PrefixUebersetzung,2,FALSE)</f>
        <v>Exif.Casio2.</v>
      </c>
      <c r="E325" s="2" t="str">
        <f>MID(F325,FIND(".",F325,6)+1,99)</f>
        <v>FocusMode2</v>
      </c>
      <c r="F325" s="3" t="s">
        <v>6873</v>
      </c>
      <c r="G325" s="3" t="s">
        <v>9512</v>
      </c>
      <c r="I325" s="3" t="s">
        <v>6874</v>
      </c>
      <c r="J325" s="3" t="s">
        <v>7533</v>
      </c>
      <c r="K325" s="5" t="s">
        <v>7533</v>
      </c>
      <c r="L325" s="14"/>
      <c r="M325" s="3" t="str">
        <f>IFERROR(VLOOKUP(E325,A:J,10, FALSE),"")</f>
        <v>Fokusmodus2</v>
      </c>
      <c r="O325" s="3" t="str">
        <f>IF(AND(TRIM(J325)="",M325=""),"Suffix not translated ",
   IF(AND(TRIM(J325)&lt;&gt;"",TRIM(M325)&lt;&gt;"",TRIM(J325)&lt;&gt;TRIM(M325)),"Suffix translation &lt;&gt; lookup ", "" ))
&amp;IF(AND(TRIM(K325)="",N325=""),"Description not translated ",
   IF(AND(TRIM(K325)&lt;&gt;"",TRIM(N325)&lt;&gt;"",TRIM(K325)&lt;&gt;TRIM(N325)),"Description translation&lt;&gt; lookup ", "" ))</f>
        <v/>
      </c>
      <c r="P325" s="3" t="s">
        <v>8447</v>
      </c>
      <c r="Q325" s="3" t="s">
        <v>8447</v>
      </c>
    </row>
    <row r="326" spans="1:18" x14ac:dyDescent="0.25">
      <c r="A326" s="2" t="str">
        <f>IF(TRIM(J326)="","",E326)</f>
        <v>HometownCity</v>
      </c>
      <c r="B326" s="2" t="str">
        <f>IF(TRIM(K326)="","",I326)</f>
        <v>Home town city</v>
      </c>
      <c r="C326" s="2" t="str">
        <f>LEFT(F326,FIND(".",F326,6))</f>
        <v>Exif.Casio2.</v>
      </c>
      <c r="D326" s="2" t="str">
        <f>VLOOKUP(C326,PrefixUebersetzung,2,FALSE)</f>
        <v>Exif.Casio2.</v>
      </c>
      <c r="E326" s="2" t="str">
        <f>MID(F326,FIND(".",F326,6)+1,99)</f>
        <v>HometownCity</v>
      </c>
      <c r="F326" s="3" t="s">
        <v>6875</v>
      </c>
      <c r="G326" s="3" t="s">
        <v>9514</v>
      </c>
      <c r="I326" s="3" t="s">
        <v>6876</v>
      </c>
      <c r="J326" s="3" t="s">
        <v>7855</v>
      </c>
      <c r="K326" s="5" t="s">
        <v>7855</v>
      </c>
      <c r="L326" s="14"/>
      <c r="O326" s="3" t="str">
        <f>IF(AND(TRIM(J326)="",M326=""),"Suffix not translated ",
   IF(AND(TRIM(J326)&lt;&gt;"",TRIM(M326)&lt;&gt;"",TRIM(J326)&lt;&gt;TRIM(M326)),"Suffix translation &lt;&gt; lookup ", "" ))
&amp;IF(AND(TRIM(K326)="",N326=""),"Description not translated ",
   IF(AND(TRIM(K326)&lt;&gt;"",TRIM(N326)&lt;&gt;"",TRIM(K326)&lt;&gt;TRIM(N326)),"Description translation&lt;&gt; lookup ", "" ))</f>
        <v/>
      </c>
      <c r="P326" s="3" t="s">
        <v>8447</v>
      </c>
      <c r="Q326" s="3" t="s">
        <v>8447</v>
      </c>
    </row>
    <row r="327" spans="1:18" x14ac:dyDescent="0.25">
      <c r="A327" s="2" t="str">
        <f>IF(TRIM(J327)="","",E327)</f>
        <v/>
      </c>
      <c r="B327" s="2" t="str">
        <f>IF(TRIM(K327)="","",I327)</f>
        <v/>
      </c>
      <c r="C327" s="2" t="str">
        <f>LEFT(F327,FIND(".",F327,6))</f>
        <v>Exif.Casio2.</v>
      </c>
      <c r="D327" s="2" t="str">
        <f>VLOOKUP(C327,PrefixUebersetzung,2,FALSE)</f>
        <v>Exif.Casio2.</v>
      </c>
      <c r="E327" s="2" t="str">
        <f>MID(F327,FIND(".",F327,6)+1,99)</f>
        <v>ImageSize</v>
      </c>
      <c r="F327" s="3" t="s">
        <v>6877</v>
      </c>
      <c r="G327" s="3" t="s">
        <v>9512</v>
      </c>
      <c r="I327" s="3" t="s">
        <v>6878</v>
      </c>
      <c r="J327" s="3"/>
      <c r="L327" s="14"/>
      <c r="M327" s="3" t="str">
        <f>IFERROR(VLOOKUP(E327,A:J,10, FALSE),"")</f>
        <v>Bildgröße</v>
      </c>
      <c r="N327" s="3" t="str">
        <f>IFERROR(VLOOKUP(I327,B:K,10,FALSE),"")</f>
        <v>Bildgröße</v>
      </c>
      <c r="O327" s="3" t="str">
        <f>IF(AND(TRIM(J327)="",M327=""),"Suffix not translated ",
   IF(AND(TRIM(J327)&lt;&gt;"",TRIM(M327)&lt;&gt;"",TRIM(J327)&lt;&gt;TRIM(M327)),"Suffix translation &lt;&gt; lookup ", "" ))
&amp;IF(AND(TRIM(K327)="",N327=""),"Description not translated ",
   IF(AND(TRIM(K327)&lt;&gt;"",TRIM(N327)&lt;&gt;"",TRIM(K327)&lt;&gt;TRIM(N327)),"Description translation&lt;&gt; lookup ", "" ))</f>
        <v/>
      </c>
    </row>
    <row r="328" spans="1:18" x14ac:dyDescent="0.25">
      <c r="A328" s="2" t="str">
        <f>IF(TRIM(J328)="","",E328)</f>
        <v/>
      </c>
      <c r="B328" s="2" t="str">
        <f>IF(TRIM(K328)="","",I328)</f>
        <v/>
      </c>
      <c r="C328" s="2" t="str">
        <f>LEFT(F328,FIND(".",F328,6))</f>
        <v>Exif.Casio2.</v>
      </c>
      <c r="D328" s="2" t="str">
        <f>VLOOKUP(C328,PrefixUebersetzung,2,FALSE)</f>
        <v>Exif.Casio2.</v>
      </c>
      <c r="E328" s="2" t="str">
        <f>MID(F328,FIND(".",F328,6)+1,99)</f>
        <v>ImageStabilization</v>
      </c>
      <c r="F328" s="3" t="s">
        <v>6879</v>
      </c>
      <c r="G328" s="3" t="s">
        <v>9512</v>
      </c>
      <c r="I328" s="3" t="s">
        <v>3132</v>
      </c>
      <c r="J328" s="3"/>
      <c r="L328" s="14"/>
      <c r="M328" s="3" t="str">
        <f>IFERROR(VLOOKUP(E328,A:J,10, FALSE),"")</f>
        <v>Bildstabilisierung</v>
      </c>
      <c r="N328" s="3" t="str">
        <f>IFERROR(VLOOKUP(I328,B:K,10,FALSE),"")</f>
        <v>Bildstabilisierung</v>
      </c>
      <c r="O328" s="3" t="str">
        <f>IF(AND(TRIM(J328)="",M328=""),"Suffix not translated ",
   IF(AND(TRIM(J328)&lt;&gt;"",TRIM(M328)&lt;&gt;"",TRIM(J328)&lt;&gt;TRIM(M328)),"Suffix translation &lt;&gt; lookup ", "" ))
&amp;IF(AND(TRIM(K328)="",N328=""),"Description not translated ",
   IF(AND(TRIM(K328)&lt;&gt;"",TRIM(N328)&lt;&gt;"",TRIM(K328)&lt;&gt;TRIM(N328)),"Description translation&lt;&gt; lookup ", "" ))</f>
        <v/>
      </c>
    </row>
    <row r="329" spans="1:18" x14ac:dyDescent="0.25">
      <c r="A329" s="2" t="str">
        <f>IF(TRIM(J329)="","",E329)</f>
        <v/>
      </c>
      <c r="B329" s="2" t="str">
        <f>IF(TRIM(K329)="","",I329)</f>
        <v/>
      </c>
      <c r="C329" s="2" t="str">
        <f>LEFT(F329,FIND(".",F329,6))</f>
        <v>Exif.Casio2.</v>
      </c>
      <c r="D329" s="2" t="str">
        <f>VLOOKUP(C329,PrefixUebersetzung,2,FALSE)</f>
        <v>Exif.Casio2.</v>
      </c>
      <c r="E329" s="2" t="str">
        <f>MID(F329,FIND(".",F329,6)+1,99)</f>
        <v>ISO</v>
      </c>
      <c r="F329" s="3" t="s">
        <v>6880</v>
      </c>
      <c r="G329" s="3" t="s">
        <v>9512</v>
      </c>
      <c r="I329" s="3" t="s">
        <v>2678</v>
      </c>
      <c r="J329" s="3"/>
      <c r="L329" s="14"/>
      <c r="M329" s="3" t="str">
        <f>IFERROR(VLOOKUP(E329,A:J,10, FALSE),"")</f>
        <v>ISO</v>
      </c>
      <c r="N329" s="3" t="str">
        <f>IFERROR(VLOOKUP(I329,B:K,10,FALSE),"")</f>
        <v>ISO</v>
      </c>
      <c r="O329" s="3" t="str">
        <f>IF(AND(TRIM(J329)="",M329=""),"Suffix not translated ",
   IF(AND(TRIM(J329)&lt;&gt;"",TRIM(M329)&lt;&gt;"",TRIM(J329)&lt;&gt;TRIM(M329)),"Suffix translation &lt;&gt; lookup ", "" ))
&amp;IF(AND(TRIM(K329)="",N329=""),"Description not translated ",
   IF(AND(TRIM(K329)&lt;&gt;"",TRIM(N329)&lt;&gt;"",TRIM(K329)&lt;&gt;TRIM(N329)),"Description translation&lt;&gt; lookup ", "" ))</f>
        <v/>
      </c>
    </row>
    <row r="330" spans="1:18" x14ac:dyDescent="0.25">
      <c r="A330" s="2" t="str">
        <f>IF(TRIM(J330)="","",E330)</f>
        <v/>
      </c>
      <c r="B330" s="2" t="str">
        <f>IF(TRIM(K330)="","",I330)</f>
        <v>ISO Speed</v>
      </c>
      <c r="C330" s="2" t="str">
        <f>LEFT(F330,FIND(".",F330,6))</f>
        <v>Exif.Casio2.</v>
      </c>
      <c r="D330" s="2" t="str">
        <f>VLOOKUP(C330,PrefixUebersetzung,2,FALSE)</f>
        <v>Exif.Casio2.</v>
      </c>
      <c r="E330" s="2" t="str">
        <f>MID(F330,FIND(".",F330,6)+1,99)</f>
        <v>ISOSpeed</v>
      </c>
      <c r="F330" s="3" t="s">
        <v>6881</v>
      </c>
      <c r="G330" s="3" t="s">
        <v>9512</v>
      </c>
      <c r="I330" s="3" t="s">
        <v>6882</v>
      </c>
      <c r="J330" s="3"/>
      <c r="K330" s="5" t="s">
        <v>3708</v>
      </c>
      <c r="L330" s="14">
        <v>1</v>
      </c>
      <c r="M330" s="3" t="str">
        <f>IFERROR(VLOOKUP(E330,A:J,10, FALSE),"")</f>
        <v>ISO-Empfindlichkeit</v>
      </c>
      <c r="O330" s="3" t="str">
        <f>IF(AND(TRIM(J330)="",M330=""),"Suffix not translated ",
   IF(AND(TRIM(J330)&lt;&gt;"",TRIM(M330)&lt;&gt;"",TRIM(J330)&lt;&gt;TRIM(M330)),"Suffix translation &lt;&gt; lookup ", "" ))
&amp;IF(AND(TRIM(K330)="",N330=""),"Description not translated ",
   IF(AND(TRIM(K330)&lt;&gt;"",TRIM(N330)&lt;&gt;"",TRIM(K330)&lt;&gt;TRIM(N330)),"Description translation&lt;&gt; lookup ", "" ))</f>
        <v/>
      </c>
      <c r="Q330" s="3" t="s">
        <v>8447</v>
      </c>
      <c r="R330" s="3" t="s">
        <v>9208</v>
      </c>
    </row>
    <row r="331" spans="1:18" x14ac:dyDescent="0.25">
      <c r="A331" s="2" t="str">
        <f>IF(TRIM(J331)="","",E331)</f>
        <v>LightingMode</v>
      </c>
      <c r="B331" s="2" t="str">
        <f>IF(TRIM(K331)="","",I331)</f>
        <v>Lighting Mode</v>
      </c>
      <c r="C331" s="2" t="str">
        <f>LEFT(F331,FIND(".",F331,6))</f>
        <v>Exif.Casio2.</v>
      </c>
      <c r="D331" s="2" t="str">
        <f>VLOOKUP(C331,PrefixUebersetzung,2,FALSE)</f>
        <v>Exif.Casio2.</v>
      </c>
      <c r="E331" s="2" t="str">
        <f>MID(F331,FIND(".",F331,6)+1,99)</f>
        <v>LightingMode</v>
      </c>
      <c r="F331" s="3" t="s">
        <v>6883</v>
      </c>
      <c r="G331" s="3" t="s">
        <v>9512</v>
      </c>
      <c r="I331" s="3" t="s">
        <v>6884</v>
      </c>
      <c r="J331" s="3" t="s">
        <v>7534</v>
      </c>
      <c r="K331" s="5" t="s">
        <v>7534</v>
      </c>
      <c r="L331" s="14"/>
      <c r="O331" s="3" t="str">
        <f>IF(AND(TRIM(J331)="",M331=""),"Suffix not translated ",
   IF(AND(TRIM(J331)&lt;&gt;"",TRIM(M331)&lt;&gt;"",TRIM(J331)&lt;&gt;TRIM(M331)),"Suffix translation &lt;&gt; lookup ", "" ))
&amp;IF(AND(TRIM(K331)="",N331=""),"Description not translated ",
   IF(AND(TRIM(K331)&lt;&gt;"",TRIM(N331)&lt;&gt;"",TRIM(K331)&lt;&gt;TRIM(N331)),"Description translation&lt;&gt; lookup ", "" ))</f>
        <v/>
      </c>
      <c r="P331" s="3" t="s">
        <v>8447</v>
      </c>
      <c r="Q331" s="3" t="s">
        <v>8447</v>
      </c>
    </row>
    <row r="332" spans="1:18" x14ac:dyDescent="0.25">
      <c r="A332" s="2" t="str">
        <f>IF(TRIM(J332)="","",E332)</f>
        <v/>
      </c>
      <c r="B332" s="2" t="str">
        <f>IF(TRIM(K332)="","",I332)</f>
        <v>Object Distance</v>
      </c>
      <c r="C332" s="2" t="str">
        <f>LEFT(F332,FIND(".",F332,6))</f>
        <v>Exif.Casio2.</v>
      </c>
      <c r="D332" s="2" t="str">
        <f>VLOOKUP(C332,PrefixUebersetzung,2,FALSE)</f>
        <v>Exif.Casio2.</v>
      </c>
      <c r="E332" s="2" t="str">
        <f>MID(F332,FIND(".",F332,6)+1,99)</f>
        <v>ObjectDistance</v>
      </c>
      <c r="F332" s="3" t="s">
        <v>6885</v>
      </c>
      <c r="G332" s="3" t="s">
        <v>9515</v>
      </c>
      <c r="I332" s="3" t="s">
        <v>6886</v>
      </c>
      <c r="J332" s="3"/>
      <c r="K332" s="5" t="s">
        <v>7521</v>
      </c>
      <c r="L332" s="14"/>
      <c r="M332" s="3" t="str">
        <f>IFERROR(VLOOKUP(E332,A:J,10, FALSE),"")</f>
        <v>Objektabstand</v>
      </c>
      <c r="O332" s="3" t="str">
        <f>IF(AND(TRIM(J332)="",M332=""),"Suffix not translated ",
   IF(AND(TRIM(J332)&lt;&gt;"",TRIM(M332)&lt;&gt;"",TRIM(J332)&lt;&gt;TRIM(M332)),"Suffix translation &lt;&gt; lookup ", "" ))
&amp;IF(AND(TRIM(K332)="",N332=""),"Description not translated ",
   IF(AND(TRIM(K332)&lt;&gt;"",TRIM(N332)&lt;&gt;"",TRIM(K332)&lt;&gt;TRIM(N332)),"Description translation&lt;&gt; lookup ", "" ))</f>
        <v/>
      </c>
      <c r="Q332" s="3" t="s">
        <v>8447</v>
      </c>
    </row>
    <row r="333" spans="1:18" x14ac:dyDescent="0.25">
      <c r="A333" s="2" t="str">
        <f>IF(TRIM(J333)="","",E333)</f>
        <v>PortraitRefiner</v>
      </c>
      <c r="B333" s="2" t="str">
        <f>IF(TRIM(K333)="","",I333)</f>
        <v>Portrait Refiner settings</v>
      </c>
      <c r="C333" s="2" t="str">
        <f>LEFT(F333,FIND(".",F333,6))</f>
        <v>Exif.Casio2.</v>
      </c>
      <c r="D333" s="2" t="str">
        <f>VLOOKUP(C333,PrefixUebersetzung,2,FALSE)</f>
        <v>Exif.Casio2.</v>
      </c>
      <c r="E333" s="2" t="str">
        <f>MID(F333,FIND(".",F333,6)+1,99)</f>
        <v>PortraitRefiner</v>
      </c>
      <c r="F333" s="3" t="s">
        <v>6887</v>
      </c>
      <c r="G333" s="3" t="s">
        <v>9512</v>
      </c>
      <c r="I333" s="3" t="s">
        <v>6888</v>
      </c>
      <c r="J333" s="3" t="s">
        <v>7535</v>
      </c>
      <c r="K333" s="5" t="s">
        <v>7535</v>
      </c>
      <c r="L333" s="14"/>
      <c r="O333" s="3" t="str">
        <f>IF(AND(TRIM(J333)="",M333=""),"Suffix not translated ",
   IF(AND(TRIM(J333)&lt;&gt;"",TRIM(M333)&lt;&gt;"",TRIM(J333)&lt;&gt;TRIM(M333)),"Suffix translation &lt;&gt; lookup ", "" ))
&amp;IF(AND(TRIM(K333)="",N333=""),"Description not translated ",
   IF(AND(TRIM(K333)&lt;&gt;"",TRIM(N333)&lt;&gt;"",TRIM(K333)&lt;&gt;TRIM(N333)),"Description translation&lt;&gt; lookup ", "" ))</f>
        <v/>
      </c>
      <c r="P333" s="3" t="s">
        <v>8447</v>
      </c>
      <c r="Q333" s="3" t="s">
        <v>8447</v>
      </c>
    </row>
    <row r="334" spans="1:18" x14ac:dyDescent="0.25">
      <c r="A334" s="2" t="str">
        <f>IF(TRIM(J334)="","",E334)</f>
        <v>PreviewImage</v>
      </c>
      <c r="B334" s="2" t="str">
        <f>IF(TRIM(K334)="","",I334)</f>
        <v>Preview Image</v>
      </c>
      <c r="C334" s="2" t="str">
        <f>LEFT(F334,FIND(".",F334,6))</f>
        <v>Exif.Casio2.</v>
      </c>
      <c r="D334" s="2" t="str">
        <f>VLOOKUP(C334,PrefixUebersetzung,2,FALSE)</f>
        <v>Exif.Casio2.</v>
      </c>
      <c r="E334" s="2" t="str">
        <f>MID(F334,FIND(".",F334,6)+1,99)</f>
        <v>PreviewImage</v>
      </c>
      <c r="F334" s="3" t="s">
        <v>6889</v>
      </c>
      <c r="G334" s="3" t="s">
        <v>9517</v>
      </c>
      <c r="I334" s="3" t="s">
        <v>6890</v>
      </c>
      <c r="J334" s="3" t="s">
        <v>4832</v>
      </c>
      <c r="K334" s="5" t="s">
        <v>4832</v>
      </c>
      <c r="L334" s="14"/>
      <c r="M334" s="3" t="str">
        <f>IFERROR(VLOOKUP(E334,A:J,10, FALSE),"")</f>
        <v>Vorschaubild</v>
      </c>
      <c r="N334" s="3" t="str">
        <f>IFERROR(VLOOKUP(I334,B:K,10,FALSE),"")</f>
        <v>Vorschaubild</v>
      </c>
      <c r="O334" s="3" t="str">
        <f>IF(AND(TRIM(J334)="",M334=""),"Suffix not translated ",
   IF(AND(TRIM(J334)&lt;&gt;"",TRIM(M334)&lt;&gt;"",TRIM(J334)&lt;&gt;TRIM(M334)),"Suffix translation &lt;&gt; lookup ", "" ))
&amp;IF(AND(TRIM(K334)="",N334=""),"Description not translated ",
   IF(AND(TRIM(K334)&lt;&gt;"",TRIM(N334)&lt;&gt;"",TRIM(K334)&lt;&gt;TRIM(N334)),"Description translation&lt;&gt; lookup ", "" ))</f>
        <v/>
      </c>
      <c r="P334" s="3" t="s">
        <v>8447</v>
      </c>
      <c r="Q334" s="3" t="s">
        <v>8447</v>
      </c>
      <c r="R334" s="3" t="s">
        <v>9042</v>
      </c>
    </row>
    <row r="335" spans="1:18" x14ac:dyDescent="0.25">
      <c r="A335" s="2" t="str">
        <f>IF(TRIM(J335)="","",E335)</f>
        <v>PreviewImageLength</v>
      </c>
      <c r="B335" s="2" t="str">
        <f>IF(TRIM(K335)="","",I335)</f>
        <v>Preview Image Length</v>
      </c>
      <c r="C335" s="2" t="str">
        <f>LEFT(F335,FIND(".",F335,6))</f>
        <v>Exif.Casio2.</v>
      </c>
      <c r="D335" s="2" t="str">
        <f>VLOOKUP(C335,PrefixUebersetzung,2,FALSE)</f>
        <v>Exif.Casio2.</v>
      </c>
      <c r="E335" s="2" t="str">
        <f>MID(F335,FIND(".",F335,6)+1,99)</f>
        <v>PreviewImageLength</v>
      </c>
      <c r="F335" s="3" t="s">
        <v>6891</v>
      </c>
      <c r="G335" s="3" t="s">
        <v>9515</v>
      </c>
      <c r="I335" s="3" t="s">
        <v>6892</v>
      </c>
      <c r="J335" s="3" t="s">
        <v>3955</v>
      </c>
      <c r="K335" s="5" t="s">
        <v>3955</v>
      </c>
      <c r="L335" s="14"/>
      <c r="M335" s="3" t="str">
        <f>IFERROR(VLOOKUP(E335,A:J,10, FALSE),"")</f>
        <v>Vorschaubild Länge</v>
      </c>
      <c r="N335" s="3" t="str">
        <f>IFERROR(VLOOKUP(I335,B:K,10,FALSE),"")</f>
        <v>Vorschaubild Länge</v>
      </c>
      <c r="O335" s="3" t="str">
        <f>IF(AND(TRIM(J335)="",M335=""),"Suffix not translated ",
   IF(AND(TRIM(J335)&lt;&gt;"",TRIM(M335)&lt;&gt;"",TRIM(J335)&lt;&gt;TRIM(M335)),"Suffix translation &lt;&gt; lookup ", "" ))
&amp;IF(AND(TRIM(K335)="",N335=""),"Description not translated ",
   IF(AND(TRIM(K335)&lt;&gt;"",TRIM(N335)&lt;&gt;"",TRIM(K335)&lt;&gt;TRIM(N335)),"Description translation&lt;&gt; lookup ", "" ))</f>
        <v/>
      </c>
      <c r="P335" s="3" t="s">
        <v>8447</v>
      </c>
      <c r="Q335" s="3" t="s">
        <v>8447</v>
      </c>
      <c r="R335" s="3" t="s">
        <v>9310</v>
      </c>
    </row>
    <row r="336" spans="1:18" x14ac:dyDescent="0.25">
      <c r="A336" s="2" t="str">
        <f>IF(TRIM(J336)="","",E336)</f>
        <v>PreviewImageSize</v>
      </c>
      <c r="B336" s="2" t="str">
        <f>IF(TRIM(K336)="","",I336)</f>
        <v>Preview Image Size</v>
      </c>
      <c r="C336" s="2" t="str">
        <f>LEFT(F336,FIND(".",F336,6))</f>
        <v>Exif.Casio2.</v>
      </c>
      <c r="D336" s="2" t="str">
        <f>VLOOKUP(C336,PrefixUebersetzung,2,FALSE)</f>
        <v>Exif.Casio2.</v>
      </c>
      <c r="E336" s="2" t="str">
        <f>MID(F336,FIND(".",F336,6)+1,99)</f>
        <v>PreviewImageSize</v>
      </c>
      <c r="F336" s="3" t="s">
        <v>6893</v>
      </c>
      <c r="G336" s="3" t="s">
        <v>9512</v>
      </c>
      <c r="I336" s="3" t="s">
        <v>6894</v>
      </c>
      <c r="J336" s="3" t="s">
        <v>4872</v>
      </c>
      <c r="K336" s="5" t="s">
        <v>4872</v>
      </c>
      <c r="L336" s="14"/>
      <c r="M336" s="3" t="str">
        <f>IFERROR(VLOOKUP(E336,A:J,10, FALSE),"")</f>
        <v>Vorschaubildgröße</v>
      </c>
      <c r="O336" s="3" t="str">
        <f>IF(AND(TRIM(J336)="",M336=""),"Suffix not translated ",
   IF(AND(TRIM(J336)&lt;&gt;"",TRIM(M336)&lt;&gt;"",TRIM(J336)&lt;&gt;TRIM(M336)),"Suffix translation &lt;&gt; lookup ", "" ))
&amp;IF(AND(TRIM(K336)="",N336=""),"Description not translated ",
   IF(AND(TRIM(K336)&lt;&gt;"",TRIM(N336)&lt;&gt;"",TRIM(K336)&lt;&gt;TRIM(N336)),"Description translation&lt;&gt; lookup ", "" ))</f>
        <v/>
      </c>
      <c r="P336" s="3" t="s">
        <v>8447</v>
      </c>
      <c r="Q336" s="3" t="s">
        <v>8447</v>
      </c>
      <c r="R336" s="3" t="s">
        <v>9042</v>
      </c>
    </row>
    <row r="337" spans="1:18" x14ac:dyDescent="0.25">
      <c r="A337" s="2" t="str">
        <f>IF(TRIM(J337)="","",E337)</f>
        <v>PreviewImageStart</v>
      </c>
      <c r="B337" s="2" t="str">
        <f>IF(TRIM(K337)="","",I337)</f>
        <v>Preview Image Start</v>
      </c>
      <c r="C337" s="2" t="str">
        <f>LEFT(F337,FIND(".",F337,6))</f>
        <v>Exif.Casio2.</v>
      </c>
      <c r="D337" s="2" t="str">
        <f>VLOOKUP(C337,PrefixUebersetzung,2,FALSE)</f>
        <v>Exif.Casio2.</v>
      </c>
      <c r="E337" s="2" t="str">
        <f>MID(F337,FIND(".",F337,6)+1,99)</f>
        <v>PreviewImageStart</v>
      </c>
      <c r="F337" s="3" t="s">
        <v>6895</v>
      </c>
      <c r="G337" s="3" t="s">
        <v>9515</v>
      </c>
      <c r="I337" s="3" t="s">
        <v>6896</v>
      </c>
      <c r="J337" s="3" t="s">
        <v>3956</v>
      </c>
      <c r="K337" s="5" t="s">
        <v>3956</v>
      </c>
      <c r="L337" s="14"/>
      <c r="M337" s="3" t="str">
        <f>IFERROR(VLOOKUP(E337,A:J,10, FALSE),"")</f>
        <v>Vorschaubild Start</v>
      </c>
      <c r="N337" s="3" t="str">
        <f>IFERROR(VLOOKUP(I337,B:K,10,FALSE),"")</f>
        <v>Vorschaubild Start</v>
      </c>
      <c r="O337" s="3" t="str">
        <f>IF(AND(TRIM(J337)="",M337=""),"Suffix not translated ",
   IF(AND(TRIM(J337)&lt;&gt;"",TRIM(M337)&lt;&gt;"",TRIM(J337)&lt;&gt;TRIM(M337)),"Suffix translation &lt;&gt; lookup ", "" ))
&amp;IF(AND(TRIM(K337)="",N337=""),"Description not translated ",
   IF(AND(TRIM(K337)&lt;&gt;"",TRIM(N337)&lt;&gt;"",TRIM(K337)&lt;&gt;TRIM(N337)),"Description translation&lt;&gt; lookup ", "" ))</f>
        <v/>
      </c>
      <c r="P337" s="3" t="s">
        <v>8447</v>
      </c>
      <c r="Q337" s="3" t="s">
        <v>8447</v>
      </c>
      <c r="R337" s="3" t="s">
        <v>9313</v>
      </c>
    </row>
    <row r="338" spans="1:18" x14ac:dyDescent="0.25">
      <c r="A338" s="2" t="str">
        <f>IF(TRIM(J338)="","",E338)</f>
        <v/>
      </c>
      <c r="B338" s="2" t="str">
        <f>IF(TRIM(K338)="","",I338)</f>
        <v/>
      </c>
      <c r="C338" s="2" t="str">
        <f>LEFT(F338,FIND(".",F338,6))</f>
        <v>Exif.Casio2.</v>
      </c>
      <c r="D338" s="2" t="str">
        <f>VLOOKUP(C338,PrefixUebersetzung,2,FALSE)</f>
        <v>Exif.Casio2.</v>
      </c>
      <c r="E338" s="2" t="str">
        <f>MID(F338,FIND(".",F338,6)+1,99)</f>
        <v>PrintIM</v>
      </c>
      <c r="F338" s="3" t="s">
        <v>6897</v>
      </c>
      <c r="G338" s="3" t="s">
        <v>9517</v>
      </c>
      <c r="I338" s="3" t="s">
        <v>2506</v>
      </c>
      <c r="J338" s="3"/>
      <c r="L338" s="14"/>
      <c r="M338" s="3" t="str">
        <f>IFERROR(VLOOKUP(E338,A:J,10, FALSE),"")</f>
        <v>PrintIM</v>
      </c>
      <c r="N338" s="3" t="str">
        <f>IFERROR(VLOOKUP(I338,B:K,10,FALSE),"")</f>
        <v>PrintIM Informationen</v>
      </c>
      <c r="O338" s="3" t="str">
        <f>IF(AND(TRIM(J338)="",M338=""),"Suffix not translated ",
   IF(AND(TRIM(J338)&lt;&gt;"",TRIM(M338)&lt;&gt;"",TRIM(J338)&lt;&gt;TRIM(M338)),"Suffix translation &lt;&gt; lookup ", "" ))
&amp;IF(AND(TRIM(K338)="",N338=""),"Description not translated ",
   IF(AND(TRIM(K338)&lt;&gt;"",TRIM(N338)&lt;&gt;"",TRIM(K338)&lt;&gt;TRIM(N338)),"Description translation&lt;&gt; lookup ", "" ))</f>
        <v/>
      </c>
    </row>
    <row r="339" spans="1:18" x14ac:dyDescent="0.25">
      <c r="A339" s="2" t="str">
        <f>IF(TRIM(J339)="","",E339)</f>
        <v/>
      </c>
      <c r="B339" s="2" t="str">
        <f>IF(TRIM(K339)="","",I339)</f>
        <v/>
      </c>
      <c r="C339" s="2" t="str">
        <f>LEFT(F339,FIND(".",F339,6))</f>
        <v>Exif.Casio2.</v>
      </c>
      <c r="D339" s="2" t="str">
        <f>VLOOKUP(C339,PrefixUebersetzung,2,FALSE)</f>
        <v>Exif.Casio2.</v>
      </c>
      <c r="E339" s="2" t="str">
        <f>MID(F339,FIND(".",F339,6)+1,99)</f>
        <v>Quality</v>
      </c>
      <c r="F339" s="3" t="s">
        <v>6898</v>
      </c>
      <c r="G339" s="3" t="s">
        <v>9512</v>
      </c>
      <c r="I339" s="3" t="s">
        <v>2184</v>
      </c>
      <c r="J339" s="3"/>
      <c r="L339" s="14"/>
      <c r="M339" s="3" t="str">
        <f>IFERROR(VLOOKUP(E339,A:J,10, FALSE),"")</f>
        <v>Qualität</v>
      </c>
      <c r="N339" s="3" t="str">
        <f>IFERROR(VLOOKUP(I339,B:K,10,FALSE),"")</f>
        <v>Qualität</v>
      </c>
      <c r="O339" s="3" t="str">
        <f>IF(AND(TRIM(J339)="",M339=""),"Suffix not translated ",
   IF(AND(TRIM(J339)&lt;&gt;"",TRIM(M339)&lt;&gt;"",TRIM(J339)&lt;&gt;TRIM(M339)),"Suffix translation &lt;&gt; lookup ", "" ))
&amp;IF(AND(TRIM(K339)="",N339=""),"Description not translated ",
   IF(AND(TRIM(K339)&lt;&gt;"",TRIM(N339)&lt;&gt;"",TRIM(K339)&lt;&gt;TRIM(N339)),"Description translation&lt;&gt; lookup ", "" ))</f>
        <v/>
      </c>
    </row>
    <row r="340" spans="1:18" x14ac:dyDescent="0.25">
      <c r="A340" s="2" t="str">
        <f>IF(TRIM(J340)="","",E340)</f>
        <v>QualityMode</v>
      </c>
      <c r="B340" s="2" t="str">
        <f>IF(TRIM(K340)="","",I340)</f>
        <v>Quality Mode</v>
      </c>
      <c r="C340" s="2" t="str">
        <f>LEFT(F340,FIND(".",F340,6))</f>
        <v>Exif.Casio2.</v>
      </c>
      <c r="D340" s="2" t="str">
        <f>VLOOKUP(C340,PrefixUebersetzung,2,FALSE)</f>
        <v>Exif.Casio2.</v>
      </c>
      <c r="E340" s="2" t="str">
        <f>MID(F340,FIND(".",F340,6)+1,99)</f>
        <v>QualityMode</v>
      </c>
      <c r="F340" s="3" t="s">
        <v>6899</v>
      </c>
      <c r="G340" s="3" t="s">
        <v>9512</v>
      </c>
      <c r="I340" s="3" t="s">
        <v>6900</v>
      </c>
      <c r="J340" s="3" t="s">
        <v>7536</v>
      </c>
      <c r="K340" s="5" t="s">
        <v>7536</v>
      </c>
      <c r="L340" s="14"/>
      <c r="O340" s="3" t="str">
        <f>IF(AND(TRIM(J340)="",M340=""),"Suffix not translated ",
   IF(AND(TRIM(J340)&lt;&gt;"",TRIM(M340)&lt;&gt;"",TRIM(J340)&lt;&gt;TRIM(M340)),"Suffix translation &lt;&gt; lookup ", "" ))
&amp;IF(AND(TRIM(K340)="",N340=""),"Description not translated ",
   IF(AND(TRIM(K340)&lt;&gt;"",TRIM(N340)&lt;&gt;"",TRIM(K340)&lt;&gt;TRIM(N340)),"Description translation&lt;&gt; lookup ", "" ))</f>
        <v/>
      </c>
      <c r="P340" s="3" t="s">
        <v>8447</v>
      </c>
      <c r="Q340" s="3" t="s">
        <v>8447</v>
      </c>
    </row>
    <row r="341" spans="1:18" x14ac:dyDescent="0.25">
      <c r="A341" s="2" t="str">
        <f>IF(TRIM(J341)="","",E341)</f>
        <v/>
      </c>
      <c r="B341" s="2" t="str">
        <f>IF(TRIM(K341)="","",I341)</f>
        <v/>
      </c>
      <c r="C341" s="2" t="str">
        <f>LEFT(F341,FIND(".",F341,6))</f>
        <v>Exif.Casio2.</v>
      </c>
      <c r="D341" s="2" t="str">
        <f>VLOOKUP(C341,PrefixUebersetzung,2,FALSE)</f>
        <v>Exif.Casio2.</v>
      </c>
      <c r="E341" s="2" t="str">
        <f>MID(F341,FIND(".",F341,6)+1,99)</f>
        <v>RecordMode</v>
      </c>
      <c r="F341" s="3" t="s">
        <v>6901</v>
      </c>
      <c r="G341" s="3" t="s">
        <v>9512</v>
      </c>
      <c r="I341" s="3" t="s">
        <v>6902</v>
      </c>
      <c r="J341" s="3"/>
      <c r="L341" s="14"/>
      <c r="M341" s="3" t="str">
        <f>IFERROR(VLOOKUP(E341,A:J,10, FALSE),"")</f>
        <v>Aufnahme-Modus</v>
      </c>
      <c r="N341" s="3" t="str">
        <f>IFERROR(VLOOKUP(I341,B:K,10,FALSE),"")</f>
        <v>Aufnahme-Modus</v>
      </c>
      <c r="O341" s="3" t="str">
        <f>IF(AND(TRIM(J341)="",M341=""),"Suffix not translated ",
   IF(AND(TRIM(J341)&lt;&gt;"",TRIM(M341)&lt;&gt;"",TRIM(J341)&lt;&gt;TRIM(M341)),"Suffix translation &lt;&gt; lookup ", "" ))
&amp;IF(AND(TRIM(K341)="",N341=""),"Description not translated ",
   IF(AND(TRIM(K341)&lt;&gt;"",TRIM(N341)&lt;&gt;"",TRIM(K341)&lt;&gt;TRIM(N341)),"Description translation&lt;&gt; lookup ", "" ))</f>
        <v/>
      </c>
    </row>
    <row r="342" spans="1:18" x14ac:dyDescent="0.25">
      <c r="A342" s="2" t="str">
        <f>IF(TRIM(J342)="","",E342)</f>
        <v>ReleaseMode</v>
      </c>
      <c r="B342" s="2" t="str">
        <f>IF(TRIM(K342)="","",I342)</f>
        <v>Release Mode</v>
      </c>
      <c r="C342" s="2" t="str">
        <f>LEFT(F342,FIND(".",F342,6))</f>
        <v>Exif.Casio2.</v>
      </c>
      <c r="D342" s="2" t="str">
        <f>VLOOKUP(C342,PrefixUebersetzung,2,FALSE)</f>
        <v>Exif.Casio2.</v>
      </c>
      <c r="E342" s="2" t="str">
        <f>MID(F342,FIND(".",F342,6)+1,99)</f>
        <v>ReleaseMode</v>
      </c>
      <c r="F342" s="3" t="s">
        <v>6903</v>
      </c>
      <c r="G342" s="3" t="s">
        <v>9512</v>
      </c>
      <c r="I342" s="3" t="s">
        <v>3119</v>
      </c>
      <c r="J342" s="3" t="s">
        <v>8623</v>
      </c>
      <c r="K342" s="5" t="s">
        <v>8623</v>
      </c>
      <c r="L342" s="14"/>
      <c r="M342" s="3" t="str">
        <f>IFERROR(VLOOKUP(E342,A:J,10, FALSE),"")</f>
        <v>Release-Mode</v>
      </c>
      <c r="N342" s="3" t="str">
        <f>IFERROR(VLOOKUP(I342,B:K,10,FALSE),"")</f>
        <v>Release-Mode</v>
      </c>
      <c r="O342" s="3" t="str">
        <f>IF(AND(TRIM(J342)="",M342=""),"Suffix not translated ",
   IF(AND(TRIM(J342)&lt;&gt;"",TRIM(M342)&lt;&gt;"",TRIM(J342)&lt;&gt;TRIM(M342)),"Suffix translation &lt;&gt; lookup ", "" ))
&amp;IF(AND(TRIM(K342)="",N342=""),"Description not translated ",
   IF(AND(TRIM(K342)&lt;&gt;"",TRIM(N342)&lt;&gt;"",TRIM(K342)&lt;&gt;TRIM(N342)),"Description translation&lt;&gt; lookup ", "" ))</f>
        <v/>
      </c>
      <c r="P342" s="3" t="s">
        <v>8447</v>
      </c>
      <c r="Q342" s="3" t="s">
        <v>8447</v>
      </c>
      <c r="R342" s="3" t="s">
        <v>4417</v>
      </c>
    </row>
    <row r="343" spans="1:18" x14ac:dyDescent="0.25">
      <c r="A343" s="2" t="str">
        <f>IF(TRIM(J343)="","",E343)</f>
        <v/>
      </c>
      <c r="B343" s="2" t="str">
        <f>IF(TRIM(K343)="","",I343)</f>
        <v/>
      </c>
      <c r="C343" s="2" t="str">
        <f>LEFT(F343,FIND(".",F343,6))</f>
        <v>Exif.Casio2.</v>
      </c>
      <c r="D343" s="2" t="str">
        <f>VLOOKUP(C343,PrefixUebersetzung,2,FALSE)</f>
        <v>Exif.Casio2.</v>
      </c>
      <c r="E343" s="2" t="str">
        <f>MID(F343,FIND(".",F343,6)+1,99)</f>
        <v>Saturation</v>
      </c>
      <c r="F343" s="3" t="s">
        <v>6904</v>
      </c>
      <c r="G343" s="3" t="s">
        <v>9512</v>
      </c>
      <c r="I343" s="3" t="s">
        <v>2538</v>
      </c>
      <c r="J343" s="3"/>
      <c r="L343" s="14">
        <v>1</v>
      </c>
      <c r="M343" s="3" t="str">
        <f>IFERROR(VLOOKUP(E343,A:J,10, FALSE),"")</f>
        <v>Sättigung</v>
      </c>
      <c r="N343" s="3" t="str">
        <f>IFERROR(VLOOKUP(I343,B:K,10,FALSE),"")</f>
        <v>Sättigung</v>
      </c>
      <c r="O343" s="3" t="str">
        <f>IF(AND(TRIM(J343)="",M343=""),"Suffix not translated ",
   IF(AND(TRIM(J343)&lt;&gt;"",TRIM(M343)&lt;&gt;"",TRIM(J343)&lt;&gt;TRIM(M343)),"Suffix translation &lt;&gt; lookup ", "" ))
&amp;IF(AND(TRIM(K343)="",N343=""),"Description not translated ",
   IF(AND(TRIM(K343)&lt;&gt;"",TRIM(N343)&lt;&gt;"",TRIM(K343)&lt;&gt;TRIM(N343)),"Description translation&lt;&gt; lookup ", "" ))</f>
        <v/>
      </c>
    </row>
    <row r="344" spans="1:18" x14ac:dyDescent="0.25">
      <c r="A344" s="2" t="str">
        <f>IF(TRIM(J344)="","",E344)</f>
        <v>Saturation2</v>
      </c>
      <c r="B344" s="2" t="str">
        <f>IF(TRIM(K344)="","",I344)</f>
        <v/>
      </c>
      <c r="C344" s="2" t="str">
        <f>LEFT(F344,FIND(".",F344,6))</f>
        <v>Exif.Casio2.</v>
      </c>
      <c r="D344" s="2" t="str">
        <f>VLOOKUP(C344,PrefixUebersetzung,2,FALSE)</f>
        <v>Exif.Casio2.</v>
      </c>
      <c r="E344" s="2" t="str">
        <f>MID(F344,FIND(".",F344,6)+1,99)</f>
        <v>Saturation2</v>
      </c>
      <c r="F344" s="3" t="s">
        <v>6905</v>
      </c>
      <c r="G344" s="3" t="s">
        <v>9517</v>
      </c>
      <c r="I344" s="3" t="s">
        <v>2538</v>
      </c>
      <c r="J344" s="3" t="s">
        <v>7525</v>
      </c>
      <c r="L344" s="14"/>
      <c r="M344" s="3" t="str">
        <f>IFERROR(VLOOKUP(E344,A:J,10, FALSE),"")</f>
        <v>Sättigung2</v>
      </c>
      <c r="N344" s="3" t="str">
        <f>IFERROR(VLOOKUP(I344,B:K,10,FALSE),"")</f>
        <v>Sättigung</v>
      </c>
      <c r="O344" s="3" t="str">
        <f>IF(AND(TRIM(J344)="",M344=""),"Suffix not translated ",
   IF(AND(TRIM(J344)&lt;&gt;"",TRIM(M344)&lt;&gt;"",TRIM(J344)&lt;&gt;TRIM(M344)),"Suffix translation &lt;&gt; lookup ", "" ))
&amp;IF(AND(TRIM(K344)="",N344=""),"Description not translated ",
   IF(AND(TRIM(K344)&lt;&gt;"",TRIM(N344)&lt;&gt;"",TRIM(K344)&lt;&gt;TRIM(N344)),"Description translation&lt;&gt; lookup ", "" ))</f>
        <v/>
      </c>
      <c r="P344" s="3" t="s">
        <v>8447</v>
      </c>
    </row>
    <row r="345" spans="1:18" x14ac:dyDescent="0.25">
      <c r="A345" s="2" t="str">
        <f>IF(TRIM(J345)="","",E345)</f>
        <v>SequenceNumber</v>
      </c>
      <c r="B345" s="2" t="str">
        <f>IF(TRIM(K345)="","",I345)</f>
        <v>Sequence Number</v>
      </c>
      <c r="C345" s="2" t="str">
        <f>LEFT(F345,FIND(".",F345,6))</f>
        <v>Exif.Casio2.</v>
      </c>
      <c r="D345" s="2" t="str">
        <f>VLOOKUP(C345,PrefixUebersetzung,2,FALSE)</f>
        <v>Exif.Casio2.</v>
      </c>
      <c r="E345" s="2" t="str">
        <f>MID(F345,FIND(".",F345,6)+1,99)</f>
        <v>SequenceNumber</v>
      </c>
      <c r="F345" s="3" t="s">
        <v>6906</v>
      </c>
      <c r="G345" s="3" t="s">
        <v>9512</v>
      </c>
      <c r="I345" s="3" t="s">
        <v>6907</v>
      </c>
      <c r="J345" s="3" t="s">
        <v>3781</v>
      </c>
      <c r="K345" s="5" t="s">
        <v>3781</v>
      </c>
      <c r="L345" s="14"/>
      <c r="M345" s="3" t="str">
        <f>IFERROR(VLOOKUP(E345,A:J,10, FALSE),"")</f>
        <v>Sequenznummer</v>
      </c>
      <c r="N345" s="3" t="str">
        <f>IFERROR(VLOOKUP(I345,B:K,10,FALSE),"")</f>
        <v>Sequenznummer</v>
      </c>
      <c r="O345" s="3" t="str">
        <f>IF(AND(TRIM(J345)="",M345=""),"Suffix not translated ",
   IF(AND(TRIM(J345)&lt;&gt;"",TRIM(M345)&lt;&gt;"",TRIM(J345)&lt;&gt;TRIM(M345)),"Suffix translation &lt;&gt; lookup ", "" ))
&amp;IF(AND(TRIM(K345)="",N345=""),"Description not translated ",
   IF(AND(TRIM(K345)&lt;&gt;"",TRIM(N345)&lt;&gt;"",TRIM(K345)&lt;&gt;TRIM(N345)),"Description translation&lt;&gt; lookup ", "" ))</f>
        <v/>
      </c>
      <c r="P345" s="3" t="s">
        <v>8447</v>
      </c>
      <c r="Q345" s="3" t="s">
        <v>8447</v>
      </c>
      <c r="R345" s="3" t="s">
        <v>3781</v>
      </c>
    </row>
    <row r="346" spans="1:18" x14ac:dyDescent="0.25">
      <c r="A346" s="2" t="str">
        <f>IF(TRIM(J346)="","",E346)</f>
        <v/>
      </c>
      <c r="B346" s="2" t="str">
        <f>IF(TRIM(K346)="","",I346)</f>
        <v/>
      </c>
      <c r="C346" s="2" t="str">
        <f>LEFT(F346,FIND(".",F346,6))</f>
        <v>Exif.Casio2.</v>
      </c>
      <c r="D346" s="2" t="str">
        <f>VLOOKUP(C346,PrefixUebersetzung,2,FALSE)</f>
        <v>Exif.Casio2.</v>
      </c>
      <c r="E346" s="2" t="str">
        <f>MID(F346,FIND(".",F346,6)+1,99)</f>
        <v>Sharpness</v>
      </c>
      <c r="F346" s="3" t="s">
        <v>6908</v>
      </c>
      <c r="G346" s="3" t="s">
        <v>9512</v>
      </c>
      <c r="I346" s="3" t="s">
        <v>2221</v>
      </c>
      <c r="J346" s="3"/>
      <c r="L346" s="14">
        <v>1</v>
      </c>
      <c r="M346" s="3" t="str">
        <f>IFERROR(VLOOKUP(E346,A:J,10, FALSE),"")</f>
        <v>Schärfe</v>
      </c>
      <c r="N346" s="3" t="str">
        <f>IFERROR(VLOOKUP(I346,B:K,10,FALSE),"")</f>
        <v>Schärfe</v>
      </c>
      <c r="O346" s="3" t="str">
        <f>IF(AND(TRIM(J346)="",M346=""),"Suffix not translated ",
   IF(AND(TRIM(J346)&lt;&gt;"",TRIM(M346)&lt;&gt;"",TRIM(J346)&lt;&gt;TRIM(M346)),"Suffix translation &lt;&gt; lookup ", "" ))
&amp;IF(AND(TRIM(K346)="",N346=""),"Description not translated ",
   IF(AND(TRIM(K346)&lt;&gt;"",TRIM(N346)&lt;&gt;"",TRIM(K346)&lt;&gt;TRIM(N346)),"Description translation&lt;&gt; lookup ", "" ))</f>
        <v/>
      </c>
    </row>
    <row r="347" spans="1:18" x14ac:dyDescent="0.25">
      <c r="A347" s="2" t="str">
        <f>IF(TRIM(J347)="","",E347)</f>
        <v>Sharpness2</v>
      </c>
      <c r="B347" s="2" t="str">
        <f>IF(TRIM(K347)="","",I347)</f>
        <v/>
      </c>
      <c r="C347" s="2" t="str">
        <f>LEFT(F347,FIND(".",F347,6))</f>
        <v>Exif.Casio2.</v>
      </c>
      <c r="D347" s="2" t="str">
        <f>VLOOKUP(C347,PrefixUebersetzung,2,FALSE)</f>
        <v>Exif.Casio2.</v>
      </c>
      <c r="E347" s="2" t="str">
        <f>MID(F347,FIND(".",F347,6)+1,99)</f>
        <v>Sharpness2</v>
      </c>
      <c r="F347" s="3" t="s">
        <v>6909</v>
      </c>
      <c r="G347" s="3" t="s">
        <v>9517</v>
      </c>
      <c r="I347" s="3" t="s">
        <v>2221</v>
      </c>
      <c r="J347" s="3" t="s">
        <v>7526</v>
      </c>
      <c r="L347" s="14"/>
      <c r="N347" s="3" t="str">
        <f>IFERROR(VLOOKUP(I347,B:K,10,FALSE),"")</f>
        <v>Schärfe</v>
      </c>
      <c r="O347" s="3" t="str">
        <f>IF(AND(TRIM(J347)="",M347=""),"Suffix not translated ",
   IF(AND(TRIM(J347)&lt;&gt;"",TRIM(M347)&lt;&gt;"",TRIM(J347)&lt;&gt;TRIM(M347)),"Suffix translation &lt;&gt; lookup ", "" ))
&amp;IF(AND(TRIM(K347)="",N347=""),"Description not translated ",
   IF(AND(TRIM(K347)&lt;&gt;"",TRIM(N347)&lt;&gt;"",TRIM(K347)&lt;&gt;TRIM(N347)),"Description translation&lt;&gt; lookup ", "" ))</f>
        <v/>
      </c>
      <c r="P347" s="3" t="s">
        <v>8447</v>
      </c>
    </row>
    <row r="348" spans="1:18" x14ac:dyDescent="0.25">
      <c r="A348" s="2" t="str">
        <f>IF(TRIM(J348)="","",E348)</f>
        <v>SpecialEffectLevel</v>
      </c>
      <c r="B348" s="2" t="str">
        <f>IF(TRIM(K348)="","",I348)</f>
        <v>Special Effect Level</v>
      </c>
      <c r="C348" s="2" t="str">
        <f>LEFT(F348,FIND(".",F348,6))</f>
        <v>Exif.Casio2.</v>
      </c>
      <c r="D348" s="2" t="str">
        <f>VLOOKUP(C348,PrefixUebersetzung,2,FALSE)</f>
        <v>Exif.Casio2.</v>
      </c>
      <c r="E348" s="2" t="str">
        <f>MID(F348,FIND(".",F348,6)+1,99)</f>
        <v>SpecialEffectLevel</v>
      </c>
      <c r="F348" s="3" t="s">
        <v>6910</v>
      </c>
      <c r="G348" s="3" t="s">
        <v>9512</v>
      </c>
      <c r="I348" s="3" t="s">
        <v>6911</v>
      </c>
      <c r="J348" s="3" t="s">
        <v>7537</v>
      </c>
      <c r="K348" s="5" t="s">
        <v>7537</v>
      </c>
      <c r="L348" s="14"/>
      <c r="O348" s="3" t="str">
        <f>IF(AND(TRIM(J348)="",M348=""),"Suffix not translated ",
   IF(AND(TRIM(J348)&lt;&gt;"",TRIM(M348)&lt;&gt;"",TRIM(J348)&lt;&gt;TRIM(M348)),"Suffix translation &lt;&gt; lookup ", "" ))
&amp;IF(AND(TRIM(K348)="",N348=""),"Description not translated ",
   IF(AND(TRIM(K348)&lt;&gt;"",TRIM(N348)&lt;&gt;"",TRIM(K348)&lt;&gt;TRIM(N348)),"Description translation&lt;&gt; lookup ", "" ))</f>
        <v/>
      </c>
      <c r="P348" s="3" t="s">
        <v>8447</v>
      </c>
      <c r="Q348" s="3" t="s">
        <v>8447</v>
      </c>
    </row>
    <row r="349" spans="1:18" x14ac:dyDescent="0.25">
      <c r="A349" s="2" t="str">
        <f>IF(TRIM(J349)="","",E349)</f>
        <v>SpecialEffectMode</v>
      </c>
      <c r="B349" s="2" t="str">
        <f>IF(TRIM(K349)="","",I349)</f>
        <v>Special Effect Mode</v>
      </c>
      <c r="C349" s="2" t="str">
        <f>LEFT(F349,FIND(".",F349,6))</f>
        <v>Exif.Casio2.</v>
      </c>
      <c r="D349" s="2" t="str">
        <f>VLOOKUP(C349,PrefixUebersetzung,2,FALSE)</f>
        <v>Exif.Casio2.</v>
      </c>
      <c r="E349" s="2" t="str">
        <f>MID(F349,FIND(".",F349,6)+1,99)</f>
        <v>SpecialEffectMode</v>
      </c>
      <c r="F349" s="3" t="s">
        <v>6912</v>
      </c>
      <c r="G349" s="3" t="s">
        <v>9518</v>
      </c>
      <c r="I349" s="3" t="s">
        <v>6913</v>
      </c>
      <c r="J349" s="3" t="s">
        <v>7538</v>
      </c>
      <c r="K349" s="5" t="s">
        <v>7538</v>
      </c>
      <c r="L349" s="14"/>
      <c r="O349" s="3" t="str">
        <f>IF(AND(TRIM(J349)="",M349=""),"Suffix not translated ",
   IF(AND(TRIM(J349)&lt;&gt;"",TRIM(M349)&lt;&gt;"",TRIM(J349)&lt;&gt;TRIM(M349)),"Suffix translation &lt;&gt; lookup ", "" ))
&amp;IF(AND(TRIM(K349)="",N349=""),"Description not translated ",
   IF(AND(TRIM(K349)&lt;&gt;"",TRIM(N349)&lt;&gt;"",TRIM(K349)&lt;&gt;TRIM(N349)),"Description translation&lt;&gt; lookup ", "" ))</f>
        <v/>
      </c>
      <c r="P349" s="3" t="s">
        <v>8447</v>
      </c>
      <c r="Q349" s="3" t="s">
        <v>8447</v>
      </c>
    </row>
    <row r="350" spans="1:18" x14ac:dyDescent="0.25">
      <c r="A350" s="2" t="str">
        <f>IF(TRIM(J350)="","",E350)</f>
        <v>SpecialEffectSetting</v>
      </c>
      <c r="B350" s="2" t="str">
        <f>IF(TRIM(K350)="","",I350)</f>
        <v>Special Effect Setting</v>
      </c>
      <c r="C350" s="2" t="str">
        <f>LEFT(F350,FIND(".",F350,6))</f>
        <v>Exif.Casio2.</v>
      </c>
      <c r="D350" s="2" t="str">
        <f>VLOOKUP(C350,PrefixUebersetzung,2,FALSE)</f>
        <v>Exif.Casio2.</v>
      </c>
      <c r="E350" s="2" t="str">
        <f>MID(F350,FIND(".",F350,6)+1,99)</f>
        <v>SpecialEffectSetting</v>
      </c>
      <c r="F350" s="3" t="s">
        <v>6914</v>
      </c>
      <c r="G350" s="3" t="s">
        <v>9512</v>
      </c>
      <c r="I350" s="3" t="s">
        <v>6915</v>
      </c>
      <c r="J350" s="3" t="s">
        <v>7539</v>
      </c>
      <c r="K350" s="5" t="s">
        <v>7539</v>
      </c>
      <c r="L350" s="14"/>
      <c r="O350" s="3" t="str">
        <f>IF(AND(TRIM(J350)="",M350=""),"Suffix not translated ",
   IF(AND(TRIM(J350)&lt;&gt;"",TRIM(M350)&lt;&gt;"",TRIM(J350)&lt;&gt;TRIM(M350)),"Suffix translation &lt;&gt; lookup ", "" ))
&amp;IF(AND(TRIM(K350)="",N350=""),"Description not translated ",
   IF(AND(TRIM(K350)&lt;&gt;"",TRIM(N350)&lt;&gt;"",TRIM(K350)&lt;&gt;TRIM(N350)),"Description translation&lt;&gt; lookup ", "" ))</f>
        <v/>
      </c>
      <c r="P350" s="3" t="s">
        <v>8447</v>
      </c>
      <c r="Q350" s="3" t="s">
        <v>8447</v>
      </c>
    </row>
    <row r="351" spans="1:18" x14ac:dyDescent="0.25">
      <c r="A351" s="2" t="str">
        <f>IF(TRIM(J351)="","",E351)</f>
        <v>VideoQuality</v>
      </c>
      <c r="B351" s="2" t="str">
        <f>IF(TRIM(K351)="","",I351)</f>
        <v>Video Quality</v>
      </c>
      <c r="C351" s="2" t="str">
        <f>LEFT(F351,FIND(".",F351,6))</f>
        <v>Exif.Casio2.</v>
      </c>
      <c r="D351" s="2" t="str">
        <f>VLOOKUP(C351,PrefixUebersetzung,2,FALSE)</f>
        <v>Exif.Casio2.</v>
      </c>
      <c r="E351" s="2" t="str">
        <f>MID(F351,FIND(".",F351,6)+1,99)</f>
        <v>VideoQuality</v>
      </c>
      <c r="F351" s="3" t="s">
        <v>6916</v>
      </c>
      <c r="G351" s="3" t="s">
        <v>9512</v>
      </c>
      <c r="I351" s="3" t="s">
        <v>6917</v>
      </c>
      <c r="J351" s="3" t="s">
        <v>6503</v>
      </c>
      <c r="K351" s="5" t="s">
        <v>6503</v>
      </c>
      <c r="L351" s="14"/>
      <c r="M351" s="3" t="str">
        <f>IFERROR(VLOOKUP(E351,A:J,10, FALSE),"")</f>
        <v>Video Qualität</v>
      </c>
      <c r="O351" s="3" t="str">
        <f>IF(AND(TRIM(J351)="",M351=""),"Suffix not translated ",
   IF(AND(TRIM(J351)&lt;&gt;"",TRIM(M351)&lt;&gt;"",TRIM(J351)&lt;&gt;TRIM(M351)),"Suffix translation &lt;&gt; lookup ", "" ))
&amp;IF(AND(TRIM(K351)="",N351=""),"Description not translated ",
   IF(AND(TRIM(K351)&lt;&gt;"",TRIM(N351)&lt;&gt;"",TRIM(K351)&lt;&gt;TRIM(N351)),"Description translation&lt;&gt; lookup ", "" ))</f>
        <v/>
      </c>
      <c r="P351" s="3" t="s">
        <v>8447</v>
      </c>
      <c r="Q351" s="3" t="s">
        <v>8447</v>
      </c>
      <c r="R351" s="3" t="s">
        <v>9240</v>
      </c>
    </row>
    <row r="352" spans="1:18" x14ac:dyDescent="0.25">
      <c r="A352" s="2" t="str">
        <f>IF(TRIM(J352)="","",E352)</f>
        <v/>
      </c>
      <c r="B352" s="2" t="str">
        <f>IF(TRIM(K352)="","",I352)</f>
        <v/>
      </c>
      <c r="C352" s="2" t="str">
        <f>LEFT(F352,FIND(".",F352,6))</f>
        <v>Exif.Casio2.</v>
      </c>
      <c r="D352" s="2" t="str">
        <f>VLOOKUP(C352,PrefixUebersetzung,2,FALSE)</f>
        <v>Exif.Casio2.</v>
      </c>
      <c r="E352" s="2" t="str">
        <f>MID(F352,FIND(".",F352,6)+1,99)</f>
        <v>WhiteBalance</v>
      </c>
      <c r="F352" s="3" t="s">
        <v>6918</v>
      </c>
      <c r="G352" s="3" t="s">
        <v>9512</v>
      </c>
      <c r="I352" s="3" t="s">
        <v>6919</v>
      </c>
      <c r="J352" s="3"/>
      <c r="L352" s="14">
        <v>1</v>
      </c>
      <c r="M352" s="3" t="str">
        <f>IFERROR(VLOOKUP(E352,A:J,10, FALSE),"")</f>
        <v>Weißabgleich</v>
      </c>
      <c r="N352" s="3" t="str">
        <f>IFERROR(VLOOKUP(I352,B:K,10,FALSE),"")</f>
        <v>Weißabgleich-Einstellung</v>
      </c>
      <c r="O352" s="3" t="str">
        <f>IF(AND(TRIM(J352)="",M352=""),"Suffix not translated ",
   IF(AND(TRIM(J352)&lt;&gt;"",TRIM(M352)&lt;&gt;"",TRIM(J352)&lt;&gt;TRIM(M352)),"Suffix translation &lt;&gt; lookup ", "" ))
&amp;IF(AND(TRIM(K352)="",N352=""),"Description not translated ",
   IF(AND(TRIM(K352)&lt;&gt;"",TRIM(N352)&lt;&gt;"",TRIM(K352)&lt;&gt;TRIM(N352)),"Description translation&lt;&gt; lookup ", "" ))</f>
        <v/>
      </c>
    </row>
    <row r="353" spans="1:18" x14ac:dyDescent="0.25">
      <c r="A353" s="2" t="str">
        <f>IF(TRIM(J353)="","",E353)</f>
        <v>WhiteBalance2</v>
      </c>
      <c r="B353" s="2" t="str">
        <f>IF(TRIM(K353)="","",I353)</f>
        <v/>
      </c>
      <c r="C353" s="2" t="str">
        <f>LEFT(F353,FIND(".",F353,6))</f>
        <v>Exif.Casio2.</v>
      </c>
      <c r="D353" s="2" t="str">
        <f>VLOOKUP(C353,PrefixUebersetzung,2,FALSE)</f>
        <v>Exif.Casio2.</v>
      </c>
      <c r="E353" s="2" t="str">
        <f>MID(F353,FIND(".",F353,6)+1,99)</f>
        <v>WhiteBalance2</v>
      </c>
      <c r="F353" s="3" t="s">
        <v>6920</v>
      </c>
      <c r="G353" s="3" t="s">
        <v>9512</v>
      </c>
      <c r="I353" s="3" t="s">
        <v>6919</v>
      </c>
      <c r="J353" s="3" t="s">
        <v>3959</v>
      </c>
      <c r="L353" s="14"/>
      <c r="M353" s="3" t="str">
        <f>IFERROR(VLOOKUP(E353,A:J,10, FALSE),"")</f>
        <v>Weißabgleich 2</v>
      </c>
      <c r="N353" s="3" t="str">
        <f>IFERROR(VLOOKUP(I353,B:K,10,FALSE),"")</f>
        <v>Weißabgleich-Einstellung</v>
      </c>
      <c r="O353" s="3" t="str">
        <f>IF(AND(TRIM(J353)="",M353=""),"Suffix not translated ",
   IF(AND(TRIM(J353)&lt;&gt;"",TRIM(M353)&lt;&gt;"",TRIM(J353)&lt;&gt;TRIM(M353)),"Suffix translation &lt;&gt; lookup ", "" ))
&amp;IF(AND(TRIM(K353)="",N353=""),"Description not translated ",
   IF(AND(TRIM(K353)&lt;&gt;"",TRIM(N353)&lt;&gt;"",TRIM(K353)&lt;&gt;TRIM(N353)),"Description translation&lt;&gt; lookup ", "" ))</f>
        <v/>
      </c>
      <c r="P353" s="3" t="s">
        <v>8447</v>
      </c>
    </row>
    <row r="354" spans="1:18" x14ac:dyDescent="0.25">
      <c r="A354" s="2" t="str">
        <f>IF(TRIM(J354)="","",E354)</f>
        <v>WhiteBalanceBias</v>
      </c>
      <c r="B354" s="2" t="str">
        <f>IF(TRIM(K354)="","",I354)</f>
        <v>White Balance Bias</v>
      </c>
      <c r="C354" s="2" t="str">
        <f>LEFT(F354,FIND(".",F354,6))</f>
        <v>Exif.Casio2.</v>
      </c>
      <c r="D354" s="2" t="str">
        <f>VLOOKUP(C354,PrefixUebersetzung,2,FALSE)</f>
        <v>Exif.Casio2.</v>
      </c>
      <c r="E354" s="2" t="str">
        <f>MID(F354,FIND(".",F354,6)+1,99)</f>
        <v>WhiteBalanceBias</v>
      </c>
      <c r="F354" s="3" t="s">
        <v>6921</v>
      </c>
      <c r="G354" s="3" t="s">
        <v>9512</v>
      </c>
      <c r="I354" s="3" t="s">
        <v>6922</v>
      </c>
      <c r="J354" s="3" t="s">
        <v>4329</v>
      </c>
      <c r="K354" s="5" t="s">
        <v>4329</v>
      </c>
      <c r="L354" s="14"/>
      <c r="M354" s="3" t="str">
        <f>IFERROR(VLOOKUP(E354,A:J,10, FALSE),"")</f>
        <v>Weißabgleich Korrektur</v>
      </c>
      <c r="N354" s="3" t="str">
        <f>IFERROR(VLOOKUP(I354,B:K,10,FALSE),"")</f>
        <v>Weißabgleich Korrektur</v>
      </c>
      <c r="O354" s="3" t="str">
        <f>IF(AND(TRIM(J354)="",M354=""),"Suffix not translated ",
   IF(AND(TRIM(J354)&lt;&gt;"",TRIM(M354)&lt;&gt;"",TRIM(J354)&lt;&gt;TRIM(M354)),"Suffix translation &lt;&gt; lookup ", "" ))
&amp;IF(AND(TRIM(K354)="",N354=""),"Description not translated ",
   IF(AND(TRIM(K354)&lt;&gt;"",TRIM(N354)&lt;&gt;"",TRIM(K354)&lt;&gt;TRIM(N354)),"Description translation&lt;&gt; lookup ", "" ))</f>
        <v/>
      </c>
      <c r="P354" s="3" t="s">
        <v>8447</v>
      </c>
      <c r="Q354" s="3" t="s">
        <v>8447</v>
      </c>
      <c r="R354" s="3" t="s">
        <v>9416</v>
      </c>
    </row>
    <row r="355" spans="1:18" x14ac:dyDescent="0.25">
      <c r="A355" s="2" t="str">
        <f>IF(TRIM(J355)="","",E355)</f>
        <v/>
      </c>
      <c r="B355" s="2" t="str">
        <f>IF(TRIM(K355)="","",I355)</f>
        <v/>
      </c>
      <c r="C355" s="2" t="str">
        <f>LEFT(F355,FIND(".",F355,6))</f>
        <v>Exif.Fujifilm.</v>
      </c>
      <c r="D355" s="2" t="str">
        <f>VLOOKUP(C355,PrefixUebersetzung,2,FALSE)</f>
        <v>Exif.Fujifilm.</v>
      </c>
      <c r="E355" s="2" t="str">
        <f>MID(F355,FIND(".",F355,6)+1,99)</f>
        <v>AdvancedFilter</v>
      </c>
      <c r="F355" s="36" t="s">
        <v>10598</v>
      </c>
      <c r="G355" s="36" t="s">
        <v>9515</v>
      </c>
      <c r="H355" s="36"/>
      <c r="I355" s="36" t="s">
        <v>10599</v>
      </c>
      <c r="L355" s="15">
        <v>8</v>
      </c>
      <c r="O355" s="3" t="str">
        <f>IF(AND(TRIM(J355)="",M355=""),"Suffix not translated ",
   IF(AND(TRIM(J355)&lt;&gt;"",TRIM(M355)&lt;&gt;"",TRIM(J355)&lt;&gt;TRIM(M355)),"Suffix translation &lt;&gt; lookup ", "" ))
&amp;IF(AND(TRIM(K355)="",N355=""),"Description not translated ",
   IF(AND(TRIM(K355)&lt;&gt;"",TRIM(N355)&lt;&gt;"",TRIM(K355)&lt;&gt;TRIM(N355)),"Description translation&lt;&gt; lookup ", "" ))</f>
        <v xml:space="preserve">Suffix not translated Description not translated </v>
      </c>
      <c r="P355" s="3" t="s">
        <v>8447</v>
      </c>
      <c r="Q355" s="3" t="s">
        <v>8447</v>
      </c>
    </row>
    <row r="356" spans="1:18" x14ac:dyDescent="0.25">
      <c r="A356" s="2" t="str">
        <f>IF(TRIM(J356)="","",E356)</f>
        <v/>
      </c>
      <c r="B356" s="2" t="str">
        <f>IF(TRIM(K356)="","",I356)</f>
        <v/>
      </c>
      <c r="C356" s="2" t="str">
        <f>LEFT(F356,FIND(".",F356,6))</f>
        <v>Exif.Fujifilm.</v>
      </c>
      <c r="D356" s="2" t="str">
        <f>VLOOKUP(C356,PrefixUebersetzung,2,FALSE)</f>
        <v>Exif.Fujifilm.</v>
      </c>
      <c r="E356" s="2" t="str">
        <f>MID(F356,FIND(".",F356,6)+1,99)</f>
        <v>AutoDynamicRange</v>
      </c>
      <c r="F356" s="36" t="s">
        <v>10600</v>
      </c>
      <c r="G356" s="36" t="s">
        <v>9512</v>
      </c>
      <c r="H356" s="36"/>
      <c r="I356" s="36" t="s">
        <v>10601</v>
      </c>
      <c r="L356" s="15">
        <v>8</v>
      </c>
      <c r="O356" s="3" t="str">
        <f>IF(AND(TRIM(J356)="",M356=""),"Suffix not translated ",
   IF(AND(TRIM(J356)&lt;&gt;"",TRIM(M356)&lt;&gt;"",TRIM(J356)&lt;&gt;TRIM(M356)),"Suffix translation &lt;&gt; lookup ", "" ))
&amp;IF(AND(TRIM(K356)="",N356=""),"Description not translated ",
   IF(AND(TRIM(K356)&lt;&gt;"",TRIM(N356)&lt;&gt;"",TRIM(K356)&lt;&gt;TRIM(N356)),"Description translation&lt;&gt; lookup ", "" ))</f>
        <v xml:space="preserve">Suffix not translated Description not translated </v>
      </c>
      <c r="P356" s="3" t="s">
        <v>8447</v>
      </c>
      <c r="Q356" s="3" t="s">
        <v>8447</v>
      </c>
    </row>
    <row r="357" spans="1:18" x14ac:dyDescent="0.25">
      <c r="A357" s="2" t="str">
        <f>IF(TRIM(J357)="","",E357)</f>
        <v/>
      </c>
      <c r="B357" s="2" t="str">
        <f>IF(TRIM(K357)="","",I357)</f>
        <v/>
      </c>
      <c r="C357" s="2" t="str">
        <f>LEFT(F357,FIND(".",F357,6))</f>
        <v>Exif.Fujifilm.</v>
      </c>
      <c r="D357" s="2" t="str">
        <f>VLOOKUP(C357,PrefixUebersetzung,2,FALSE)</f>
        <v>Exif.Fujifilm.</v>
      </c>
      <c r="E357" s="2" t="str">
        <f>MID(F357,FIND(".",F357,6)+1,99)</f>
        <v>BitsPerSample</v>
      </c>
      <c r="F357" s="36" t="s">
        <v>9663</v>
      </c>
      <c r="G357" s="36" t="s">
        <v>9517</v>
      </c>
      <c r="H357" s="36"/>
      <c r="I357" s="36" t="s">
        <v>9664</v>
      </c>
      <c r="J357" s="3" t="str">
        <f>IFERROR(VLOOKUP(B357,#REF!,9, FALSE),"")</f>
        <v/>
      </c>
      <c r="K357" s="3" t="str">
        <f>IFERROR(VLOOKUP(C357,#REF!,9, FALSE),"")</f>
        <v/>
      </c>
      <c r="M357" s="3" t="str">
        <f>IFERROR(VLOOKUP(E357,A:J,10, FALSE),"")</f>
        <v/>
      </c>
      <c r="O357" s="3" t="str">
        <f>IF(AND(TRIM(J357)="",M357=""),"Suffix not translated ",
   IF(AND(TRIM(J357)&lt;&gt;"",TRIM(M357)&lt;&gt;"",TRIM(J357)&lt;&gt;TRIM(M357)),"Suffix translation &lt;&gt; lookup ", "" ))
&amp;IF(AND(TRIM(K357)="",N357=""),"Description not translated ",
   IF(AND(TRIM(K357)&lt;&gt;"",TRIM(N357)&lt;&gt;"",TRIM(K357)&lt;&gt;TRIM(N357)),"Description translation&lt;&gt; lookup ", "" ))</f>
        <v xml:space="preserve">Suffix not translated Description not translated </v>
      </c>
      <c r="P357" s="3" t="s">
        <v>8447</v>
      </c>
      <c r="Q357" s="3" t="s">
        <v>8447</v>
      </c>
    </row>
    <row r="358" spans="1:18" x14ac:dyDescent="0.25">
      <c r="A358" s="2" t="str">
        <f>IF(TRIM(J358)="","",E358)</f>
        <v>BlackLevel</v>
      </c>
      <c r="B358" s="2" t="str">
        <f>IF(TRIM(K358)="","",I358)</f>
        <v>Black Level</v>
      </c>
      <c r="C358" s="2" t="str">
        <f>LEFT(F358,FIND(".",F358,6))</f>
        <v>Exif.Fujifilm.</v>
      </c>
      <c r="D358" s="2" t="str">
        <f>VLOOKUP(C358,PrefixUebersetzung,2,FALSE)</f>
        <v>Exif.Fujifilm.</v>
      </c>
      <c r="E358" s="2" t="str">
        <f>MID(F358,FIND(".",F358,6)+1,99)</f>
        <v>BlackLevel</v>
      </c>
      <c r="F358" s="36" t="s">
        <v>9665</v>
      </c>
      <c r="G358" s="36" t="s">
        <v>9517</v>
      </c>
      <c r="H358" s="36"/>
      <c r="I358" s="36" t="s">
        <v>9666</v>
      </c>
      <c r="J358" s="5" t="s">
        <v>5070</v>
      </c>
      <c r="K358" s="5" t="s">
        <v>5070</v>
      </c>
      <c r="M358" s="3" t="str">
        <f>IFERROR(VLOOKUP(E358,A:J,10, FALSE),"")</f>
        <v>Schwarzwert</v>
      </c>
      <c r="N358" s="3" t="str">
        <f>IFERROR(VLOOKUP(I358,B:K,10,FALSE),"")</f>
        <v>Schwarzwert</v>
      </c>
      <c r="O358" s="3" t="str">
        <f>IF(AND(TRIM(J358)="",M358=""),"Suffix not translated ",
   IF(AND(TRIM(J358)&lt;&gt;"",TRIM(M358)&lt;&gt;"",TRIM(J358)&lt;&gt;TRIM(M358)),"Suffix translation &lt;&gt; lookup ", "" ))
&amp;IF(AND(TRIM(K358)="",N358=""),"Description not translated ",
   IF(AND(TRIM(K358)&lt;&gt;"",TRIM(N358)&lt;&gt;"",TRIM(K358)&lt;&gt;TRIM(N358)),"Description translation&lt;&gt; lookup ", "" ))</f>
        <v/>
      </c>
      <c r="P358" s="3" t="s">
        <v>8447</v>
      </c>
      <c r="Q358" s="3" t="s">
        <v>8447</v>
      </c>
    </row>
    <row r="359" spans="1:18" x14ac:dyDescent="0.25">
      <c r="A359" s="2" t="str">
        <f>IF(TRIM(J359)="","",E359)</f>
        <v>BlurWarning</v>
      </c>
      <c r="B359" s="2" t="str">
        <f>IF(TRIM(K359)="","",I359)</f>
        <v>Blur warning status</v>
      </c>
      <c r="C359" s="2" t="str">
        <f>LEFT(F359,FIND(".",F359,6))</f>
        <v>Exif.Fujifilm.</v>
      </c>
      <c r="D359" s="2" t="str">
        <f>VLOOKUP(C359,PrefixUebersetzung,2,FALSE)</f>
        <v>Exif.Fujifilm.</v>
      </c>
      <c r="E359" s="2" t="str">
        <f>MID(F359,FIND(".",F359,6)+1,99)</f>
        <v>BlurWarning</v>
      </c>
      <c r="F359" s="3" t="s">
        <v>144</v>
      </c>
      <c r="G359" s="3" t="s">
        <v>9512</v>
      </c>
      <c r="I359" s="3" t="s">
        <v>2240</v>
      </c>
      <c r="J359" s="5" t="s">
        <v>3762</v>
      </c>
      <c r="K359" s="5" t="s">
        <v>3762</v>
      </c>
      <c r="L359" s="14"/>
      <c r="O359" s="3" t="str">
        <f>IF(AND(TRIM(J359)="",M359=""),"Suffix not translated ",
   IF(AND(TRIM(J359)&lt;&gt;"",TRIM(M359)&lt;&gt;"",TRIM(J359)&lt;&gt;TRIM(M359)),"Suffix translation &lt;&gt; lookup ", "" ))
&amp;IF(AND(TRIM(K359)="",N359=""),"Description not translated ",
   IF(AND(TRIM(K359)&lt;&gt;"",TRIM(N359)&lt;&gt;"",TRIM(K359)&lt;&gt;TRIM(N359)),"Description translation&lt;&gt; lookup ", "" ))</f>
        <v/>
      </c>
      <c r="P359" s="3" t="s">
        <v>8447</v>
      </c>
      <c r="Q359" s="3" t="s">
        <v>8447</v>
      </c>
      <c r="R359" s="3" t="s">
        <v>9026</v>
      </c>
    </row>
    <row r="360" spans="1:18" x14ac:dyDescent="0.25">
      <c r="A360" s="2" t="str">
        <f>IF(TRIM(J360)="","",E360)</f>
        <v>ChromaticAberrationParams</v>
      </c>
      <c r="B360" s="2" t="str">
        <f>IF(TRIM(K360)="","",I360)</f>
        <v>Chromatic Aberration Params</v>
      </c>
      <c r="C360" s="2" t="str">
        <f>LEFT(F360,FIND(".",F360,6))</f>
        <v>Exif.Fujifilm.</v>
      </c>
      <c r="D360" s="2" t="str">
        <f>VLOOKUP(C360,PrefixUebersetzung,2,FALSE)</f>
        <v>Exif.Fujifilm.</v>
      </c>
      <c r="E360" s="2" t="str">
        <f>MID(F360,FIND(".",F360,6)+1,99)</f>
        <v>ChromaticAberrationParams</v>
      </c>
      <c r="F360" s="36" t="s">
        <v>9667</v>
      </c>
      <c r="G360" s="36" t="s">
        <v>9517</v>
      </c>
      <c r="H360" s="36"/>
      <c r="I360" s="36" t="s">
        <v>9668</v>
      </c>
      <c r="J360" s="5" t="s">
        <v>9861</v>
      </c>
      <c r="K360" s="5" t="s">
        <v>9861</v>
      </c>
      <c r="O360" s="3" t="str">
        <f>IF(AND(TRIM(J360)="",M360=""),"Suffix not translated ",
   IF(AND(TRIM(J360)&lt;&gt;"",TRIM(M360)&lt;&gt;"",TRIM(J360)&lt;&gt;TRIM(M360)),"Suffix translation &lt;&gt; lookup ", "" ))
&amp;IF(AND(TRIM(K360)="",N360=""),"Description not translated ",
   IF(AND(TRIM(K360)&lt;&gt;"",TRIM(N360)&lt;&gt;"",TRIM(K360)&lt;&gt;TRIM(N360)),"Description translation&lt;&gt; lookup ", "" ))</f>
        <v/>
      </c>
      <c r="P360" s="3" t="s">
        <v>8447</v>
      </c>
      <c r="Q360" s="3" t="s">
        <v>8447</v>
      </c>
    </row>
    <row r="361" spans="1:18" x14ac:dyDescent="0.25">
      <c r="A361" s="2" t="str">
        <f>IF(TRIM(J361)="","",E361)</f>
        <v/>
      </c>
      <c r="B361" s="2" t="str">
        <f>IF(TRIM(K361)="","",I361)</f>
        <v/>
      </c>
      <c r="C361" s="2" t="str">
        <f>LEFT(F361,FIND(".",F361,6))</f>
        <v>Exif.Fujifilm.</v>
      </c>
      <c r="D361" s="2" t="str">
        <f>VLOOKUP(C361,PrefixUebersetzung,2,FALSE)</f>
        <v>Exif.Fujifilm.</v>
      </c>
      <c r="E361" s="2" t="str">
        <f>MID(F361,FIND(".",F361,6)+1,99)</f>
        <v>Clarity</v>
      </c>
      <c r="F361" s="36" t="s">
        <v>10602</v>
      </c>
      <c r="G361" s="36" t="s">
        <v>9516</v>
      </c>
      <c r="H361" s="36"/>
      <c r="I361" s="36" t="s">
        <v>10603</v>
      </c>
      <c r="L361" s="15">
        <v>8</v>
      </c>
      <c r="M361" s="3" t="str">
        <f>IFERROR(VLOOKUP(E361,A:J,10, FALSE),"")</f>
        <v/>
      </c>
      <c r="O361" s="3" t="str">
        <f>IF(AND(TRIM(J361)="",M361=""),"Suffix not translated ",
   IF(AND(TRIM(J361)&lt;&gt;"",TRIM(M361)&lt;&gt;"",TRIM(J361)&lt;&gt;TRIM(M361)),"Suffix translation &lt;&gt; lookup ", "" ))
&amp;IF(AND(TRIM(K361)="",N361=""),"Description not translated ",
   IF(AND(TRIM(K361)&lt;&gt;"",TRIM(N361)&lt;&gt;"",TRIM(K361)&lt;&gt;TRIM(N361)),"Description translation&lt;&gt; lookup ", "" ))</f>
        <v xml:space="preserve">Suffix not translated Description not translated </v>
      </c>
      <c r="P361" s="3" t="s">
        <v>8447</v>
      </c>
      <c r="Q361" s="3" t="s">
        <v>8447</v>
      </c>
    </row>
    <row r="362" spans="1:18" x14ac:dyDescent="0.25">
      <c r="A362" s="2" t="str">
        <f>IF(TRIM(J362)="","",E362)</f>
        <v>Color</v>
      </c>
      <c r="B362" s="2" t="str">
        <f>IF(TRIM(K362)="","",I362)</f>
        <v>Chroma saturation setting</v>
      </c>
      <c r="C362" s="2" t="str">
        <f>LEFT(F362,FIND(".",F362,6))</f>
        <v>Exif.Fujifilm.</v>
      </c>
      <c r="D362" s="2" t="str">
        <f>VLOOKUP(C362,PrefixUebersetzung,2,FALSE)</f>
        <v>Exif.Fujifilm.</v>
      </c>
      <c r="E362" s="2" t="str">
        <f>MID(F362,FIND(".",F362,6)+1,99)</f>
        <v>Color</v>
      </c>
      <c r="F362" s="3" t="s">
        <v>145</v>
      </c>
      <c r="G362" s="3" t="s">
        <v>9512</v>
      </c>
      <c r="I362" s="3" t="s">
        <v>2241</v>
      </c>
      <c r="J362" s="5" t="s">
        <v>4013</v>
      </c>
      <c r="K362" s="5" t="s">
        <v>3763</v>
      </c>
      <c r="L362" s="14"/>
      <c r="M362" s="3" t="str">
        <f>IFERROR(VLOOKUP(E362,A:J,10, FALSE),"")</f>
        <v>Farbe</v>
      </c>
      <c r="O362" s="3" t="str">
        <f>IF(AND(TRIM(J362)="",M362=""),"Suffix not translated ",
   IF(AND(TRIM(J362)&lt;&gt;"",TRIM(M362)&lt;&gt;"",TRIM(J362)&lt;&gt;TRIM(M362)),"Suffix translation &lt;&gt; lookup ", "" ))
&amp;IF(AND(TRIM(K362)="",N362=""),"Description not translated ",
   IF(AND(TRIM(K362)&lt;&gt;"",TRIM(N362)&lt;&gt;"",TRIM(K362)&lt;&gt;TRIM(N362)),"Description translation&lt;&gt; lookup ", "" ))</f>
        <v/>
      </c>
      <c r="P362" s="3" t="s">
        <v>8447</v>
      </c>
      <c r="Q362" s="3" t="s">
        <v>8447</v>
      </c>
      <c r="R362" s="3" t="s">
        <v>9057</v>
      </c>
    </row>
    <row r="363" spans="1:18" x14ac:dyDescent="0.25">
      <c r="A363" s="2" t="str">
        <f>IF(TRIM(J363)="","",E363)</f>
        <v/>
      </c>
      <c r="B363" s="2" t="str">
        <f>IF(TRIM(K363)="","",I363)</f>
        <v/>
      </c>
      <c r="C363" s="2" t="str">
        <f>LEFT(F363,FIND(".",F363,6))</f>
        <v>Exif.Fujifilm.</v>
      </c>
      <c r="D363" s="2" t="str">
        <f>VLOOKUP(C363,PrefixUebersetzung,2,FALSE)</f>
        <v>Exif.Fujifilm.</v>
      </c>
      <c r="E363" s="2" t="str">
        <f>MID(F363,FIND(".",F363,6)+1,99)</f>
        <v>ColorChromeEffect</v>
      </c>
      <c r="F363" s="36" t="s">
        <v>10604</v>
      </c>
      <c r="G363" s="36" t="s">
        <v>9516</v>
      </c>
      <c r="H363" s="36"/>
      <c r="I363" s="36" t="s">
        <v>10605</v>
      </c>
      <c r="L363" s="15">
        <v>8</v>
      </c>
      <c r="O363" s="3" t="str">
        <f>IF(AND(TRIM(J363)="",M363=""),"Suffix not translated ",
   IF(AND(TRIM(J363)&lt;&gt;"",TRIM(M363)&lt;&gt;"",TRIM(J363)&lt;&gt;TRIM(M363)),"Suffix translation &lt;&gt; lookup ", "" ))
&amp;IF(AND(TRIM(K363)="",N363=""),"Description not translated ",
   IF(AND(TRIM(K363)&lt;&gt;"",TRIM(N363)&lt;&gt;"",TRIM(K363)&lt;&gt;TRIM(N363)),"Description translation&lt;&gt; lookup ", "" ))</f>
        <v xml:space="preserve">Suffix not translated Description not translated </v>
      </c>
      <c r="P363" s="3" t="s">
        <v>8447</v>
      </c>
      <c r="Q363" s="3" t="s">
        <v>8447</v>
      </c>
    </row>
    <row r="364" spans="1:18" x14ac:dyDescent="0.25">
      <c r="A364" s="2" t="str">
        <f>IF(TRIM(J364)="","",E364)</f>
        <v/>
      </c>
      <c r="B364" s="2" t="str">
        <f>IF(TRIM(K364)="","",I364)</f>
        <v/>
      </c>
      <c r="C364" s="2" t="str">
        <f>LEFT(F364,FIND(".",F364,6))</f>
        <v>Exif.Fujifilm.</v>
      </c>
      <c r="D364" s="2" t="str">
        <f>VLOOKUP(C364,PrefixUebersetzung,2,FALSE)</f>
        <v>Exif.Fujifilm.</v>
      </c>
      <c r="E364" s="2" t="str">
        <f>MID(F364,FIND(".",F364,6)+1,99)</f>
        <v>ColorChromeFXBlue</v>
      </c>
      <c r="F364" s="36" t="s">
        <v>10606</v>
      </c>
      <c r="G364" s="36" t="s">
        <v>9516</v>
      </c>
      <c r="H364" s="36"/>
      <c r="I364" s="36" t="s">
        <v>10607</v>
      </c>
      <c r="L364" s="15">
        <v>8</v>
      </c>
      <c r="O364" s="3" t="str">
        <f>IF(AND(TRIM(J364)="",M364=""),"Suffix not translated ",
   IF(AND(TRIM(J364)&lt;&gt;"",TRIM(M364)&lt;&gt;"",TRIM(J364)&lt;&gt;TRIM(M364)),"Suffix translation &lt;&gt; lookup ", "" ))
&amp;IF(AND(TRIM(K364)="",N364=""),"Description not translated ",
   IF(AND(TRIM(K364)&lt;&gt;"",TRIM(N364)&lt;&gt;"",TRIM(K364)&lt;&gt;TRIM(N364)),"Description translation&lt;&gt; lookup ", "" ))</f>
        <v xml:space="preserve">Suffix not translated Description not translated </v>
      </c>
      <c r="P364" s="3" t="s">
        <v>8447</v>
      </c>
      <c r="Q364" s="3" t="s">
        <v>8447</v>
      </c>
    </row>
    <row r="365" spans="1:18" x14ac:dyDescent="0.25">
      <c r="A365" s="2" t="str">
        <f>IF(TRIM(J365)="","",E365)</f>
        <v>ColorTemperature</v>
      </c>
      <c r="B365" s="2" t="str">
        <f>IF(TRIM(K365)="","",I365)</f>
        <v>Color temperature setting</v>
      </c>
      <c r="C365" s="2" t="str">
        <f>LEFT(F365,FIND(".",F365,6))</f>
        <v>Exif.Fujifilm.</v>
      </c>
      <c r="D365" s="2" t="str">
        <f>VLOOKUP(C365,PrefixUebersetzung,2,FALSE)</f>
        <v>Exif.Fujifilm.</v>
      </c>
      <c r="E365" s="2" t="str">
        <f>MID(F365,FIND(".",F365,6)+1,99)</f>
        <v>ColorTemperature</v>
      </c>
      <c r="F365" s="36" t="s">
        <v>10608</v>
      </c>
      <c r="G365" s="36" t="s">
        <v>9512</v>
      </c>
      <c r="H365" s="36"/>
      <c r="I365" s="36" t="s">
        <v>3149</v>
      </c>
      <c r="J365" s="5" t="s">
        <v>3739</v>
      </c>
      <c r="K365" s="5" t="s">
        <v>4875</v>
      </c>
      <c r="M365" s="3" t="str">
        <f>IFERROR(VLOOKUP(E365,A:J,10, FALSE),"")</f>
        <v>Farbtemperatur</v>
      </c>
      <c r="N365" s="3" t="str">
        <f>IFERROR(VLOOKUP(I365,B:K,10,FALSE),"")</f>
        <v>Farbtemperatur Einstellung</v>
      </c>
      <c r="O365" s="3" t="str">
        <f>IF(AND(TRIM(J365)="",M365=""),"Suffix not translated ",
   IF(AND(TRIM(J365)&lt;&gt;"",TRIM(M365)&lt;&gt;"",TRIM(J365)&lt;&gt;TRIM(M365)),"Suffix translation &lt;&gt; lookup ", "" ))
&amp;IF(AND(TRIM(K365)="",N365=""),"Description not translated ",
   IF(AND(TRIM(K365)&lt;&gt;"",TRIM(N365)&lt;&gt;"",TRIM(K365)&lt;&gt;TRIM(N365)),"Description translation&lt;&gt; lookup ", "" ))</f>
        <v/>
      </c>
      <c r="Q365" s="3" t="s">
        <v>8447</v>
      </c>
    </row>
    <row r="366" spans="1:18" ht="30" x14ac:dyDescent="0.25">
      <c r="A366" s="2" t="str">
        <f>IF(TRIM(J366)="","",E366)</f>
        <v>Continuous</v>
      </c>
      <c r="B366" s="2" t="str">
        <f>IF(TRIM(K366)="","",I366)</f>
        <v>Continuous shooting or auto bracketing setting</v>
      </c>
      <c r="C366" s="2" t="str">
        <f>LEFT(F366,FIND(".",F366,6))</f>
        <v>Exif.Fujifilm.</v>
      </c>
      <c r="D366" s="2" t="str">
        <f>VLOOKUP(C366,PrefixUebersetzung,2,FALSE)</f>
        <v>Exif.Fujifilm.</v>
      </c>
      <c r="E366" s="2" t="str">
        <f>MID(F366,FIND(".",F366,6)+1,99)</f>
        <v>Continuous</v>
      </c>
      <c r="F366" s="3" t="s">
        <v>146</v>
      </c>
      <c r="G366" s="3" t="s">
        <v>9512</v>
      </c>
      <c r="I366" s="3" t="s">
        <v>2242</v>
      </c>
      <c r="J366" s="3" t="s">
        <v>4133</v>
      </c>
      <c r="K366" s="5" t="s">
        <v>3764</v>
      </c>
      <c r="L366" s="14"/>
      <c r="O366" s="3" t="str">
        <f>IF(AND(TRIM(J366)="",M366=""),"Suffix not translated ",
   IF(AND(TRIM(J366)&lt;&gt;"",TRIM(M366)&lt;&gt;"",TRIM(J366)&lt;&gt;TRIM(M366)),"Suffix translation &lt;&gt; lookup ", "" ))
&amp;IF(AND(TRIM(K366)="",N366=""),"Description not translated ",
   IF(AND(TRIM(K366)&lt;&gt;"",TRIM(N366)&lt;&gt;"",TRIM(K366)&lt;&gt;TRIM(N366)),"Description translation&lt;&gt; lookup ", "" ))</f>
        <v/>
      </c>
      <c r="P366" s="3" t="s">
        <v>8447</v>
      </c>
      <c r="Q366" s="3" t="s">
        <v>8447</v>
      </c>
      <c r="R366" s="3" t="s">
        <v>9078</v>
      </c>
    </row>
    <row r="367" spans="1:18" x14ac:dyDescent="0.25">
      <c r="A367" s="2" t="str">
        <f>IF(TRIM(J367)="","",E367)</f>
        <v/>
      </c>
      <c r="B367" s="2" t="str">
        <f>IF(TRIM(K367)="","",I367)</f>
        <v/>
      </c>
      <c r="C367" s="2" t="str">
        <f>LEFT(F367,FIND(".",F367,6))</f>
        <v>Exif.Fujifilm.</v>
      </c>
      <c r="D367" s="2" t="str">
        <f>VLOOKUP(C367,PrefixUebersetzung,2,FALSE)</f>
        <v>Exif.Fujifilm.</v>
      </c>
      <c r="E367" s="2" t="str">
        <f>MID(F367,FIND(".",F367,6)+1,99)</f>
        <v>ContinuousFocusSetting</v>
      </c>
      <c r="F367" s="36" t="s">
        <v>10609</v>
      </c>
      <c r="G367" s="36" t="s">
        <v>9515</v>
      </c>
      <c r="H367" s="36"/>
      <c r="I367" s="36" t="s">
        <v>10610</v>
      </c>
      <c r="L367" s="15">
        <v>8</v>
      </c>
      <c r="O367" s="3" t="str">
        <f>IF(AND(TRIM(J367)="",M367=""),"Suffix not translated ",
   IF(AND(TRIM(J367)&lt;&gt;"",TRIM(M367)&lt;&gt;"",TRIM(J367)&lt;&gt;TRIM(M367)),"Suffix translation &lt;&gt; lookup ", "" ))
&amp;IF(AND(TRIM(K367)="",N367=""),"Description not translated ",
   IF(AND(TRIM(K367)&lt;&gt;"",TRIM(N367)&lt;&gt;"",TRIM(K367)&lt;&gt;TRIM(N367)),"Description translation&lt;&gt; lookup ", "" ))</f>
        <v xml:space="preserve">Suffix not translated Description not translated </v>
      </c>
      <c r="P367" s="3" t="s">
        <v>8447</v>
      </c>
      <c r="Q367" s="3" t="s">
        <v>8447</v>
      </c>
    </row>
    <row r="368" spans="1:18" x14ac:dyDescent="0.25">
      <c r="A368" s="2" t="str">
        <f>IF(TRIM(J368)="","",E368)</f>
        <v>Contrast</v>
      </c>
      <c r="B368" s="2" t="str">
        <f>IF(TRIM(K368)="","",I368)</f>
        <v>Contrast setting</v>
      </c>
      <c r="C368" s="2" t="str">
        <f>LEFT(F368,FIND(".",F368,6))</f>
        <v>Exif.Fujifilm.</v>
      </c>
      <c r="D368" s="2" t="str">
        <f>VLOOKUP(C368,PrefixUebersetzung,2,FALSE)</f>
        <v>Exif.Fujifilm.</v>
      </c>
      <c r="E368" s="2" t="str">
        <f>MID(F368,FIND(".",F368,6)+1,99)</f>
        <v>Contrast</v>
      </c>
      <c r="F368" s="36" t="s">
        <v>10611</v>
      </c>
      <c r="G368" s="36" t="s">
        <v>9512</v>
      </c>
      <c r="H368" s="36"/>
      <c r="I368" s="36" t="s">
        <v>2160</v>
      </c>
      <c r="J368" s="5" t="s">
        <v>3853</v>
      </c>
      <c r="K368" s="5" t="s">
        <v>4837</v>
      </c>
      <c r="M368" s="3" t="str">
        <f>IFERROR(VLOOKUP(E368,A:J,10, FALSE),"")</f>
        <v>Kontrast</v>
      </c>
      <c r="N368" s="3" t="str">
        <f>IFERROR(VLOOKUP(I368,B:K,10,FALSE),"")</f>
        <v>Kontrasteinstellung</v>
      </c>
      <c r="O368" s="3" t="str">
        <f>IF(AND(TRIM(J368)="",M368=""),"Suffix not translated ",
   IF(AND(TRIM(J368)&lt;&gt;"",TRIM(M368)&lt;&gt;"",TRIM(J368)&lt;&gt;TRIM(M368)),"Suffix translation &lt;&gt; lookup ", "" ))
&amp;IF(AND(TRIM(K368)="",N368=""),"Description not translated ",
   IF(AND(TRIM(K368)&lt;&gt;"",TRIM(N368)&lt;&gt;"",TRIM(K368)&lt;&gt;TRIM(N368)),"Description translation&lt;&gt; lookup ", "" ))</f>
        <v/>
      </c>
    </row>
    <row r="369" spans="1:18" x14ac:dyDescent="0.25">
      <c r="A369" s="2" t="str">
        <f>IF(TRIM(J369)="","",E369)</f>
        <v/>
      </c>
      <c r="B369" s="2" t="str">
        <f>IF(TRIM(K369)="","",I369)</f>
        <v/>
      </c>
      <c r="C369" s="2" t="str">
        <f>LEFT(F369,FIND(".",F369,6))</f>
        <v>Exif.Fujifilm.</v>
      </c>
      <c r="D369" s="2" t="str">
        <f>VLOOKUP(C369,PrefixUebersetzung,2,FALSE)</f>
        <v>Exif.Fujifilm.</v>
      </c>
      <c r="E369" s="2" t="str">
        <f>MID(F369,FIND(".",F369,6)+1,99)</f>
        <v>CropMode</v>
      </c>
      <c r="F369" s="36" t="s">
        <v>9669</v>
      </c>
      <c r="G369" s="36" t="s">
        <v>9512</v>
      </c>
      <c r="H369" s="36"/>
      <c r="I369" s="36" t="s">
        <v>9670</v>
      </c>
      <c r="O369" s="3" t="str">
        <f>IF(AND(TRIM(J369)="",M369=""),"Suffix not translated ",
   IF(AND(TRIM(J369)&lt;&gt;"",TRIM(M369)&lt;&gt;"",TRIM(J369)&lt;&gt;TRIM(M369)),"Suffix translation &lt;&gt; lookup ", "" ))
&amp;IF(AND(TRIM(K369)="",N369=""),"Description not translated ",
   IF(AND(TRIM(K369)&lt;&gt;"",TRIM(N369)&lt;&gt;"",TRIM(K369)&lt;&gt;TRIM(N369)),"Description translation&lt;&gt; lookup ", "" ))</f>
        <v xml:space="preserve">Suffix not translated Description not translated </v>
      </c>
      <c r="P369" s="3" t="s">
        <v>8447</v>
      </c>
      <c r="Q369" s="3" t="s">
        <v>8447</v>
      </c>
    </row>
    <row r="370" spans="1:18" x14ac:dyDescent="0.25">
      <c r="A370" s="2" t="str">
        <f>IF(TRIM(J370)="","",E370)</f>
        <v>DevelopmentDynamicRange</v>
      </c>
      <c r="B370" s="2" t="str">
        <f>IF(TRIM(K370)="","",I370)</f>
        <v>Development dynamic range</v>
      </c>
      <c r="C370" s="2" t="str">
        <f>LEFT(F370,FIND(".",F370,6))</f>
        <v>Exif.Fujifilm.</v>
      </c>
      <c r="D370" s="2" t="str">
        <f>VLOOKUP(C370,PrefixUebersetzung,2,FALSE)</f>
        <v>Exif.Fujifilm.</v>
      </c>
      <c r="E370" s="2" t="str">
        <f>MID(F370,FIND(".",F370,6)+1,99)</f>
        <v>DevelopmentDynamicRange</v>
      </c>
      <c r="F370" s="3" t="s">
        <v>147</v>
      </c>
      <c r="G370" s="3" t="s">
        <v>9512</v>
      </c>
      <c r="I370" s="3" t="s">
        <v>2243</v>
      </c>
      <c r="J370" s="5" t="s">
        <v>4781</v>
      </c>
      <c r="K370" s="5" t="s">
        <v>3765</v>
      </c>
      <c r="L370" s="14"/>
      <c r="O370" s="3" t="str">
        <f>IF(AND(TRIM(J370)="",M370=""),"Suffix not translated ",
   IF(AND(TRIM(J370)&lt;&gt;"",TRIM(M370)&lt;&gt;"",TRIM(J370)&lt;&gt;TRIM(M370)),"Suffix translation &lt;&gt; lookup ", "" ))
&amp;IF(AND(TRIM(K370)="",N370=""),"Description not translated ",
   IF(AND(TRIM(K370)&lt;&gt;"",TRIM(N370)&lt;&gt;"",TRIM(K370)&lt;&gt;TRIM(N370)),"Description translation&lt;&gt; lookup ", "" ))</f>
        <v/>
      </c>
      <c r="P370" s="3" t="s">
        <v>8447</v>
      </c>
      <c r="Q370" s="3" t="s">
        <v>8447</v>
      </c>
      <c r="R370" s="3" t="s">
        <v>9105</v>
      </c>
    </row>
    <row r="371" spans="1:18" x14ac:dyDescent="0.25">
      <c r="A371" s="2" t="str">
        <f>IF(TRIM(J371)="","",E371)</f>
        <v>DigitalZoom</v>
      </c>
      <c r="B371" s="2" t="str">
        <f>IF(TRIM(K371)="","",I371)</f>
        <v>Digital zoom</v>
      </c>
      <c r="C371" s="2" t="str">
        <f>LEFT(F371,FIND(".",F371,6))</f>
        <v>Exif.Fujifilm.</v>
      </c>
      <c r="D371" s="2" t="str">
        <f>VLOOKUP(C371,PrefixUebersetzung,2,FALSE)</f>
        <v>Exif.Fujifilm.</v>
      </c>
      <c r="E371" s="2" t="str">
        <f>MID(F371,FIND(".",F371,6)+1,99)</f>
        <v>DigitalZoom</v>
      </c>
      <c r="F371" s="36" t="s">
        <v>10612</v>
      </c>
      <c r="G371" s="36" t="s">
        <v>9515</v>
      </c>
      <c r="H371" s="36"/>
      <c r="I371" s="36" t="s">
        <v>2161</v>
      </c>
      <c r="J371" s="5" t="s">
        <v>3694</v>
      </c>
      <c r="K371" s="5" t="s">
        <v>3694</v>
      </c>
      <c r="M371" s="3" t="str">
        <f>IFERROR(VLOOKUP(E371,A:J,10, FALSE),"")</f>
        <v>Digitaler Zoom</v>
      </c>
      <c r="N371" s="3" t="str">
        <f>IFERROR(VLOOKUP(I371,B:K,10,FALSE),"")</f>
        <v>Digitaler Zoom</v>
      </c>
      <c r="O371" s="3" t="str">
        <f>IF(AND(TRIM(J371)="",M371=""),"Suffix not translated ",
   IF(AND(TRIM(J371)&lt;&gt;"",TRIM(M371)&lt;&gt;"",TRIM(J371)&lt;&gt;TRIM(M371)),"Suffix translation &lt;&gt; lookup ", "" ))
&amp;IF(AND(TRIM(K371)="",N371=""),"Description not translated ",
   IF(AND(TRIM(K371)&lt;&gt;"",TRIM(N371)&lt;&gt;"",TRIM(K371)&lt;&gt;TRIM(N371)),"Description translation&lt;&gt; lookup ", "" ))</f>
        <v/>
      </c>
    </row>
    <row r="372" spans="1:18" x14ac:dyDescent="0.25">
      <c r="A372" s="2" t="str">
        <f>IF(TRIM(J372)="","",E372)</f>
        <v/>
      </c>
      <c r="B372" s="2" t="str">
        <f>IF(TRIM(K372)="","",I372)</f>
        <v/>
      </c>
      <c r="C372" s="2" t="str">
        <f>LEFT(F372,FIND(".",F372,6))</f>
        <v>Exif.Fujifilm.</v>
      </c>
      <c r="D372" s="2" t="str">
        <f>VLOOKUP(C372,PrefixUebersetzung,2,FALSE)</f>
        <v>Exif.Fujifilm.</v>
      </c>
      <c r="E372" s="2" t="str">
        <f>MID(F372,FIND(".",F372,6)+1,99)</f>
        <v>DRangePriority</v>
      </c>
      <c r="F372" s="36" t="s">
        <v>8517</v>
      </c>
      <c r="G372" s="3" t="s">
        <v>9512</v>
      </c>
      <c r="I372" s="36" t="s">
        <v>8518</v>
      </c>
      <c r="J372" s="3"/>
      <c r="L372" s="14">
        <v>5</v>
      </c>
      <c r="O372" s="3" t="str">
        <f>IF(AND(TRIM(J372)="",M372=""),"Suffix not translated ",
   IF(AND(TRIM(J372)&lt;&gt;"",TRIM(M372)&lt;&gt;"",TRIM(J372)&lt;&gt;TRIM(M372)),"Suffix translation &lt;&gt; lookup ", "" ))
&amp;IF(AND(TRIM(K372)="",N372=""),"Description not translated ",
   IF(AND(TRIM(K372)&lt;&gt;"",TRIM(N372)&lt;&gt;"",TRIM(K372)&lt;&gt;TRIM(N372)),"Description translation&lt;&gt; lookup ", "" ))</f>
        <v xml:space="preserve">Suffix not translated Description not translated </v>
      </c>
      <c r="P372" s="3" t="s">
        <v>8447</v>
      </c>
      <c r="Q372" s="3" t="s">
        <v>8447</v>
      </c>
    </row>
    <row r="373" spans="1:18" x14ac:dyDescent="0.25">
      <c r="A373" s="2" t="str">
        <f>IF(TRIM(J373)="","",E373)</f>
        <v/>
      </c>
      <c r="B373" s="2" t="str">
        <f>IF(TRIM(K373)="","",I373)</f>
        <v/>
      </c>
      <c r="C373" s="2" t="str">
        <f>LEFT(F373,FIND(".",F373,6))</f>
        <v>Exif.Fujifilm.</v>
      </c>
      <c r="D373" s="2" t="str">
        <f>VLOOKUP(C373,PrefixUebersetzung,2,FALSE)</f>
        <v>Exif.Fujifilm.</v>
      </c>
      <c r="E373" s="2" t="str">
        <f>MID(F373,FIND(".",F373,6)+1,99)</f>
        <v>DRangePriorityAuto</v>
      </c>
      <c r="F373" s="36" t="s">
        <v>8519</v>
      </c>
      <c r="G373" s="3" t="s">
        <v>9512</v>
      </c>
      <c r="I373" s="36" t="s">
        <v>8520</v>
      </c>
      <c r="J373" s="3"/>
      <c r="L373" s="14">
        <v>5</v>
      </c>
      <c r="O373" s="3" t="str">
        <f>IF(AND(TRIM(J373)="",M373=""),"Suffix not translated ",
   IF(AND(TRIM(J373)&lt;&gt;"",TRIM(M373)&lt;&gt;"",TRIM(J373)&lt;&gt;TRIM(M373)),"Suffix translation &lt;&gt; lookup ", "" ))
&amp;IF(AND(TRIM(K373)="",N373=""),"Description not translated ",
   IF(AND(TRIM(K373)&lt;&gt;"",TRIM(N373)&lt;&gt;"",TRIM(K373)&lt;&gt;TRIM(N373)),"Description translation&lt;&gt; lookup ", "" ))</f>
        <v xml:space="preserve">Suffix not translated Description not translated </v>
      </c>
      <c r="P373" s="3" t="s">
        <v>8447</v>
      </c>
      <c r="Q373" s="3" t="s">
        <v>8447</v>
      </c>
    </row>
    <row r="374" spans="1:18" x14ac:dyDescent="0.25">
      <c r="A374" s="2" t="str">
        <f>IF(TRIM(J374)="","",E374)</f>
        <v/>
      </c>
      <c r="B374" s="2" t="str">
        <f>IF(TRIM(K374)="","",I374)</f>
        <v/>
      </c>
      <c r="C374" s="2" t="str">
        <f>LEFT(F374,FIND(".",F374,6))</f>
        <v>Exif.Fujifilm.</v>
      </c>
      <c r="D374" s="2" t="str">
        <f>VLOOKUP(C374,PrefixUebersetzung,2,FALSE)</f>
        <v>Exif.Fujifilm.</v>
      </c>
      <c r="E374" s="2" t="str">
        <f>MID(F374,FIND(".",F374,6)+1,99)</f>
        <v>DRangePriorityFixed</v>
      </c>
      <c r="F374" s="36" t="s">
        <v>8521</v>
      </c>
      <c r="G374" s="3" t="s">
        <v>9512</v>
      </c>
      <c r="I374" s="36" t="s">
        <v>8522</v>
      </c>
      <c r="J374" s="3"/>
      <c r="L374" s="14">
        <v>5</v>
      </c>
      <c r="O374" s="3" t="str">
        <f>IF(AND(TRIM(J374)="",M374=""),"Suffix not translated ",
   IF(AND(TRIM(J374)&lt;&gt;"",TRIM(M374)&lt;&gt;"",TRIM(J374)&lt;&gt;TRIM(M374)),"Suffix translation &lt;&gt; lookup ", "" ))
&amp;IF(AND(TRIM(K374)="",N374=""),"Description not translated ",
   IF(AND(TRIM(K374)&lt;&gt;"",TRIM(N374)&lt;&gt;"",TRIM(K374)&lt;&gt;TRIM(N374)),"Description translation&lt;&gt; lookup ", "" ))</f>
        <v xml:space="preserve">Suffix not translated Description not translated </v>
      </c>
      <c r="P374" s="3" t="s">
        <v>8447</v>
      </c>
      <c r="Q374" s="3" t="s">
        <v>8447</v>
      </c>
    </row>
    <row r="375" spans="1:18" x14ac:dyDescent="0.25">
      <c r="A375" s="2" t="str">
        <f>IF(TRIM(J375)="","",E375)</f>
        <v/>
      </c>
      <c r="B375" s="2" t="str">
        <f>IF(TRIM(K375)="","",I375)</f>
        <v/>
      </c>
      <c r="C375" s="2" t="str">
        <f>LEFT(F375,FIND(".",F375,6))</f>
        <v>Exif.Fujifilm.</v>
      </c>
      <c r="D375" s="2" t="str">
        <f>VLOOKUP(C375,PrefixUebersetzung,2,FALSE)</f>
        <v>Exif.Fujifilm.</v>
      </c>
      <c r="E375" s="2" t="str">
        <f>MID(F375,FIND(".",F375,6)+1,99)</f>
        <v>DriveSetting</v>
      </c>
      <c r="F375" s="36" t="s">
        <v>10613</v>
      </c>
      <c r="G375" s="36" t="s">
        <v>9512</v>
      </c>
      <c r="H375" s="36"/>
      <c r="I375" s="36" t="s">
        <v>10614</v>
      </c>
      <c r="L375" s="15">
        <v>8</v>
      </c>
      <c r="O375" s="3" t="str">
        <f>IF(AND(TRIM(J375)="",M375=""),"Suffix not translated ",
   IF(AND(TRIM(J375)&lt;&gt;"",TRIM(M375)&lt;&gt;"",TRIM(J375)&lt;&gt;TRIM(M375)),"Suffix translation &lt;&gt; lookup ", "" ))
&amp;IF(AND(TRIM(K375)="",N375=""),"Description not translated ",
   IF(AND(TRIM(K375)&lt;&gt;"",TRIM(N375)&lt;&gt;"",TRIM(K375)&lt;&gt;TRIM(N375)),"Description translation&lt;&gt; lookup ", "" ))</f>
        <v xml:space="preserve">Suffix not translated Description not translated </v>
      </c>
      <c r="P375" s="3" t="s">
        <v>8447</v>
      </c>
      <c r="Q375" s="3" t="s">
        <v>8447</v>
      </c>
    </row>
    <row r="376" spans="1:18" x14ac:dyDescent="0.25">
      <c r="A376" s="2" t="str">
        <f>IF(TRIM(J376)="","",E376)</f>
        <v>DynamicRange</v>
      </c>
      <c r="B376" s="2" t="str">
        <f>IF(TRIM(K376)="","",I376)</f>
        <v>Dynamic range</v>
      </c>
      <c r="C376" s="2" t="str">
        <f>LEFT(F376,FIND(".",F376,6))</f>
        <v>Exif.Fujifilm.</v>
      </c>
      <c r="D376" s="2" t="str">
        <f>VLOOKUP(C376,PrefixUebersetzung,2,FALSE)</f>
        <v>Exif.Fujifilm.</v>
      </c>
      <c r="E376" s="2" t="str">
        <f>MID(F376,FIND(".",F376,6)+1,99)</f>
        <v>DynamicRange</v>
      </c>
      <c r="F376" s="3" t="s">
        <v>148</v>
      </c>
      <c r="G376" s="3" t="s">
        <v>9512</v>
      </c>
      <c r="I376" s="3" t="s">
        <v>2244</v>
      </c>
      <c r="J376" s="5" t="s">
        <v>3766</v>
      </c>
      <c r="K376" s="5" t="s">
        <v>3766</v>
      </c>
      <c r="L376" s="14"/>
      <c r="O376" s="3" t="str">
        <f>IF(AND(TRIM(J376)="",M376=""),"Suffix not translated ",
   IF(AND(TRIM(J376)&lt;&gt;"",TRIM(M376)&lt;&gt;"",TRIM(J376)&lt;&gt;TRIM(M376)),"Suffix translation &lt;&gt; lookup ", "" ))
&amp;IF(AND(TRIM(K376)="",N376=""),"Description not translated ",
   IF(AND(TRIM(K376)&lt;&gt;"",TRIM(N376)&lt;&gt;"",TRIM(K376)&lt;&gt;TRIM(N376)),"Description translation&lt;&gt; lookup ", "" ))</f>
        <v/>
      </c>
      <c r="P376" s="3" t="s">
        <v>8447</v>
      </c>
      <c r="Q376" s="3" t="s">
        <v>8447</v>
      </c>
      <c r="R376" s="3" t="s">
        <v>9113</v>
      </c>
    </row>
    <row r="377" spans="1:18" x14ac:dyDescent="0.25">
      <c r="A377" s="2" t="str">
        <f>IF(TRIM(J377)="","",E377)</f>
        <v>DynamicRangeSetting</v>
      </c>
      <c r="B377" s="2" t="str">
        <f>IF(TRIM(K377)="","",I377)</f>
        <v>Dynamic range settings</v>
      </c>
      <c r="C377" s="2" t="str">
        <f>LEFT(F377,FIND(".",F377,6))</f>
        <v>Exif.Fujifilm.</v>
      </c>
      <c r="D377" s="2" t="str">
        <f>VLOOKUP(C377,PrefixUebersetzung,2,FALSE)</f>
        <v>Exif.Fujifilm.</v>
      </c>
      <c r="E377" s="2" t="str">
        <f>MID(F377,FIND(".",F377,6)+1,99)</f>
        <v>DynamicRangeSetting</v>
      </c>
      <c r="F377" s="3" t="s">
        <v>149</v>
      </c>
      <c r="G377" s="3" t="s">
        <v>9512</v>
      </c>
      <c r="I377" s="3" t="s">
        <v>2245</v>
      </c>
      <c r="J377" s="5" t="s">
        <v>3767</v>
      </c>
      <c r="K377" s="5" t="s">
        <v>3767</v>
      </c>
      <c r="L377" s="14"/>
      <c r="O377" s="3" t="str">
        <f>IF(AND(TRIM(J377)="",M377=""),"Suffix not translated ",
   IF(AND(TRIM(J377)&lt;&gt;"",TRIM(M377)&lt;&gt;"",TRIM(J377)&lt;&gt;TRIM(M377)),"Suffix translation &lt;&gt; lookup ", "" ))
&amp;IF(AND(TRIM(K377)="",N377=""),"Description not translated ",
   IF(AND(TRIM(K377)&lt;&gt;"",TRIM(N377)&lt;&gt;"",TRIM(K377)&lt;&gt;TRIM(N377)),"Description translation&lt;&gt; lookup ", "" ))</f>
        <v/>
      </c>
      <c r="P377" s="3" t="s">
        <v>8447</v>
      </c>
      <c r="Q377" s="3" t="s">
        <v>8447</v>
      </c>
      <c r="R377" s="3" t="s">
        <v>9117</v>
      </c>
    </row>
    <row r="378" spans="1:18" x14ac:dyDescent="0.25">
      <c r="A378" s="2" t="str">
        <f>IF(TRIM(J378)="","",E378)</f>
        <v/>
      </c>
      <c r="B378" s="2" t="str">
        <f>IF(TRIM(K378)="","",I378)</f>
        <v/>
      </c>
      <c r="C378" s="2" t="str">
        <f>LEFT(F378,FIND(".",F378,6))</f>
        <v>Exif.Fujifilm.</v>
      </c>
      <c r="D378" s="2" t="str">
        <f>VLOOKUP(C378,PrefixUebersetzung,2,FALSE)</f>
        <v>Exif.Fujifilm.</v>
      </c>
      <c r="E378" s="2" t="str">
        <f>MID(F378,FIND(".",F378,6)+1,99)</f>
        <v>ExposureCount</v>
      </c>
      <c r="F378" s="36" t="s">
        <v>10615</v>
      </c>
      <c r="G378" s="36" t="s">
        <v>9512</v>
      </c>
      <c r="H378" s="36"/>
      <c r="I378" s="36" t="s">
        <v>10616</v>
      </c>
      <c r="L378" s="15">
        <v>8</v>
      </c>
      <c r="O378" s="3" t="str">
        <f>IF(AND(TRIM(J378)="",M378=""),"Suffix not translated ",
   IF(AND(TRIM(J378)&lt;&gt;"",TRIM(M378)&lt;&gt;"",TRIM(J378)&lt;&gt;TRIM(M378)),"Suffix translation &lt;&gt; lookup ", "" ))
&amp;IF(AND(TRIM(K378)="",N378=""),"Description not translated ",
   IF(AND(TRIM(K378)&lt;&gt;"",TRIM(N378)&lt;&gt;"",TRIM(K378)&lt;&gt;TRIM(N378)),"Description translation&lt;&gt; lookup ", "" ))</f>
        <v xml:space="preserve">Suffix not translated Description not translated </v>
      </c>
      <c r="P378" s="3" t="s">
        <v>8447</v>
      </c>
      <c r="Q378" s="3" t="s">
        <v>8447</v>
      </c>
    </row>
    <row r="379" spans="1:18" x14ac:dyDescent="0.25">
      <c r="A379" s="2" t="str">
        <f>IF(TRIM(J379)="","",E379)</f>
        <v>ExposureWarning</v>
      </c>
      <c r="B379" s="2" t="str">
        <f>IF(TRIM(K379)="","",I379)</f>
        <v>Auto exposure warning status</v>
      </c>
      <c r="C379" s="2" t="str">
        <f>LEFT(F379,FIND(".",F379,6))</f>
        <v>Exif.Fujifilm.</v>
      </c>
      <c r="D379" s="2" t="str">
        <f>VLOOKUP(C379,PrefixUebersetzung,2,FALSE)</f>
        <v>Exif.Fujifilm.</v>
      </c>
      <c r="E379" s="2" t="str">
        <f>MID(F379,FIND(".",F379,6)+1,99)</f>
        <v>ExposureWarning</v>
      </c>
      <c r="F379" s="3" t="s">
        <v>150</v>
      </c>
      <c r="G379" s="3" t="s">
        <v>9512</v>
      </c>
      <c r="I379" s="3" t="s">
        <v>2246</v>
      </c>
      <c r="J379" s="3" t="s">
        <v>4134</v>
      </c>
      <c r="K379" s="5" t="s">
        <v>3768</v>
      </c>
      <c r="L379" s="14"/>
      <c r="O379" s="3" t="str">
        <f>IF(AND(TRIM(J379)="",M379=""),"Suffix not translated ",
   IF(AND(TRIM(J379)&lt;&gt;"",TRIM(M379)&lt;&gt;"",TRIM(J379)&lt;&gt;TRIM(M379)),"Suffix translation &lt;&gt; lookup ", "" ))
&amp;IF(AND(TRIM(K379)="",N379=""),"Description not translated ",
   IF(AND(TRIM(K379)&lt;&gt;"",TRIM(N379)&lt;&gt;"",TRIM(K379)&lt;&gt;TRIM(N379)),"Description translation&lt;&gt; lookup ", "" ))</f>
        <v/>
      </c>
      <c r="P379" s="3" t="s">
        <v>8447</v>
      </c>
      <c r="Q379" s="3" t="s">
        <v>8447</v>
      </c>
      <c r="R379" s="3" t="s">
        <v>9008</v>
      </c>
    </row>
    <row r="380" spans="1:18" x14ac:dyDescent="0.25">
      <c r="A380" s="2" t="str">
        <f>IF(TRIM(J380)="","",E380)</f>
        <v/>
      </c>
      <c r="B380" s="2" t="str">
        <f>IF(TRIM(K380)="","",I380)</f>
        <v/>
      </c>
      <c r="C380" s="2" t="str">
        <f>LEFT(F380,FIND(".",F380,6))</f>
        <v>Exif.Fujifilm.</v>
      </c>
      <c r="D380" s="2" t="str">
        <f>VLOOKUP(C380,PrefixUebersetzung,2,FALSE)</f>
        <v>Exif.Fujifilm.</v>
      </c>
      <c r="E380" s="2" t="str">
        <f>MID(F380,FIND(".",F380,6)+1,99)</f>
        <v>EXRAuto</v>
      </c>
      <c r="F380" s="36" t="s">
        <v>10617</v>
      </c>
      <c r="G380" s="36" t="s">
        <v>9512</v>
      </c>
      <c r="H380" s="36"/>
      <c r="I380" s="36" t="s">
        <v>10618</v>
      </c>
      <c r="L380" s="15">
        <v>8</v>
      </c>
      <c r="N380" s="3" t="str">
        <f>IFERROR(VLOOKUP(I380,B:K,10,FALSE),"")</f>
        <v/>
      </c>
      <c r="O380" s="3" t="str">
        <f>IF(AND(TRIM(J380)="",M380=""),"Suffix not translated ",
   IF(AND(TRIM(J380)&lt;&gt;"",TRIM(M380)&lt;&gt;"",TRIM(J380)&lt;&gt;TRIM(M380)),"Suffix translation &lt;&gt; lookup ", "" ))
&amp;IF(AND(TRIM(K380)="",N380=""),"Description not translated ",
   IF(AND(TRIM(K380)&lt;&gt;"",TRIM(N380)&lt;&gt;"",TRIM(K380)&lt;&gt;TRIM(N380)),"Description translation&lt;&gt; lookup ", "" ))</f>
        <v xml:space="preserve">Suffix not translated Description not translated </v>
      </c>
      <c r="P380" s="3" t="s">
        <v>8447</v>
      </c>
      <c r="Q380" s="3" t="s">
        <v>8447</v>
      </c>
    </row>
    <row r="381" spans="1:18" x14ac:dyDescent="0.25">
      <c r="A381" s="2" t="str">
        <f>IF(TRIM(J381)="","",E381)</f>
        <v/>
      </c>
      <c r="B381" s="2" t="str">
        <f>IF(TRIM(K381)="","",I381)</f>
        <v/>
      </c>
      <c r="C381" s="2" t="str">
        <f>LEFT(F381,FIND(".",F381,6))</f>
        <v>Exif.Fujifilm.</v>
      </c>
      <c r="D381" s="2" t="str">
        <f>VLOOKUP(C381,PrefixUebersetzung,2,FALSE)</f>
        <v>Exif.Fujifilm.</v>
      </c>
      <c r="E381" s="2" t="str">
        <f>MID(F381,FIND(".",F381,6)+1,99)</f>
        <v>EXRMode</v>
      </c>
      <c r="F381" s="36" t="s">
        <v>10619</v>
      </c>
      <c r="G381" s="36" t="s">
        <v>9512</v>
      </c>
      <c r="H381" s="36"/>
      <c r="I381" s="36" t="s">
        <v>10618</v>
      </c>
      <c r="L381" s="15">
        <v>8</v>
      </c>
      <c r="N381" s="3" t="str">
        <f>IFERROR(VLOOKUP(I381,B:K,10,FALSE),"")</f>
        <v/>
      </c>
      <c r="O381" s="3" t="str">
        <f>IF(AND(TRIM(J381)="",M381=""),"Suffix not translated ",
   IF(AND(TRIM(J381)&lt;&gt;"",TRIM(M381)&lt;&gt;"",TRIM(J381)&lt;&gt;TRIM(M381)),"Suffix translation &lt;&gt; lookup ", "" ))
&amp;IF(AND(TRIM(K381)="",N381=""),"Description not translated ",
   IF(AND(TRIM(K381)&lt;&gt;"",TRIM(N381)&lt;&gt;"",TRIM(K381)&lt;&gt;TRIM(N381)),"Description translation&lt;&gt; lookup ", "" ))</f>
        <v xml:space="preserve">Suffix not translated Description not translated </v>
      </c>
      <c r="P381" s="3" t="s">
        <v>8447</v>
      </c>
    </row>
    <row r="382" spans="1:18" ht="30" x14ac:dyDescent="0.25">
      <c r="A382" s="2" t="str">
        <f>IF(TRIM(J382)="","",E382)</f>
        <v/>
      </c>
      <c r="B382" s="2" t="str">
        <f>IF(TRIM(K382)="","",I382)</f>
        <v/>
      </c>
      <c r="C382" s="2" t="str">
        <f>LEFT(F382,FIND(".",F382,6))</f>
        <v>Exif.Fujifilm.</v>
      </c>
      <c r="D382" s="2" t="str">
        <f>VLOOKUP(C382,PrefixUebersetzung,2,FALSE)</f>
        <v>Exif.Fujifilm.</v>
      </c>
      <c r="E382" s="2" t="str">
        <f>MID(F382,FIND(".",F382,6)+1,99)</f>
        <v>FaceElementPositions</v>
      </c>
      <c r="F382" s="36" t="s">
        <v>10620</v>
      </c>
      <c r="G382" s="36" t="s">
        <v>9514</v>
      </c>
      <c r="H382" s="36"/>
      <c r="I382" s="36" t="s">
        <v>10621</v>
      </c>
      <c r="L382" s="15">
        <v>8</v>
      </c>
      <c r="O382" s="3" t="str">
        <f>IF(AND(TRIM(J382)="",M382=""),"Suffix not translated ",
   IF(AND(TRIM(J382)&lt;&gt;"",TRIM(M382)&lt;&gt;"",TRIM(J382)&lt;&gt;TRIM(M382)),"Suffix translation &lt;&gt; lookup ", "" ))
&amp;IF(AND(TRIM(K382)="",N382=""),"Description not translated ",
   IF(AND(TRIM(K382)&lt;&gt;"",TRIM(N382)&lt;&gt;"",TRIM(K382)&lt;&gt;TRIM(N382)),"Description translation&lt;&gt; lookup ", "" ))</f>
        <v xml:space="preserve">Suffix not translated Description not translated </v>
      </c>
      <c r="P382" s="3" t="s">
        <v>8447</v>
      </c>
      <c r="Q382" s="3" t="s">
        <v>8447</v>
      </c>
    </row>
    <row r="383" spans="1:18" x14ac:dyDescent="0.25">
      <c r="A383" s="2" t="str">
        <f>IF(TRIM(J383)="","",E383)</f>
        <v/>
      </c>
      <c r="B383" s="2" t="str">
        <f>IF(TRIM(K383)="","",I383)</f>
        <v/>
      </c>
      <c r="C383" s="2" t="str">
        <f>LEFT(F383,FIND(".",F383,6))</f>
        <v>Exif.Fujifilm.</v>
      </c>
      <c r="D383" s="2" t="str">
        <f>VLOOKUP(C383,PrefixUebersetzung,2,FALSE)</f>
        <v>Exif.Fujifilm.</v>
      </c>
      <c r="E383" s="2" t="str">
        <f>MID(F383,FIND(".",F383,6)+1,99)</f>
        <v>FaceElementSelected</v>
      </c>
      <c r="F383" s="36" t="s">
        <v>10622</v>
      </c>
      <c r="G383" s="36" t="s">
        <v>9514</v>
      </c>
      <c r="H383" s="36"/>
      <c r="I383" s="36" t="s">
        <v>10623</v>
      </c>
      <c r="L383" s="15">
        <v>8</v>
      </c>
      <c r="O383" s="3" t="str">
        <f>IF(AND(TRIM(J383)="",M383=""),"Suffix not translated ",
   IF(AND(TRIM(J383)&lt;&gt;"",TRIM(M383)&lt;&gt;"",TRIM(J383)&lt;&gt;TRIM(M383)),"Suffix translation &lt;&gt; lookup ", "" ))
&amp;IF(AND(TRIM(K383)="",N383=""),"Description not translated ",
   IF(AND(TRIM(K383)&lt;&gt;"",TRIM(N383)&lt;&gt;"",TRIM(K383)&lt;&gt;TRIM(N383)),"Description translation&lt;&gt; lookup ", "" ))</f>
        <v xml:space="preserve">Suffix not translated Description not translated </v>
      </c>
      <c r="P383" s="3" t="s">
        <v>8447</v>
      </c>
      <c r="Q383" s="3" t="s">
        <v>8447</v>
      </c>
    </row>
    <row r="384" spans="1:18" x14ac:dyDescent="0.25">
      <c r="A384" s="2" t="str">
        <f>IF(TRIM(J384)="","",E384)</f>
        <v/>
      </c>
      <c r="B384" s="2" t="str">
        <f>IF(TRIM(K384)="","",I384)</f>
        <v/>
      </c>
      <c r="C384" s="2" t="str">
        <f>LEFT(F384,FIND(".",F384,6))</f>
        <v>Exif.Fujifilm.</v>
      </c>
      <c r="D384" s="2" t="str">
        <f>VLOOKUP(C384,PrefixUebersetzung,2,FALSE)</f>
        <v>Exif.Fujifilm.</v>
      </c>
      <c r="E384" s="2" t="str">
        <f>MID(F384,FIND(".",F384,6)+1,99)</f>
        <v>FaceElementTypes</v>
      </c>
      <c r="F384" s="36" t="s">
        <v>10624</v>
      </c>
      <c r="G384" s="36" t="s">
        <v>9514</v>
      </c>
      <c r="H384" s="36"/>
      <c r="I384" s="36" t="s">
        <v>10625</v>
      </c>
      <c r="L384" s="15">
        <v>8</v>
      </c>
      <c r="O384" s="3" t="str">
        <f>IF(AND(TRIM(J384)="",M384=""),"Suffix not translated ",
   IF(AND(TRIM(J384)&lt;&gt;"",TRIM(M384)&lt;&gt;"",TRIM(J384)&lt;&gt;TRIM(M384)),"Suffix translation &lt;&gt; lookup ", "" ))
&amp;IF(AND(TRIM(K384)="",N384=""),"Description not translated ",
   IF(AND(TRIM(K384)&lt;&gt;"",TRIM(N384)&lt;&gt;"",TRIM(K384)&lt;&gt;TRIM(N384)),"Description translation&lt;&gt; lookup ", "" ))</f>
        <v xml:space="preserve">Suffix not translated Description not translated </v>
      </c>
      <c r="P384" s="3" t="s">
        <v>8447</v>
      </c>
      <c r="Q384" s="3" t="s">
        <v>8447</v>
      </c>
    </row>
    <row r="385" spans="1:18" ht="30" x14ac:dyDescent="0.25">
      <c r="A385" s="2" t="str">
        <f>IF(TRIM(J385)="","",E385)</f>
        <v/>
      </c>
      <c r="B385" s="2" t="str">
        <f>IF(TRIM(K385)="","",I385)</f>
        <v/>
      </c>
      <c r="C385" s="2" t="str">
        <f>LEFT(F385,FIND(".",F385,6))</f>
        <v>Exif.Fujifilm.</v>
      </c>
      <c r="D385" s="2" t="str">
        <f>VLOOKUP(C385,PrefixUebersetzung,2,FALSE)</f>
        <v>Exif.Fujifilm.</v>
      </c>
      <c r="E385" s="2" t="str">
        <f>MID(F385,FIND(".",F385,6)+1,99)</f>
        <v>FacePositions</v>
      </c>
      <c r="F385" s="36" t="s">
        <v>10626</v>
      </c>
      <c r="G385" s="36" t="s">
        <v>9514</v>
      </c>
      <c r="H385" s="36"/>
      <c r="I385" s="36" t="s">
        <v>10627</v>
      </c>
      <c r="L385" s="15">
        <v>8</v>
      </c>
      <c r="O385" s="3" t="str">
        <f>IF(AND(TRIM(J385)="",M385=""),"Suffix not translated ",
   IF(AND(TRIM(J385)&lt;&gt;"",TRIM(M385)&lt;&gt;"",TRIM(J385)&lt;&gt;TRIM(M385)),"Suffix translation &lt;&gt; lookup ", "" ))
&amp;IF(AND(TRIM(K385)="",N385=""),"Description not translated ",
   IF(AND(TRIM(K385)&lt;&gt;"",TRIM(N385)&lt;&gt;"",TRIM(K385)&lt;&gt;TRIM(N385)),"Description translation&lt;&gt; lookup ", "" ))</f>
        <v xml:space="preserve">Suffix not translated Description not translated </v>
      </c>
      <c r="P385" s="3" t="s">
        <v>8447</v>
      </c>
      <c r="Q385" s="3" t="s">
        <v>8447</v>
      </c>
    </row>
    <row r="386" spans="1:18" ht="30" x14ac:dyDescent="0.25">
      <c r="A386" s="2" t="str">
        <f>IF(TRIM(J386)="","",E386)</f>
        <v>FaceRecInfo</v>
      </c>
      <c r="B386" s="2" t="str">
        <f>IF(TRIM(K386)="","",I386)</f>
        <v>Face Recognition Information</v>
      </c>
      <c r="C386" s="2" t="str">
        <f>LEFT(F386,FIND(".",F386,6))</f>
        <v>Exif.Fujifilm.</v>
      </c>
      <c r="D386" s="2" t="str">
        <f>VLOOKUP(C386,PrefixUebersetzung,2,FALSE)</f>
        <v>Exif.Fujifilm.</v>
      </c>
      <c r="E386" s="2" t="str">
        <f>MID(F386,FIND(".",F386,6)+1,99)</f>
        <v>FaceRecInfo</v>
      </c>
      <c r="F386" s="36" t="s">
        <v>10628</v>
      </c>
      <c r="G386" s="36" t="s">
        <v>9514</v>
      </c>
      <c r="H386" s="36"/>
      <c r="I386" s="36" t="s">
        <v>10629</v>
      </c>
      <c r="J386" s="5" t="s">
        <v>7557</v>
      </c>
      <c r="K386" s="5" t="s">
        <v>7557</v>
      </c>
      <c r="M386" s="3" t="str">
        <f>IFERROR(VLOOKUP(E386,A:J,10, FALSE),"")</f>
        <v>Gesichteserkennung Info</v>
      </c>
      <c r="O386" s="3" t="str">
        <f>IF(AND(TRIM(J386)="",M386=""),"Suffix not translated ",
   IF(AND(TRIM(J386)&lt;&gt;"",TRIM(M386)&lt;&gt;"",TRIM(J386)&lt;&gt;TRIM(M386)),"Suffix translation &lt;&gt; lookup ", "" ))
&amp;IF(AND(TRIM(K386)="",N386=""),"Description not translated ",
   IF(AND(TRIM(K386)&lt;&gt;"",TRIM(N386)&lt;&gt;"",TRIM(K386)&lt;&gt;TRIM(N386)),"Description translation&lt;&gt; lookup ", "" ))</f>
        <v/>
      </c>
      <c r="P386" s="3" t="s">
        <v>8447</v>
      </c>
      <c r="Q386" s="3" t="s">
        <v>8447</v>
      </c>
    </row>
    <row r="387" spans="1:18" x14ac:dyDescent="0.25">
      <c r="A387" s="2" t="str">
        <f>IF(TRIM(J387)="","",E387)</f>
        <v>FacesDetected</v>
      </c>
      <c r="B387" s="2" t="str">
        <f>IF(TRIM(K387)="","",I387)</f>
        <v>Faces detected</v>
      </c>
      <c r="C387" s="2" t="str">
        <f>LEFT(F387,FIND(".",F387,6))</f>
        <v>Exif.Fujifilm.</v>
      </c>
      <c r="D387" s="2" t="str">
        <f>VLOOKUP(C387,PrefixUebersetzung,2,FALSE)</f>
        <v>Exif.Fujifilm.</v>
      </c>
      <c r="E387" s="2" t="str">
        <f>MID(F387,FIND(".",F387,6)+1,99)</f>
        <v>FacesDetected</v>
      </c>
      <c r="F387" s="36" t="s">
        <v>10630</v>
      </c>
      <c r="G387" s="36" t="s">
        <v>9514</v>
      </c>
      <c r="H387" s="36"/>
      <c r="I387" s="36" t="s">
        <v>6865</v>
      </c>
      <c r="J387" s="5" t="s">
        <v>7531</v>
      </c>
      <c r="K387" s="5" t="s">
        <v>7531</v>
      </c>
      <c r="M387" s="3" t="str">
        <f>IFERROR(VLOOKUP(E387,A:J,10, FALSE),"")</f>
        <v>Gesichter erkannt</v>
      </c>
      <c r="N387" s="3" t="str">
        <f>IFERROR(VLOOKUP(I387,B:K,10,FALSE),"")</f>
        <v>Gesichter erkannt</v>
      </c>
      <c r="O387" s="3" t="str">
        <f>IF(AND(TRIM(J387)="",M387=""),"Suffix not translated ",
   IF(AND(TRIM(J387)&lt;&gt;"",TRIM(M387)&lt;&gt;"",TRIM(J387)&lt;&gt;TRIM(M387)),"Suffix translation &lt;&gt; lookup ", "" ))
&amp;IF(AND(TRIM(K387)="",N387=""),"Description not translated ",
   IF(AND(TRIM(K387)&lt;&gt;"",TRIM(N387)&lt;&gt;"",TRIM(K387)&lt;&gt;TRIM(N387)),"Description translation&lt;&gt; lookup ", "" ))</f>
        <v/>
      </c>
    </row>
    <row r="388" spans="1:18" x14ac:dyDescent="0.25">
      <c r="A388" s="2" t="str">
        <f>IF(TRIM(J388)="","",E388)</f>
        <v>FileSource</v>
      </c>
      <c r="B388" s="2" t="str">
        <f>IF(TRIM(K388)="","",I388)</f>
        <v>File source</v>
      </c>
      <c r="C388" s="2" t="str">
        <f>LEFT(F388,FIND(".",F388,6))</f>
        <v>Exif.Fujifilm.</v>
      </c>
      <c r="D388" s="2" t="str">
        <f>VLOOKUP(C388,PrefixUebersetzung,2,FALSE)</f>
        <v>Exif.Fujifilm.</v>
      </c>
      <c r="E388" s="2" t="str">
        <f>MID(F388,FIND(".",F388,6)+1,99)</f>
        <v>FileSource</v>
      </c>
      <c r="F388" s="3" t="s">
        <v>151</v>
      </c>
      <c r="G388" s="3" t="s">
        <v>9514</v>
      </c>
      <c r="I388" s="3" t="s">
        <v>2247</v>
      </c>
      <c r="J388" s="5" t="s">
        <v>3769</v>
      </c>
      <c r="K388" s="5" t="s">
        <v>3769</v>
      </c>
      <c r="L388" s="14"/>
      <c r="M388" s="3" t="str">
        <f>IFERROR(VLOOKUP(E388,A:J,10, FALSE),"")</f>
        <v>Quelle der Datei</v>
      </c>
      <c r="O388" s="3" t="str">
        <f>IF(AND(TRIM(J388)="",M388=""),"Suffix not translated ",
   IF(AND(TRIM(J388)&lt;&gt;"",TRIM(M388)&lt;&gt;"",TRIM(J388)&lt;&gt;TRIM(M388)),"Suffix translation &lt;&gt; lookup ", "" ))
&amp;IF(AND(TRIM(K388)="",N388=""),"Description not translated ",
   IF(AND(TRIM(K388)&lt;&gt;"",TRIM(N388)&lt;&gt;"",TRIM(K388)&lt;&gt;TRIM(N388)),"Description translation&lt;&gt; lookup ", "" ))</f>
        <v/>
      </c>
      <c r="P388" s="3" t="s">
        <v>8447</v>
      </c>
      <c r="Q388" s="3" t="s">
        <v>8447</v>
      </c>
      <c r="R388" s="3" t="s">
        <v>9160</v>
      </c>
    </row>
    <row r="389" spans="1:18" x14ac:dyDescent="0.25">
      <c r="A389" s="2" t="str">
        <f>IF(TRIM(J389)="","",E389)</f>
        <v>FilmMode</v>
      </c>
      <c r="B389" s="2" t="str">
        <f>IF(TRIM(K389)="","",I389)</f>
        <v>Film mode</v>
      </c>
      <c r="C389" s="2" t="str">
        <f>LEFT(F389,FIND(".",F389,6))</f>
        <v>Exif.Fujifilm.</v>
      </c>
      <c r="D389" s="2" t="str">
        <f>VLOOKUP(C389,PrefixUebersetzung,2,FALSE)</f>
        <v>Exif.Fujifilm.</v>
      </c>
      <c r="E389" s="2" t="str">
        <f>MID(F389,FIND(".",F389,6)+1,99)</f>
        <v>FilmMode</v>
      </c>
      <c r="F389" s="3" t="s">
        <v>152</v>
      </c>
      <c r="G389" s="3" t="s">
        <v>9512</v>
      </c>
      <c r="I389" s="3" t="s">
        <v>2248</v>
      </c>
      <c r="J389" s="5" t="s">
        <v>4782</v>
      </c>
      <c r="K389" s="5" t="s">
        <v>4782</v>
      </c>
      <c r="L389" s="14"/>
      <c r="M389" s="3" t="str">
        <f>IFERROR(VLOOKUP(E389,A:J,10, FALSE),"")</f>
        <v>Filmmodus</v>
      </c>
      <c r="N389" s="3" t="str">
        <f>IFERROR(VLOOKUP(I389,B:K,10,FALSE),"")</f>
        <v>Filmmodus</v>
      </c>
      <c r="O389" s="3" t="str">
        <f>IF(AND(TRIM(J389)="",M389=""),"Suffix not translated ",
   IF(AND(TRIM(J389)&lt;&gt;"",TRIM(M389)&lt;&gt;"",TRIM(J389)&lt;&gt;TRIM(M389)),"Suffix translation &lt;&gt; lookup ", "" ))
&amp;IF(AND(TRIM(K389)="",N389=""),"Description not translated ",
   IF(AND(TRIM(K389)&lt;&gt;"",TRIM(N389)&lt;&gt;"",TRIM(K389)&lt;&gt;TRIM(N389)),"Description translation&lt;&gt; lookup ", "" ))</f>
        <v/>
      </c>
      <c r="P389" s="3" t="s">
        <v>8447</v>
      </c>
      <c r="Q389" s="3" t="s">
        <v>8447</v>
      </c>
      <c r="R389" s="3" t="s">
        <v>4782</v>
      </c>
    </row>
    <row r="390" spans="1:18" x14ac:dyDescent="0.25">
      <c r="A390" s="2" t="str">
        <f>IF(TRIM(J390)="","",E390)</f>
        <v>FinePixColor</v>
      </c>
      <c r="B390" s="2" t="str">
        <f>IF(TRIM(K390)="","",I390)</f>
        <v>Fuji FinePix color setting</v>
      </c>
      <c r="C390" s="2" t="str">
        <f>LEFT(F390,FIND(".",F390,6))</f>
        <v>Exif.Fujifilm.</v>
      </c>
      <c r="D390" s="2" t="str">
        <f>VLOOKUP(C390,PrefixUebersetzung,2,FALSE)</f>
        <v>Exif.Fujifilm.</v>
      </c>
      <c r="E390" s="2" t="str">
        <f>MID(F390,FIND(".",F390,6)+1,99)</f>
        <v>FinePixColor</v>
      </c>
      <c r="F390" s="3" t="s">
        <v>153</v>
      </c>
      <c r="G390" s="3" t="s">
        <v>9512</v>
      </c>
      <c r="I390" s="3" t="s">
        <v>2249</v>
      </c>
      <c r="J390" s="3" t="s">
        <v>5066</v>
      </c>
      <c r="K390" s="5" t="s">
        <v>3770</v>
      </c>
      <c r="L390" s="14"/>
      <c r="O390" s="3" t="str">
        <f>IF(AND(TRIM(J390)="",M390=""),"Suffix not translated ",
   IF(AND(TRIM(J390)&lt;&gt;"",TRIM(M390)&lt;&gt;"",TRIM(J390)&lt;&gt;TRIM(M390)),"Suffix translation &lt;&gt; lookup ", "" ))
&amp;IF(AND(TRIM(K390)="",N390=""),"Description not translated ",
   IF(AND(TRIM(K390)&lt;&gt;"",TRIM(N390)&lt;&gt;"",TRIM(K390)&lt;&gt;TRIM(N390)),"Description translation&lt;&gt; lookup ", "" ))</f>
        <v/>
      </c>
      <c r="P390" s="3" t="s">
        <v>8447</v>
      </c>
      <c r="Q390" s="3" t="s">
        <v>8447</v>
      </c>
      <c r="R390" s="3" t="s">
        <v>3770</v>
      </c>
    </row>
    <row r="391" spans="1:18" x14ac:dyDescent="0.25">
      <c r="A391" s="2" t="str">
        <f>IF(TRIM(J391)="","",E391)</f>
        <v/>
      </c>
      <c r="B391" s="2" t="str">
        <f>IF(TRIM(K391)="","",I391)</f>
        <v>Flash firing mode setting</v>
      </c>
      <c r="C391" s="2" t="str">
        <f>LEFT(F391,FIND(".",F391,6))</f>
        <v>Exif.Fujifilm.</v>
      </c>
      <c r="D391" s="2" t="str">
        <f>VLOOKUP(C391,PrefixUebersetzung,2,FALSE)</f>
        <v>Exif.Fujifilm.</v>
      </c>
      <c r="E391" s="2" t="str">
        <f>MID(F391,FIND(".",F391,6)+1,99)</f>
        <v>FlashMode</v>
      </c>
      <c r="F391" s="3" t="s">
        <v>154</v>
      </c>
      <c r="G391" s="3" t="s">
        <v>9512</v>
      </c>
      <c r="I391" s="3" t="s">
        <v>2250</v>
      </c>
      <c r="J391" s="3"/>
      <c r="K391" s="5" t="s">
        <v>5115</v>
      </c>
      <c r="L391" s="14"/>
      <c r="M391" s="3" t="str">
        <f>IFERROR(VLOOKUP(E391,A:J,10, FALSE),"")</f>
        <v>Blitzmodus</v>
      </c>
      <c r="O391" s="3" t="str">
        <f>IF(AND(TRIM(J391)="",M391=""),"Suffix not translated ",
   IF(AND(TRIM(J391)&lt;&gt;"",TRIM(M391)&lt;&gt;"",TRIM(J391)&lt;&gt;TRIM(M391)),"Suffix translation &lt;&gt; lookup ", "" ))
&amp;IF(AND(TRIM(K391)="",N391=""),"Description not translated ",
   IF(AND(TRIM(K391)&lt;&gt;"",TRIM(N391)&lt;&gt;"",TRIM(K391)&lt;&gt;TRIM(N391)),"Description translation&lt;&gt; lookup ", "" ))</f>
        <v/>
      </c>
      <c r="Q391" s="3" t="s">
        <v>8447</v>
      </c>
      <c r="R391" s="3" t="s">
        <v>3881</v>
      </c>
    </row>
    <row r="392" spans="1:18" x14ac:dyDescent="0.25">
      <c r="A392" s="2" t="str">
        <f>IF(TRIM(J392)="","",E392)</f>
        <v>FlashStrength</v>
      </c>
      <c r="B392" s="2" t="str">
        <f>IF(TRIM(K392)="","",I392)</f>
        <v>Flash firing strength compensation setting</v>
      </c>
      <c r="C392" s="2" t="str">
        <f>LEFT(F392,FIND(".",F392,6))</f>
        <v>Exif.Fujifilm.</v>
      </c>
      <c r="D392" s="2" t="str">
        <f>VLOOKUP(C392,PrefixUebersetzung,2,FALSE)</f>
        <v>Exif.Fujifilm.</v>
      </c>
      <c r="E392" s="2" t="str">
        <f>MID(F392,FIND(".",F392,6)+1,99)</f>
        <v>FlashStrength</v>
      </c>
      <c r="F392" s="3" t="s">
        <v>155</v>
      </c>
      <c r="G392" s="3" t="s">
        <v>9520</v>
      </c>
      <c r="I392" s="3" t="s">
        <v>2251</v>
      </c>
      <c r="J392" s="3" t="s">
        <v>4135</v>
      </c>
      <c r="K392" s="5" t="s">
        <v>3771</v>
      </c>
      <c r="L392" s="14"/>
      <c r="O392" s="3" t="str">
        <f>IF(AND(TRIM(J392)="",M392=""),"Suffix not translated ",
   IF(AND(TRIM(J392)&lt;&gt;"",TRIM(M392)&lt;&gt;"",TRIM(J392)&lt;&gt;TRIM(M392)),"Suffix translation &lt;&gt; lookup ", "" ))
&amp;IF(AND(TRIM(K392)="",N392=""),"Description not translated ",
   IF(AND(TRIM(K392)&lt;&gt;"",TRIM(N392)&lt;&gt;"",TRIM(K392)&lt;&gt;TRIM(N392)),"Description translation&lt;&gt; lookup ", "" ))</f>
        <v/>
      </c>
      <c r="P392" s="3" t="s">
        <v>8447</v>
      </c>
      <c r="Q392" s="3" t="s">
        <v>8447</v>
      </c>
      <c r="R392" s="3" t="s">
        <v>9175</v>
      </c>
    </row>
    <row r="393" spans="1:18" x14ac:dyDescent="0.25">
      <c r="A393" s="2" t="str">
        <f>IF(TRIM(J393)="","",E393)</f>
        <v>FocusArea</v>
      </c>
      <c r="B393" s="2" t="str">
        <f>IF(TRIM(K393)="","",I393)</f>
        <v>Focus area setting</v>
      </c>
      <c r="C393" s="2" t="str">
        <f>LEFT(F393,FIND(".",F393,6))</f>
        <v>Exif.Fujifilm.</v>
      </c>
      <c r="D393" s="2" t="str">
        <f>VLOOKUP(C393,PrefixUebersetzung,2,FALSE)</f>
        <v>Exif.Fujifilm.</v>
      </c>
      <c r="E393" s="2" t="str">
        <f>MID(F393,FIND(".",F393,6)+1,99)</f>
        <v>FocusArea</v>
      </c>
      <c r="F393" s="36" t="s">
        <v>10631</v>
      </c>
      <c r="G393" s="36" t="s">
        <v>9512</v>
      </c>
      <c r="H393" s="36"/>
      <c r="I393" s="36" t="s">
        <v>10632</v>
      </c>
      <c r="J393" s="5" t="s">
        <v>4810</v>
      </c>
      <c r="K393" s="5" t="s">
        <v>11004</v>
      </c>
      <c r="M393" s="3" t="str">
        <f>IFERROR(VLOOKUP(E393,A:J,10, FALSE),"")</f>
        <v>Fokusbereich</v>
      </c>
      <c r="O393" s="3" t="str">
        <f>IF(AND(TRIM(J393)="",M393=""),"Suffix not translated ",
   IF(AND(TRIM(J393)&lt;&gt;"",TRIM(M393)&lt;&gt;"",TRIM(J393)&lt;&gt;TRIM(M393)),"Suffix translation &lt;&gt; lookup ", "" ))
&amp;IF(AND(TRIM(K393)="",N393=""),"Description not translated ",
   IF(AND(TRIM(K393)&lt;&gt;"",TRIM(N393)&lt;&gt;"",TRIM(K393)&lt;&gt;TRIM(N393)),"Description translation&lt;&gt; lookup ", "" ))</f>
        <v/>
      </c>
      <c r="P393" s="3" t="s">
        <v>8447</v>
      </c>
      <c r="Q393" s="3" t="s">
        <v>8447</v>
      </c>
    </row>
    <row r="394" spans="1:18" x14ac:dyDescent="0.25">
      <c r="A394" s="2" t="str">
        <f>IF(TRIM(J394)="","",E394)</f>
        <v/>
      </c>
      <c r="B394" s="2" t="str">
        <f>IF(TRIM(K394)="","",I394)</f>
        <v>Focusing mode setting</v>
      </c>
      <c r="C394" s="2" t="str">
        <f>LEFT(F394,FIND(".",F394,6))</f>
        <v>Exif.Fujifilm.</v>
      </c>
      <c r="D394" s="2" t="str">
        <f>VLOOKUP(C394,PrefixUebersetzung,2,FALSE)</f>
        <v>Exif.Fujifilm.</v>
      </c>
      <c r="E394" s="2" t="str">
        <f>MID(F394,FIND(".",F394,6)+1,99)</f>
        <v>FocusMode</v>
      </c>
      <c r="F394" s="3" t="s">
        <v>156</v>
      </c>
      <c r="G394" s="3" t="s">
        <v>9512</v>
      </c>
      <c r="I394" s="3" t="s">
        <v>2252</v>
      </c>
      <c r="J394" s="3"/>
      <c r="K394" s="5" t="s">
        <v>3704</v>
      </c>
      <c r="L394" s="14"/>
      <c r="M394" s="3" t="str">
        <f>IFERROR(VLOOKUP(E394,A:J,10, FALSE),"")</f>
        <v>Fokusmodus</v>
      </c>
      <c r="O394" s="3" t="str">
        <f>IF(AND(TRIM(J394)="",M394=""),"Suffix not translated ",
   IF(AND(TRIM(J394)&lt;&gt;"",TRIM(M394)&lt;&gt;"",TRIM(J394)&lt;&gt;TRIM(M394)),"Suffix translation &lt;&gt; lookup ", "" ))
&amp;IF(AND(TRIM(K394)="",N394=""),"Description not translated ",
   IF(AND(TRIM(K394)&lt;&gt;"",TRIM(N394)&lt;&gt;"",TRIM(K394)&lt;&gt;TRIM(N394)),"Description translation&lt;&gt; lookup ", "" ))</f>
        <v/>
      </c>
      <c r="Q394" s="3" t="s">
        <v>8447</v>
      </c>
      <c r="R394" s="3" t="s">
        <v>3704</v>
      </c>
    </row>
    <row r="395" spans="1:18" x14ac:dyDescent="0.25">
      <c r="A395" s="2" t="str">
        <f>IF(TRIM(J395)="","",E395)</f>
        <v>FocusPoint</v>
      </c>
      <c r="B395" s="2" t="str">
        <f>IF(TRIM(K395)="","",I395)</f>
        <v>X and Y coordinate of focus point</v>
      </c>
      <c r="C395" s="2" t="str">
        <f>LEFT(F395,FIND(".",F395,6))</f>
        <v>Exif.Fujifilm.</v>
      </c>
      <c r="D395" s="2" t="str">
        <f>VLOOKUP(C395,PrefixUebersetzung,2,FALSE)</f>
        <v>Exif.Fujifilm.</v>
      </c>
      <c r="E395" s="2" t="str">
        <f>MID(F395,FIND(".",F395,6)+1,99)</f>
        <v>FocusPoint</v>
      </c>
      <c r="F395" s="36" t="s">
        <v>10633</v>
      </c>
      <c r="G395" s="36" t="s">
        <v>9512</v>
      </c>
      <c r="H395" s="36"/>
      <c r="I395" s="36" t="s">
        <v>10634</v>
      </c>
      <c r="J395" s="5" t="s">
        <v>11118</v>
      </c>
      <c r="K395" s="5" t="s">
        <v>11119</v>
      </c>
      <c r="O395" s="3" t="str">
        <f>IF(AND(TRIM(J395)="",M395=""),"Suffix not translated ",
   IF(AND(TRIM(J395)&lt;&gt;"",TRIM(M395)&lt;&gt;"",TRIM(J395)&lt;&gt;TRIM(M395)),"Suffix translation &lt;&gt; lookup ", "" ))
&amp;IF(AND(TRIM(K395)="",N395=""),"Description not translated ",
   IF(AND(TRIM(K395)&lt;&gt;"",TRIM(N395)&lt;&gt;"",TRIM(K395)&lt;&gt;TRIM(N395)),"Description translation&lt;&gt; lookup ", "" ))</f>
        <v/>
      </c>
      <c r="P395" s="3" t="s">
        <v>8447</v>
      </c>
      <c r="Q395" s="3" t="s">
        <v>8447</v>
      </c>
    </row>
    <row r="396" spans="1:18" x14ac:dyDescent="0.25">
      <c r="A396" s="2" t="str">
        <f>IF(TRIM(J396)="","",E396)</f>
        <v>FocusPrioritySetting</v>
      </c>
      <c r="B396" s="2" t="str">
        <f>IF(TRIM(K396)="","",I396)</f>
        <v>Focus priority setting</v>
      </c>
      <c r="C396" s="2" t="str">
        <f>LEFT(F396,FIND(".",F396,6))</f>
        <v>Exif.Fujifilm.</v>
      </c>
      <c r="D396" s="2" t="str">
        <f>VLOOKUP(C396,PrefixUebersetzung,2,FALSE)</f>
        <v>Exif.Fujifilm.</v>
      </c>
      <c r="E396" s="2" t="str">
        <f>MID(F396,FIND(".",F396,6)+1,99)</f>
        <v>FocusPrioritySetting</v>
      </c>
      <c r="F396" s="36" t="s">
        <v>10635</v>
      </c>
      <c r="G396" s="36" t="s">
        <v>9512</v>
      </c>
      <c r="H396" s="36"/>
      <c r="I396" s="36" t="s">
        <v>10636</v>
      </c>
      <c r="J396" s="5" t="s">
        <v>11120</v>
      </c>
      <c r="K396" s="5" t="s">
        <v>11120</v>
      </c>
      <c r="O396" s="3" t="str">
        <f>IF(AND(TRIM(J396)="",M396=""),"Suffix not translated ",
   IF(AND(TRIM(J396)&lt;&gt;"",TRIM(M396)&lt;&gt;"",TRIM(J396)&lt;&gt;TRIM(M396)),"Suffix translation &lt;&gt; lookup ", "" ))
&amp;IF(AND(TRIM(K396)="",N396=""),"Description not translated ",
   IF(AND(TRIM(K396)&lt;&gt;"",TRIM(N396)&lt;&gt;"",TRIM(K396)&lt;&gt;TRIM(N396)),"Description translation&lt;&gt; lookup ", "" ))</f>
        <v/>
      </c>
      <c r="P396" s="3" t="s">
        <v>8447</v>
      </c>
      <c r="Q396" s="3" t="s">
        <v>8447</v>
      </c>
    </row>
    <row r="397" spans="1:18" x14ac:dyDescent="0.25">
      <c r="A397" s="2" t="str">
        <f>IF(TRIM(J397)="","",E397)</f>
        <v>FocusSetting</v>
      </c>
      <c r="B397" s="2" t="str">
        <f>IF(TRIM(K397)="","",I397)</f>
        <v>Focus setting</v>
      </c>
      <c r="C397" s="2" t="str">
        <f>LEFT(F397,FIND(".",F397,6))</f>
        <v>Exif.Fujifilm.</v>
      </c>
      <c r="D397" s="2" t="str">
        <f>VLOOKUP(C397,PrefixUebersetzung,2,FALSE)</f>
        <v>Exif.Fujifilm.</v>
      </c>
      <c r="E397" s="2" t="str">
        <f>MID(F397,FIND(".",F397,6)+1,99)</f>
        <v>FocusSetting</v>
      </c>
      <c r="F397" s="36" t="s">
        <v>10637</v>
      </c>
      <c r="G397" s="36" t="s">
        <v>9515</v>
      </c>
      <c r="H397" s="36"/>
      <c r="I397" s="36" t="s">
        <v>3097</v>
      </c>
      <c r="J397" s="5" t="s">
        <v>4870</v>
      </c>
      <c r="K397" s="5" t="s">
        <v>4870</v>
      </c>
      <c r="M397" s="3" t="str">
        <f>IFERROR(VLOOKUP(E397,A:J,10, FALSE),"")</f>
        <v>Fokuseinstellung</v>
      </c>
      <c r="N397" s="3" t="str">
        <f>IFERROR(VLOOKUP(I397,B:K,10,FALSE),"")</f>
        <v>Fokuseinstellung</v>
      </c>
      <c r="O397" s="3" t="str">
        <f>IF(AND(TRIM(J397)="",M397=""),"Suffix not translated ",
   IF(AND(TRIM(J397)&lt;&gt;"",TRIM(M397)&lt;&gt;"",TRIM(J397)&lt;&gt;TRIM(M397)),"Suffix translation &lt;&gt; lookup ", "" ))
&amp;IF(AND(TRIM(K397)="",N397=""),"Description not translated ",
   IF(AND(TRIM(K397)&lt;&gt;"",TRIM(N397)&lt;&gt;"",TRIM(K397)&lt;&gt;TRIM(N397)),"Description translation&lt;&gt; lookup ", "" ))</f>
        <v/>
      </c>
      <c r="P397" s="3" t="s">
        <v>8447</v>
      </c>
      <c r="Q397" s="3" t="s">
        <v>8447</v>
      </c>
    </row>
    <row r="398" spans="1:18" x14ac:dyDescent="0.25">
      <c r="A398" s="2" t="str">
        <f>IF(TRIM(J398)="","",E398)</f>
        <v>FocusWarning</v>
      </c>
      <c r="B398" s="2" t="str">
        <f>IF(TRIM(K398)="","",I398)</f>
        <v>Auto Focus warning status</v>
      </c>
      <c r="C398" s="2" t="str">
        <f>LEFT(F398,FIND(".",F398,6))</f>
        <v>Exif.Fujifilm.</v>
      </c>
      <c r="D398" s="2" t="str">
        <f>VLOOKUP(C398,PrefixUebersetzung,2,FALSE)</f>
        <v>Exif.Fujifilm.</v>
      </c>
      <c r="E398" s="2" t="str">
        <f>MID(F398,FIND(".",F398,6)+1,99)</f>
        <v>FocusWarning</v>
      </c>
      <c r="F398" s="3" t="s">
        <v>157</v>
      </c>
      <c r="G398" s="3" t="s">
        <v>9512</v>
      </c>
      <c r="I398" s="3" t="s">
        <v>2253</v>
      </c>
      <c r="J398" s="3" t="s">
        <v>4783</v>
      </c>
      <c r="K398" s="5" t="s">
        <v>3772</v>
      </c>
      <c r="L398" s="14"/>
      <c r="O398" s="3" t="str">
        <f>IF(AND(TRIM(J398)="",M398=""),"Suffix not translated ",
   IF(AND(TRIM(J398)&lt;&gt;"",TRIM(M398)&lt;&gt;"",TRIM(J398)&lt;&gt;TRIM(M398)),"Suffix translation &lt;&gt; lookup ", "" ))
&amp;IF(AND(TRIM(K398)="",N398=""),"Description not translated ",
   IF(AND(TRIM(K398)&lt;&gt;"",TRIM(N398)&lt;&gt;"",TRIM(K398)&lt;&gt;TRIM(N398)),"Description translation&lt;&gt; lookup ", "" ))</f>
        <v/>
      </c>
      <c r="P398" s="3" t="s">
        <v>8447</v>
      </c>
      <c r="Q398" s="3" t="s">
        <v>8447</v>
      </c>
      <c r="R398" s="3" t="s">
        <v>9007</v>
      </c>
    </row>
    <row r="399" spans="1:18" x14ac:dyDescent="0.25">
      <c r="A399" s="2" t="str">
        <f>IF(TRIM(J399)="","",E399)</f>
        <v>FrameNumber</v>
      </c>
      <c r="B399" s="2" t="str">
        <f>IF(TRIM(K399)="","",I399)</f>
        <v>Frame number</v>
      </c>
      <c r="C399" s="2" t="str">
        <f>LEFT(F399,FIND(".",F399,6))</f>
        <v>Exif.Fujifilm.</v>
      </c>
      <c r="D399" s="2" t="str">
        <f>VLOOKUP(C399,PrefixUebersetzung,2,FALSE)</f>
        <v>Exif.Fujifilm.</v>
      </c>
      <c r="E399" s="2" t="str">
        <f>MID(F399,FIND(".",F399,6)+1,99)</f>
        <v>FrameNumber</v>
      </c>
      <c r="F399" s="3" t="s">
        <v>158</v>
      </c>
      <c r="G399" s="3" t="s">
        <v>9512</v>
      </c>
      <c r="I399" s="3" t="s">
        <v>2254</v>
      </c>
      <c r="J399" s="5" t="s">
        <v>9186</v>
      </c>
      <c r="K399" s="5" t="s">
        <v>9186</v>
      </c>
      <c r="L399" s="14"/>
      <c r="M399" s="3" t="str">
        <f>IFERROR(VLOOKUP(E399,A:J,10, FALSE),"")</f>
        <v>Einzelbildnummer</v>
      </c>
      <c r="N399" s="3" t="str">
        <f>IFERROR(VLOOKUP(I399,B:K,10,FALSE),"")</f>
        <v>Einzelbildnummer</v>
      </c>
      <c r="O399" s="3" t="str">
        <f>IF(AND(TRIM(J399)="",M399=""),"Suffix not translated ",
   IF(AND(TRIM(J399)&lt;&gt;"",TRIM(M399)&lt;&gt;"",TRIM(J399)&lt;&gt;TRIM(M399)),"Suffix translation &lt;&gt; lookup ", "" ))
&amp;IF(AND(TRIM(K399)="",N399=""),"Description not translated ",
   IF(AND(TRIM(K399)&lt;&gt;"",TRIM(N399)&lt;&gt;"",TRIM(K399)&lt;&gt;TRIM(N399)),"Description translation&lt;&gt; lookup ", "" ))</f>
        <v/>
      </c>
      <c r="P399" s="3" t="s">
        <v>8447</v>
      </c>
      <c r="Q399" s="3" t="s">
        <v>8447</v>
      </c>
      <c r="R399" s="3" t="s">
        <v>9186</v>
      </c>
    </row>
    <row r="400" spans="1:18" x14ac:dyDescent="0.25">
      <c r="A400" s="2" t="str">
        <f>IF(TRIM(J400)="","",E400)</f>
        <v/>
      </c>
      <c r="B400" s="2" t="str">
        <f>IF(TRIM(K400)="","",I400)</f>
        <v/>
      </c>
      <c r="C400" s="2" t="str">
        <f>LEFT(F400,FIND(".",F400,6))</f>
        <v>Exif.Fujifilm.</v>
      </c>
      <c r="D400" s="2" t="str">
        <f>VLOOKUP(C400,PrefixUebersetzung,2,FALSE)</f>
        <v>Exif.Fujifilm.</v>
      </c>
      <c r="E400" s="2" t="str">
        <f>MID(F400,FIND(".",F400,6)+1,99)</f>
        <v>FujiIFD</v>
      </c>
      <c r="F400" s="36" t="s">
        <v>9671</v>
      </c>
      <c r="G400" s="36" t="s">
        <v>9517</v>
      </c>
      <c r="H400" s="36"/>
      <c r="I400" s="36" t="s">
        <v>9672</v>
      </c>
      <c r="L400" s="15">
        <v>5</v>
      </c>
      <c r="O400" s="3" t="str">
        <f>IF(AND(TRIM(J400)="",M400=""),"Suffix not translated ",
   IF(AND(TRIM(J400)&lt;&gt;"",TRIM(M400)&lt;&gt;"",TRIM(J400)&lt;&gt;TRIM(M400)),"Suffix translation &lt;&gt; lookup ", "" ))
&amp;IF(AND(TRIM(K400)="",N400=""),"Description not translated ",
   IF(AND(TRIM(K400)&lt;&gt;"",TRIM(N400)&lt;&gt;"",TRIM(K400)&lt;&gt;TRIM(N400)),"Description translation&lt;&gt; lookup ", "" ))</f>
        <v xml:space="preserve">Suffix not translated Description not translated </v>
      </c>
      <c r="P400" s="3" t="s">
        <v>8447</v>
      </c>
      <c r="Q400" s="3" t="s">
        <v>8447</v>
      </c>
    </row>
    <row r="401" spans="1:18" x14ac:dyDescent="0.25">
      <c r="A401" s="2" t="str">
        <f>IF(TRIM(J401)="","",E401)</f>
        <v>GeometricDistortionParams</v>
      </c>
      <c r="B401" s="2" t="str">
        <f>IF(TRIM(K401)="","",I401)</f>
        <v>Geometric Distortion Params</v>
      </c>
      <c r="C401" s="2" t="str">
        <f>LEFT(F401,FIND(".",F401,6))</f>
        <v>Exif.Fujifilm.</v>
      </c>
      <c r="D401" s="2" t="str">
        <f>VLOOKUP(C401,PrefixUebersetzung,2,FALSE)</f>
        <v>Exif.Fujifilm.</v>
      </c>
      <c r="E401" s="2" t="str">
        <f>MID(F401,FIND(".",F401,6)+1,99)</f>
        <v>GeometricDistortionParams</v>
      </c>
      <c r="F401" s="36" t="s">
        <v>9673</v>
      </c>
      <c r="G401" s="36" t="s">
        <v>9517</v>
      </c>
      <c r="H401" s="36"/>
      <c r="I401" s="36" t="s">
        <v>9674</v>
      </c>
      <c r="J401" s="5" t="s">
        <v>9862</v>
      </c>
      <c r="K401" s="5" t="s">
        <v>9862</v>
      </c>
      <c r="O401" s="3" t="str">
        <f>IF(AND(TRIM(J401)="",M401=""),"Suffix not translated ",
   IF(AND(TRIM(J401)&lt;&gt;"",TRIM(M401)&lt;&gt;"",TRIM(J401)&lt;&gt;TRIM(M401)),"Suffix translation &lt;&gt; lookup ", "" ))
&amp;IF(AND(TRIM(K401)="",N401=""),"Description not translated ",
   IF(AND(TRIM(K401)&lt;&gt;"",TRIM(N401)&lt;&gt;"",TRIM(K401)&lt;&gt;TRIM(N401)),"Description translation&lt;&gt; lookup ", "" ))</f>
        <v/>
      </c>
      <c r="P401" s="3" t="s">
        <v>8447</v>
      </c>
      <c r="Q401" s="3" t="s">
        <v>8447</v>
      </c>
    </row>
    <row r="402" spans="1:18" x14ac:dyDescent="0.25">
      <c r="A402" s="2" t="str">
        <f>IF(TRIM(J402)="","",E402)</f>
        <v/>
      </c>
      <c r="B402" s="2" t="str">
        <f>IF(TRIM(K402)="","",I402)</f>
        <v/>
      </c>
      <c r="C402" s="2" t="str">
        <f>LEFT(F402,FIND(".",F402,6))</f>
        <v>Exif.Fujifilm.</v>
      </c>
      <c r="D402" s="2" t="str">
        <f>VLOOKUP(C402,PrefixUebersetzung,2,FALSE)</f>
        <v>Exif.Fujifilm.</v>
      </c>
      <c r="E402" s="2" t="str">
        <f>MID(F402,FIND(".",F402,6)+1,99)</f>
        <v>GrainEffectRoughness</v>
      </c>
      <c r="F402" s="36" t="s">
        <v>10638</v>
      </c>
      <c r="G402" s="36" t="s">
        <v>9516</v>
      </c>
      <c r="H402" s="36"/>
      <c r="I402" s="36" t="s">
        <v>10639</v>
      </c>
      <c r="L402" s="15">
        <v>8</v>
      </c>
      <c r="O402" s="3" t="str">
        <f>IF(AND(TRIM(J402)="",M402=""),"Suffix not translated ",
   IF(AND(TRIM(J402)&lt;&gt;"",TRIM(M402)&lt;&gt;"",TRIM(J402)&lt;&gt;TRIM(M402)),"Suffix translation &lt;&gt; lookup ", "" ))
&amp;IF(AND(TRIM(K402)="",N402=""),"Description not translated ",
   IF(AND(TRIM(K402)&lt;&gt;"",TRIM(N402)&lt;&gt;"",TRIM(K402)&lt;&gt;TRIM(N402)),"Description translation&lt;&gt; lookup ", "" ))</f>
        <v xml:space="preserve">Suffix not translated Description not translated </v>
      </c>
      <c r="P402" s="3" t="s">
        <v>8447</v>
      </c>
      <c r="Q402" s="3" t="s">
        <v>8447</v>
      </c>
    </row>
    <row r="403" spans="1:18" x14ac:dyDescent="0.25">
      <c r="A403" s="2" t="str">
        <f>IF(TRIM(J403)="","",E403)</f>
        <v/>
      </c>
      <c r="B403" s="2" t="str">
        <f>IF(TRIM(K403)="","",I403)</f>
        <v/>
      </c>
      <c r="C403" s="2" t="str">
        <f>LEFT(F403,FIND(".",F403,6))</f>
        <v>Exif.Fujifilm.</v>
      </c>
      <c r="D403" s="2" t="str">
        <f>VLOOKUP(C403,PrefixUebersetzung,2,FALSE)</f>
        <v>Exif.Fujifilm.</v>
      </c>
      <c r="E403" s="2" t="str">
        <f>MID(F403,FIND(".",F403,6)+1,99)</f>
        <v>GrainEffectSize</v>
      </c>
      <c r="F403" s="36" t="s">
        <v>10640</v>
      </c>
      <c r="G403" s="36" t="s">
        <v>9512</v>
      </c>
      <c r="H403" s="36"/>
      <c r="I403" s="36" t="s">
        <v>10641</v>
      </c>
      <c r="L403" s="15">
        <v>8</v>
      </c>
      <c r="O403" s="3" t="str">
        <f>IF(AND(TRIM(J403)="",M403=""),"Suffix not translated ",
   IF(AND(TRIM(J403)&lt;&gt;"",TRIM(M403)&lt;&gt;"",TRIM(J403)&lt;&gt;TRIM(M403)),"Suffix translation &lt;&gt; lookup ", "" ))
&amp;IF(AND(TRIM(K403)="",N403=""),"Description not translated ",
   IF(AND(TRIM(K403)&lt;&gt;"",TRIM(N403)&lt;&gt;"",TRIM(K403)&lt;&gt;TRIM(N403)),"Description translation&lt;&gt; lookup ", "" ))</f>
        <v xml:space="preserve">Suffix not translated Description not translated </v>
      </c>
      <c r="P403" s="3" t="s">
        <v>8447</v>
      </c>
      <c r="Q403" s="3" t="s">
        <v>8447</v>
      </c>
    </row>
    <row r="404" spans="1:18" ht="30" x14ac:dyDescent="0.25">
      <c r="A404" s="2" t="str">
        <f>IF(TRIM(J404)="","",E404)</f>
        <v/>
      </c>
      <c r="B404" s="2" t="str">
        <f>IF(TRIM(K404)="","",I404)</f>
        <v>High ISO NR setting</v>
      </c>
      <c r="C404" s="2" t="str">
        <f>LEFT(F404,FIND(".",F404,6))</f>
        <v>Exif.Fujifilm.</v>
      </c>
      <c r="D404" s="2" t="str">
        <f>VLOOKUP(C404,PrefixUebersetzung,2,FALSE)</f>
        <v>Exif.Fujifilm.</v>
      </c>
      <c r="E404" s="2" t="str">
        <f>MID(F404,FIND(".",F404,6)+1,99)</f>
        <v>HighIsoNoiseReduction</v>
      </c>
      <c r="F404" s="36" t="s">
        <v>10642</v>
      </c>
      <c r="G404" s="36" t="s">
        <v>9512</v>
      </c>
      <c r="H404" s="36"/>
      <c r="I404" s="36" t="s">
        <v>10643</v>
      </c>
      <c r="K404" s="5" t="s">
        <v>11113</v>
      </c>
      <c r="M404" s="3" t="str">
        <f>IFERROR(VLOOKUP(E404,A:J,10, FALSE),"")</f>
        <v>Rauschunterdrückung bei ISO+</v>
      </c>
      <c r="O404" s="3" t="str">
        <f>IF(AND(TRIM(J404)="",M404=""),"Suffix not translated ",
   IF(AND(TRIM(J404)&lt;&gt;"",TRIM(M404)&lt;&gt;"",TRIM(J404)&lt;&gt;TRIM(M404)),"Suffix translation &lt;&gt; lookup ", "" ))
&amp;IF(AND(TRIM(K404)="",N404=""),"Description not translated ",
   IF(AND(TRIM(K404)&lt;&gt;"",TRIM(N404)&lt;&gt;"",TRIM(K404)&lt;&gt;TRIM(N404)),"Description translation&lt;&gt; lookup ", "" ))</f>
        <v/>
      </c>
      <c r="Q404" s="3" t="s">
        <v>8447</v>
      </c>
    </row>
    <row r="405" spans="1:18" x14ac:dyDescent="0.25">
      <c r="A405" s="2" t="str">
        <f>IF(TRIM(J405)="","",E405)</f>
        <v/>
      </c>
      <c r="B405" s="2" t="str">
        <f>IF(TRIM(K405)="","",I405)</f>
        <v/>
      </c>
      <c r="C405" s="2" t="str">
        <f>LEFT(F405,FIND(".",F405,6))</f>
        <v>Exif.Fujifilm.</v>
      </c>
      <c r="D405" s="2" t="str">
        <f>VLOOKUP(C405,PrefixUebersetzung,2,FALSE)</f>
        <v>Exif.Fujifilm.</v>
      </c>
      <c r="E405" s="2" t="str">
        <f>MID(F405,FIND(".",F405,6)+1,99)</f>
        <v>HighlightTone</v>
      </c>
      <c r="F405" s="36" t="s">
        <v>8523</v>
      </c>
      <c r="G405" s="3" t="s">
        <v>9516</v>
      </c>
      <c r="I405" s="36" t="s">
        <v>8524</v>
      </c>
      <c r="J405" s="3"/>
      <c r="L405" s="14">
        <v>5</v>
      </c>
      <c r="O405" s="3" t="str">
        <f>IF(AND(TRIM(J405)="",M405=""),"Suffix not translated ",
   IF(AND(TRIM(J405)&lt;&gt;"",TRIM(M405)&lt;&gt;"",TRIM(J405)&lt;&gt;TRIM(M405)),"Suffix translation &lt;&gt; lookup ", "" ))
&amp;IF(AND(TRIM(K405)="",N405=""),"Description not translated ",
   IF(AND(TRIM(K405)&lt;&gt;"",TRIM(N405)&lt;&gt;"",TRIM(K405)&lt;&gt;TRIM(N405)),"Description translation&lt;&gt; lookup ", "" ))</f>
        <v xml:space="preserve">Suffix not translated Description not translated </v>
      </c>
      <c r="P405" s="3" t="s">
        <v>8447</v>
      </c>
      <c r="Q405" s="3" t="s">
        <v>8447</v>
      </c>
    </row>
    <row r="406" spans="1:18" x14ac:dyDescent="0.25">
      <c r="A406" s="2" t="str">
        <f>IF(TRIM(J406)="","",E406)</f>
        <v/>
      </c>
      <c r="B406" s="2" t="str">
        <f>IF(TRIM(K406)="","",I406)</f>
        <v/>
      </c>
      <c r="C406" s="2" t="str">
        <f>LEFT(F406,FIND(".",F406,6))</f>
        <v>Exif.Fujifilm.</v>
      </c>
      <c r="D406" s="2" t="str">
        <f>VLOOKUP(C406,PrefixUebersetzung,2,FALSE)</f>
        <v>Exif.Fujifilm.</v>
      </c>
      <c r="E406" s="2" t="str">
        <f>MID(F406,FIND(".",F406,6)+1,99)</f>
        <v>ImageGeneration</v>
      </c>
      <c r="F406" s="36" t="s">
        <v>10644</v>
      </c>
      <c r="G406" s="36" t="s">
        <v>9512</v>
      </c>
      <c r="H406" s="36"/>
      <c r="I406" s="36" t="s">
        <v>10645</v>
      </c>
      <c r="L406" s="15">
        <v>8</v>
      </c>
      <c r="O406" s="3" t="str">
        <f>IF(AND(TRIM(J406)="",M406=""),"Suffix not translated ",
   IF(AND(TRIM(J406)&lt;&gt;"",TRIM(M406)&lt;&gt;"",TRIM(J406)&lt;&gt;TRIM(M406)),"Suffix translation &lt;&gt; lookup ", "" ))
&amp;IF(AND(TRIM(K406)="",N406=""),"Description not translated ",
   IF(AND(TRIM(K406)&lt;&gt;"",TRIM(N406)&lt;&gt;"",TRIM(K406)&lt;&gt;TRIM(N406)),"Description translation&lt;&gt; lookup ", "" ))</f>
        <v xml:space="preserve">Suffix not translated Description not translated </v>
      </c>
      <c r="P406" s="3" t="s">
        <v>8447</v>
      </c>
      <c r="Q406" s="3" t="s">
        <v>8447</v>
      </c>
    </row>
    <row r="407" spans="1:18" x14ac:dyDescent="0.25">
      <c r="A407" s="2" t="str">
        <f>IF(TRIM(J407)="","",E407)</f>
        <v>ImageNumber</v>
      </c>
      <c r="B407" s="2" t="str">
        <f>IF(TRIM(K407)="","",I407)</f>
        <v>Image Number</v>
      </c>
      <c r="C407" s="2" t="str">
        <f>LEFT(F407,FIND(".",F407,6))</f>
        <v>Exif.Fujifilm.</v>
      </c>
      <c r="D407" s="2" t="str">
        <f>VLOOKUP(C407,PrefixUebersetzung,2,FALSE)</f>
        <v>Exif.Fujifilm.</v>
      </c>
      <c r="E407" s="2" t="str">
        <f>MID(F407,FIND(".",F407,6)+1,99)</f>
        <v>ImageNumber</v>
      </c>
      <c r="F407" s="36" t="s">
        <v>10646</v>
      </c>
      <c r="G407" s="36" t="s">
        <v>9512</v>
      </c>
      <c r="H407" s="36"/>
      <c r="I407" s="36" t="s">
        <v>10647</v>
      </c>
      <c r="J407" s="5" t="s">
        <v>3773</v>
      </c>
      <c r="K407" s="5" t="s">
        <v>3773</v>
      </c>
      <c r="M407" s="3" t="str">
        <f>IFERROR(VLOOKUP(E407,A:J,10, FALSE),"")</f>
        <v>Bildnummer</v>
      </c>
      <c r="N407" s="3" t="str">
        <f>IFERROR(VLOOKUP(I407,B:K,10,FALSE),"")</f>
        <v>Bildnummer</v>
      </c>
      <c r="O407" s="3" t="str">
        <f>IF(AND(TRIM(J407)="",M407=""),"Suffix not translated ",
   IF(AND(TRIM(J407)&lt;&gt;"",TRIM(M407)&lt;&gt;"",TRIM(J407)&lt;&gt;TRIM(M407)),"Suffix translation &lt;&gt; lookup ", "" ))
&amp;IF(AND(TRIM(K407)="",N407=""),"Description not translated ",
   IF(AND(TRIM(K407)&lt;&gt;"",TRIM(N407)&lt;&gt;"",TRIM(K407)&lt;&gt;TRIM(N407)),"Description translation&lt;&gt; lookup ", "" ))</f>
        <v/>
      </c>
      <c r="P407" s="3" t="s">
        <v>8447</v>
      </c>
      <c r="Q407" s="3" t="s">
        <v>8447</v>
      </c>
    </row>
    <row r="408" spans="1:18" x14ac:dyDescent="0.25">
      <c r="A408" s="2" t="str">
        <f>IF(TRIM(J408)="","",E408)</f>
        <v>ImageStabilization</v>
      </c>
      <c r="B408" s="2" t="str">
        <f>IF(TRIM(K408)="","",I408)</f>
        <v>Image stabilization</v>
      </c>
      <c r="C408" s="2" t="str">
        <f>LEFT(F408,FIND(".",F408,6))</f>
        <v>Exif.Fujifilm.</v>
      </c>
      <c r="D408" s="2" t="str">
        <f>VLOOKUP(C408,PrefixUebersetzung,2,FALSE)</f>
        <v>Exif.Fujifilm.</v>
      </c>
      <c r="E408" s="2" t="str">
        <f>MID(F408,FIND(".",F408,6)+1,99)</f>
        <v>ImageStabilization</v>
      </c>
      <c r="F408" s="36" t="s">
        <v>10648</v>
      </c>
      <c r="G408" s="36" t="s">
        <v>9512</v>
      </c>
      <c r="H408" s="36"/>
      <c r="I408" s="36" t="s">
        <v>2174</v>
      </c>
      <c r="J408" s="5" t="s">
        <v>3707</v>
      </c>
      <c r="K408" s="5" t="s">
        <v>3707</v>
      </c>
      <c r="M408" s="3" t="str">
        <f>IFERROR(VLOOKUP(E408,A:J,10, FALSE),"")</f>
        <v>Bildstabilisierung</v>
      </c>
      <c r="N408" s="3" t="str">
        <f>IFERROR(VLOOKUP(I408,B:K,10,FALSE),"")</f>
        <v>Bildstabilisierung</v>
      </c>
      <c r="O408" s="3" t="str">
        <f>IF(AND(TRIM(J408)="",M408=""),"Suffix not translated ",
   IF(AND(TRIM(J408)&lt;&gt;"",TRIM(M408)&lt;&gt;"",TRIM(J408)&lt;&gt;TRIM(M408)),"Suffix translation &lt;&gt; lookup ", "" ))
&amp;IF(AND(TRIM(K408)="",N408=""),"Description not translated ",
   IF(AND(TRIM(K408)&lt;&gt;"",TRIM(N408)&lt;&gt;"",TRIM(K408)&lt;&gt;TRIM(N408)),"Description translation&lt;&gt; lookup ", "" ))</f>
        <v/>
      </c>
    </row>
    <row r="409" spans="1:18" x14ac:dyDescent="0.25">
      <c r="A409" s="2" t="str">
        <f>IF(TRIM(J409)="","",E409)</f>
        <v/>
      </c>
      <c r="B409" s="2" t="str">
        <f>IF(TRIM(K409)="","",I409)</f>
        <v/>
      </c>
      <c r="C409" s="2" t="str">
        <f>LEFT(F409,FIND(".",F409,6))</f>
        <v>Exif.Fujifilm.</v>
      </c>
      <c r="D409" s="2" t="str">
        <f>VLOOKUP(C409,PrefixUebersetzung,2,FALSE)</f>
        <v>Exif.Fujifilm.</v>
      </c>
      <c r="E409" s="2" t="str">
        <f>MID(F409,FIND(".",F409,6)+1,99)</f>
        <v>LensModulationOptimizer</v>
      </c>
      <c r="F409" s="36" t="s">
        <v>10649</v>
      </c>
      <c r="G409" s="36" t="s">
        <v>9515</v>
      </c>
      <c r="H409" s="36"/>
      <c r="I409" s="36" t="s">
        <v>10650</v>
      </c>
      <c r="L409" s="15">
        <v>8</v>
      </c>
      <c r="O409" s="3" t="str">
        <f>IF(AND(TRIM(J409)="",M409=""),"Suffix not translated ",
   IF(AND(TRIM(J409)&lt;&gt;"",TRIM(M409)&lt;&gt;"",TRIM(J409)&lt;&gt;TRIM(M409)),"Suffix translation &lt;&gt; lookup ", "" ))
&amp;IF(AND(TRIM(K409)="",N409=""),"Description not translated ",
   IF(AND(TRIM(K409)&lt;&gt;"",TRIM(N409)&lt;&gt;"",TRIM(K409)&lt;&gt;TRIM(N409)),"Description translation&lt;&gt; lookup ", "" ))</f>
        <v xml:space="preserve">Suffix not translated Description not translated </v>
      </c>
      <c r="P409" s="3" t="s">
        <v>8447</v>
      </c>
      <c r="Q409" s="3" t="s">
        <v>8447</v>
      </c>
    </row>
    <row r="410" spans="1:18" x14ac:dyDescent="0.25">
      <c r="A410" s="2" t="str">
        <f>IF(TRIM(J410)="","",E410)</f>
        <v/>
      </c>
      <c r="B410" s="2" t="str">
        <f>IF(TRIM(K410)="","",I410)</f>
        <v>Macro mode setting</v>
      </c>
      <c r="C410" s="2" t="str">
        <f>LEFT(F410,FIND(".",F410,6))</f>
        <v>Exif.Fujifilm.</v>
      </c>
      <c r="D410" s="2" t="str">
        <f>VLOOKUP(C410,PrefixUebersetzung,2,FALSE)</f>
        <v>Exif.Fujifilm.</v>
      </c>
      <c r="E410" s="2" t="str">
        <f>MID(F410,FIND(".",F410,6)+1,99)</f>
        <v>Macro</v>
      </c>
      <c r="F410" s="3" t="s">
        <v>159</v>
      </c>
      <c r="G410" s="3" t="s">
        <v>9512</v>
      </c>
      <c r="I410" s="3" t="s">
        <v>2255</v>
      </c>
      <c r="J410" s="3"/>
      <c r="K410" s="5" t="s">
        <v>3774</v>
      </c>
      <c r="L410" s="14"/>
      <c r="M410" s="3" t="str">
        <f>IFERROR(VLOOKUP(E410,A:J,10, FALSE),"")</f>
        <v>Makro</v>
      </c>
      <c r="O410" s="3" t="str">
        <f>IF(AND(TRIM(J410)="",M410=""),"Suffix not translated ",
   IF(AND(TRIM(J410)&lt;&gt;"",TRIM(M410)&lt;&gt;"",TRIM(J410)&lt;&gt;TRIM(M410)),"Suffix translation &lt;&gt; lookup ", "" ))
&amp;IF(AND(TRIM(K410)="",N410=""),"Description not translated ",
   IF(AND(TRIM(K410)&lt;&gt;"",TRIM(N410)&lt;&gt;"",TRIM(K410)&lt;&gt;TRIM(N410)),"Description translation&lt;&gt; lookup ", "" ))</f>
        <v/>
      </c>
      <c r="Q410" s="3" t="s">
        <v>8447</v>
      </c>
      <c r="R410" s="3" t="s">
        <v>3774</v>
      </c>
    </row>
    <row r="411" spans="1:18" ht="30" x14ac:dyDescent="0.25">
      <c r="A411" s="2" t="str">
        <f>IF(TRIM(J411)="","",E411)</f>
        <v>MaxApertureAtMaxFocal</v>
      </c>
      <c r="B411" s="2" t="str">
        <f>IF(TRIM(K411)="","",I411)</f>
        <v>Maximum aperture at maximum focal</v>
      </c>
      <c r="C411" s="2" t="str">
        <f>LEFT(F411,FIND(".",F411,6))</f>
        <v>Exif.Fujifilm.</v>
      </c>
      <c r="D411" s="2" t="str">
        <f>VLOOKUP(C411,PrefixUebersetzung,2,FALSE)</f>
        <v>Exif.Fujifilm.</v>
      </c>
      <c r="E411" s="2" t="str">
        <f>MID(F411,FIND(".",F411,6)+1,99)</f>
        <v>MaxApertureAtMaxFocal</v>
      </c>
      <c r="F411" s="3" t="s">
        <v>160</v>
      </c>
      <c r="G411" s="3" t="s">
        <v>9519</v>
      </c>
      <c r="I411" s="3" t="s">
        <v>9472</v>
      </c>
      <c r="J411" s="5" t="s">
        <v>4585</v>
      </c>
      <c r="K411" s="5" t="s">
        <v>3775</v>
      </c>
      <c r="L411" s="14"/>
      <c r="M411" s="3" t="str">
        <f>IFERROR(VLOOKUP(E411,A:J,10, FALSE),"")</f>
        <v>Max Blende bei max Brennweite</v>
      </c>
      <c r="O411" s="3" t="str">
        <f>IF(AND(TRIM(J411)="",M411=""),"Suffix not translated ",
   IF(AND(TRIM(J411)&lt;&gt;"",TRIM(M411)&lt;&gt;"",TRIM(J411)&lt;&gt;TRIM(M411)),"Suffix translation &lt;&gt; lookup ", "" ))
&amp;IF(AND(TRIM(K411)="",N411=""),"Description not translated ",
   IF(AND(TRIM(K411)&lt;&gt;"",TRIM(N411)&lt;&gt;"",TRIM(K411)&lt;&gt;TRIM(N411)),"Description translation&lt;&gt; lookup ", "" ))</f>
        <v/>
      </c>
      <c r="P411" s="3" t="s">
        <v>8447</v>
      </c>
      <c r="Q411" s="3" t="s">
        <v>8447</v>
      </c>
    </row>
    <row r="412" spans="1:18" ht="30" x14ac:dyDescent="0.25">
      <c r="A412" s="2" t="str">
        <f>IF(TRIM(J412)="","",E412)</f>
        <v>MaxApertureAtMinFocal</v>
      </c>
      <c r="B412" s="2" t="str">
        <f>IF(TRIM(K412)="","",I412)</f>
        <v>Maximum aperture at minimum focal</v>
      </c>
      <c r="C412" s="2" t="str">
        <f>LEFT(F412,FIND(".",F412,6))</f>
        <v>Exif.Fujifilm.</v>
      </c>
      <c r="D412" s="2" t="str">
        <f>VLOOKUP(C412,PrefixUebersetzung,2,FALSE)</f>
        <v>Exif.Fujifilm.</v>
      </c>
      <c r="E412" s="2" t="str">
        <f>MID(F412,FIND(".",F412,6)+1,99)</f>
        <v>MaxApertureAtMinFocal</v>
      </c>
      <c r="F412" s="3" t="s">
        <v>161</v>
      </c>
      <c r="G412" s="3" t="s">
        <v>9519</v>
      </c>
      <c r="I412" s="3" t="s">
        <v>9473</v>
      </c>
      <c r="J412" s="5" t="s">
        <v>4586</v>
      </c>
      <c r="K412" s="5" t="s">
        <v>5117</v>
      </c>
      <c r="L412" s="14"/>
      <c r="M412" s="3" t="str">
        <f>IFERROR(VLOOKUP(E412,A:J,10, FALSE),"")</f>
        <v>Max Blende bei min Brennweite</v>
      </c>
      <c r="O412" s="3" t="str">
        <f>IF(AND(TRIM(J412)="",M412=""),"Suffix not translated ",
   IF(AND(TRIM(J412)&lt;&gt;"",TRIM(M412)&lt;&gt;"",TRIM(J412)&lt;&gt;TRIM(M412)),"Suffix translation &lt;&gt; lookup ", "" ))
&amp;IF(AND(TRIM(K412)="",N412=""),"Description not translated ",
   IF(AND(TRIM(K412)&lt;&gt;"",TRIM(N412)&lt;&gt;"",TRIM(K412)&lt;&gt;TRIM(N412)),"Description translation&lt;&gt; lookup ", "" ))</f>
        <v/>
      </c>
      <c r="P412" s="3" t="s">
        <v>8447</v>
      </c>
      <c r="Q412" s="3" t="s">
        <v>8447</v>
      </c>
    </row>
    <row r="413" spans="1:18" x14ac:dyDescent="0.25">
      <c r="A413" s="2" t="str">
        <f>IF(TRIM(J413)="","",E413)</f>
        <v>MaxFocalLength</v>
      </c>
      <c r="B413" s="2" t="str">
        <f>IF(TRIM(K413)="","",I413)</f>
        <v>Maximum focal length</v>
      </c>
      <c r="C413" s="2" t="str">
        <f>LEFT(F413,FIND(".",F413,6))</f>
        <v>Exif.Fujifilm.</v>
      </c>
      <c r="D413" s="2" t="str">
        <f>VLOOKUP(C413,PrefixUebersetzung,2,FALSE)</f>
        <v>Exif.Fujifilm.</v>
      </c>
      <c r="E413" s="2" t="str">
        <f>MID(F413,FIND(".",F413,6)+1,99)</f>
        <v>MaxFocalLength</v>
      </c>
      <c r="F413" s="3" t="s">
        <v>162</v>
      </c>
      <c r="G413" s="3" t="s">
        <v>9519</v>
      </c>
      <c r="I413" s="3" t="s">
        <v>2256</v>
      </c>
      <c r="J413" s="5" t="s">
        <v>4785</v>
      </c>
      <c r="K413" s="5" t="s">
        <v>3776</v>
      </c>
      <c r="L413" s="14"/>
      <c r="M413" s="3" t="str">
        <f>IFERROR(VLOOKUP(E413,A:J,10, FALSE),"")</f>
        <v>Brennweite maximal</v>
      </c>
      <c r="O413" s="3" t="str">
        <f>IF(AND(TRIM(J413)="",M413=""),"Suffix not translated ",
   IF(AND(TRIM(J413)&lt;&gt;"",TRIM(M413)&lt;&gt;"",TRIM(J413)&lt;&gt;TRIM(M413)),"Suffix translation &lt;&gt; lookup ", "" ))
&amp;IF(AND(TRIM(K413)="",N413=""),"Description not translated ",
   IF(AND(TRIM(K413)&lt;&gt;"",TRIM(N413)&lt;&gt;"",TRIM(K413)&lt;&gt;TRIM(N413)),"Description translation&lt;&gt; lookup ", "" ))</f>
        <v/>
      </c>
      <c r="P413" s="3" t="s">
        <v>8447</v>
      </c>
      <c r="Q413" s="3" t="s">
        <v>8447</v>
      </c>
      <c r="R413" s="3" t="s">
        <v>9169</v>
      </c>
    </row>
    <row r="414" spans="1:18" x14ac:dyDescent="0.25">
      <c r="A414" s="2" t="str">
        <f>IF(TRIM(J414)="","",E414)</f>
        <v>MinFocalLength</v>
      </c>
      <c r="B414" s="2" t="str">
        <f>IF(TRIM(K414)="","",I414)</f>
        <v>Minimum focal length</v>
      </c>
      <c r="C414" s="2" t="str">
        <f>LEFT(F414,FIND(".",F414,6))</f>
        <v>Exif.Fujifilm.</v>
      </c>
      <c r="D414" s="2" t="str">
        <f>VLOOKUP(C414,PrefixUebersetzung,2,FALSE)</f>
        <v>Exif.Fujifilm.</v>
      </c>
      <c r="E414" s="2" t="str">
        <f>MID(F414,FIND(".",F414,6)+1,99)</f>
        <v>MinFocalLength</v>
      </c>
      <c r="F414" s="3" t="s">
        <v>163</v>
      </c>
      <c r="G414" s="3" t="s">
        <v>9519</v>
      </c>
      <c r="I414" s="3" t="s">
        <v>2257</v>
      </c>
      <c r="J414" s="5" t="s">
        <v>4784</v>
      </c>
      <c r="K414" s="5" t="s">
        <v>3777</v>
      </c>
      <c r="L414" s="14"/>
      <c r="M414" s="3" t="str">
        <f>IFERROR(VLOOKUP(E414,A:J,10, FALSE),"")</f>
        <v>Brennweite minimal</v>
      </c>
      <c r="O414" s="3" t="str">
        <f>IF(AND(TRIM(J414)="",M414=""),"Suffix not translated ",
   IF(AND(TRIM(J414)&lt;&gt;"",TRIM(M414)&lt;&gt;"",TRIM(J414)&lt;&gt;TRIM(M414)),"Suffix translation &lt;&gt; lookup ", "" ))
&amp;IF(AND(TRIM(K414)="",N414=""),"Description not translated ",
   IF(AND(TRIM(K414)&lt;&gt;"",TRIM(N414)&lt;&gt;"",TRIM(K414)&lt;&gt;TRIM(N414)),"Description translation&lt;&gt; lookup ", "" ))</f>
        <v/>
      </c>
      <c r="P414" s="3" t="s">
        <v>8447</v>
      </c>
      <c r="Q414" s="3" t="s">
        <v>8447</v>
      </c>
      <c r="R414" s="3" t="s">
        <v>9280</v>
      </c>
    </row>
    <row r="415" spans="1:18" ht="45" x14ac:dyDescent="0.25">
      <c r="A415" s="2" t="str">
        <f>IF(TRIM(J415)="","",E415)</f>
        <v/>
      </c>
      <c r="B415" s="2" t="str">
        <f>IF(TRIM(K415)="","",I415)</f>
        <v/>
      </c>
      <c r="C415" s="2" t="str">
        <f>LEFT(F415,FIND(".",F415,6))</f>
        <v>Exif.Fujifilm.</v>
      </c>
      <c r="D415" s="2" t="str">
        <f>VLOOKUP(C415,PrefixUebersetzung,2,FALSE)</f>
        <v>Exif.Fujifilm.</v>
      </c>
      <c r="E415" s="2" t="str">
        <f>MID(F415,FIND(".",F415,6)+1,99)</f>
        <v>MonochromaticColorMG</v>
      </c>
      <c r="F415" s="36" t="s">
        <v>10651</v>
      </c>
      <c r="G415" s="36" t="s">
        <v>9518</v>
      </c>
      <c r="H415" s="36"/>
      <c r="I415" s="36" t="s">
        <v>10652</v>
      </c>
      <c r="L415" s="15">
        <v>8</v>
      </c>
      <c r="O415" s="3" t="str">
        <f>IF(AND(TRIM(J415)="",M415=""),"Suffix not translated ",
   IF(AND(TRIM(J415)&lt;&gt;"",TRIM(M415)&lt;&gt;"",TRIM(J415)&lt;&gt;TRIM(M415)),"Suffix translation &lt;&gt; lookup ", "" ))
&amp;IF(AND(TRIM(K415)="",N415=""),"Description not translated ",
   IF(AND(TRIM(K415)&lt;&gt;"",TRIM(N415)&lt;&gt;"",TRIM(K415)&lt;&gt;TRIM(N415)),"Description translation&lt;&gt; lookup ", "" ))</f>
        <v xml:space="preserve">Suffix not translated Description not translated </v>
      </c>
      <c r="P415" s="3" t="s">
        <v>8447</v>
      </c>
      <c r="Q415" s="3" t="s">
        <v>8447</v>
      </c>
    </row>
    <row r="416" spans="1:18" ht="45" x14ac:dyDescent="0.25">
      <c r="A416" s="2" t="str">
        <f>IF(TRIM(J416)="","",E416)</f>
        <v/>
      </c>
      <c r="B416" s="2" t="str">
        <f>IF(TRIM(K416)="","",I416)</f>
        <v/>
      </c>
      <c r="C416" s="2" t="str">
        <f>LEFT(F416,FIND(".",F416,6))</f>
        <v>Exif.Fujifilm.</v>
      </c>
      <c r="D416" s="2" t="str">
        <f>VLOOKUP(C416,PrefixUebersetzung,2,FALSE)</f>
        <v>Exif.Fujifilm.</v>
      </c>
      <c r="E416" s="2" t="str">
        <f>MID(F416,FIND(".",F416,6)+1,99)</f>
        <v>MonochromaticColorWC</v>
      </c>
      <c r="F416" s="36" t="s">
        <v>10653</v>
      </c>
      <c r="G416" s="36" t="s">
        <v>9518</v>
      </c>
      <c r="H416" s="36"/>
      <c r="I416" s="36" t="s">
        <v>10654</v>
      </c>
      <c r="L416" s="15">
        <v>8</v>
      </c>
      <c r="O416" s="3" t="str">
        <f>IF(AND(TRIM(J416)="",M416=""),"Suffix not translated ",
   IF(AND(TRIM(J416)&lt;&gt;"",TRIM(M416)&lt;&gt;"",TRIM(J416)&lt;&gt;TRIM(M416)),"Suffix translation &lt;&gt; lookup ", "" ))
&amp;IF(AND(TRIM(K416)="",N416=""),"Description not translated ",
   IF(AND(TRIM(K416)&lt;&gt;"",TRIM(N416)&lt;&gt;"",TRIM(K416)&lt;&gt;TRIM(N416)),"Description translation&lt;&gt; lookup ", "" ))</f>
        <v xml:space="preserve">Suffix not translated Description not translated </v>
      </c>
      <c r="P416" s="3" t="s">
        <v>8447</v>
      </c>
      <c r="Q416" s="3" t="s">
        <v>8447</v>
      </c>
    </row>
    <row r="417" spans="1:18" x14ac:dyDescent="0.25">
      <c r="A417" s="2" t="str">
        <f>IF(TRIM(J417)="","",E417)</f>
        <v>NoiseReduction</v>
      </c>
      <c r="B417" s="2" t="str">
        <f>IF(TRIM(K417)="","",I417)</f>
        <v>Noise reduction setting</v>
      </c>
      <c r="C417" s="2" t="str">
        <f>LEFT(F417,FIND(".",F417,6))</f>
        <v>Exif.Fujifilm.</v>
      </c>
      <c r="D417" s="2" t="str">
        <f>VLOOKUP(C417,PrefixUebersetzung,2,FALSE)</f>
        <v>Exif.Fujifilm.</v>
      </c>
      <c r="E417" s="2" t="str">
        <f>MID(F417,FIND(".",F417,6)+1,99)</f>
        <v>NoiseReduction</v>
      </c>
      <c r="F417" s="36" t="s">
        <v>10655</v>
      </c>
      <c r="G417" s="36" t="s">
        <v>9512</v>
      </c>
      <c r="H417" s="36"/>
      <c r="I417" s="36" t="s">
        <v>10656</v>
      </c>
      <c r="J417" s="5" t="s">
        <v>3727</v>
      </c>
      <c r="K417" s="5" t="s">
        <v>11006</v>
      </c>
      <c r="M417" s="3" t="str">
        <f>IFERROR(VLOOKUP(E417,A:J,10, FALSE),"")</f>
        <v xml:space="preserve">Rauschreduzierung </v>
      </c>
      <c r="O417" s="3" t="str">
        <f>IF(AND(TRIM(J417)="",M417=""),"Suffix not translated ",
   IF(AND(TRIM(J417)&lt;&gt;"",TRIM(M417)&lt;&gt;"",TRIM(J417)&lt;&gt;TRIM(M417)),"Suffix translation &lt;&gt; lookup ", "" ))
&amp;IF(AND(TRIM(K417)="",N417=""),"Description not translated ",
   IF(AND(TRIM(K417)&lt;&gt;"",TRIM(N417)&lt;&gt;"",TRIM(K417)&lt;&gt;TRIM(N417)),"Description translation&lt;&gt; lookup ", "" ))</f>
        <v/>
      </c>
      <c r="Q417" s="3" t="s">
        <v>8447</v>
      </c>
    </row>
    <row r="418" spans="1:18" x14ac:dyDescent="0.25">
      <c r="A418" s="2" t="str">
        <f>IF(TRIM(J418)="","",E418)</f>
        <v/>
      </c>
      <c r="B418" s="2" t="str">
        <f>IF(TRIM(K418)="","",I418)</f>
        <v/>
      </c>
      <c r="C418" s="2" t="str">
        <f>LEFT(F418,FIND(".",F418,6))</f>
        <v>Exif.Fujifilm.</v>
      </c>
      <c r="D418" s="2" t="str">
        <f>VLOOKUP(C418,PrefixUebersetzung,2,FALSE)</f>
        <v>Exif.Fujifilm.</v>
      </c>
      <c r="E418" s="2" t="str">
        <f>MID(F418,FIND(".",F418,6)+1,99)</f>
        <v>NumberFaceElements</v>
      </c>
      <c r="F418" s="36" t="s">
        <v>10657</v>
      </c>
      <c r="G418" s="36" t="s">
        <v>9514</v>
      </c>
      <c r="H418" s="36"/>
      <c r="I418" s="36" t="s">
        <v>10658</v>
      </c>
      <c r="L418" s="15">
        <v>8</v>
      </c>
      <c r="O418" s="3" t="str">
        <f>IF(AND(TRIM(J418)="",M418=""),"Suffix not translated ",
   IF(AND(TRIM(J418)&lt;&gt;"",TRIM(M418)&lt;&gt;"",TRIM(J418)&lt;&gt;TRIM(M418)),"Suffix translation &lt;&gt; lookup ", "" ))
&amp;IF(AND(TRIM(K418)="",N418=""),"Description not translated ",
   IF(AND(TRIM(K418)&lt;&gt;"",TRIM(N418)&lt;&gt;"",TRIM(K418)&lt;&gt;TRIM(N418)),"Description translation&lt;&gt; lookup ", "" ))</f>
        <v xml:space="preserve">Suffix not translated Description not translated </v>
      </c>
      <c r="P418" s="3" t="s">
        <v>8447</v>
      </c>
      <c r="Q418" s="3" t="s">
        <v>8447</v>
      </c>
    </row>
    <row r="419" spans="1:18" x14ac:dyDescent="0.25">
      <c r="A419" s="2" t="str">
        <f>IF(TRIM(J419)="","",E419)</f>
        <v>OrderNumber</v>
      </c>
      <c r="B419" s="2" t="str">
        <f>IF(TRIM(K419)="","",I419)</f>
        <v>Order number</v>
      </c>
      <c r="C419" s="2" t="str">
        <f>LEFT(F419,FIND(".",F419,6))</f>
        <v>Exif.Fujifilm.</v>
      </c>
      <c r="D419" s="2" t="str">
        <f>VLOOKUP(C419,PrefixUebersetzung,2,FALSE)</f>
        <v>Exif.Fujifilm.</v>
      </c>
      <c r="E419" s="2" t="str">
        <f>MID(F419,FIND(".",F419,6)+1,99)</f>
        <v>OrderNumber</v>
      </c>
      <c r="F419" s="3" t="s">
        <v>164</v>
      </c>
      <c r="G419" s="3" t="s">
        <v>9515</v>
      </c>
      <c r="I419" s="3" t="s">
        <v>2258</v>
      </c>
      <c r="J419" s="5" t="s">
        <v>3778</v>
      </c>
      <c r="K419" s="5" t="s">
        <v>3778</v>
      </c>
      <c r="L419" s="14"/>
      <c r="O419" s="3" t="str">
        <f>IF(AND(TRIM(J419)="",M419=""),"Suffix not translated ",
   IF(AND(TRIM(J419)&lt;&gt;"",TRIM(M419)&lt;&gt;"",TRIM(J419)&lt;&gt;TRIM(M419)),"Suffix translation &lt;&gt; lookup ", "" ))
&amp;IF(AND(TRIM(K419)="",N419=""),"Description not translated ",
   IF(AND(TRIM(K419)&lt;&gt;"",TRIM(N419)&lt;&gt;"",TRIM(K419)&lt;&gt;TRIM(N419)),"Description translation&lt;&gt; lookup ", "" ))</f>
        <v/>
      </c>
      <c r="P419" s="3" t="s">
        <v>8447</v>
      </c>
      <c r="Q419" s="3" t="s">
        <v>8447</v>
      </c>
      <c r="R419" s="3" t="s">
        <v>9110</v>
      </c>
    </row>
    <row r="420" spans="1:18" x14ac:dyDescent="0.25">
      <c r="A420" s="2" t="str">
        <f>IF(TRIM(J420)="","",E420)</f>
        <v/>
      </c>
      <c r="B420" s="2" t="str">
        <f>IF(TRIM(K420)="","",I420)</f>
        <v/>
      </c>
      <c r="C420" s="2" t="str">
        <f>LEFT(F420,FIND(".",F420,6))</f>
        <v>Exif.Fujifilm.</v>
      </c>
      <c r="D420" s="2" t="str">
        <f>VLOOKUP(C420,PrefixUebersetzung,2,FALSE)</f>
        <v>Exif.Fujifilm.</v>
      </c>
      <c r="E420" s="2" t="str">
        <f>MID(F420,FIND(".",F420,6)+1,99)</f>
        <v>PanoramaAngle</v>
      </c>
      <c r="F420" s="36" t="s">
        <v>10659</v>
      </c>
      <c r="G420" s="36" t="s">
        <v>9512</v>
      </c>
      <c r="H420" s="36"/>
      <c r="I420" s="36" t="s">
        <v>10660</v>
      </c>
      <c r="L420" s="15">
        <v>8</v>
      </c>
      <c r="O420" s="3" t="str">
        <f>IF(AND(TRIM(J420)="",M420=""),"Suffix not translated ",
   IF(AND(TRIM(J420)&lt;&gt;"",TRIM(M420)&lt;&gt;"",TRIM(J420)&lt;&gt;TRIM(M420)),"Suffix translation &lt;&gt; lookup ", "" ))
&amp;IF(AND(TRIM(K420)="",N420=""),"Description not translated ",
   IF(AND(TRIM(K420)&lt;&gt;"",TRIM(N420)&lt;&gt;"",TRIM(K420)&lt;&gt;TRIM(N420)),"Description translation&lt;&gt; lookup ", "" ))</f>
        <v xml:space="preserve">Suffix not translated Description not translated </v>
      </c>
      <c r="P420" s="3" t="s">
        <v>8447</v>
      </c>
      <c r="Q420" s="3" t="s">
        <v>8447</v>
      </c>
    </row>
    <row r="421" spans="1:18" x14ac:dyDescent="0.25">
      <c r="A421" s="2" t="str">
        <f>IF(TRIM(J421)="","",E421)</f>
        <v>PanoramaDirection</v>
      </c>
      <c r="B421" s="2" t="str">
        <f>IF(TRIM(K421)="","",I421)</f>
        <v>Panorama direction</v>
      </c>
      <c r="C421" s="2" t="str">
        <f>LEFT(F421,FIND(".",F421,6))</f>
        <v>Exif.Fujifilm.</v>
      </c>
      <c r="D421" s="2" t="str">
        <f>VLOOKUP(C421,PrefixUebersetzung,2,FALSE)</f>
        <v>Exif.Fujifilm.</v>
      </c>
      <c r="E421" s="2" t="str">
        <f>MID(F421,FIND(".",F421,6)+1,99)</f>
        <v>PanoramaDirection</v>
      </c>
      <c r="F421" s="36" t="s">
        <v>10661</v>
      </c>
      <c r="G421" s="36" t="s">
        <v>9512</v>
      </c>
      <c r="H421" s="36"/>
      <c r="I421" s="36" t="s">
        <v>2208</v>
      </c>
      <c r="J421" s="5" t="s">
        <v>3731</v>
      </c>
      <c r="K421" s="5" t="s">
        <v>3731</v>
      </c>
      <c r="M421" s="3" t="str">
        <f>IFERROR(VLOOKUP(E421,A:J,10, FALSE),"")</f>
        <v>Panorama Richtung</v>
      </c>
      <c r="N421" s="3" t="str">
        <f>IFERROR(VLOOKUP(I421,B:K,10,FALSE),"")</f>
        <v>Panorama Richtung</v>
      </c>
      <c r="O421" s="3" t="str">
        <f>IF(AND(TRIM(J421)="",M421=""),"Suffix not translated ",
   IF(AND(TRIM(J421)&lt;&gt;"",TRIM(M421)&lt;&gt;"",TRIM(J421)&lt;&gt;TRIM(M421)),"Suffix translation &lt;&gt; lookup ", "" ))
&amp;IF(AND(TRIM(K421)="",N421=""),"Description not translated ",
   IF(AND(TRIM(K421)&lt;&gt;"",TRIM(N421)&lt;&gt;"",TRIM(K421)&lt;&gt;TRIM(N421)),"Description translation&lt;&gt; lookup ", "" ))</f>
        <v/>
      </c>
    </row>
    <row r="422" spans="1:18" x14ac:dyDescent="0.25">
      <c r="A422" s="2" t="str">
        <f>IF(TRIM(J422)="","",E422)</f>
        <v>PictureMode</v>
      </c>
      <c r="B422" s="2" t="str">
        <f>IF(TRIM(K422)="","",I422)</f>
        <v>Picture mode setting</v>
      </c>
      <c r="C422" s="2" t="str">
        <f>LEFT(F422,FIND(".",F422,6))</f>
        <v>Exif.Fujifilm.</v>
      </c>
      <c r="D422" s="2" t="str">
        <f>VLOOKUP(C422,PrefixUebersetzung,2,FALSE)</f>
        <v>Exif.Fujifilm.</v>
      </c>
      <c r="E422" s="2" t="str">
        <f>MID(F422,FIND(".",F422,6)+1,99)</f>
        <v>PictureMode</v>
      </c>
      <c r="F422" s="3" t="s">
        <v>165</v>
      </c>
      <c r="G422" s="3" t="s">
        <v>9512</v>
      </c>
      <c r="I422" s="3" t="s">
        <v>2259</v>
      </c>
      <c r="J422" s="3" t="s">
        <v>3949</v>
      </c>
      <c r="K422" s="5" t="s">
        <v>3779</v>
      </c>
      <c r="L422" s="14"/>
      <c r="M422" s="3" t="str">
        <f>IFERROR(VLOOKUP(E422,A:J,10, FALSE),"")</f>
        <v>Bildmodus</v>
      </c>
      <c r="O422" s="3" t="str">
        <f>IF(AND(TRIM(J422)="",M422=""),"Suffix not translated ",
   IF(AND(TRIM(J422)&lt;&gt;"",TRIM(M422)&lt;&gt;"",TRIM(J422)&lt;&gt;TRIM(M422)),"Suffix translation &lt;&gt; lookup ", "" ))
&amp;IF(AND(TRIM(K422)="",N422=""),"Description not translated ",
   IF(AND(TRIM(K422)&lt;&gt;"",TRIM(N422)&lt;&gt;"",TRIM(K422)&lt;&gt;TRIM(N422)),"Description translation&lt;&gt; lookup ", "" ))</f>
        <v/>
      </c>
      <c r="P422" s="3" t="s">
        <v>8447</v>
      </c>
      <c r="Q422" s="3" t="s">
        <v>8447</v>
      </c>
      <c r="R422" s="3" t="s">
        <v>9308</v>
      </c>
    </row>
    <row r="423" spans="1:18" x14ac:dyDescent="0.25">
      <c r="A423" s="2" t="str">
        <f>IF(TRIM(J423)="","",E423)</f>
        <v/>
      </c>
      <c r="B423" s="2" t="str">
        <f>IF(TRIM(K423)="","",I423)</f>
        <v/>
      </c>
      <c r="C423" s="2" t="str">
        <f>LEFT(F423,FIND(".",F423,6))</f>
        <v>Exif.Fujifilm.</v>
      </c>
      <c r="D423" s="2" t="str">
        <f>VLOOKUP(C423,PrefixUebersetzung,2,FALSE)</f>
        <v>Exif.Fujifilm.</v>
      </c>
      <c r="E423" s="2" t="str">
        <f>MID(F423,FIND(".",F423,6)+1,99)</f>
        <v>PixelShiftOfffset</v>
      </c>
      <c r="F423" s="36" t="s">
        <v>10662</v>
      </c>
      <c r="G423" s="36" t="s">
        <v>9520</v>
      </c>
      <c r="H423" s="36"/>
      <c r="I423" s="36" t="s">
        <v>10663</v>
      </c>
      <c r="L423" s="15">
        <v>8</v>
      </c>
      <c r="O423" s="3" t="str">
        <f>IF(AND(TRIM(J423)="",M423=""),"Suffix not translated ",
   IF(AND(TRIM(J423)&lt;&gt;"",TRIM(M423)&lt;&gt;"",TRIM(J423)&lt;&gt;TRIM(M423)),"Suffix translation &lt;&gt; lookup ", "" ))
&amp;IF(AND(TRIM(K423)="",N423=""),"Description not translated ",
   IF(AND(TRIM(K423)&lt;&gt;"",TRIM(N423)&lt;&gt;"",TRIM(K423)&lt;&gt;TRIM(N423)),"Description translation&lt;&gt; lookup ", "" ))</f>
        <v xml:space="preserve">Suffix not translated Description not translated </v>
      </c>
      <c r="P423" s="3" t="s">
        <v>8447</v>
      </c>
      <c r="Q423" s="3" t="s">
        <v>8447</v>
      </c>
    </row>
    <row r="424" spans="1:18" x14ac:dyDescent="0.25">
      <c r="A424" s="2" t="str">
        <f>IF(TRIM(J424)="","",E424)</f>
        <v/>
      </c>
      <c r="B424" s="2" t="str">
        <f>IF(TRIM(K424)="","",I424)</f>
        <v/>
      </c>
      <c r="C424" s="2" t="str">
        <f>LEFT(F424,FIND(".",F424,6))</f>
        <v>Exif.Fujifilm.</v>
      </c>
      <c r="D424" s="2" t="str">
        <f>VLOOKUP(C424,PrefixUebersetzung,2,FALSE)</f>
        <v>Exif.Fujifilm.</v>
      </c>
      <c r="E424" s="2" t="str">
        <f>MID(F424,FIND(".",F424,6)+1,99)</f>
        <v>PixelShiftShots</v>
      </c>
      <c r="F424" s="36" t="s">
        <v>10664</v>
      </c>
      <c r="G424" s="36" t="s">
        <v>9512</v>
      </c>
      <c r="H424" s="36"/>
      <c r="I424" s="36" t="s">
        <v>10665</v>
      </c>
      <c r="L424" s="15">
        <v>8</v>
      </c>
      <c r="O424" s="3" t="str">
        <f>IF(AND(TRIM(J424)="",M424=""),"Suffix not translated ",
   IF(AND(TRIM(J424)&lt;&gt;"",TRIM(M424)&lt;&gt;"",TRIM(J424)&lt;&gt;TRIM(M424)),"Suffix translation &lt;&gt; lookup ", "" ))
&amp;IF(AND(TRIM(K424)="",N424=""),"Description not translated ",
   IF(AND(TRIM(K424)&lt;&gt;"",TRIM(N424)&lt;&gt;"",TRIM(K424)&lt;&gt;TRIM(N424)),"Description translation&lt;&gt; lookup ", "" ))</f>
        <v xml:space="preserve">Suffix not translated Description not translated </v>
      </c>
      <c r="P424" s="3" t="s">
        <v>8447</v>
      </c>
      <c r="Q424" s="3" t="s">
        <v>8447</v>
      </c>
    </row>
    <row r="425" spans="1:18" x14ac:dyDescent="0.25">
      <c r="A425" s="2" t="str">
        <f>IF(TRIM(J425)="","",E425)</f>
        <v/>
      </c>
      <c r="B425" s="2" t="str">
        <f>IF(TRIM(K425)="","",I425)</f>
        <v>Image quality setting</v>
      </c>
      <c r="C425" s="2" t="str">
        <f>LEFT(F425,FIND(".",F425,6))</f>
        <v>Exif.Fujifilm.</v>
      </c>
      <c r="D425" s="2" t="str">
        <f>VLOOKUP(C425,PrefixUebersetzung,2,FALSE)</f>
        <v>Exif.Fujifilm.</v>
      </c>
      <c r="E425" s="2" t="str">
        <f>MID(F425,FIND(".",F425,6)+1,99)</f>
        <v>Quality</v>
      </c>
      <c r="F425" s="3" t="s">
        <v>166</v>
      </c>
      <c r="G425" s="3" t="s">
        <v>9514</v>
      </c>
      <c r="I425" s="3" t="s">
        <v>2260</v>
      </c>
      <c r="J425" s="3"/>
      <c r="K425" s="5" t="s">
        <v>3780</v>
      </c>
      <c r="L425" s="14"/>
      <c r="M425" s="3" t="str">
        <f>IFERROR(VLOOKUP(E425,A:J,10, FALSE),"")</f>
        <v>Qualität</v>
      </c>
      <c r="N425" s="3" t="str">
        <f>IFERROR(VLOOKUP(I425,B:K,10,FALSE),"")</f>
        <v>Einstellung der Bildqualität</v>
      </c>
      <c r="O425" s="3" t="str">
        <f>IF(AND(TRIM(J425)="",M425=""),"Suffix not translated ",
   IF(AND(TRIM(J425)&lt;&gt;"",TRIM(M425)&lt;&gt;"",TRIM(J425)&lt;&gt;TRIM(M425)),"Suffix translation &lt;&gt; lookup ", "" ))
&amp;IF(AND(TRIM(K425)="",N425=""),"Description not translated ",
   IF(AND(TRIM(K425)&lt;&gt;"",TRIM(N425)&lt;&gt;"",TRIM(K425)&lt;&gt;TRIM(N425)),"Description translation&lt;&gt; lookup ", "" ))</f>
        <v/>
      </c>
      <c r="Q425" s="3" t="s">
        <v>8447</v>
      </c>
      <c r="R425" s="3" t="s">
        <v>9223</v>
      </c>
    </row>
    <row r="426" spans="1:18" x14ac:dyDescent="0.25">
      <c r="A426" s="2" t="str">
        <f>IF(TRIM(J426)="","",E426)</f>
        <v>Rating</v>
      </c>
      <c r="B426" s="2" t="str">
        <f>IF(TRIM(K426)="","",I426)</f>
        <v>Rating</v>
      </c>
      <c r="C426" s="2" t="str">
        <f>LEFT(F426,FIND(".",F426,6))</f>
        <v>Exif.Fujifilm.</v>
      </c>
      <c r="D426" s="2" t="str">
        <f>VLOOKUP(C426,PrefixUebersetzung,2,FALSE)</f>
        <v>Exif.Fujifilm.</v>
      </c>
      <c r="E426" s="2" t="str">
        <f>MID(F426,FIND(".",F426,6)+1,99)</f>
        <v>Rating</v>
      </c>
      <c r="F426" s="36" t="s">
        <v>8525</v>
      </c>
      <c r="G426" s="3" t="s">
        <v>9515</v>
      </c>
      <c r="I426" s="36" t="s">
        <v>8526</v>
      </c>
      <c r="J426" s="3" t="s">
        <v>4218</v>
      </c>
      <c r="K426" s="5" t="s">
        <v>4218</v>
      </c>
      <c r="L426" s="14"/>
      <c r="M426" s="3" t="str">
        <f>IFERROR(VLOOKUP(E426,A:J,10, FALSE),"")</f>
        <v>Bewertung</v>
      </c>
      <c r="N426" s="3" t="str">
        <f>IFERROR(VLOOKUP(I426,B:K,10,FALSE),"")</f>
        <v>Bewertung</v>
      </c>
      <c r="O426" s="3" t="str">
        <f>IF(AND(TRIM(J426)="",M426=""),"Suffix not translated ",
   IF(AND(TRIM(J426)&lt;&gt;"",TRIM(M426)&lt;&gt;"",TRIM(J426)&lt;&gt;TRIM(M426)),"Suffix translation &lt;&gt; lookup ", "" ))
&amp;IF(AND(TRIM(K426)="",N426=""),"Description not translated ",
   IF(AND(TRIM(K426)&lt;&gt;"",TRIM(N426)&lt;&gt;"",TRIM(K426)&lt;&gt;TRIM(N426)),"Description translation&lt;&gt; lookup ", "" ))</f>
        <v/>
      </c>
      <c r="P426" s="3" t="s">
        <v>8447</v>
      </c>
      <c r="Q426" s="3" t="s">
        <v>8447</v>
      </c>
      <c r="R426" s="3" t="s">
        <v>4218</v>
      </c>
    </row>
    <row r="427" spans="1:18" x14ac:dyDescent="0.25">
      <c r="A427" s="2" t="str">
        <f>IF(TRIM(J427)="","",E427)</f>
        <v>RawImageFullHeight</v>
      </c>
      <c r="B427" s="2" t="str">
        <f>IF(TRIM(K427)="","",I427)</f>
        <v>Raw Image Full Height</v>
      </c>
      <c r="C427" s="2" t="str">
        <f>LEFT(F427,FIND(".",F427,6))</f>
        <v>Exif.Fujifilm.</v>
      </c>
      <c r="D427" s="2" t="str">
        <f>VLOOKUP(C427,PrefixUebersetzung,2,FALSE)</f>
        <v>Exif.Fujifilm.</v>
      </c>
      <c r="E427" s="2" t="str">
        <f>MID(F427,FIND(".",F427,6)+1,99)</f>
        <v>RawImageFullHeight</v>
      </c>
      <c r="F427" s="36" t="s">
        <v>9675</v>
      </c>
      <c r="G427" s="36" t="s">
        <v>9517</v>
      </c>
      <c r="H427" s="36"/>
      <c r="I427" s="36" t="s">
        <v>9676</v>
      </c>
      <c r="J427" s="5" t="s">
        <v>9863</v>
      </c>
      <c r="K427" s="5" t="s">
        <v>9863</v>
      </c>
      <c r="O427" s="3" t="str">
        <f>IF(AND(TRIM(J427)="",M427=""),"Suffix not translated ",
   IF(AND(TRIM(J427)&lt;&gt;"",TRIM(M427)&lt;&gt;"",TRIM(J427)&lt;&gt;TRIM(M427)),"Suffix translation &lt;&gt; lookup ", "" ))
&amp;IF(AND(TRIM(K427)="",N427=""),"Description not translated ",
   IF(AND(TRIM(K427)&lt;&gt;"",TRIM(N427)&lt;&gt;"",TRIM(K427)&lt;&gt;TRIM(N427)),"Description translation&lt;&gt; lookup ", "" ))</f>
        <v/>
      </c>
      <c r="P427" s="3" t="s">
        <v>8447</v>
      </c>
      <c r="Q427" s="3" t="s">
        <v>8447</v>
      </c>
    </row>
    <row r="428" spans="1:18" x14ac:dyDescent="0.25">
      <c r="A428" s="2" t="str">
        <f>IF(TRIM(J428)="","",E428)</f>
        <v>RawImageFullWidth</v>
      </c>
      <c r="B428" s="2" t="str">
        <f>IF(TRIM(K428)="","",I428)</f>
        <v>Raw Image Full Width</v>
      </c>
      <c r="C428" s="2" t="str">
        <f>LEFT(F428,FIND(".",F428,6))</f>
        <v>Exif.Fujifilm.</v>
      </c>
      <c r="D428" s="2" t="str">
        <f>VLOOKUP(C428,PrefixUebersetzung,2,FALSE)</f>
        <v>Exif.Fujifilm.</v>
      </c>
      <c r="E428" s="2" t="str">
        <f>MID(F428,FIND(".",F428,6)+1,99)</f>
        <v>RawImageFullWidth</v>
      </c>
      <c r="F428" s="36" t="s">
        <v>9677</v>
      </c>
      <c r="G428" s="36" t="s">
        <v>9517</v>
      </c>
      <c r="H428" s="36"/>
      <c r="I428" s="36" t="s">
        <v>9678</v>
      </c>
      <c r="J428" s="5" t="s">
        <v>9864</v>
      </c>
      <c r="K428" s="5" t="s">
        <v>9864</v>
      </c>
      <c r="O428" s="3" t="str">
        <f>IF(AND(TRIM(J428)="",M428=""),"Suffix not translated ",
   IF(AND(TRIM(J428)&lt;&gt;"",TRIM(M428)&lt;&gt;"",TRIM(J428)&lt;&gt;TRIM(M428)),"Suffix translation &lt;&gt; lookup ", "" ))
&amp;IF(AND(TRIM(K428)="",N428=""),"Description not translated ",
   IF(AND(TRIM(K428)&lt;&gt;"",TRIM(N428)&lt;&gt;"",TRIM(K428)&lt;&gt;TRIM(N428)),"Description translation&lt;&gt; lookup ", "" ))</f>
        <v/>
      </c>
      <c r="P428" s="3" t="s">
        <v>8447</v>
      </c>
      <c r="Q428" s="3" t="s">
        <v>8447</v>
      </c>
    </row>
    <row r="429" spans="1:18" x14ac:dyDescent="0.25">
      <c r="A429" s="2" t="str">
        <f>IF(TRIM(J429)="","",E429)</f>
        <v/>
      </c>
      <c r="B429" s="2" t="str">
        <f>IF(TRIM(K429)="","",I429)</f>
        <v/>
      </c>
      <c r="C429" s="2" t="str">
        <f>LEFT(F429,FIND(".",F429,6))</f>
        <v>Exif.Fujifilm.</v>
      </c>
      <c r="D429" s="2" t="str">
        <f>VLOOKUP(C429,PrefixUebersetzung,2,FALSE)</f>
        <v>Exif.Fujifilm.</v>
      </c>
      <c r="E429" s="2" t="str">
        <f>MID(F429,FIND(".",F429,6)+1,99)</f>
        <v>SceneRecognition</v>
      </c>
      <c r="F429" s="36" t="s">
        <v>10666</v>
      </c>
      <c r="G429" s="36" t="s">
        <v>9512</v>
      </c>
      <c r="H429" s="36"/>
      <c r="I429" s="36" t="s">
        <v>10667</v>
      </c>
      <c r="L429" s="15">
        <v>8</v>
      </c>
      <c r="O429" s="3" t="str">
        <f>IF(AND(TRIM(J429)="",M429=""),"Suffix not translated ",
   IF(AND(TRIM(J429)&lt;&gt;"",TRIM(M429)&lt;&gt;"",TRIM(J429)&lt;&gt;TRIM(M429)),"Suffix translation &lt;&gt; lookup ", "" ))
&amp;IF(AND(TRIM(K429)="",N429=""),"Description not translated ",
   IF(AND(TRIM(K429)&lt;&gt;"",TRIM(N429)&lt;&gt;"",TRIM(K429)&lt;&gt;TRIM(N429)),"Description translation&lt;&gt; lookup ", "" ))</f>
        <v xml:space="preserve">Suffix not translated Description not translated </v>
      </c>
      <c r="P429" s="3" t="s">
        <v>8447</v>
      </c>
      <c r="Q429" s="3" t="s">
        <v>8447</v>
      </c>
    </row>
    <row r="430" spans="1:18" x14ac:dyDescent="0.25">
      <c r="A430" s="2" t="str">
        <f>IF(TRIM(J430)="","",E430)</f>
        <v/>
      </c>
      <c r="B430" s="2" t="str">
        <f>IF(TRIM(K430)="","",I430)</f>
        <v/>
      </c>
      <c r="C430" s="2" t="str">
        <f>LEFT(F430,FIND(".",F430,6))</f>
        <v>Exif.Fujifilm.</v>
      </c>
      <c r="D430" s="2" t="str">
        <f>VLOOKUP(C430,PrefixUebersetzung,2,FALSE)</f>
        <v>Exif.Fujifilm.</v>
      </c>
      <c r="E430" s="2" t="str">
        <f>MID(F430,FIND(".",F430,6)+1,99)</f>
        <v>SequenceNumber</v>
      </c>
      <c r="F430" s="3" t="s">
        <v>167</v>
      </c>
      <c r="G430" s="3" t="s">
        <v>9512</v>
      </c>
      <c r="I430" s="3" t="s">
        <v>2261</v>
      </c>
      <c r="L430" s="14"/>
      <c r="M430" s="3" t="str">
        <f>IFERROR(VLOOKUP(E430,A:J,10, FALSE),"")</f>
        <v>Sequenznummer</v>
      </c>
      <c r="N430" s="3" t="str">
        <f>IFERROR(VLOOKUP(I430,B:K,10,FALSE),"")</f>
        <v>Sequenznummer</v>
      </c>
      <c r="O430" s="3" t="str">
        <f>IF(AND(TRIM(J430)="",M430=""),"Suffix not translated ",
   IF(AND(TRIM(J430)&lt;&gt;"",TRIM(M430)&lt;&gt;"",TRIM(J430)&lt;&gt;TRIM(M430)),"Suffix translation &lt;&gt; lookup ", "" ))
&amp;IF(AND(TRIM(K430)="",N430=""),"Description not translated ",
   IF(AND(TRIM(K430)&lt;&gt;"",TRIM(N430)&lt;&gt;"",TRIM(K430)&lt;&gt;TRIM(N430)),"Description translation&lt;&gt; lookup ", "" ))</f>
        <v/>
      </c>
    </row>
    <row r="431" spans="1:18" ht="60" x14ac:dyDescent="0.25">
      <c r="A431" s="2" t="str">
        <f>IF(TRIM(J431)="","",E431)</f>
        <v/>
      </c>
      <c r="B431" s="2" t="str">
        <f>IF(TRIM(K431)="","",I431)</f>
        <v>This number is unique, and contains the date of manufacture, but is not the same as the number printed on the camera body.</v>
      </c>
      <c r="C431" s="2" t="str">
        <f>LEFT(F431,FIND(".",F431,6))</f>
        <v>Exif.Fujifilm.</v>
      </c>
      <c r="D431" s="2" t="str">
        <f>VLOOKUP(C431,PrefixUebersetzung,2,FALSE)</f>
        <v>Exif.Fujifilm.</v>
      </c>
      <c r="E431" s="2" t="str">
        <f>MID(F431,FIND(".",F431,6)+1,99)</f>
        <v>SerialNumber</v>
      </c>
      <c r="F431" s="3" t="s">
        <v>168</v>
      </c>
      <c r="G431" s="3" t="s">
        <v>9514</v>
      </c>
      <c r="I431" s="3" t="s">
        <v>2262</v>
      </c>
      <c r="J431" s="3"/>
      <c r="K431" s="5" t="s">
        <v>3782</v>
      </c>
      <c r="L431" s="14"/>
      <c r="M431" s="3" t="str">
        <f>IFERROR(VLOOKUP(E431,A:J,10, FALSE),"")</f>
        <v>Seriennummer</v>
      </c>
      <c r="N431" s="3" t="str">
        <f>IFERROR(VLOOKUP(I431,B:K,10,FALSE),"")</f>
        <v>Diese Nummer ist eindeutig und enthält das Datum der Herstellung, ist aber nicht die gleiche Nummer, wie auf dem Kameragehäuse</v>
      </c>
      <c r="O431" s="3" t="str">
        <f>IF(AND(TRIM(J431)="",M431=""),"Suffix not translated ",
   IF(AND(TRIM(J431)&lt;&gt;"",TRIM(M431)&lt;&gt;"",TRIM(J431)&lt;&gt;TRIM(M431)),"Suffix translation &lt;&gt; lookup ", "" ))
&amp;IF(AND(TRIM(K431)="",N431=""),"Description not translated ",
   IF(AND(TRIM(K431)&lt;&gt;"",TRIM(N431)&lt;&gt;"",TRIM(K431)&lt;&gt;TRIM(N431)),"Description translation&lt;&gt; lookup ", "" ))</f>
        <v/>
      </c>
      <c r="Q431" s="3" t="s">
        <v>8447</v>
      </c>
    </row>
    <row r="432" spans="1:18" x14ac:dyDescent="0.25">
      <c r="A432" s="2" t="str">
        <f>IF(TRIM(J432)="","",E432)</f>
        <v/>
      </c>
      <c r="B432" s="2" t="str">
        <f>IF(TRIM(K432)="","",I432)</f>
        <v/>
      </c>
      <c r="C432" s="2" t="str">
        <f>LEFT(F432,FIND(".",F432,6))</f>
        <v>Exif.Fujifilm.</v>
      </c>
      <c r="D432" s="2" t="str">
        <f>VLOOKUP(C432,PrefixUebersetzung,2,FALSE)</f>
        <v>Exif.Fujifilm.</v>
      </c>
      <c r="E432" s="2" t="str">
        <f>MID(F432,FIND(".",F432,6)+1,99)</f>
        <v>ShadowTone</v>
      </c>
      <c r="F432" s="36" t="s">
        <v>8527</v>
      </c>
      <c r="G432" s="3" t="s">
        <v>9516</v>
      </c>
      <c r="I432" s="36" t="s">
        <v>8528</v>
      </c>
      <c r="J432" s="3"/>
      <c r="L432" s="14">
        <v>5</v>
      </c>
      <c r="O432" s="3" t="str">
        <f>IF(AND(TRIM(J432)="",M432=""),"Suffix not translated ",
   IF(AND(TRIM(J432)&lt;&gt;"",TRIM(M432)&lt;&gt;"",TRIM(J432)&lt;&gt;TRIM(M432)),"Suffix translation &lt;&gt; lookup ", "" ))
&amp;IF(AND(TRIM(K432)="",N432=""),"Description not translated ",
   IF(AND(TRIM(K432)&lt;&gt;"",TRIM(N432)&lt;&gt;"",TRIM(K432)&lt;&gt;TRIM(N432)),"Description translation&lt;&gt; lookup ", "" ))</f>
        <v xml:space="preserve">Suffix not translated Description not translated </v>
      </c>
      <c r="P432" s="3" t="s">
        <v>8447</v>
      </c>
      <c r="Q432" s="3" t="s">
        <v>8447</v>
      </c>
    </row>
    <row r="433" spans="1:18" x14ac:dyDescent="0.25">
      <c r="A433" s="2" t="str">
        <f>IF(TRIM(J433)="","",E433)</f>
        <v/>
      </c>
      <c r="B433" s="2" t="str">
        <f>IF(TRIM(K433)="","",I433)</f>
        <v/>
      </c>
      <c r="C433" s="2" t="str">
        <f>LEFT(F433,FIND(".",F433,6))</f>
        <v>Exif.Fujifilm.</v>
      </c>
      <c r="D433" s="2" t="str">
        <f>VLOOKUP(C433,PrefixUebersetzung,2,FALSE)</f>
        <v>Exif.Fujifilm.</v>
      </c>
      <c r="E433" s="2" t="str">
        <f>MID(F433,FIND(".",F433,6)+1,99)</f>
        <v>Sharpness</v>
      </c>
      <c r="F433" s="3" t="s">
        <v>169</v>
      </c>
      <c r="G433" s="3" t="s">
        <v>9512</v>
      </c>
      <c r="I433" s="3" t="s">
        <v>2187</v>
      </c>
      <c r="J433" s="3"/>
      <c r="L433" s="14">
        <v>1</v>
      </c>
      <c r="M433" s="3" t="str">
        <f>IFERROR(VLOOKUP(E433,A:J,10, FALSE),"")</f>
        <v>Schärfe</v>
      </c>
      <c r="N433" s="3" t="str">
        <f>IFERROR(VLOOKUP(I433,B:K,10,FALSE),"")</f>
        <v>Einstellung der Schärfe</v>
      </c>
      <c r="O433" s="3" t="str">
        <f>IF(AND(TRIM(J433)="",M433=""),"Suffix not translated ",
   IF(AND(TRIM(J433)&lt;&gt;"",TRIM(M433)&lt;&gt;"",TRIM(J433)&lt;&gt;TRIM(M433)),"Suffix translation &lt;&gt; lookup ", "" ))
&amp;IF(AND(TRIM(K433)="",N433=""),"Description not translated ",
   IF(AND(TRIM(K433)&lt;&gt;"",TRIM(N433)&lt;&gt;"",TRIM(K433)&lt;&gt;TRIM(N433)),"Description translation&lt;&gt; lookup ", "" ))</f>
        <v/>
      </c>
    </row>
    <row r="434" spans="1:18" x14ac:dyDescent="0.25">
      <c r="A434" s="2" t="str">
        <f>IF(TRIM(J434)="","",E434)</f>
        <v>ShutterType</v>
      </c>
      <c r="B434" s="2" t="str">
        <f>IF(TRIM(K434)="","",I434)</f>
        <v>Shutter type</v>
      </c>
      <c r="C434" s="2" t="str">
        <f>LEFT(F434,FIND(".",F434,6))</f>
        <v>Exif.Fujifilm.</v>
      </c>
      <c r="D434" s="2" t="str">
        <f>VLOOKUP(C434,PrefixUebersetzung,2,FALSE)</f>
        <v>Exif.Fujifilm.</v>
      </c>
      <c r="E434" s="2" t="str">
        <f>MID(F434,FIND(".",F434,6)+1,99)</f>
        <v>ShutterType</v>
      </c>
      <c r="F434" s="36" t="s">
        <v>10668</v>
      </c>
      <c r="G434" s="36" t="s">
        <v>9512</v>
      </c>
      <c r="H434" s="36"/>
      <c r="I434" s="36" t="s">
        <v>10669</v>
      </c>
      <c r="J434" s="5" t="s">
        <v>7572</v>
      </c>
      <c r="K434" s="5" t="s">
        <v>7572</v>
      </c>
      <c r="M434" s="3" t="str">
        <f>IFERROR(VLOOKUP(E434,A:J,10, FALSE),"")</f>
        <v>Verschlusstyp</v>
      </c>
      <c r="N434" s="3" t="str">
        <f>IFERROR(VLOOKUP(I434,B:K,10,FALSE),"")</f>
        <v>Verschlusstyp</v>
      </c>
      <c r="O434" s="3" t="str">
        <f>IF(AND(TRIM(J434)="",M434=""),"Suffix not translated ",
   IF(AND(TRIM(J434)&lt;&gt;"",TRIM(M434)&lt;&gt;"",TRIM(J434)&lt;&gt;TRIM(M434)),"Suffix translation &lt;&gt; lookup ", "" ))
&amp;IF(AND(TRIM(K434)="",N434=""),"Description not translated ",
   IF(AND(TRIM(K434)&lt;&gt;"",TRIM(N434)&lt;&gt;"",TRIM(K434)&lt;&gt;TRIM(N434)),"Description translation&lt;&gt; lookup ", "" ))</f>
        <v/>
      </c>
      <c r="P434" s="3" t="s">
        <v>8447</v>
      </c>
      <c r="Q434" s="3" t="s">
        <v>8447</v>
      </c>
    </row>
    <row r="435" spans="1:18" ht="30" x14ac:dyDescent="0.25">
      <c r="A435" s="2" t="str">
        <f>IF(TRIM(J435)="","",E435)</f>
        <v>SlowSync</v>
      </c>
      <c r="B435" s="2" t="str">
        <f>IF(TRIM(K435)="","",I435)</f>
        <v>Slow synchro mode setting</v>
      </c>
      <c r="C435" s="2" t="str">
        <f>LEFT(F435,FIND(".",F435,6))</f>
        <v>Exif.Fujifilm.</v>
      </c>
      <c r="D435" s="2" t="str">
        <f>VLOOKUP(C435,PrefixUebersetzung,2,FALSE)</f>
        <v>Exif.Fujifilm.</v>
      </c>
      <c r="E435" s="2" t="str">
        <f>MID(F435,FIND(".",F435,6)+1,99)</f>
        <v>SlowSync</v>
      </c>
      <c r="F435" s="3" t="s">
        <v>170</v>
      </c>
      <c r="G435" s="3" t="s">
        <v>9512</v>
      </c>
      <c r="I435" s="3" t="s">
        <v>2263</v>
      </c>
      <c r="J435" s="5" t="s">
        <v>4136</v>
      </c>
      <c r="K435" s="5" t="s">
        <v>3783</v>
      </c>
      <c r="L435" s="14"/>
      <c r="O435" s="3" t="str">
        <f>IF(AND(TRIM(J435)="",M435=""),"Suffix not translated ",
   IF(AND(TRIM(J435)&lt;&gt;"",TRIM(M435)&lt;&gt;"",TRIM(J435)&lt;&gt;TRIM(M435)),"Suffix translation &lt;&gt; lookup ", "" ))
&amp;IF(AND(TRIM(K435)="",N435=""),"Description not translated ",
   IF(AND(TRIM(K435)&lt;&gt;"",TRIM(N435)&lt;&gt;"",TRIM(K435)&lt;&gt;TRIM(N435)),"Description translation&lt;&gt; lookup ", "" ))</f>
        <v/>
      </c>
      <c r="P435" s="3" t="s">
        <v>8447</v>
      </c>
      <c r="Q435" s="3" t="s">
        <v>8447</v>
      </c>
      <c r="R435" s="3" t="s">
        <v>9349</v>
      </c>
    </row>
    <row r="436" spans="1:18" x14ac:dyDescent="0.25">
      <c r="A436" s="2" t="str">
        <f>IF(TRIM(J436)="","",E436)</f>
        <v/>
      </c>
      <c r="B436" s="2" t="str">
        <f>IF(TRIM(K436)="","",I436)</f>
        <v/>
      </c>
      <c r="C436" s="2" t="str">
        <f>LEFT(F436,FIND(".",F436,6))</f>
        <v>Exif.Fujifilm.</v>
      </c>
      <c r="D436" s="2" t="str">
        <f>VLOOKUP(C436,PrefixUebersetzung,2,FALSE)</f>
        <v>Exif.Fujifilm.</v>
      </c>
      <c r="E436" s="2" t="str">
        <f>MID(F436,FIND(".",F436,6)+1,99)</f>
        <v>StripByteCounts</v>
      </c>
      <c r="F436" s="36" t="s">
        <v>9679</v>
      </c>
      <c r="G436" s="36" t="s">
        <v>9517</v>
      </c>
      <c r="H436" s="36"/>
      <c r="I436" s="36" t="s">
        <v>9680</v>
      </c>
      <c r="L436" s="15">
        <v>5</v>
      </c>
      <c r="M436" s="3" t="str">
        <f>IFERROR(VLOOKUP(E436,A:J,10, FALSE),"")</f>
        <v/>
      </c>
      <c r="N436" s="3" t="str">
        <f>IFERROR(VLOOKUP(I436,B:K,10,FALSE),"")</f>
        <v/>
      </c>
      <c r="O436" s="3" t="str">
        <f>IF(AND(TRIM(J436)="",M436=""),"Suffix not translated ",
   IF(AND(TRIM(J436)&lt;&gt;"",TRIM(M436)&lt;&gt;"",TRIM(J436)&lt;&gt;TRIM(M436)),"Suffix translation &lt;&gt; lookup ", "" ))
&amp;IF(AND(TRIM(K436)="",N436=""),"Description not translated ",
   IF(AND(TRIM(K436)&lt;&gt;"",TRIM(N436)&lt;&gt;"",TRIM(K436)&lt;&gt;TRIM(N436)),"Description translation&lt;&gt; lookup ", "" ))</f>
        <v xml:space="preserve">Suffix not translated Description not translated </v>
      </c>
      <c r="P436" s="3" t="s">
        <v>8447</v>
      </c>
      <c r="Q436" s="3" t="s">
        <v>8447</v>
      </c>
    </row>
    <row r="437" spans="1:18" x14ac:dyDescent="0.25">
      <c r="A437" s="2" t="str">
        <f>IF(TRIM(J437)="","",E437)</f>
        <v/>
      </c>
      <c r="B437" s="2" t="str">
        <f>IF(TRIM(K437)="","",I437)</f>
        <v/>
      </c>
      <c r="C437" s="2" t="str">
        <f>LEFT(F437,FIND(".",F437,6))</f>
        <v>Exif.Fujifilm.</v>
      </c>
      <c r="D437" s="2" t="str">
        <f>VLOOKUP(C437,PrefixUebersetzung,2,FALSE)</f>
        <v>Exif.Fujifilm.</v>
      </c>
      <c r="E437" s="2" t="str">
        <f>MID(F437,FIND(".",F437,6)+1,99)</f>
        <v>StripOffsets</v>
      </c>
      <c r="F437" s="36" t="s">
        <v>9681</v>
      </c>
      <c r="G437" s="36" t="s">
        <v>9517</v>
      </c>
      <c r="H437" s="36"/>
      <c r="I437" s="36" t="s">
        <v>9682</v>
      </c>
      <c r="L437" s="15">
        <v>5</v>
      </c>
      <c r="M437" s="3" t="str">
        <f>IFERROR(VLOOKUP(E437,A:J,10, FALSE),"")</f>
        <v/>
      </c>
      <c r="N437" s="3" t="str">
        <f>IFERROR(VLOOKUP(I437,B:K,10,FALSE),"")</f>
        <v/>
      </c>
      <c r="O437" s="3" t="str">
        <f>IF(AND(TRIM(J437)="",M437=""),"Suffix not translated ",
   IF(AND(TRIM(J437)&lt;&gt;"",TRIM(M437)&lt;&gt;"",TRIM(J437)&lt;&gt;TRIM(M437)),"Suffix translation &lt;&gt; lookup ", "" ))
&amp;IF(AND(TRIM(K437)="",N437=""),"Description not translated ",
   IF(AND(TRIM(K437)&lt;&gt;"",TRIM(N437)&lt;&gt;"",TRIM(K437)&lt;&gt;TRIM(N437)),"Description translation&lt;&gt; lookup ", "" ))</f>
        <v xml:space="preserve">Suffix not translated Description not translated </v>
      </c>
      <c r="P437" s="3" t="s">
        <v>8447</v>
      </c>
      <c r="Q437" s="3" t="s">
        <v>8447</v>
      </c>
    </row>
    <row r="438" spans="1:18" x14ac:dyDescent="0.25">
      <c r="A438" s="2" t="str">
        <f>IF(TRIM(J438)="","",E438)</f>
        <v>Tone</v>
      </c>
      <c r="B438" s="2" t="str">
        <f>IF(TRIM(K438)="","",I438)</f>
        <v>Tone (contrast) setting</v>
      </c>
      <c r="C438" s="2" t="str">
        <f>LEFT(F438,FIND(".",F438,6))</f>
        <v>Exif.Fujifilm.</v>
      </c>
      <c r="D438" s="2" t="str">
        <f>VLOOKUP(C438,PrefixUebersetzung,2,FALSE)</f>
        <v>Exif.Fujifilm.</v>
      </c>
      <c r="E438" s="2" t="str">
        <f>MID(F438,FIND(".",F438,6)+1,99)</f>
        <v>Tone</v>
      </c>
      <c r="F438" s="3" t="s">
        <v>171</v>
      </c>
      <c r="G438" s="3" t="s">
        <v>9512</v>
      </c>
      <c r="I438" s="3" t="s">
        <v>9836</v>
      </c>
      <c r="J438" s="3" t="s">
        <v>9402</v>
      </c>
      <c r="K438" s="5" t="s">
        <v>9840</v>
      </c>
      <c r="L438" s="14"/>
      <c r="O438" s="3" t="str">
        <f>IF(AND(TRIM(J438)="",M438=""),"Suffix not translated ",
   IF(AND(TRIM(J438)&lt;&gt;"",TRIM(M438)&lt;&gt;"",TRIM(J438)&lt;&gt;TRIM(M438)),"Suffix translation &lt;&gt; lookup ", "" ))
&amp;IF(AND(TRIM(K438)="",N438=""),"Description not translated ",
   IF(AND(TRIM(K438)&lt;&gt;"",TRIM(N438)&lt;&gt;"",TRIM(K438)&lt;&gt;TRIM(N438)),"Description translation&lt;&gt; lookup ", "" ))</f>
        <v/>
      </c>
      <c r="P438" s="3" t="s">
        <v>8447</v>
      </c>
      <c r="Q438" s="3" t="s">
        <v>8447</v>
      </c>
    </row>
    <row r="439" spans="1:18" ht="30" x14ac:dyDescent="0.25">
      <c r="A439" s="2" t="str">
        <f>IF(TRIM(J439)="","",E439)</f>
        <v>Version</v>
      </c>
      <c r="B439" s="2" t="str">
        <f>IF(TRIM(K439)="","",I439)</f>
        <v>Fujifilm Makernote version</v>
      </c>
      <c r="C439" s="2" t="str">
        <f>LEFT(F439,FIND(".",F439,6))</f>
        <v>Exif.Fujifilm.</v>
      </c>
      <c r="D439" s="2" t="str">
        <f>VLOOKUP(C439,PrefixUebersetzung,2,FALSE)</f>
        <v>Exif.Fujifilm.</v>
      </c>
      <c r="E439" s="2" t="str">
        <f>MID(F439,FIND(".",F439,6)+1,99)</f>
        <v>Version</v>
      </c>
      <c r="F439" s="3" t="s">
        <v>172</v>
      </c>
      <c r="G439" s="3" t="s">
        <v>9517</v>
      </c>
      <c r="I439" s="3" t="s">
        <v>2264</v>
      </c>
      <c r="J439" s="3" t="s">
        <v>2659</v>
      </c>
      <c r="K439" s="5" t="s">
        <v>5141</v>
      </c>
      <c r="L439" s="14"/>
      <c r="M439" s="3" t="str">
        <f>IFERROR(VLOOKUP(E439,A:J,10, FALSE),"")</f>
        <v>Version</v>
      </c>
      <c r="O439" s="3" t="str">
        <f>IF(AND(TRIM(J439)="",M439=""),"Suffix not translated ",
   IF(AND(TRIM(J439)&lt;&gt;"",TRIM(M439)&lt;&gt;"",TRIM(J439)&lt;&gt;TRIM(M439)),"Suffix translation &lt;&gt; lookup ", "" ))
&amp;IF(AND(TRIM(K439)="",N439=""),"Description not translated ",
   IF(AND(TRIM(K439)&lt;&gt;"",TRIM(N439)&lt;&gt;"",TRIM(K439)&lt;&gt;TRIM(N439)),"Description translation&lt;&gt; lookup ", "" ))</f>
        <v/>
      </c>
      <c r="P439" s="3" t="s">
        <v>8447</v>
      </c>
      <c r="Q439" s="3" t="s">
        <v>8447</v>
      </c>
      <c r="R439" s="3" t="s">
        <v>9189</v>
      </c>
    </row>
    <row r="440" spans="1:18" x14ac:dyDescent="0.25">
      <c r="A440" s="2" t="str">
        <f>IF(TRIM(J440)="","",E440)</f>
        <v>VignettingParams</v>
      </c>
      <c r="B440" s="2" t="str">
        <f>IF(TRIM(K440)="","",I440)</f>
        <v>Vignetting Params</v>
      </c>
      <c r="C440" s="2" t="str">
        <f>LEFT(F440,FIND(".",F440,6))</f>
        <v>Exif.Fujifilm.</v>
      </c>
      <c r="D440" s="2" t="str">
        <f>VLOOKUP(C440,PrefixUebersetzung,2,FALSE)</f>
        <v>Exif.Fujifilm.</v>
      </c>
      <c r="E440" s="2" t="str">
        <f>MID(F440,FIND(".",F440,6)+1,99)</f>
        <v>VignettingParams</v>
      </c>
      <c r="F440" s="36" t="s">
        <v>9683</v>
      </c>
      <c r="G440" s="36" t="s">
        <v>9517</v>
      </c>
      <c r="H440" s="36"/>
      <c r="I440" s="36" t="s">
        <v>9684</v>
      </c>
      <c r="J440" s="5" t="s">
        <v>9865</v>
      </c>
      <c r="K440" s="5" t="s">
        <v>9865</v>
      </c>
      <c r="O440" s="3" t="str">
        <f>IF(AND(TRIM(J440)="",M440=""),"Suffix not translated ",
   IF(AND(TRIM(J440)&lt;&gt;"",TRIM(M440)&lt;&gt;"",TRIM(J440)&lt;&gt;TRIM(M440)),"Suffix translation &lt;&gt; lookup ", "" ))
&amp;IF(AND(TRIM(K440)="",N440=""),"Description not translated ",
   IF(AND(TRIM(K440)&lt;&gt;"",TRIM(N440)&lt;&gt;"",TRIM(K440)&lt;&gt;TRIM(N440)),"Description translation&lt;&gt; lookup ", "" ))</f>
        <v/>
      </c>
      <c r="P440" s="3" t="s">
        <v>8447</v>
      </c>
      <c r="Q440" s="3" t="s">
        <v>8447</v>
      </c>
    </row>
    <row r="441" spans="1:18" x14ac:dyDescent="0.25">
      <c r="A441" s="2" t="str">
        <f>IF(TRIM(J441)="","",E441)</f>
        <v/>
      </c>
      <c r="B441" s="2" t="str">
        <f>IF(TRIM(K441)="","",I441)</f>
        <v/>
      </c>
      <c r="C441" s="2" t="str">
        <f>LEFT(F441,FIND(".",F441,6))</f>
        <v>Exif.Fujifilm.</v>
      </c>
      <c r="D441" s="2" t="str">
        <f>VLOOKUP(C441,PrefixUebersetzung,2,FALSE)</f>
        <v>Exif.Fujifilm.</v>
      </c>
      <c r="E441" s="2" t="str">
        <f>MID(F441,FIND(".",F441,6)+1,99)</f>
        <v>WB_GRBLevels</v>
      </c>
      <c r="F441" s="36" t="s">
        <v>9685</v>
      </c>
      <c r="G441" s="36" t="s">
        <v>9517</v>
      </c>
      <c r="H441" s="36"/>
      <c r="I441" s="36" t="s">
        <v>9686</v>
      </c>
      <c r="L441" s="15">
        <v>5</v>
      </c>
      <c r="O441" s="3" t="str">
        <f>IF(AND(TRIM(J441)="",M441=""),"Suffix not translated ",
   IF(AND(TRIM(J441)&lt;&gt;"",TRIM(M441)&lt;&gt;"",TRIM(J441)&lt;&gt;TRIM(M441)),"Suffix translation &lt;&gt; lookup ", "" ))
&amp;IF(AND(TRIM(K441)="",N441=""),"Description not translated ",
   IF(AND(TRIM(K441)&lt;&gt;"",TRIM(N441)&lt;&gt;"",TRIM(K441)&lt;&gt;TRIM(N441)),"Description translation&lt;&gt; lookup ", "" ))</f>
        <v xml:space="preserve">Suffix not translated Description not translated </v>
      </c>
      <c r="P441" s="3" t="s">
        <v>8447</v>
      </c>
      <c r="Q441" s="3" t="s">
        <v>8447</v>
      </c>
    </row>
    <row r="442" spans="1:18" x14ac:dyDescent="0.25">
      <c r="A442" s="2" t="str">
        <f>IF(TRIM(J442)="","",E442)</f>
        <v/>
      </c>
      <c r="B442" s="2" t="str">
        <f>IF(TRIM(K442)="","",I442)</f>
        <v/>
      </c>
      <c r="C442" s="2" t="str">
        <f>LEFT(F442,FIND(".",F442,6))</f>
        <v>Exif.Fujifilm.</v>
      </c>
      <c r="D442" s="2" t="str">
        <f>VLOOKUP(C442,PrefixUebersetzung,2,FALSE)</f>
        <v>Exif.Fujifilm.</v>
      </c>
      <c r="E442" s="2" t="str">
        <f>MID(F442,FIND(".",F442,6)+1,99)</f>
        <v>WB_GRBLevelsAuto</v>
      </c>
      <c r="F442" s="36" t="s">
        <v>9687</v>
      </c>
      <c r="G442" s="36" t="s">
        <v>9517</v>
      </c>
      <c r="H442" s="36"/>
      <c r="I442" s="36" t="s">
        <v>9688</v>
      </c>
      <c r="L442" s="15">
        <v>5</v>
      </c>
      <c r="O442" s="3" t="str">
        <f>IF(AND(TRIM(J442)="",M442=""),"Suffix not translated ",
   IF(AND(TRIM(J442)&lt;&gt;"",TRIM(M442)&lt;&gt;"",TRIM(J442)&lt;&gt;TRIM(M442)),"Suffix translation &lt;&gt; lookup ", "" ))
&amp;IF(AND(TRIM(K442)="",N442=""),"Description not translated ",
   IF(AND(TRIM(K442)&lt;&gt;"",TRIM(N442)&lt;&gt;"",TRIM(K442)&lt;&gt;TRIM(N442)),"Description translation&lt;&gt; lookup ", "" ))</f>
        <v xml:space="preserve">Suffix not translated Description not translated </v>
      </c>
      <c r="P442" s="3" t="s">
        <v>8447</v>
      </c>
      <c r="Q442" s="3" t="s">
        <v>8447</v>
      </c>
    </row>
    <row r="443" spans="1:18" x14ac:dyDescent="0.25">
      <c r="A443" s="2" t="str">
        <f>IF(TRIM(J443)="","",E443)</f>
        <v/>
      </c>
      <c r="B443" s="2" t="str">
        <f>IF(TRIM(K443)="","",I443)</f>
        <v/>
      </c>
      <c r="C443" s="2" t="str">
        <f>LEFT(F443,FIND(".",F443,6))</f>
        <v>Exif.Fujifilm.</v>
      </c>
      <c r="D443" s="2" t="str">
        <f>VLOOKUP(C443,PrefixUebersetzung,2,FALSE)</f>
        <v>Exif.Fujifilm.</v>
      </c>
      <c r="E443" s="2" t="str">
        <f>MID(F443,FIND(".",F443,6)+1,99)</f>
        <v>WB_GRBLevelsStandard</v>
      </c>
      <c r="F443" s="36" t="s">
        <v>9689</v>
      </c>
      <c r="G443" s="36" t="s">
        <v>9517</v>
      </c>
      <c r="H443" s="36"/>
      <c r="I443" s="36" t="s">
        <v>9690</v>
      </c>
      <c r="L443" s="15">
        <v>5</v>
      </c>
      <c r="O443" s="3" t="str">
        <f>IF(AND(TRIM(J443)="",M443=""),"Suffix not translated ",
   IF(AND(TRIM(J443)&lt;&gt;"",TRIM(M443)&lt;&gt;"",TRIM(J443)&lt;&gt;TRIM(M443)),"Suffix translation &lt;&gt; lookup ", "" ))
&amp;IF(AND(TRIM(K443)="",N443=""),"Description not translated ",
   IF(AND(TRIM(K443)&lt;&gt;"",TRIM(N443)&lt;&gt;"",TRIM(K443)&lt;&gt;TRIM(N443)),"Description translation&lt;&gt; lookup ", "" ))</f>
        <v xml:space="preserve">Suffix not translated Description not translated </v>
      </c>
      <c r="P443" s="3" t="s">
        <v>8447</v>
      </c>
      <c r="Q443" s="3" t="s">
        <v>8447</v>
      </c>
    </row>
    <row r="444" spans="1:18" x14ac:dyDescent="0.25">
      <c r="A444" s="2" t="str">
        <f>IF(TRIM(J444)="","",E444)</f>
        <v/>
      </c>
      <c r="B444" s="2" t="str">
        <f>IF(TRIM(K444)="","",I444)</f>
        <v/>
      </c>
      <c r="C444" s="2" t="str">
        <f>LEFT(F444,FIND(".",F444,6))</f>
        <v>Exif.Fujifilm.</v>
      </c>
      <c r="D444" s="2" t="str">
        <f>VLOOKUP(C444,PrefixUebersetzung,2,FALSE)</f>
        <v>Exif.Fujifilm.</v>
      </c>
      <c r="E444" s="2" t="str">
        <f>MID(F444,FIND(".",F444,6)+1,99)</f>
        <v>WhiteBalance</v>
      </c>
      <c r="F444" s="3" t="s">
        <v>173</v>
      </c>
      <c r="G444" s="3" t="s">
        <v>9512</v>
      </c>
      <c r="I444" s="3" t="s">
        <v>2239</v>
      </c>
      <c r="J444" s="3"/>
      <c r="L444" s="14">
        <v>1</v>
      </c>
      <c r="M444" s="3" t="str">
        <f>IFERROR(VLOOKUP(E444,A:J,10, FALSE),"")</f>
        <v>Weißabgleich</v>
      </c>
      <c r="N444" s="3" t="str">
        <f>IFERROR(VLOOKUP(I444,B:K,10,FALSE),"")</f>
        <v>Weißabgleich-Einstellung</v>
      </c>
      <c r="O444" s="3" t="str">
        <f>IF(AND(TRIM(J444)="",M444=""),"Suffix not translated ",
   IF(AND(TRIM(J444)&lt;&gt;"",TRIM(M444)&lt;&gt;"",TRIM(J444)&lt;&gt;TRIM(M444)),"Suffix translation &lt;&gt; lookup ", "" ))
&amp;IF(AND(TRIM(K444)="",N444=""),"Description not translated ",
   IF(AND(TRIM(K444)&lt;&gt;"",TRIM(N444)&lt;&gt;"",TRIM(K444)&lt;&gt;TRIM(N444)),"Description translation&lt;&gt; lookup ", "" ))</f>
        <v/>
      </c>
    </row>
    <row r="445" spans="1:18" ht="30" x14ac:dyDescent="0.25">
      <c r="A445" s="2" t="str">
        <f>IF(TRIM(J445)="","",E445)</f>
        <v>WhiteBalanceFineTune</v>
      </c>
      <c r="B445" s="2" t="str">
        <f>IF(TRIM(K445)="","",I445)</f>
        <v>White balance fine tune setting</v>
      </c>
      <c r="C445" s="2" t="str">
        <f>LEFT(F445,FIND(".",F445,6))</f>
        <v>Exif.Fujifilm.</v>
      </c>
      <c r="D445" s="2" t="str">
        <f>VLOOKUP(C445,PrefixUebersetzung,2,FALSE)</f>
        <v>Exif.Fujifilm.</v>
      </c>
      <c r="E445" s="2" t="str">
        <f>MID(F445,FIND(".",F445,6)+1,99)</f>
        <v>WhiteBalanceFineTune</v>
      </c>
      <c r="F445" s="36" t="s">
        <v>10670</v>
      </c>
      <c r="G445" s="36" t="s">
        <v>9516</v>
      </c>
      <c r="H445" s="36"/>
      <c r="I445" s="36" t="s">
        <v>10671</v>
      </c>
      <c r="J445" s="5" t="s">
        <v>4031</v>
      </c>
      <c r="K445" s="5" t="s">
        <v>11005</v>
      </c>
      <c r="M445" s="3" t="str">
        <f>IFERROR(VLOOKUP(E445,A:J,10, FALSE),"")</f>
        <v>Weißabgleich Feinabstimmung</v>
      </c>
      <c r="O445" s="3" t="str">
        <f>IF(AND(TRIM(J445)="",M445=""),"Suffix not translated ",
   IF(AND(TRIM(J445)&lt;&gt;"",TRIM(M445)&lt;&gt;"",TRIM(J445)&lt;&gt;TRIM(M445)),"Suffix translation &lt;&gt; lookup ", "" ))
&amp;IF(AND(TRIM(K445)="",N445=""),"Description not translated ",
   IF(AND(TRIM(K445)&lt;&gt;"",TRIM(N445)&lt;&gt;"",TRIM(K445)&lt;&gt;TRIM(N445)),"Description translation&lt;&gt; lookup ", "" ))</f>
        <v/>
      </c>
      <c r="P445" s="3" t="s">
        <v>8447</v>
      </c>
      <c r="Q445" s="3" t="s">
        <v>8447</v>
      </c>
    </row>
    <row r="446" spans="1:18" ht="45" x14ac:dyDescent="0.25">
      <c r="A446" s="2" t="str">
        <f>IF(TRIM(J446)="","",E446)</f>
        <v>GPSAltitude</v>
      </c>
      <c r="B446" s="2" t="str">
        <f>IF(TRIM(K446)="","",I446)</f>
        <v>Indicates the altitude based on the reference in GPSAltitudeRef. Altitude is expressed as one RATIONAL value. The reference unit is meters.</v>
      </c>
      <c r="C446" s="2" t="str">
        <f>LEFT(F446,FIND(".",F446,6))</f>
        <v>Exif.GPSInfo.</v>
      </c>
      <c r="D446" s="2" t="str">
        <f>VLOOKUP(C446,PrefixUebersetzung,2,FALSE)</f>
        <v>Exif.GPSInfo.</v>
      </c>
      <c r="E446" s="2" t="str">
        <f>MID(F446,FIND(".",F446,6)+1,99)</f>
        <v>GPSAltitude</v>
      </c>
      <c r="F446" s="3" t="s">
        <v>174</v>
      </c>
      <c r="G446" s="3" t="s">
        <v>9519</v>
      </c>
      <c r="I446" s="3" t="s">
        <v>2265</v>
      </c>
      <c r="J446" s="3" t="s">
        <v>4152</v>
      </c>
      <c r="K446" s="5" t="s">
        <v>3785</v>
      </c>
      <c r="L446" s="14"/>
      <c r="M446" s="3" t="str">
        <f>IFERROR(VLOOKUP(E446,A:J,10, FALSE),"")</f>
        <v>GPS Höhe</v>
      </c>
      <c r="O446" s="3" t="str">
        <f>IF(AND(TRIM(J446)="",M446=""),"Suffix not translated ",
   IF(AND(TRIM(J446)&lt;&gt;"",TRIM(M446)&lt;&gt;"",TRIM(J446)&lt;&gt;TRIM(M446)),"Suffix translation &lt;&gt; lookup ", "" ))
&amp;IF(AND(TRIM(K446)="",N446=""),"Description not translated ",
   IF(AND(TRIM(K446)&lt;&gt;"",TRIM(N446)&lt;&gt;"",TRIM(K446)&lt;&gt;TRIM(N446)),"Description translation&lt;&gt; lookup ", "" ))</f>
        <v/>
      </c>
      <c r="P446" s="3" t="s">
        <v>8447</v>
      </c>
      <c r="Q446" s="3" t="s">
        <v>8447</v>
      </c>
    </row>
    <row r="447" spans="1:18" ht="120" x14ac:dyDescent="0.25">
      <c r="A447" s="2" t="str">
        <f>IF(TRIM(J447)="","",E447)</f>
        <v>GPSAltitudeRef</v>
      </c>
      <c r="B447" s="2" t="str">
        <f>IF(TRIM(K447)="","",I447)</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7" s="2" t="str">
        <f>LEFT(F447,FIND(".",F447,6))</f>
        <v>Exif.GPSInfo.</v>
      </c>
      <c r="D447" s="2" t="str">
        <f>VLOOKUP(C447,PrefixUebersetzung,2,FALSE)</f>
        <v>Exif.GPSInfo.</v>
      </c>
      <c r="E447" s="2" t="str">
        <f>MID(F447,FIND(".",F447,6)+1,99)</f>
        <v>GPSAltitudeRef</v>
      </c>
      <c r="F447" s="3" t="s">
        <v>175</v>
      </c>
      <c r="G447" s="3" t="s">
        <v>9518</v>
      </c>
      <c r="I447" s="3" t="s">
        <v>2266</v>
      </c>
      <c r="J447" s="3" t="s">
        <v>4153</v>
      </c>
      <c r="K447" s="5" t="s">
        <v>3786</v>
      </c>
      <c r="L447" s="14"/>
      <c r="M447" s="3" t="str">
        <f>IFERROR(VLOOKUP(E447,A:J,10, FALSE),"")</f>
        <v>GPS Höhenreferenz</v>
      </c>
      <c r="O447" s="3" t="str">
        <f>IF(AND(TRIM(J447)="",M447=""),"Suffix not translated ",
   IF(AND(TRIM(J447)&lt;&gt;"",TRIM(M447)&lt;&gt;"",TRIM(J447)&lt;&gt;TRIM(M447)),"Suffix translation &lt;&gt; lookup ", "" ))
&amp;IF(AND(TRIM(K447)="",N447=""),"Description not translated ",
   IF(AND(TRIM(K447)&lt;&gt;"",TRIM(N447)&lt;&gt;"",TRIM(K447)&lt;&gt;TRIM(N447)),"Description translation&lt;&gt; lookup ", "" ))</f>
        <v/>
      </c>
      <c r="P447" s="3" t="s">
        <v>8447</v>
      </c>
      <c r="Q447" s="3" t="s">
        <v>8447</v>
      </c>
    </row>
    <row r="448" spans="1:18" ht="45" x14ac:dyDescent="0.25">
      <c r="A448" s="2" t="str">
        <f>IF(TRIM(J448)="","",E448)</f>
        <v>GPSAreaInformation</v>
      </c>
      <c r="B448" s="2" t="str">
        <f>IF(TRIM(K448)="","",I448)</f>
        <v>A character string recording the name of the GPS area.The string encoding is defined using the same scheme as UserComment.</v>
      </c>
      <c r="C448" s="2" t="str">
        <f>LEFT(F448,FIND(".",F448,6))</f>
        <v>Exif.GPSInfo.</v>
      </c>
      <c r="D448" s="2" t="str">
        <f>VLOOKUP(C448,PrefixUebersetzung,2,FALSE)</f>
        <v>Exif.GPSInfo.</v>
      </c>
      <c r="E448" s="2" t="str">
        <f>MID(F448,FIND(".",F448,6)+1,99)</f>
        <v>GPSAreaInformation</v>
      </c>
      <c r="F448" s="3" t="s">
        <v>176</v>
      </c>
      <c r="G448" s="3" t="s">
        <v>9521</v>
      </c>
      <c r="I448" s="3" t="s">
        <v>9561</v>
      </c>
      <c r="J448" s="3" t="s">
        <v>4154</v>
      </c>
      <c r="K448" s="5" t="s">
        <v>9474</v>
      </c>
      <c r="L448" s="14"/>
      <c r="M448" s="3" t="str">
        <f>IFERROR(VLOOKUP(E448,A:J,10, FALSE),"")</f>
        <v>GPS Bereichsinformation</v>
      </c>
      <c r="O448" s="3" t="str">
        <f>IF(AND(TRIM(J448)="",M448=""),"Suffix not translated ",
   IF(AND(TRIM(J448)&lt;&gt;"",TRIM(M448)&lt;&gt;"",TRIM(J448)&lt;&gt;TRIM(M448)),"Suffix translation &lt;&gt; lookup ", "" ))
&amp;IF(AND(TRIM(K448)="",N448=""),"Description not translated ",
   IF(AND(TRIM(K448)&lt;&gt;"",TRIM(N448)&lt;&gt;"",TRIM(K448)&lt;&gt;TRIM(N448)),"Description translation&lt;&gt; lookup ", "" ))</f>
        <v/>
      </c>
      <c r="P448" s="3" t="s">
        <v>8447</v>
      </c>
      <c r="Q448" s="3" t="s">
        <v>8447</v>
      </c>
    </row>
    <row r="449" spans="1:18" ht="45" x14ac:dyDescent="0.25">
      <c r="A449" s="2" t="str">
        <f>IF(TRIM(J449)="","",E449)</f>
        <v>GPSDateStamp</v>
      </c>
      <c r="B449" s="2" t="str">
        <f>IF(TRIM(K449)="","",I449)</f>
        <v>A character string recording date and time information relative to UTC (Coordinated Universal Time). The format is "YYYY:MM:DD.".</v>
      </c>
      <c r="C449" s="2" t="str">
        <f>LEFT(F449,FIND(".",F449,6))</f>
        <v>Exif.GPSInfo.</v>
      </c>
      <c r="D449" s="2" t="str">
        <f>VLOOKUP(C449,PrefixUebersetzung,2,FALSE)</f>
        <v>Exif.GPSInfo.</v>
      </c>
      <c r="E449" s="2" t="str">
        <f>MID(F449,FIND(".",F449,6)+1,99)</f>
        <v>GPSDateStamp</v>
      </c>
      <c r="F449" s="3" t="s">
        <v>177</v>
      </c>
      <c r="G449" s="3" t="s">
        <v>9514</v>
      </c>
      <c r="I449" s="3" t="s">
        <v>2267</v>
      </c>
      <c r="J449" s="3" t="s">
        <v>4155</v>
      </c>
      <c r="K449" s="5" t="s">
        <v>3787</v>
      </c>
      <c r="L449" s="14"/>
      <c r="M449" s="3" t="str">
        <f>IFERROR(VLOOKUP(E449,A:J,10, FALSE),"")</f>
        <v>GPS Datum/Zeit</v>
      </c>
      <c r="O449" s="3" t="str">
        <f>IF(AND(TRIM(J449)="",M449=""),"Suffix not translated ",
   IF(AND(TRIM(J449)&lt;&gt;"",TRIM(M449)&lt;&gt;"",TRIM(J449)&lt;&gt;TRIM(M449)),"Suffix translation &lt;&gt; lookup ", "" ))
&amp;IF(AND(TRIM(K449)="",N449=""),"Description not translated ",
   IF(AND(TRIM(K449)&lt;&gt;"",TRIM(N449)&lt;&gt;"",TRIM(K449)&lt;&gt;TRIM(N449)),"Description translation&lt;&gt; lookup ", "" ))</f>
        <v/>
      </c>
      <c r="P449" s="3" t="s">
        <v>8447</v>
      </c>
      <c r="Q449" s="3" t="s">
        <v>8447</v>
      </c>
    </row>
    <row r="450" spans="1:18" ht="30" x14ac:dyDescent="0.25">
      <c r="A450" s="2" t="str">
        <f>IF(TRIM(J450)="","",E450)</f>
        <v>GPSDestBearing</v>
      </c>
      <c r="B450" s="2" t="str">
        <f>IF(TRIM(K450)="","",I450)</f>
        <v>Indicates the bearing to the destination point. The range of values is from 0.00 to 359.99.</v>
      </c>
      <c r="C450" s="2" t="str">
        <f>LEFT(F450,FIND(".",F450,6))</f>
        <v>Exif.GPSInfo.</v>
      </c>
      <c r="D450" s="2" t="str">
        <f>VLOOKUP(C450,PrefixUebersetzung,2,FALSE)</f>
        <v>Exif.GPSInfo.</v>
      </c>
      <c r="E450" s="2" t="str">
        <f>MID(F450,FIND(".",F450,6)+1,99)</f>
        <v>GPSDestBearing</v>
      </c>
      <c r="F450" s="3" t="s">
        <v>178</v>
      </c>
      <c r="G450" s="3" t="s">
        <v>9519</v>
      </c>
      <c r="I450" s="3" t="s">
        <v>2268</v>
      </c>
      <c r="J450" s="3" t="s">
        <v>4156</v>
      </c>
      <c r="K450" s="5" t="s">
        <v>3788</v>
      </c>
      <c r="L450" s="14"/>
      <c r="M450" s="3" t="str">
        <f>IFERROR(VLOOKUP(E450,A:J,10, FALSE),"")</f>
        <v>GPS Peilung</v>
      </c>
      <c r="O450" s="3" t="str">
        <f>IF(AND(TRIM(J450)="",M450=""),"Suffix not translated ",
   IF(AND(TRIM(J450)&lt;&gt;"",TRIM(M450)&lt;&gt;"",TRIM(J450)&lt;&gt;TRIM(M450)),"Suffix translation &lt;&gt; lookup ", "" ))
&amp;IF(AND(TRIM(K450)="",N450=""),"Description not translated ",
   IF(AND(TRIM(K450)&lt;&gt;"",TRIM(N450)&lt;&gt;"",TRIM(K450)&lt;&gt;TRIM(N450)),"Description translation&lt;&gt; lookup ", "" ))</f>
        <v/>
      </c>
      <c r="P450" s="3" t="s">
        <v>8447</v>
      </c>
      <c r="Q450" s="3" t="s">
        <v>8447</v>
      </c>
    </row>
    <row r="451" spans="1:18" ht="45" x14ac:dyDescent="0.25">
      <c r="A451" s="2" t="str">
        <f>IF(TRIM(J451)="","",E451)</f>
        <v>GPSDestBearingRef</v>
      </c>
      <c r="B451" s="2" t="str">
        <f>IF(TRIM(K451)="","",I451)</f>
        <v>Indicates the reference used for giving the bearing to the destination point. "T" denotes true direction and "M" is magnetic direction.</v>
      </c>
      <c r="C451" s="2" t="str">
        <f>LEFT(F451,FIND(".",F451,6))</f>
        <v>Exif.GPSInfo.</v>
      </c>
      <c r="D451" s="2" t="str">
        <f>VLOOKUP(C451,PrefixUebersetzung,2,FALSE)</f>
        <v>Exif.GPSInfo.</v>
      </c>
      <c r="E451" s="2" t="str">
        <f>MID(F451,FIND(".",F451,6)+1,99)</f>
        <v>GPSDestBearingRef</v>
      </c>
      <c r="F451" s="3" t="s">
        <v>179</v>
      </c>
      <c r="G451" s="3" t="s">
        <v>9514</v>
      </c>
      <c r="I451" s="3" t="s">
        <v>2269</v>
      </c>
      <c r="J451" s="3" t="s">
        <v>4897</v>
      </c>
      <c r="K451" s="5" t="s">
        <v>3789</v>
      </c>
      <c r="L451" s="14"/>
      <c r="M451" s="3" t="str">
        <f>IFERROR(VLOOKUP(E451,A:J,10, FALSE),"")</f>
        <v>GPS Peilung Referenz</v>
      </c>
      <c r="O451" s="3" t="str">
        <f>IF(AND(TRIM(J451)="",M451=""),"Suffix not translated ",
   IF(AND(TRIM(J451)&lt;&gt;"",TRIM(M451)&lt;&gt;"",TRIM(J451)&lt;&gt;TRIM(M451)),"Suffix translation &lt;&gt; lookup ", "" ))
&amp;IF(AND(TRIM(K451)="",N451=""),"Description not translated ",
   IF(AND(TRIM(K451)&lt;&gt;"",TRIM(N451)&lt;&gt;"",TRIM(K451)&lt;&gt;TRIM(N451)),"Description translation&lt;&gt; lookup ", "" ))</f>
        <v/>
      </c>
      <c r="P451" s="3" t="s">
        <v>8447</v>
      </c>
      <c r="Q451" s="3" t="s">
        <v>8447</v>
      </c>
    </row>
    <row r="452" spans="1:18" x14ac:dyDescent="0.25">
      <c r="A452" s="2" t="str">
        <f>IF(TRIM(J452)="","",E452)</f>
        <v>GPSDestDistance</v>
      </c>
      <c r="B452" s="2" t="str">
        <f>IF(TRIM(K452)="","",I452)</f>
        <v>Indicates the distance to the destination point.</v>
      </c>
      <c r="C452" s="2" t="str">
        <f>LEFT(F452,FIND(".",F452,6))</f>
        <v>Exif.GPSInfo.</v>
      </c>
      <c r="D452" s="2" t="str">
        <f>VLOOKUP(C452,PrefixUebersetzung,2,FALSE)</f>
        <v>Exif.GPSInfo.</v>
      </c>
      <c r="E452" s="2" t="str">
        <f>MID(F452,FIND(".",F452,6)+1,99)</f>
        <v>GPSDestDistance</v>
      </c>
      <c r="F452" s="3" t="s">
        <v>180</v>
      </c>
      <c r="G452" s="3" t="s">
        <v>9519</v>
      </c>
      <c r="I452" s="3" t="s">
        <v>2270</v>
      </c>
      <c r="J452" s="3" t="s">
        <v>4157</v>
      </c>
      <c r="K452" s="5" t="s">
        <v>3790</v>
      </c>
      <c r="L452" s="14"/>
      <c r="M452" s="3" t="str">
        <f>IFERROR(VLOOKUP(E452,A:J,10, FALSE),"")</f>
        <v>GPS Zielentfernung</v>
      </c>
      <c r="O452" s="3" t="str">
        <f>IF(AND(TRIM(J452)="",M452=""),"Suffix not translated ",
   IF(AND(TRIM(J452)&lt;&gt;"",TRIM(M452)&lt;&gt;"",TRIM(J452)&lt;&gt;TRIM(M452)),"Suffix translation &lt;&gt; lookup ", "" ))
&amp;IF(AND(TRIM(K452)="",N452=""),"Description not translated ",
   IF(AND(TRIM(K452)&lt;&gt;"",TRIM(N452)&lt;&gt;"",TRIM(K452)&lt;&gt;TRIM(N452)),"Description translation&lt;&gt; lookup ", "" ))</f>
        <v/>
      </c>
      <c r="P452" s="3" t="s">
        <v>8447</v>
      </c>
      <c r="Q452" s="3" t="s">
        <v>8447</v>
      </c>
      <c r="R452" s="3" t="s">
        <v>9229</v>
      </c>
    </row>
    <row r="453" spans="1:18" ht="45" x14ac:dyDescent="0.25">
      <c r="A453" s="2" t="str">
        <f>IF(TRIM(J453)="","",E453)</f>
        <v>GPSDestDistanceRef</v>
      </c>
      <c r="B453" s="2" t="str">
        <f>IF(TRIM(K453)="","",I453)</f>
        <v>Indicates the unit used to express the distance to the destination point. "K", "M" and "N" represent kilometers, miles and nautical miles.</v>
      </c>
      <c r="C453" s="2" t="str">
        <f>LEFT(F453,FIND(".",F453,6))</f>
        <v>Exif.GPSInfo.</v>
      </c>
      <c r="D453" s="2" t="str">
        <f>VLOOKUP(C453,PrefixUebersetzung,2,FALSE)</f>
        <v>Exif.GPSInfo.</v>
      </c>
      <c r="E453" s="2" t="str">
        <f>MID(F453,FIND(".",F453,6)+1,99)</f>
        <v>GPSDestDistanceRef</v>
      </c>
      <c r="F453" s="3" t="s">
        <v>181</v>
      </c>
      <c r="G453" s="3" t="s">
        <v>9514</v>
      </c>
      <c r="I453" s="3" t="s">
        <v>11022</v>
      </c>
      <c r="J453" s="3" t="s">
        <v>4898</v>
      </c>
      <c r="K453" s="5" t="s">
        <v>11023</v>
      </c>
      <c r="L453" s="14"/>
      <c r="M453" s="3" t="str">
        <f>IFERROR(VLOOKUP(E453,A:J,10, FALSE),"")</f>
        <v>GPS Zielentfernung Referenz</v>
      </c>
      <c r="O453" s="3" t="str">
        <f>IF(AND(TRIM(J453)="",M453=""),"Suffix not translated ",
   IF(AND(TRIM(J453)&lt;&gt;"",TRIM(M453)&lt;&gt;"",TRIM(J453)&lt;&gt;TRIM(M453)),"Suffix translation &lt;&gt; lookup ", "" ))
&amp;IF(AND(TRIM(K453)="",N453=""),"Description not translated ",
   IF(AND(TRIM(K453)&lt;&gt;"",TRIM(N453)&lt;&gt;"",TRIM(K453)&lt;&gt;TRIM(N453)),"Description translation&lt;&gt; lookup ", "" ))</f>
        <v/>
      </c>
      <c r="P453" s="3" t="s">
        <v>8447</v>
      </c>
      <c r="Q453" s="3" t="s">
        <v>8447</v>
      </c>
    </row>
    <row r="454" spans="1:18" ht="120" x14ac:dyDescent="0.25">
      <c r="A454" s="2" t="str">
        <f>IF(TRIM(J454)="","",E454)</f>
        <v>GPSDestLatitude</v>
      </c>
      <c r="B454" s="2" t="str">
        <f>IF(TRIM(K454)="","",I454)</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4" s="2" t="str">
        <f>LEFT(F454,FIND(".",F454,6))</f>
        <v>Exif.GPSInfo.</v>
      </c>
      <c r="D454" s="2" t="str">
        <f>VLOOKUP(C454,PrefixUebersetzung,2,FALSE)</f>
        <v>Exif.GPSInfo.</v>
      </c>
      <c r="E454" s="2" t="str">
        <f>MID(F454,FIND(".",F454,6)+1,99)</f>
        <v>GPSDestLatitude</v>
      </c>
      <c r="F454" s="3" t="s">
        <v>182</v>
      </c>
      <c r="G454" s="3" t="s">
        <v>9519</v>
      </c>
      <c r="I454" s="3" t="s">
        <v>2271</v>
      </c>
      <c r="J454" s="3" t="s">
        <v>4899</v>
      </c>
      <c r="K454" s="5" t="s">
        <v>6513</v>
      </c>
      <c r="L454" s="14"/>
      <c r="M454" s="3" t="str">
        <f>IFERROR(VLOOKUP(E454,A:J,10, FALSE),"")</f>
        <v>GPS Ziel Breite</v>
      </c>
      <c r="O454" s="3" t="str">
        <f>IF(AND(TRIM(J454)="",M454=""),"Suffix not translated ",
   IF(AND(TRIM(J454)&lt;&gt;"",TRIM(M454)&lt;&gt;"",TRIM(J454)&lt;&gt;TRIM(M454)),"Suffix translation &lt;&gt; lookup ", "" ))
&amp;IF(AND(TRIM(K454)="",N454=""),"Description not translated ",
   IF(AND(TRIM(K454)&lt;&gt;"",TRIM(N454)&lt;&gt;"",TRIM(K454)&lt;&gt;TRIM(N454)),"Description translation&lt;&gt; lookup ", "" ))</f>
        <v/>
      </c>
      <c r="P454" s="3" t="s">
        <v>8447</v>
      </c>
      <c r="Q454" s="3" t="s">
        <v>8447</v>
      </c>
    </row>
    <row r="455" spans="1:18" ht="45" x14ac:dyDescent="0.25">
      <c r="A455" s="2" t="str">
        <f>IF(TRIM(J455)="","",E455)</f>
        <v>GPSDestLatitudeRef</v>
      </c>
      <c r="B455" s="2" t="str">
        <f>IF(TRIM(K455)="","",I455)</f>
        <v>Indicates whether the latitude of the destination point is north or south latitude. The ASCII value "N" indicates north latitude, and "S" is south latitude.</v>
      </c>
      <c r="C455" s="2" t="str">
        <f>LEFT(F455,FIND(".",F455,6))</f>
        <v>Exif.GPSInfo.</v>
      </c>
      <c r="D455" s="2" t="str">
        <f>VLOOKUP(C455,PrefixUebersetzung,2,FALSE)</f>
        <v>Exif.GPSInfo.</v>
      </c>
      <c r="E455" s="2" t="str">
        <f>MID(F455,FIND(".",F455,6)+1,99)</f>
        <v>GPSDestLatitudeRef</v>
      </c>
      <c r="F455" s="3" t="s">
        <v>183</v>
      </c>
      <c r="G455" s="3" t="s">
        <v>9514</v>
      </c>
      <c r="I455" s="3" t="s">
        <v>2272</v>
      </c>
      <c r="J455" s="3" t="s">
        <v>4979</v>
      </c>
      <c r="K455" s="5" t="s">
        <v>3791</v>
      </c>
      <c r="L455" s="14"/>
      <c r="O455" s="3" t="str">
        <f>IF(AND(TRIM(J455)="",M455=""),"Suffix not translated ",
   IF(AND(TRIM(J455)&lt;&gt;"",TRIM(M455)&lt;&gt;"",TRIM(J455)&lt;&gt;TRIM(M455)),"Suffix translation &lt;&gt; lookup ", "" ))
&amp;IF(AND(TRIM(K455)="",N455=""),"Description not translated ",
   IF(AND(TRIM(K455)&lt;&gt;"",TRIM(N455)&lt;&gt;"",TRIM(K455)&lt;&gt;TRIM(N455)),"Description translation&lt;&gt; lookup ", "" ))</f>
        <v/>
      </c>
      <c r="P455" s="3" t="s">
        <v>8447</v>
      </c>
      <c r="Q455" s="3" t="s">
        <v>8447</v>
      </c>
    </row>
    <row r="456" spans="1:18" ht="135" x14ac:dyDescent="0.25">
      <c r="A456" s="2" t="str">
        <f>IF(TRIM(J456)="","",E456)</f>
        <v>GPSDestLongitude</v>
      </c>
      <c r="B456" s="2" t="str">
        <f>IF(TRIM(K456)="","",I456)</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6" s="2" t="str">
        <f>LEFT(F456,FIND(".",F456,6))</f>
        <v>Exif.GPSInfo.</v>
      </c>
      <c r="D456" s="2" t="str">
        <f>VLOOKUP(C456,PrefixUebersetzung,2,FALSE)</f>
        <v>Exif.GPSInfo.</v>
      </c>
      <c r="E456" s="2" t="str">
        <f>MID(F456,FIND(".",F456,6)+1,99)</f>
        <v>GPSDestLongitude</v>
      </c>
      <c r="F456" s="3" t="s">
        <v>184</v>
      </c>
      <c r="G456" s="3" t="s">
        <v>9519</v>
      </c>
      <c r="I456" s="3" t="s">
        <v>2273</v>
      </c>
      <c r="J456" s="3" t="s">
        <v>4900</v>
      </c>
      <c r="K456" s="5" t="s">
        <v>6512</v>
      </c>
      <c r="L456" s="14"/>
      <c r="M456" s="3" t="str">
        <f>IFERROR(VLOOKUP(E456,A:J,10, FALSE),"")</f>
        <v>GPS Ziel Länge</v>
      </c>
      <c r="O456" s="3" t="str">
        <f>IF(AND(TRIM(J456)="",M456=""),"Suffix not translated ",
   IF(AND(TRIM(J456)&lt;&gt;"",TRIM(M456)&lt;&gt;"",TRIM(J456)&lt;&gt;TRIM(M456)),"Suffix translation &lt;&gt; lookup ", "" ))
&amp;IF(AND(TRIM(K456)="",N456=""),"Description not translated ",
   IF(AND(TRIM(K456)&lt;&gt;"",TRIM(N456)&lt;&gt;"",TRIM(K456)&lt;&gt;TRIM(N456)),"Description translation&lt;&gt; lookup ", "" ))</f>
        <v/>
      </c>
      <c r="P456" s="3" t="s">
        <v>8447</v>
      </c>
      <c r="Q456" s="3" t="s">
        <v>8447</v>
      </c>
    </row>
    <row r="457" spans="1:18" ht="45" x14ac:dyDescent="0.25">
      <c r="A457" s="2" t="str">
        <f>IF(TRIM(J457)="","",E457)</f>
        <v>GPSDestLongitudeRef</v>
      </c>
      <c r="B457" s="2" t="str">
        <f>IF(TRIM(K457)="","",I457)</f>
        <v>Indicates whether the longitude of the destination point is east or west longitude. ASCII "E" indicates east longitude, and "W" is west longitude.</v>
      </c>
      <c r="C457" s="2" t="str">
        <f>LEFT(F457,FIND(".",F457,6))</f>
        <v>Exif.GPSInfo.</v>
      </c>
      <c r="D457" s="2" t="str">
        <f>VLOOKUP(C457,PrefixUebersetzung,2,FALSE)</f>
        <v>Exif.GPSInfo.</v>
      </c>
      <c r="E457" s="2" t="str">
        <f>MID(F457,FIND(".",F457,6)+1,99)</f>
        <v>GPSDestLongitudeRef</v>
      </c>
      <c r="F457" s="3" t="s">
        <v>185</v>
      </c>
      <c r="G457" s="3" t="s">
        <v>9514</v>
      </c>
      <c r="I457" s="3" t="s">
        <v>2274</v>
      </c>
      <c r="J457" s="3" t="s">
        <v>4980</v>
      </c>
      <c r="K457" s="5" t="s">
        <v>3792</v>
      </c>
      <c r="L457" s="14"/>
      <c r="O457" s="3" t="str">
        <f>IF(AND(TRIM(J457)="",M457=""),"Suffix not translated ",
   IF(AND(TRIM(J457)&lt;&gt;"",TRIM(M457)&lt;&gt;"",TRIM(J457)&lt;&gt;TRIM(M457)),"Suffix translation &lt;&gt; lookup ", "" ))
&amp;IF(AND(TRIM(K457)="",N457=""),"Description not translated ",
   IF(AND(TRIM(K457)&lt;&gt;"",TRIM(N457)&lt;&gt;"",TRIM(K457)&lt;&gt;TRIM(N457)),"Description translation&lt;&gt; lookup ", "" ))</f>
        <v/>
      </c>
      <c r="P457" s="3" t="s">
        <v>8447</v>
      </c>
      <c r="Q457" s="3" t="s">
        <v>8447</v>
      </c>
    </row>
    <row r="458" spans="1:18" ht="30" x14ac:dyDescent="0.25">
      <c r="A458" s="2" t="str">
        <f>IF(TRIM(J458)="","",E458)</f>
        <v>GPSDifferential</v>
      </c>
      <c r="B458" s="2" t="str">
        <f>IF(TRIM(K458)="","",I458)</f>
        <v>Indicates whether differential correction is applied to the GPS receiver.</v>
      </c>
      <c r="C458" s="2" t="str">
        <f>LEFT(F458,FIND(".",F458,6))</f>
        <v>Exif.GPSInfo.</v>
      </c>
      <c r="D458" s="2" t="str">
        <f>VLOOKUP(C458,PrefixUebersetzung,2,FALSE)</f>
        <v>Exif.GPSInfo.</v>
      </c>
      <c r="E458" s="2" t="str">
        <f>MID(F458,FIND(".",F458,6)+1,99)</f>
        <v>GPSDifferential</v>
      </c>
      <c r="F458" s="3" t="s">
        <v>186</v>
      </c>
      <c r="G458" s="3" t="s">
        <v>9512</v>
      </c>
      <c r="I458" s="3" t="s">
        <v>2275</v>
      </c>
      <c r="J458" s="3" t="s">
        <v>4158</v>
      </c>
      <c r="K458" s="5" t="s">
        <v>6510</v>
      </c>
      <c r="L458" s="14"/>
      <c r="M458" s="3" t="str">
        <f>IFERROR(VLOOKUP(E458,A:J,10, FALSE),"")</f>
        <v>GPS Differential</v>
      </c>
      <c r="O458" s="3" t="str">
        <f>IF(AND(TRIM(J458)="",M458=""),"Suffix not translated ",
   IF(AND(TRIM(J458)&lt;&gt;"",TRIM(M458)&lt;&gt;"",TRIM(J458)&lt;&gt;TRIM(M458)),"Suffix translation &lt;&gt; lookup ", "" ))
&amp;IF(AND(TRIM(K458)="",N458=""),"Description not translated ",
   IF(AND(TRIM(K458)&lt;&gt;"",TRIM(N458)&lt;&gt;"",TRIM(K458)&lt;&gt;TRIM(N458)),"Description translation&lt;&gt; lookup ", "" ))</f>
        <v/>
      </c>
      <c r="P458" s="3" t="s">
        <v>8447</v>
      </c>
      <c r="Q458" s="3" t="s">
        <v>8447</v>
      </c>
    </row>
    <row r="459" spans="1:18" ht="60" x14ac:dyDescent="0.25">
      <c r="A459" s="2" t="str">
        <f>IF(TRIM(J459)="","",E459)</f>
        <v>GPSDOP</v>
      </c>
      <c r="B459" s="2" t="str">
        <f>IF(TRIM(K459)="","",I459)</f>
        <v>Indicates the GPS DOP (data degree of precision). An HDOP value is written during two-dimensional measurement, and PDOP during three-dimensional measurement.</v>
      </c>
      <c r="C459" s="2" t="str">
        <f>LEFT(F459,FIND(".",F459,6))</f>
        <v>Exif.GPSInfo.</v>
      </c>
      <c r="D459" s="2" t="str">
        <f>VLOOKUP(C459,PrefixUebersetzung,2,FALSE)</f>
        <v>Exif.GPSInfo.</v>
      </c>
      <c r="E459" s="2" t="str">
        <f>MID(F459,FIND(".",F459,6)+1,99)</f>
        <v>GPSDOP</v>
      </c>
      <c r="F459" s="3" t="s">
        <v>187</v>
      </c>
      <c r="G459" s="3" t="s">
        <v>9519</v>
      </c>
      <c r="I459" s="3" t="s">
        <v>2276</v>
      </c>
      <c r="J459" s="3" t="s">
        <v>4159</v>
      </c>
      <c r="K459" s="5" t="s">
        <v>3793</v>
      </c>
      <c r="L459" s="14"/>
      <c r="M459" s="3" t="str">
        <f>IFERROR(VLOOKUP(E459,A:J,10, FALSE),"")</f>
        <v>GPS Datengenauigkeit</v>
      </c>
      <c r="O459" s="3" t="str">
        <f>IF(AND(TRIM(J459)="",M459=""),"Suffix not translated ",
   IF(AND(TRIM(J459)&lt;&gt;"",TRIM(M459)&lt;&gt;"",TRIM(J459)&lt;&gt;TRIM(M459)),"Suffix translation &lt;&gt; lookup ", "" ))
&amp;IF(AND(TRIM(K459)="",N459=""),"Description not translated ",
   IF(AND(TRIM(K459)&lt;&gt;"",TRIM(N459)&lt;&gt;"",TRIM(K459)&lt;&gt;TRIM(N459)),"Description translation&lt;&gt; lookup ", "" ))</f>
        <v/>
      </c>
      <c r="P459" s="3" t="s">
        <v>8447</v>
      </c>
      <c r="Q459" s="3" t="s">
        <v>8447</v>
      </c>
    </row>
    <row r="460" spans="1:18" ht="30" x14ac:dyDescent="0.25">
      <c r="A460" s="2" t="str">
        <f>IF(TRIM(J460)="","",E460)</f>
        <v>GPSHPositioningError</v>
      </c>
      <c r="B460" s="2" t="str">
        <f>IF(TRIM(K460)="","",I460)</f>
        <v>This tag indicates horizontal positioning errors in meters.</v>
      </c>
      <c r="C460" s="2" t="str">
        <f>LEFT(F460,FIND(".",F460,6))</f>
        <v>Exif.GPSInfo.</v>
      </c>
      <c r="D460" s="2" t="str">
        <f>VLOOKUP(C460,PrefixUebersetzung,2,FALSE)</f>
        <v>Exif.GPSInfo.</v>
      </c>
      <c r="E460" s="2" t="str">
        <f>MID(F460,FIND(".",F460,6)+1,99)</f>
        <v>GPSHPositioningError</v>
      </c>
      <c r="F460" s="36" t="s">
        <v>9691</v>
      </c>
      <c r="G460" s="36" t="s">
        <v>9519</v>
      </c>
      <c r="H460" s="36"/>
      <c r="I460" s="36" t="s">
        <v>9692</v>
      </c>
      <c r="J460" s="5" t="s">
        <v>9867</v>
      </c>
      <c r="K460" s="5" t="s">
        <v>9866</v>
      </c>
      <c r="O460" s="3" t="str">
        <f>IF(AND(TRIM(J460)="",M460=""),"Suffix not translated ",
   IF(AND(TRIM(J460)&lt;&gt;"",TRIM(M460)&lt;&gt;"",TRIM(J460)&lt;&gt;TRIM(M460)),"Suffix translation &lt;&gt; lookup ", "" ))
&amp;IF(AND(TRIM(K460)="",N460=""),"Description not translated ",
   IF(AND(TRIM(K460)&lt;&gt;"",TRIM(N460)&lt;&gt;"",TRIM(K460)&lt;&gt;TRIM(N460)),"Description translation&lt;&gt; lookup ", "" ))</f>
        <v/>
      </c>
      <c r="P460" s="3" t="s">
        <v>8447</v>
      </c>
      <c r="Q460" s="3" t="s">
        <v>8447</v>
      </c>
    </row>
    <row r="461" spans="1:18" ht="30" x14ac:dyDescent="0.25">
      <c r="A461" s="2" t="str">
        <f>IF(TRIM(J461)="","",E461)</f>
        <v>GPSImgDirection</v>
      </c>
      <c r="B461" s="2" t="str">
        <f>IF(TRIM(K461)="","",I461)</f>
        <v>Indicates the direction of the image when it was captured. The range of values is from 0.00 to 359.99.</v>
      </c>
      <c r="C461" s="2" t="str">
        <f>LEFT(F461,FIND(".",F461,6))</f>
        <v>Exif.GPSInfo.</v>
      </c>
      <c r="D461" s="2" t="str">
        <f>VLOOKUP(C461,PrefixUebersetzung,2,FALSE)</f>
        <v>Exif.GPSInfo.</v>
      </c>
      <c r="E461" s="2" t="str">
        <f>MID(F461,FIND(".",F461,6)+1,99)</f>
        <v>GPSImgDirection</v>
      </c>
      <c r="F461" s="3" t="s">
        <v>188</v>
      </c>
      <c r="G461" s="3" t="s">
        <v>9519</v>
      </c>
      <c r="I461" s="3" t="s">
        <v>2277</v>
      </c>
      <c r="J461" s="3" t="s">
        <v>4160</v>
      </c>
      <c r="K461" s="3" t="s">
        <v>10462</v>
      </c>
      <c r="L461" s="14"/>
      <c r="M461" s="3" t="str">
        <f>IFERROR(VLOOKUP(E461,A:J,10, FALSE),"")</f>
        <v>GPS Bildrichtung</v>
      </c>
      <c r="O461" s="3" t="str">
        <f>IF(AND(TRIM(J461)="",M461=""),"Suffix not translated ",
   IF(AND(TRIM(J461)&lt;&gt;"",TRIM(M461)&lt;&gt;"",TRIM(J461)&lt;&gt;TRIM(M461)),"Suffix translation &lt;&gt; lookup ", "" ))
&amp;IF(AND(TRIM(K461)="",N461=""),"Description not translated ",
   IF(AND(TRIM(K461)&lt;&gt;"",TRIM(N461)&lt;&gt;"",TRIM(K461)&lt;&gt;TRIM(N461)),"Description translation&lt;&gt; lookup ", "" ))</f>
        <v/>
      </c>
      <c r="P461" s="3" t="s">
        <v>8447</v>
      </c>
      <c r="Q461" s="3" t="s">
        <v>8447</v>
      </c>
    </row>
    <row r="462" spans="1:18" ht="45" x14ac:dyDescent="0.25">
      <c r="A462" s="2" t="str">
        <f>IF(TRIM(J462)="","",E462)</f>
        <v>GPSImgDirectionRef</v>
      </c>
      <c r="B462" s="2" t="str">
        <f>IF(TRIM(K462)="","",I462)</f>
        <v>Indicates the reference for giving the direction of the image when it is captured. "T" denotes true direction and "M" is magnetic direction.</v>
      </c>
      <c r="C462" s="2" t="str">
        <f>LEFT(F462,FIND(".",F462,6))</f>
        <v>Exif.GPSInfo.</v>
      </c>
      <c r="D462" s="2" t="str">
        <f>VLOOKUP(C462,PrefixUebersetzung,2,FALSE)</f>
        <v>Exif.GPSInfo.</v>
      </c>
      <c r="E462" s="2" t="str">
        <f>MID(F462,FIND(".",F462,6)+1,99)</f>
        <v>GPSImgDirectionRef</v>
      </c>
      <c r="F462" s="3" t="s">
        <v>189</v>
      </c>
      <c r="G462" s="3" t="s">
        <v>9514</v>
      </c>
      <c r="I462" s="3" t="s">
        <v>2278</v>
      </c>
      <c r="J462" s="3" t="s">
        <v>4901</v>
      </c>
      <c r="K462" s="5" t="s">
        <v>3794</v>
      </c>
      <c r="L462" s="14"/>
      <c r="M462" s="3" t="str">
        <f>IFERROR(VLOOKUP(E462,A:J,10, FALSE),"")</f>
        <v>GPS Bildrichtung Referenz</v>
      </c>
      <c r="O462" s="3" t="str">
        <f>IF(AND(TRIM(J462)="",M462=""),"Suffix not translated ",
   IF(AND(TRIM(J462)&lt;&gt;"",TRIM(M462)&lt;&gt;"",TRIM(J462)&lt;&gt;TRIM(M462)),"Suffix translation &lt;&gt; lookup ", "" ))
&amp;IF(AND(TRIM(K462)="",N462=""),"Description not translated ",
   IF(AND(TRIM(K462)&lt;&gt;"",TRIM(N462)&lt;&gt;"",TRIM(K462)&lt;&gt;TRIM(N462)),"Description translation&lt;&gt; lookup ", "" ))</f>
        <v/>
      </c>
      <c r="P462" s="3" t="s">
        <v>8447</v>
      </c>
      <c r="Q462" s="3" t="s">
        <v>8447</v>
      </c>
    </row>
    <row r="463" spans="1:18" ht="120" x14ac:dyDescent="0.25">
      <c r="A463" s="2" t="str">
        <f>IF(TRIM(J463)="","",E463)</f>
        <v>GPSLatitude</v>
      </c>
      <c r="B463" s="2" t="str">
        <f>IF(TRIM(K463)="","",I463)</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3" s="2" t="str">
        <f>LEFT(F463,FIND(".",F463,6))</f>
        <v>Exif.GPSInfo.</v>
      </c>
      <c r="D463" s="2" t="str">
        <f>VLOOKUP(C463,PrefixUebersetzung,2,FALSE)</f>
        <v>Exif.GPSInfo.</v>
      </c>
      <c r="E463" s="2" t="str">
        <f>MID(F463,FIND(".",F463,6)+1,99)</f>
        <v>GPSLatitude</v>
      </c>
      <c r="F463" s="3" t="s">
        <v>190</v>
      </c>
      <c r="G463" s="3" t="s">
        <v>9519</v>
      </c>
      <c r="I463" s="3" t="s">
        <v>2279</v>
      </c>
      <c r="J463" s="3" t="s">
        <v>4161</v>
      </c>
      <c r="K463" s="5" t="s">
        <v>6511</v>
      </c>
      <c r="L463" s="14"/>
      <c r="M463" s="3" t="str">
        <f>IFERROR(VLOOKUP(E463,A:J,10, FALSE),"")</f>
        <v>GPS Breite</v>
      </c>
      <c r="O463" s="3" t="str">
        <f>IF(AND(TRIM(J463)="",M463=""),"Suffix not translated ",
   IF(AND(TRIM(J463)&lt;&gt;"",TRIM(M463)&lt;&gt;"",TRIM(J463)&lt;&gt;TRIM(M463)),"Suffix translation &lt;&gt; lookup ", "" ))
&amp;IF(AND(TRIM(K463)="",N463=""),"Description not translated ",
   IF(AND(TRIM(K463)&lt;&gt;"",TRIM(N463)&lt;&gt;"",TRIM(K463)&lt;&gt;TRIM(N463)),"Description translation&lt;&gt; lookup ", "" ))</f>
        <v/>
      </c>
      <c r="P463" s="3" t="s">
        <v>8447</v>
      </c>
      <c r="Q463" s="3" t="s">
        <v>8447</v>
      </c>
    </row>
    <row r="464" spans="1:18" ht="45" x14ac:dyDescent="0.25">
      <c r="A464" s="2" t="str">
        <f>IF(TRIM(J464)="","",E464)</f>
        <v>GPSLatitudeRef</v>
      </c>
      <c r="B464" s="2" t="str">
        <f>IF(TRIM(K464)="","",I464)</f>
        <v>Indicates whether the latitude is north or south latitude. The ASCII value 'N' indicates north latitude, and 'S' is south latitude.</v>
      </c>
      <c r="C464" s="2" t="str">
        <f>LEFT(F464,FIND(".",F464,6))</f>
        <v>Exif.GPSInfo.</v>
      </c>
      <c r="D464" s="2" t="str">
        <f>VLOOKUP(C464,PrefixUebersetzung,2,FALSE)</f>
        <v>Exif.GPSInfo.</v>
      </c>
      <c r="E464" s="2" t="str">
        <f>MID(F464,FIND(".",F464,6)+1,99)</f>
        <v>GPSLatitudeRef</v>
      </c>
      <c r="F464" s="3" t="s">
        <v>191</v>
      </c>
      <c r="G464" s="3" t="s">
        <v>9514</v>
      </c>
      <c r="I464" s="3" t="s">
        <v>2280</v>
      </c>
      <c r="J464" s="3" t="s">
        <v>4981</v>
      </c>
      <c r="K464" s="5" t="s">
        <v>3795</v>
      </c>
      <c r="L464" s="14"/>
      <c r="O464" s="3" t="str">
        <f>IF(AND(TRIM(J464)="",M464=""),"Suffix not translated ",
   IF(AND(TRIM(J464)&lt;&gt;"",TRIM(M464)&lt;&gt;"",TRIM(J464)&lt;&gt;TRIM(M464)),"Suffix translation &lt;&gt; lookup ", "" ))
&amp;IF(AND(TRIM(K464)="",N464=""),"Description not translated ",
   IF(AND(TRIM(K464)&lt;&gt;"",TRIM(N464)&lt;&gt;"",TRIM(K464)&lt;&gt;TRIM(N464)),"Description translation&lt;&gt; lookup ", "" ))</f>
        <v/>
      </c>
      <c r="P464" s="3" t="s">
        <v>8447</v>
      </c>
      <c r="Q464" s="3" t="s">
        <v>8447</v>
      </c>
    </row>
    <row r="465" spans="1:18" ht="120" x14ac:dyDescent="0.25">
      <c r="A465" s="2" t="str">
        <f>IF(TRIM(J465)="","",E465)</f>
        <v>GPSLongitude</v>
      </c>
      <c r="B465" s="2" t="str">
        <f>IF(TRIM(K465)="","",I465)</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5" s="2" t="str">
        <f>LEFT(F465,FIND(".",F465,6))</f>
        <v>Exif.GPSInfo.</v>
      </c>
      <c r="D465" s="2" t="str">
        <f>VLOOKUP(C465,PrefixUebersetzung,2,FALSE)</f>
        <v>Exif.GPSInfo.</v>
      </c>
      <c r="E465" s="2" t="str">
        <f>MID(F465,FIND(".",F465,6)+1,99)</f>
        <v>GPSLongitude</v>
      </c>
      <c r="F465" s="3" t="s">
        <v>192</v>
      </c>
      <c r="G465" s="3" t="s">
        <v>9519</v>
      </c>
      <c r="I465" s="3" t="s">
        <v>2281</v>
      </c>
      <c r="J465" s="3" t="s">
        <v>4162</v>
      </c>
      <c r="K465" s="5" t="s">
        <v>6514</v>
      </c>
      <c r="L465" s="14"/>
      <c r="M465" s="3" t="str">
        <f>IFERROR(VLOOKUP(E465,A:J,10, FALSE),"")</f>
        <v>GPS Länge</v>
      </c>
      <c r="O465" s="3" t="str">
        <f>IF(AND(TRIM(J465)="",M465=""),"Suffix not translated ",
   IF(AND(TRIM(J465)&lt;&gt;"",TRIM(M465)&lt;&gt;"",TRIM(J465)&lt;&gt;TRIM(M465)),"Suffix translation &lt;&gt; lookup ", "" ))
&amp;IF(AND(TRIM(K465)="",N465=""),"Description not translated ",
   IF(AND(TRIM(K465)&lt;&gt;"",TRIM(N465)&lt;&gt;"",TRIM(K465)&lt;&gt;TRIM(N465)),"Description translation&lt;&gt; lookup ", "" ))</f>
        <v/>
      </c>
      <c r="P465" s="3" t="s">
        <v>8447</v>
      </c>
      <c r="Q465" s="3" t="s">
        <v>8447</v>
      </c>
    </row>
    <row r="466" spans="1:18" ht="45" x14ac:dyDescent="0.25">
      <c r="A466" s="2" t="str">
        <f>IF(TRIM(J466)="","",E466)</f>
        <v>GPSLongitudeRef</v>
      </c>
      <c r="B466" s="2" t="str">
        <f>IF(TRIM(K466)="","",I466)</f>
        <v>Indicates whether the longitude is east or west longitude. ASCII 'E' indicates east longitude, and 'W' is west longitude.</v>
      </c>
      <c r="C466" s="2" t="str">
        <f>LEFT(F466,FIND(".",F466,6))</f>
        <v>Exif.GPSInfo.</v>
      </c>
      <c r="D466" s="2" t="str">
        <f>VLOOKUP(C466,PrefixUebersetzung,2,FALSE)</f>
        <v>Exif.GPSInfo.</v>
      </c>
      <c r="E466" s="2" t="str">
        <f>MID(F466,FIND(".",F466,6)+1,99)</f>
        <v>GPSLongitudeRef</v>
      </c>
      <c r="F466" s="3" t="s">
        <v>193</v>
      </c>
      <c r="G466" s="3" t="s">
        <v>9514</v>
      </c>
      <c r="I466" s="3" t="s">
        <v>2282</v>
      </c>
      <c r="J466" s="3" t="s">
        <v>4982</v>
      </c>
      <c r="K466" s="5" t="s">
        <v>3796</v>
      </c>
      <c r="L466" s="14"/>
      <c r="O466" s="3" t="str">
        <f>IF(AND(TRIM(J466)="",M466=""),"Suffix not translated ",
   IF(AND(TRIM(J466)&lt;&gt;"",TRIM(M466)&lt;&gt;"",TRIM(J466)&lt;&gt;TRIM(M466)),"Suffix translation &lt;&gt; lookup ", "" ))
&amp;IF(AND(TRIM(K466)="",N466=""),"Description not translated ",
   IF(AND(TRIM(K466)&lt;&gt;"",TRIM(N466)&lt;&gt;"",TRIM(K466)&lt;&gt;TRIM(N466)),"Description translation&lt;&gt; lookup ", "" ))</f>
        <v/>
      </c>
      <c r="P466" s="3" t="s">
        <v>8447</v>
      </c>
      <c r="Q466" s="3" t="s">
        <v>8447</v>
      </c>
    </row>
    <row r="467" spans="1:18" ht="60" x14ac:dyDescent="0.25">
      <c r="A467" s="2" t="str">
        <f>IF(TRIM(J467)="","",E467)</f>
        <v>GPSMapDatum</v>
      </c>
      <c r="B467" s="2" t="str">
        <f>IF(TRIM(K467)="","",I467)</f>
        <v>Indicates the geodetic survey data used by the GPS receiver. If the survey data is restricted to Japan, the value of this tag is "TOKYO" or "WGS-84".</v>
      </c>
      <c r="C467" s="2" t="str">
        <f>LEFT(F467,FIND(".",F467,6))</f>
        <v>Exif.GPSInfo.</v>
      </c>
      <c r="D467" s="2" t="str">
        <f>VLOOKUP(C467,PrefixUebersetzung,2,FALSE)</f>
        <v>Exif.GPSInfo.</v>
      </c>
      <c r="E467" s="2" t="str">
        <f>MID(F467,FIND(".",F467,6)+1,99)</f>
        <v>GPSMapDatum</v>
      </c>
      <c r="F467" s="3" t="s">
        <v>194</v>
      </c>
      <c r="G467" s="3" t="s">
        <v>9514</v>
      </c>
      <c r="I467" s="3" t="s">
        <v>2283</v>
      </c>
      <c r="J467" s="3" t="s">
        <v>4163</v>
      </c>
      <c r="K467" s="5" t="s">
        <v>3797</v>
      </c>
      <c r="L467" s="14"/>
      <c r="M467" s="3" t="str">
        <f>IFERROR(VLOOKUP(E467,A:J,10, FALSE),"")</f>
        <v>GPS Vermessungsdaten</v>
      </c>
      <c r="O467" s="3" t="str">
        <f>IF(AND(TRIM(J467)="",M467=""),"Suffix not translated ",
   IF(AND(TRIM(J467)&lt;&gt;"",TRIM(M467)&lt;&gt;"",TRIM(J467)&lt;&gt;TRIM(M467)),"Suffix translation &lt;&gt; lookup ", "" ))
&amp;IF(AND(TRIM(K467)="",N467=""),"Description not translated ",
   IF(AND(TRIM(K467)&lt;&gt;"",TRIM(N467)&lt;&gt;"",TRIM(K467)&lt;&gt;TRIM(N467)),"Description translation&lt;&gt; lookup ", "" ))</f>
        <v/>
      </c>
      <c r="P467" s="3" t="s">
        <v>8447</v>
      </c>
      <c r="Q467" s="3" t="s">
        <v>8447</v>
      </c>
    </row>
    <row r="468" spans="1:18" ht="45" x14ac:dyDescent="0.25">
      <c r="A468" s="2" t="str">
        <f>IF(TRIM(J468)="","",E468)</f>
        <v>GPSMeasureMode</v>
      </c>
      <c r="B468" s="2" t="str">
        <f>IF(TRIM(K468)="","",I468)</f>
        <v>Indicates the GPS measurement mode. "2" means two-dimensional measurement and "3" means three-dimensional measurement is in progress.</v>
      </c>
      <c r="C468" s="2" t="str">
        <f>LEFT(F468,FIND(".",F468,6))</f>
        <v>Exif.GPSInfo.</v>
      </c>
      <c r="D468" s="2" t="str">
        <f>VLOOKUP(C468,PrefixUebersetzung,2,FALSE)</f>
        <v>Exif.GPSInfo.</v>
      </c>
      <c r="E468" s="2" t="str">
        <f>MID(F468,FIND(".",F468,6)+1,99)</f>
        <v>GPSMeasureMode</v>
      </c>
      <c r="F468" s="3" t="s">
        <v>195</v>
      </c>
      <c r="G468" s="3" t="s">
        <v>9514</v>
      </c>
      <c r="I468" s="3" t="s">
        <v>2284</v>
      </c>
      <c r="J468" s="3" t="s">
        <v>4466</v>
      </c>
      <c r="K468" s="5" t="s">
        <v>3798</v>
      </c>
      <c r="L468" s="14"/>
      <c r="M468" s="3" t="str">
        <f>IFERROR(VLOOKUP(E468,A:J,10, FALSE),"")</f>
        <v>GPS Messmethode</v>
      </c>
      <c r="O468" s="3" t="str">
        <f>IF(AND(TRIM(J468)="",M468=""),"Suffix not translated ",
   IF(AND(TRIM(J468)&lt;&gt;"",TRIM(M468)&lt;&gt;"",TRIM(J468)&lt;&gt;TRIM(M468)),"Suffix translation &lt;&gt; lookup ", "" ))
&amp;IF(AND(TRIM(K468)="",N468=""),"Description not translated ",
   IF(AND(TRIM(K468)&lt;&gt;"",TRIM(N468)&lt;&gt;"",TRIM(K468)&lt;&gt;TRIM(N468)),"Description translation&lt;&gt; lookup ", "" ))</f>
        <v/>
      </c>
      <c r="P468" s="3" t="s">
        <v>8447</v>
      </c>
      <c r="Q468" s="3" t="s">
        <v>8447</v>
      </c>
    </row>
    <row r="469" spans="1:18" ht="45" x14ac:dyDescent="0.25">
      <c r="A469" s="2" t="str">
        <f>IF(TRIM(J469)="","",E469)</f>
        <v>GPSProcessingMethod</v>
      </c>
      <c r="B469" s="2" t="str">
        <f>IF(TRIM(K469)="","",I469)</f>
        <v>A character string recording the name of the method used for location finding. The string encoding is defined using the same scheme as UserComment.</v>
      </c>
      <c r="C469" s="2" t="str">
        <f>LEFT(F469,FIND(".",F469,6))</f>
        <v>Exif.GPSInfo.</v>
      </c>
      <c r="D469" s="2" t="str">
        <f>VLOOKUP(C469,PrefixUebersetzung,2,FALSE)</f>
        <v>Exif.GPSInfo.</v>
      </c>
      <c r="E469" s="2" t="str">
        <f>MID(F469,FIND(".",F469,6)+1,99)</f>
        <v>GPSProcessingMethod</v>
      </c>
      <c r="F469" s="3" t="s">
        <v>196</v>
      </c>
      <c r="G469" s="3" t="s">
        <v>9521</v>
      </c>
      <c r="I469" s="3" t="s">
        <v>9475</v>
      </c>
      <c r="J469" s="3" t="s">
        <v>4164</v>
      </c>
      <c r="K469" s="5" t="s">
        <v>9476</v>
      </c>
      <c r="L469" s="14"/>
      <c r="M469" s="3" t="str">
        <f>IFERROR(VLOOKUP(E469,A:J,10, FALSE),"")</f>
        <v>GPS Ortungsmethode</v>
      </c>
      <c r="O469" s="3" t="str">
        <f>IF(AND(TRIM(J469)="",M469=""),"Suffix not translated ",
   IF(AND(TRIM(J469)&lt;&gt;"",TRIM(M469)&lt;&gt;"",TRIM(J469)&lt;&gt;TRIM(M469)),"Suffix translation &lt;&gt; lookup ", "" ))
&amp;IF(AND(TRIM(K469)="",N469=""),"Description not translated ",
   IF(AND(TRIM(K469)&lt;&gt;"",TRIM(N469)&lt;&gt;"",TRIM(K469)&lt;&gt;TRIM(N469)),"Description translation&lt;&gt; lookup ", "" ))</f>
        <v/>
      </c>
      <c r="P469" s="3" t="s">
        <v>8447</v>
      </c>
      <c r="Q469" s="3" t="s">
        <v>8447</v>
      </c>
    </row>
    <row r="470" spans="1:18" ht="120" x14ac:dyDescent="0.25">
      <c r="A470" s="2" t="str">
        <f>IF(TRIM(J470)="","",E470)</f>
        <v>GPSSatellites</v>
      </c>
      <c r="B470" s="2" t="str">
        <f>IF(TRIM(K470)="","",I470)</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70" s="2" t="str">
        <f>LEFT(F470,FIND(".",F470,6))</f>
        <v>Exif.GPSInfo.</v>
      </c>
      <c r="D470" s="2" t="str">
        <f>VLOOKUP(C470,PrefixUebersetzung,2,FALSE)</f>
        <v>Exif.GPSInfo.</v>
      </c>
      <c r="E470" s="2" t="str">
        <f>MID(F470,FIND(".",F470,6)+1,99)</f>
        <v>GPSSatellites</v>
      </c>
      <c r="F470" s="3" t="s">
        <v>197</v>
      </c>
      <c r="G470" s="3" t="s">
        <v>9514</v>
      </c>
      <c r="I470" s="3" t="s">
        <v>2285</v>
      </c>
      <c r="J470" s="3" t="s">
        <v>4165</v>
      </c>
      <c r="K470" s="5" t="s">
        <v>3799</v>
      </c>
      <c r="L470" s="14"/>
      <c r="M470" s="3" t="str">
        <f>IFERROR(VLOOKUP(E470,A:J,10, FALSE),"")</f>
        <v>GPS Satelliten</v>
      </c>
      <c r="O470" s="3" t="str">
        <f>IF(AND(TRIM(J470)="",M470=""),"Suffix not translated ",
   IF(AND(TRIM(J470)&lt;&gt;"",TRIM(M470)&lt;&gt;"",TRIM(J470)&lt;&gt;TRIM(M470)),"Suffix translation &lt;&gt; lookup ", "" ))
&amp;IF(AND(TRIM(K470)="",N470=""),"Description not translated ",
   IF(AND(TRIM(K470)&lt;&gt;"",TRIM(N470)&lt;&gt;"",TRIM(K470)&lt;&gt;TRIM(N470)),"Description translation&lt;&gt; lookup ", "" ))</f>
        <v/>
      </c>
      <c r="P470" s="3" t="s">
        <v>8447</v>
      </c>
      <c r="Q470" s="3" t="s">
        <v>8447</v>
      </c>
    </row>
    <row r="471" spans="1:18" ht="30" x14ac:dyDescent="0.25">
      <c r="A471" s="2" t="str">
        <f>IF(TRIM(J471)="","",E471)</f>
        <v>GPSSpeed</v>
      </c>
      <c r="B471" s="2" t="str">
        <f>IF(TRIM(K471)="","",I471)</f>
        <v>Indicates the speed of GPS receiver movement.</v>
      </c>
      <c r="C471" s="2" t="str">
        <f>LEFT(F471,FIND(".",F471,6))</f>
        <v>Exif.GPSInfo.</v>
      </c>
      <c r="D471" s="2" t="str">
        <f>VLOOKUP(C471,PrefixUebersetzung,2,FALSE)</f>
        <v>Exif.GPSInfo.</v>
      </c>
      <c r="E471" s="2" t="str">
        <f>MID(F471,FIND(".",F471,6)+1,99)</f>
        <v>GPSSpeed</v>
      </c>
      <c r="F471" s="3" t="s">
        <v>198</v>
      </c>
      <c r="G471" s="3" t="s">
        <v>9519</v>
      </c>
      <c r="I471" s="3" t="s">
        <v>2286</v>
      </c>
      <c r="J471" s="3" t="s">
        <v>4166</v>
      </c>
      <c r="K471" s="5" t="s">
        <v>3800</v>
      </c>
      <c r="L471" s="14"/>
      <c r="M471" s="3" t="str">
        <f>IFERROR(VLOOKUP(E471,A:J,10, FALSE),"")</f>
        <v>GPS Geschwindigkeit</v>
      </c>
      <c r="O471" s="3" t="str">
        <f>IF(AND(TRIM(J471)="",M471=""),"Suffix not translated ",
   IF(AND(TRIM(J471)&lt;&gt;"",TRIM(M471)&lt;&gt;"",TRIM(J471)&lt;&gt;TRIM(M471)),"Suffix translation &lt;&gt; lookup ", "" ))
&amp;IF(AND(TRIM(K471)="",N471=""),"Description not translated ",
   IF(AND(TRIM(K471)&lt;&gt;"",TRIM(N471)&lt;&gt;"",TRIM(K471)&lt;&gt;TRIM(N471)),"Description translation&lt;&gt; lookup ", "" ))</f>
        <v/>
      </c>
      <c r="P471" s="3" t="s">
        <v>8447</v>
      </c>
      <c r="Q471" s="3" t="s">
        <v>8447</v>
      </c>
      <c r="R471" s="3" t="s">
        <v>9234</v>
      </c>
    </row>
    <row r="472" spans="1:18" ht="60" x14ac:dyDescent="0.25">
      <c r="A472" s="2" t="str">
        <f>IF(TRIM(J472)="","",E472)</f>
        <v>GPSSpeedRef</v>
      </c>
      <c r="B472" s="2" t="str">
        <f>IF(TRIM(K472)="","",I472)</f>
        <v>Indicates the unit used to express the GPS receiver speed of movement. "K" "M" and "N" represents kilometers per hour, miles per hour, and knots.</v>
      </c>
      <c r="C472" s="2" t="str">
        <f>LEFT(F472,FIND(".",F472,6))</f>
        <v>Exif.GPSInfo.</v>
      </c>
      <c r="D472" s="2" t="str">
        <f>VLOOKUP(C472,PrefixUebersetzung,2,FALSE)</f>
        <v>Exif.GPSInfo.</v>
      </c>
      <c r="E472" s="2" t="str">
        <f>MID(F472,FIND(".",F472,6)+1,99)</f>
        <v>GPSSpeedRef</v>
      </c>
      <c r="F472" s="3" t="s">
        <v>199</v>
      </c>
      <c r="G472" s="3" t="s">
        <v>9514</v>
      </c>
      <c r="I472" s="3" t="s">
        <v>2287</v>
      </c>
      <c r="J472" s="3" t="s">
        <v>4983</v>
      </c>
      <c r="K472" s="5" t="s">
        <v>3801</v>
      </c>
      <c r="L472" s="14"/>
      <c r="M472" s="3" t="str">
        <f>IFERROR(VLOOKUP(E472,A:J,10, FALSE),"")</f>
        <v>GPS Geschwindigkeit Referenz</v>
      </c>
      <c r="O472" s="3" t="str">
        <f>IF(AND(TRIM(J472)="",M472=""),"Suffix not translated ",
   IF(AND(TRIM(J472)&lt;&gt;"",TRIM(M472)&lt;&gt;"",TRIM(J472)&lt;&gt;TRIM(M472)),"Suffix translation &lt;&gt; lookup ", "" ))
&amp;IF(AND(TRIM(K472)="",N472=""),"Description not translated ",
   IF(AND(TRIM(K472)&lt;&gt;"",TRIM(N472)&lt;&gt;"",TRIM(K472)&lt;&gt;TRIM(N472)),"Description translation&lt;&gt; lookup ", "" ))</f>
        <v/>
      </c>
      <c r="P472" s="3" t="s">
        <v>8447</v>
      </c>
      <c r="Q472" s="3" t="s">
        <v>8447</v>
      </c>
    </row>
    <row r="473" spans="1:18" ht="60" x14ac:dyDescent="0.25">
      <c r="A473" s="2" t="str">
        <f>IF(TRIM(J473)="","",E473)</f>
        <v>GPSStatus</v>
      </c>
      <c r="B473" s="2" t="str">
        <f>IF(TRIM(K473)="","",I473)</f>
        <v>Indicates the status of the GPS receiver when the image is recorded. "A" means measurement is in progress, and "V" means the measurement is Interoperability.</v>
      </c>
      <c r="C473" s="2" t="str">
        <f>LEFT(F473,FIND(".",F473,6))</f>
        <v>Exif.GPSInfo.</v>
      </c>
      <c r="D473" s="2" t="str">
        <f>VLOOKUP(C473,PrefixUebersetzung,2,FALSE)</f>
        <v>Exif.GPSInfo.</v>
      </c>
      <c r="E473" s="2" t="str">
        <f>MID(F473,FIND(".",F473,6)+1,99)</f>
        <v>GPSStatus</v>
      </c>
      <c r="F473" s="3" t="s">
        <v>200</v>
      </c>
      <c r="G473" s="3" t="s">
        <v>9514</v>
      </c>
      <c r="I473" s="3" t="s">
        <v>2288</v>
      </c>
      <c r="J473" s="3" t="s">
        <v>4167</v>
      </c>
      <c r="K473" s="5" t="s">
        <v>3802</v>
      </c>
      <c r="L473" s="14"/>
      <c r="M473" s="3" t="str">
        <f>IFERROR(VLOOKUP(E473,A:J,10, FALSE),"")</f>
        <v>GPS Status</v>
      </c>
      <c r="O473" s="3" t="str">
        <f>IF(AND(TRIM(J473)="",M473=""),"Suffix not translated ",
   IF(AND(TRIM(J473)&lt;&gt;"",TRIM(M473)&lt;&gt;"",TRIM(J473)&lt;&gt;TRIM(M473)),"Suffix translation &lt;&gt; lookup ", "" ))
&amp;IF(AND(TRIM(K473)="",N473=""),"Description not translated ",
   IF(AND(TRIM(K473)&lt;&gt;"",TRIM(N473)&lt;&gt;"",TRIM(K473)&lt;&gt;TRIM(N473)),"Description translation&lt;&gt; lookup ", "" ))</f>
        <v/>
      </c>
      <c r="P473" s="3" t="s">
        <v>8447</v>
      </c>
      <c r="Q473" s="3" t="s">
        <v>8447</v>
      </c>
    </row>
    <row r="474" spans="1:18" ht="60" x14ac:dyDescent="0.25">
      <c r="A474" s="2" t="str">
        <f>IF(TRIM(J474)="","",E474)</f>
        <v>GPSTimeStamp</v>
      </c>
      <c r="B474" s="2" t="str">
        <f>IF(TRIM(K474)="","",I474)</f>
        <v>Indicates the time as UTC (Coordinated Universal Time). &lt;TimeStamp&gt; is expressed as three RATIONAL values giving the hour, minute, and second (atomic clock).</v>
      </c>
      <c r="C474" s="2" t="str">
        <f>LEFT(F474,FIND(".",F474,6))</f>
        <v>Exif.GPSInfo.</v>
      </c>
      <c r="D474" s="2" t="str">
        <f>VLOOKUP(C474,PrefixUebersetzung,2,FALSE)</f>
        <v>Exif.GPSInfo.</v>
      </c>
      <c r="E474" s="2" t="str">
        <f>MID(F474,FIND(".",F474,6)+1,99)</f>
        <v>GPSTimeStamp</v>
      </c>
      <c r="F474" s="3" t="s">
        <v>201</v>
      </c>
      <c r="G474" s="3" t="s">
        <v>9519</v>
      </c>
      <c r="I474" s="3" t="s">
        <v>2289</v>
      </c>
      <c r="J474" s="3" t="s">
        <v>4168</v>
      </c>
      <c r="K474" s="5" t="s">
        <v>3803</v>
      </c>
      <c r="L474" s="14"/>
      <c r="M474" s="3" t="str">
        <f>IFERROR(VLOOKUP(E474,A:J,10, FALSE),"")</f>
        <v>GPS Zeit</v>
      </c>
      <c r="O474" s="3" t="str">
        <f>IF(AND(TRIM(J474)="",M474=""),"Suffix not translated ",
   IF(AND(TRIM(J474)&lt;&gt;"",TRIM(M474)&lt;&gt;"",TRIM(J474)&lt;&gt;TRIM(M474)),"Suffix translation &lt;&gt; lookup ", "" ))
&amp;IF(AND(TRIM(K474)="",N474=""),"Description not translated ",
   IF(AND(TRIM(K474)&lt;&gt;"",TRIM(N474)&lt;&gt;"",TRIM(K474)&lt;&gt;TRIM(N474)),"Description translation&lt;&gt; lookup ", "" ))</f>
        <v/>
      </c>
      <c r="P474" s="3" t="s">
        <v>8447</v>
      </c>
      <c r="Q474" s="3" t="s">
        <v>8447</v>
      </c>
    </row>
    <row r="475" spans="1:18" ht="30" x14ac:dyDescent="0.25">
      <c r="A475" s="2" t="str">
        <f>IF(TRIM(J475)="","",E475)</f>
        <v>GPSTrack</v>
      </c>
      <c r="B475" s="2" t="str">
        <f>IF(TRIM(K475)="","",I475)</f>
        <v>Indicates the direction of GPS receiver movement. The range of values is from 0.00 to 359.99.</v>
      </c>
      <c r="C475" s="2" t="str">
        <f>LEFT(F475,FIND(".",F475,6))</f>
        <v>Exif.GPSInfo.</v>
      </c>
      <c r="D475" s="2" t="str">
        <f>VLOOKUP(C475,PrefixUebersetzung,2,FALSE)</f>
        <v>Exif.GPSInfo.</v>
      </c>
      <c r="E475" s="2" t="str">
        <f>MID(F475,FIND(".",F475,6)+1,99)</f>
        <v>GPSTrack</v>
      </c>
      <c r="F475" s="3" t="s">
        <v>202</v>
      </c>
      <c r="G475" s="3" t="s">
        <v>9519</v>
      </c>
      <c r="I475" s="3" t="s">
        <v>2290</v>
      </c>
      <c r="J475" s="3" t="s">
        <v>4169</v>
      </c>
      <c r="K475" s="5" t="s">
        <v>3804</v>
      </c>
      <c r="L475" s="14"/>
      <c r="M475" s="3" t="str">
        <f>IFERROR(VLOOKUP(E475,A:J,10, FALSE),"")</f>
        <v>GPS Richtung der Bewegung</v>
      </c>
      <c r="O475" s="3" t="str">
        <f>IF(AND(TRIM(J475)="",M475=""),"Suffix not translated ",
   IF(AND(TRIM(J475)&lt;&gt;"",TRIM(M475)&lt;&gt;"",TRIM(J475)&lt;&gt;TRIM(M475)),"Suffix translation &lt;&gt; lookup ", "" ))
&amp;IF(AND(TRIM(K475)="",N475=""),"Description not translated ",
   IF(AND(TRIM(K475)&lt;&gt;"",TRIM(N475)&lt;&gt;"",TRIM(K475)&lt;&gt;TRIM(N475)),"Description translation&lt;&gt; lookup ", "" ))</f>
        <v/>
      </c>
      <c r="P475" s="3" t="s">
        <v>8447</v>
      </c>
      <c r="Q475" s="3" t="s">
        <v>8447</v>
      </c>
    </row>
    <row r="476" spans="1:18" ht="45" x14ac:dyDescent="0.25">
      <c r="A476" s="2" t="str">
        <f>IF(TRIM(J476)="","",E476)</f>
        <v>GPSTrackRef</v>
      </c>
      <c r="B476" s="2" t="str">
        <f>IF(TRIM(K476)="","",I476)</f>
        <v>Indicates the reference for giving the direction of GPS receiver movement. "T" denotes true direction and "M" is magnetic direction.</v>
      </c>
      <c r="C476" s="2" t="str">
        <f>LEFT(F476,FIND(".",F476,6))</f>
        <v>Exif.GPSInfo.</v>
      </c>
      <c r="D476" s="2" t="str">
        <f>VLOOKUP(C476,PrefixUebersetzung,2,FALSE)</f>
        <v>Exif.GPSInfo.</v>
      </c>
      <c r="E476" s="2" t="str">
        <f>MID(F476,FIND(".",F476,6)+1,99)</f>
        <v>GPSTrackRef</v>
      </c>
      <c r="F476" s="3" t="s">
        <v>203</v>
      </c>
      <c r="G476" s="3" t="s">
        <v>9514</v>
      </c>
      <c r="I476" s="3" t="s">
        <v>2291</v>
      </c>
      <c r="J476" s="3" t="s">
        <v>4902</v>
      </c>
      <c r="K476" s="5" t="s">
        <v>3805</v>
      </c>
      <c r="L476" s="14"/>
      <c r="M476" s="3" t="str">
        <f>IFERROR(VLOOKUP(E476,A:J,10, FALSE),"")</f>
        <v>GPS Richtung der Bewegung Referenz</v>
      </c>
      <c r="O476" s="3" t="str">
        <f>IF(AND(TRIM(J476)="",M476=""),"Suffix not translated ",
   IF(AND(TRIM(J476)&lt;&gt;"",TRIM(M476)&lt;&gt;"",TRIM(J476)&lt;&gt;TRIM(M476)),"Suffix translation &lt;&gt; lookup ", "" ))
&amp;IF(AND(TRIM(K476)="",N476=""),"Description not translated ",
   IF(AND(TRIM(K476)&lt;&gt;"",TRIM(N476)&lt;&gt;"",TRIM(K476)&lt;&gt;TRIM(N476)),"Description translation&lt;&gt; lookup ", "" ))</f>
        <v/>
      </c>
      <c r="P476" s="3" t="s">
        <v>8447</v>
      </c>
      <c r="Q476" s="3" t="s">
        <v>8447</v>
      </c>
    </row>
    <row r="477" spans="1:18" ht="90" x14ac:dyDescent="0.25">
      <c r="A477" s="2" t="str">
        <f>IF(TRIM(J477)="","",E477)</f>
        <v>GPSVersionID</v>
      </c>
      <c r="B477" s="2" t="str">
        <f>IF(TRIM(K477)="","",I477)</f>
        <v>Indicates the version of &lt;GPSInfoIFD&gt;. The version is given as 2.0.0.0. This tag is mandatory when &lt;GPSInfo&gt; tag is present. (Note: The &lt;GPSVersionID&gt; tag is given in bytes, unlike the &lt;ExifVersion&gt; tag. When the version is 2.0.0.0, the tag value is 02000000.H).</v>
      </c>
      <c r="C477" s="2" t="str">
        <f>LEFT(F477,FIND(".",F477,6))</f>
        <v>Exif.GPSInfo.</v>
      </c>
      <c r="D477" s="2" t="str">
        <f>VLOOKUP(C477,PrefixUebersetzung,2,FALSE)</f>
        <v>Exif.GPSInfo.</v>
      </c>
      <c r="E477" s="2" t="str">
        <f>MID(F477,FIND(".",F477,6)+1,99)</f>
        <v>GPSVersionID</v>
      </c>
      <c r="F477" s="3" t="s">
        <v>204</v>
      </c>
      <c r="G477" s="3" t="s">
        <v>9518</v>
      </c>
      <c r="I477" s="3" t="s">
        <v>2292</v>
      </c>
      <c r="J477" s="3" t="s">
        <v>4170</v>
      </c>
      <c r="K477" s="5" t="s">
        <v>3806</v>
      </c>
      <c r="L477" s="14"/>
      <c r="M477" s="3" t="str">
        <f>IFERROR(VLOOKUP(E477,A:J,10, FALSE),"")</f>
        <v>GPS Version</v>
      </c>
      <c r="O477" s="3" t="str">
        <f>IF(AND(TRIM(J477)="",M477=""),"Suffix not translated ",
   IF(AND(TRIM(J477)&lt;&gt;"",TRIM(M477)&lt;&gt;"",TRIM(J477)&lt;&gt;TRIM(M477)),"Suffix translation &lt;&gt; lookup ", "" ))
&amp;IF(AND(TRIM(K477)="",N477=""),"Description not translated ",
   IF(AND(TRIM(K477)&lt;&gt;"",TRIM(N477)&lt;&gt;"",TRIM(K477)&lt;&gt;TRIM(N477)),"Description translation&lt;&gt; lookup ", "" ))</f>
        <v/>
      </c>
      <c r="P477" s="3" t="s">
        <v>8447</v>
      </c>
      <c r="Q477" s="3" t="s">
        <v>8447</v>
      </c>
    </row>
    <row r="478" spans="1:18" ht="75" x14ac:dyDescent="0.25">
      <c r="A478" s="2" t="str">
        <f>IF(TRIM(J478)="","",E478)</f>
        <v>ActiveArea</v>
      </c>
      <c r="B478" s="2" t="str">
        <f>IF(TRIM(K478)="","",I478)</f>
        <v>This rectangle defines the active (non-masked) pixels of the sensor. The order of the rectangle coordinates is: top, left, bottom, right.</v>
      </c>
      <c r="C478" s="2" t="str">
        <f>LEFT(F478,FIND(".",F478,6))</f>
        <v>Exif.Image.</v>
      </c>
      <c r="D478" s="2" t="str">
        <f>VLOOKUP(C478,PrefixUebersetzung,2,FALSE)</f>
        <v>Exif.Image (Bild).</v>
      </c>
      <c r="E478" s="2" t="str">
        <f>MID(F478,FIND(".",F478,6)+1,99)</f>
        <v>ActiveArea</v>
      </c>
      <c r="F478" s="3" t="s">
        <v>205</v>
      </c>
      <c r="G478" s="3" t="s">
        <v>9515</v>
      </c>
      <c r="I478" s="3" t="s">
        <v>2293</v>
      </c>
      <c r="J478" s="3" t="s">
        <v>4171</v>
      </c>
      <c r="K478" s="5" t="s">
        <v>3807</v>
      </c>
      <c r="L478" s="14"/>
      <c r="M478" s="3" t="str">
        <f>IFERROR(VLOOKUP(E478,A:J,10, FALSE),"")</f>
        <v>Aktiver Bereich</v>
      </c>
      <c r="N478" s="3" t="str">
        <f>IFERROR(VLOOKUP(I478,B:K,10,FALSE),"")</f>
        <v>Dieses Rechteck definiert die aktive (nicht maskierten) Pixel des Sensors. Die Reihenfolge der Rechteck-Koordinaten ist: oben, links, unten, rechts.</v>
      </c>
      <c r="O478" s="3" t="str">
        <f>IF(AND(TRIM(J478)="",M478=""),"Suffix not translated ",
   IF(AND(TRIM(J478)&lt;&gt;"",TRIM(M478)&lt;&gt;"",TRIM(J478)&lt;&gt;TRIM(M478)),"Suffix translation &lt;&gt; lookup ", "" ))
&amp;IF(AND(TRIM(K478)="",N478=""),"Description not translated ",
   IF(AND(TRIM(K478)&lt;&gt;"",TRIM(N478)&lt;&gt;"",TRIM(K478)&lt;&gt;TRIM(N478)),"Description translation&lt;&gt; lookup ", "" ))</f>
        <v/>
      </c>
      <c r="P478" s="3" t="s">
        <v>8447</v>
      </c>
      <c r="Q478" s="3" t="s">
        <v>8447</v>
      </c>
    </row>
    <row r="479" spans="1:18" ht="285" x14ac:dyDescent="0.25">
      <c r="A479" s="2" t="str">
        <f>IF(TRIM(J479)="","",E479)</f>
        <v>AnalogBalance</v>
      </c>
      <c r="B479" s="2" t="str">
        <f>IF(TRIM(K479)="","",I479)</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9" s="2" t="str">
        <f>LEFT(F479,FIND(".",F479,6))</f>
        <v>Exif.Image.</v>
      </c>
      <c r="D479" s="2" t="str">
        <f>VLOOKUP(C479,PrefixUebersetzung,2,FALSE)</f>
        <v>Exif.Image (Bild).</v>
      </c>
      <c r="E479" s="2" t="str">
        <f>MID(F479,FIND(".",F479,6)+1,99)</f>
        <v>AnalogBalance</v>
      </c>
      <c r="F479" s="3" t="s">
        <v>206</v>
      </c>
      <c r="G479" s="3" t="s">
        <v>9519</v>
      </c>
      <c r="I479" s="3" t="s">
        <v>2294</v>
      </c>
      <c r="J479" s="3" t="s">
        <v>4172</v>
      </c>
      <c r="K479" s="5" t="s">
        <v>6515</v>
      </c>
      <c r="L479" s="14"/>
      <c r="M479" s="3" t="str">
        <f>IFERROR(VLOOKUP(E479,A:J,10, FALSE),"")</f>
        <v>Analog Ausgleich</v>
      </c>
      <c r="N479" s="3" t="str">
        <f>IFERROR(INDEX(K:K,MATCH(TRUE,INDEX(B:B=I479,0),0)),"")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479" s="3" t="str">
        <f>IF(AND(TRIM(J479)="",M479=""),"Suffix not translated ",
   IF(AND(TRIM(J479)&lt;&gt;"",TRIM(M479)&lt;&gt;"",TRIM(J479)&lt;&gt;TRIM(M479)),"Suffix translation &lt;&gt; lookup ", "" ))
&amp;IF(AND(TRIM(K479)="",N479=""),"Description not translated ",
   IF(AND(TRIM(K479)&lt;&gt;"",TRIM(N479)&lt;&gt;"",TRIM(K479)&lt;&gt;TRIM(N479)),"Description translation&lt;&gt; lookup ", "" ))</f>
        <v/>
      </c>
      <c r="P479" s="3" t="s">
        <v>8447</v>
      </c>
      <c r="Q479" s="3" t="s">
        <v>8447</v>
      </c>
    </row>
    <row r="480" spans="1:18" ht="150" x14ac:dyDescent="0.25">
      <c r="A480" s="2" t="str">
        <f>IF(TRIM(J480)="","",E480)</f>
        <v>AntiAliasStrength</v>
      </c>
      <c r="B480" s="2" t="str">
        <f>IF(TRIM(K480)="","",I480)</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80" s="2" t="str">
        <f>LEFT(F480,FIND(".",F480,6))</f>
        <v>Exif.Image.</v>
      </c>
      <c r="D480" s="2" t="str">
        <f>VLOOKUP(C480,PrefixUebersetzung,2,FALSE)</f>
        <v>Exif.Image (Bild).</v>
      </c>
      <c r="E480" s="2" t="str">
        <f>MID(F480,FIND(".",F480,6)+1,99)</f>
        <v>AntiAliasStrength</v>
      </c>
      <c r="F480" s="3" t="s">
        <v>207</v>
      </c>
      <c r="G480" s="3" t="s">
        <v>9519</v>
      </c>
      <c r="I480" s="3" t="s">
        <v>2295</v>
      </c>
      <c r="J480" s="3" t="s">
        <v>4752</v>
      </c>
      <c r="K480" s="5" t="s">
        <v>3808</v>
      </c>
      <c r="L480" s="14"/>
      <c r="M480" s="3" t="str">
        <f>IFERROR(VLOOKUP(E480,A:J,10, FALSE),"")</f>
        <v>Anti-Alias Stärke</v>
      </c>
      <c r="N480" s="3" t="str">
        <f>IFERROR(INDEX(K:K,MATCH(TRUE,INDEX(B:B=I480,0),0)),"")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480" s="3" t="str">
        <f>IF(AND(TRIM(J480)="",M480=""),"Suffix not translated ",
   IF(AND(TRIM(J480)&lt;&gt;"",TRIM(M480)&lt;&gt;"",TRIM(J480)&lt;&gt;TRIM(M480)),"Suffix translation &lt;&gt; lookup ", "" ))
&amp;IF(AND(TRIM(K480)="",N480=""),"Description not translated ",
   IF(AND(TRIM(K480)&lt;&gt;"",TRIM(N480)&lt;&gt;"",TRIM(K480)&lt;&gt;TRIM(N480)),"Description translation&lt;&gt; lookup ", "" ))</f>
        <v/>
      </c>
      <c r="P480" s="3" t="s">
        <v>8447</v>
      </c>
      <c r="Q480" s="3" t="s">
        <v>8447</v>
      </c>
    </row>
    <row r="481" spans="1:18" x14ac:dyDescent="0.25">
      <c r="A481" s="2" t="str">
        <f>IF(TRIM(J481)="","",E481)</f>
        <v/>
      </c>
      <c r="B481" s="2" t="str">
        <f>IF(TRIM(K481)="","",I481)</f>
        <v>The lens aperture.</v>
      </c>
      <c r="C481" s="2" t="str">
        <f>LEFT(F481,FIND(".",F481,6))</f>
        <v>Exif.Image.</v>
      </c>
      <c r="D481" s="2" t="str">
        <f>VLOOKUP(C481,PrefixUebersetzung,2,FALSE)</f>
        <v>Exif.Image (Bild).</v>
      </c>
      <c r="E481" s="2" t="str">
        <f>MID(F481,FIND(".",F481,6)+1,99)</f>
        <v>ApertureValue</v>
      </c>
      <c r="F481" s="3" t="s">
        <v>208</v>
      </c>
      <c r="G481" s="3" t="s">
        <v>9519</v>
      </c>
      <c r="I481" s="3" t="s">
        <v>2296</v>
      </c>
      <c r="J481" s="3"/>
      <c r="K481" s="5" t="s">
        <v>5116</v>
      </c>
      <c r="L481" s="14"/>
      <c r="M481" s="3" t="str">
        <f>IFERROR(VLOOKUP(E481,A:J,10, FALSE),"")</f>
        <v>Blende</v>
      </c>
      <c r="N481" s="3" t="str">
        <f>IFERROR(VLOOKUP(I481,B:K,10,FALSE),"")</f>
        <v>Blendenöffnung</v>
      </c>
      <c r="O481" s="3" t="str">
        <f>IF(AND(TRIM(J481)="",M481=""),"Suffix not translated ",
   IF(AND(TRIM(J481)&lt;&gt;"",TRIM(M481)&lt;&gt;"",TRIM(J481)&lt;&gt;TRIM(M481)),"Suffix translation &lt;&gt; lookup ", "" ))
&amp;IF(AND(TRIM(K481)="",N481=""),"Description not translated ",
   IF(AND(TRIM(K481)&lt;&gt;"",TRIM(N481)&lt;&gt;"",TRIM(K481)&lt;&gt;TRIM(N481)),"Description translation&lt;&gt; lookup ", "" ))</f>
        <v/>
      </c>
      <c r="Q481" s="3" t="s">
        <v>8447</v>
      </c>
      <c r="R481" s="3" t="s">
        <v>3715</v>
      </c>
    </row>
    <row r="482" spans="1:18" ht="180" x14ac:dyDescent="0.25">
      <c r="A482" s="2" t="str">
        <f>IF(TRIM(J482)="","",E482)</f>
        <v>Artist</v>
      </c>
      <c r="B482" s="2" t="str">
        <f>IF(TRIM(K482)="","",I482)</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2" s="2" t="str">
        <f>LEFT(F482,FIND(".",F482,6))</f>
        <v>Exif.Image.</v>
      </c>
      <c r="D482" s="2" t="str">
        <f>VLOOKUP(C482,PrefixUebersetzung,2,FALSE)</f>
        <v>Exif.Image (Bild).</v>
      </c>
      <c r="E482" s="2" t="str">
        <f>MID(F482,FIND(".",F482,6)+1,99)</f>
        <v>Artist</v>
      </c>
      <c r="F482" s="3" t="s">
        <v>209</v>
      </c>
      <c r="G482" s="3" t="s">
        <v>9514</v>
      </c>
      <c r="I482" s="3" t="s">
        <v>2297</v>
      </c>
      <c r="J482" s="3" t="s">
        <v>4173</v>
      </c>
      <c r="K482" s="5" t="s">
        <v>3809</v>
      </c>
      <c r="L482" s="14">
        <v>1</v>
      </c>
      <c r="M482" s="3" t="str">
        <f>IFERROR(VLOOKUP(E482,A:J,10, FALSE),"")</f>
        <v>Künstler</v>
      </c>
      <c r="N482" s="3" t="str">
        <f>IFERROR(INDEX(K:K,MATCH(TRUE,INDEX(B:B=I482,0),0)),"")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482" s="3" t="str">
        <f>IF(AND(TRIM(J482)="",M482=""),"Suffix not translated ",
   IF(AND(TRIM(J482)&lt;&gt;"",TRIM(M482)&lt;&gt;"",TRIM(J482)&lt;&gt;TRIM(M482)),"Suffix translation &lt;&gt; lookup ", "" ))
&amp;IF(AND(TRIM(K482)="",N482=""),"Description not translated ",
   IF(AND(TRIM(K482)&lt;&gt;"",TRIM(N482)&lt;&gt;"",TRIM(K482)&lt;&gt;TRIM(N482)),"Description translation&lt;&gt; lookup ", "" ))</f>
        <v/>
      </c>
      <c r="P482" s="3" t="s">
        <v>8447</v>
      </c>
      <c r="Q482" s="3" t="s">
        <v>8447</v>
      </c>
    </row>
    <row r="483" spans="1:18" ht="315" x14ac:dyDescent="0.25">
      <c r="A483" s="2" t="str">
        <f>IF(TRIM(J483)="","",E483)</f>
        <v>AsShotICCProfile</v>
      </c>
      <c r="B483" s="2" t="str">
        <f>IF(TRIM(K483)="","",I483)</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3" s="2" t="str">
        <f>LEFT(F483,FIND(".",F483,6))</f>
        <v>Exif.Image.</v>
      </c>
      <c r="D483" s="2" t="str">
        <f>VLOOKUP(C483,PrefixUebersetzung,2,FALSE)</f>
        <v>Exif.Image (Bild).</v>
      </c>
      <c r="E483" s="2" t="str">
        <f>MID(F483,FIND(".",F483,6)+1,99)</f>
        <v>AsShotICCProfile</v>
      </c>
      <c r="F483" s="3" t="s">
        <v>210</v>
      </c>
      <c r="G483" s="3" t="s">
        <v>9517</v>
      </c>
      <c r="I483" s="3" t="s">
        <v>2298</v>
      </c>
      <c r="J483" s="3" t="s">
        <v>4174</v>
      </c>
      <c r="K483" s="5" t="s">
        <v>3810</v>
      </c>
      <c r="L483" s="14"/>
      <c r="M483" s="3" t="str">
        <f>IFERROR(VLOOKUP(E483,A:J,10, FALSE),"")</f>
        <v>AsShot ICC Profil</v>
      </c>
      <c r="N483" s="3" t="str">
        <f>IFERROR(INDEX(K:K,MATCH(TRUE,INDEX(B:B=I483,0),0)),"")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483" s="3" t="str">
        <f>IF(AND(TRIM(J483)="",M483=""),"Suffix not translated ",
   IF(AND(TRIM(J483)&lt;&gt;"",TRIM(M483)&lt;&gt;"",TRIM(J483)&lt;&gt;TRIM(M483)),"Suffix translation &lt;&gt; lookup ", "" ))
&amp;IF(AND(TRIM(K483)="",N483=""),"Description not translated ",
   IF(AND(TRIM(K483)&lt;&gt;"",TRIM(N483)&lt;&gt;"",TRIM(K483)&lt;&gt;TRIM(N483)),"Description translation&lt;&gt; lookup ", "" ))</f>
        <v/>
      </c>
      <c r="P483" s="3" t="s">
        <v>8447</v>
      </c>
      <c r="Q483" s="3" t="s">
        <v>8447</v>
      </c>
    </row>
    <row r="484" spans="1:18" ht="120" x14ac:dyDescent="0.25">
      <c r="A484" s="2" t="str">
        <f>IF(TRIM(J484)="","",E484)</f>
        <v>AsShotNeutral</v>
      </c>
      <c r="B484" s="2" t="str">
        <f>IF(TRIM(K484)="","",I484)</f>
        <v>Specifies the selected white balance at time of capture, encoded as the coordinates of a perfectly neutral color in linear reference space values. The inclusion of this tag precludes the inclusion of the AsShotWhiteXY tag.</v>
      </c>
      <c r="C484" s="2" t="str">
        <f>LEFT(F484,FIND(".",F484,6))</f>
        <v>Exif.Image.</v>
      </c>
      <c r="D484" s="2" t="str">
        <f>VLOOKUP(C484,PrefixUebersetzung,2,FALSE)</f>
        <v>Exif.Image (Bild).</v>
      </c>
      <c r="E484" s="2" t="str">
        <f>MID(F484,FIND(".",F484,6)+1,99)</f>
        <v>AsShotNeutral</v>
      </c>
      <c r="F484" s="3" t="s">
        <v>211</v>
      </c>
      <c r="G484" s="3" t="s">
        <v>9512</v>
      </c>
      <c r="I484" s="3" t="s">
        <v>2299</v>
      </c>
      <c r="J484" s="3" t="s">
        <v>4175</v>
      </c>
      <c r="K484" s="5" t="s">
        <v>3811</v>
      </c>
      <c r="L484" s="14"/>
      <c r="M484" s="3" t="str">
        <f>IFERROR(VLOOKUP(E484,A:J,10, FALSE),"")</f>
        <v>AsShot Neutral</v>
      </c>
      <c r="N484" s="3" t="str">
        <f>IFERROR(VLOOKUP(I484,B:K,10,FALSE),"")</f>
        <v>Gibt den ausgewählten Weißabgleich zum Zeitpunkt der Aufnahme, kodiert als  die Koordinaten einer vollkommen neutrale Farbe im linearen Bezugsraum. Die Einbeziehung dieses Tags setzt die Einbeziehung des AsShotWhiteXY Tags voraus.</v>
      </c>
      <c r="O484" s="3" t="str">
        <f>IF(AND(TRIM(J484)="",M484=""),"Suffix not translated ",
   IF(AND(TRIM(J484)&lt;&gt;"",TRIM(M484)&lt;&gt;"",TRIM(J484)&lt;&gt;TRIM(M484)),"Suffix translation &lt;&gt; lookup ", "" ))
&amp;IF(AND(TRIM(K484)="",N484=""),"Description not translated ",
   IF(AND(TRIM(K484)&lt;&gt;"",TRIM(N484)&lt;&gt;"",TRIM(K484)&lt;&gt;TRIM(N484)),"Description translation&lt;&gt; lookup ", "" ))</f>
        <v/>
      </c>
      <c r="P484" s="3" t="s">
        <v>8447</v>
      </c>
      <c r="Q484" s="3" t="s">
        <v>8447</v>
      </c>
    </row>
    <row r="485" spans="1:18" ht="240" x14ac:dyDescent="0.25">
      <c r="A485" s="2" t="str">
        <f>IF(TRIM(J485)="","",E485)</f>
        <v>AsShotPreProfileMatrix</v>
      </c>
      <c r="B485" s="2" t="str">
        <f>IF(TRIM(K485)="","",I485)</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5" s="2" t="str">
        <f>LEFT(F485,FIND(".",F485,6))</f>
        <v>Exif.Image.</v>
      </c>
      <c r="D485" s="2" t="str">
        <f>VLOOKUP(C485,PrefixUebersetzung,2,FALSE)</f>
        <v>Exif.Image (Bild).</v>
      </c>
      <c r="E485" s="2" t="str">
        <f>MID(F485,FIND(".",F485,6)+1,99)</f>
        <v>AsShotPreProfileMatrix</v>
      </c>
      <c r="F485" s="3" t="s">
        <v>212</v>
      </c>
      <c r="G485" s="3" t="s">
        <v>9520</v>
      </c>
      <c r="I485" s="3" t="s">
        <v>2300</v>
      </c>
      <c r="J485" s="3" t="s">
        <v>4176</v>
      </c>
      <c r="K485" s="5" t="s">
        <v>3812</v>
      </c>
      <c r="L485" s="14"/>
      <c r="M485" s="3" t="str">
        <f>IFERROR(VLOOKUP(E485,A:J,10, FALSE),"")</f>
        <v>AsShot PreProfil Matrix</v>
      </c>
      <c r="N485" s="3" t="str">
        <f>IFERROR(INDEX(K:K,MATCH(TRUE,INDEX(B:B=I485,0),0)),"")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485" s="3" t="str">
        <f>IF(AND(TRIM(J485)="",M485=""),"Suffix not translated ",
   IF(AND(TRIM(J485)&lt;&gt;"",TRIM(M485)&lt;&gt;"",TRIM(J485)&lt;&gt;TRIM(M485)),"Suffix translation &lt;&gt; lookup ", "" ))
&amp;IF(AND(TRIM(K485)="",N485=""),"Description not translated ",
   IF(AND(TRIM(K485)&lt;&gt;"",TRIM(N485)&lt;&gt;"",TRIM(K485)&lt;&gt;TRIM(N485)),"Description translation&lt;&gt; lookup ", "" ))</f>
        <v/>
      </c>
      <c r="P485" s="3" t="s">
        <v>8447</v>
      </c>
      <c r="Q485" s="3" t="s">
        <v>8447</v>
      </c>
    </row>
    <row r="486" spans="1:18" ht="45" x14ac:dyDescent="0.25">
      <c r="A486" s="2" t="str">
        <f>IF(TRIM(J486)="","",E486)</f>
        <v>AsShotProfileName</v>
      </c>
      <c r="B486" s="2" t="str">
        <f>IF(TRIM(K486)="","",I486)</f>
        <v>A UTF-8 encoded string containing the name of the "as shot" camera profile, if any.</v>
      </c>
      <c r="C486" s="2" t="str">
        <f>LEFT(F486,FIND(".",F486,6))</f>
        <v>Exif.Image.</v>
      </c>
      <c r="D486" s="2" t="str">
        <f>VLOOKUP(C486,PrefixUebersetzung,2,FALSE)</f>
        <v>Exif.Image (Bild).</v>
      </c>
      <c r="E486" s="2" t="str">
        <f>MID(F486,FIND(".",F486,6)+1,99)</f>
        <v>AsShotProfileName</v>
      </c>
      <c r="F486" s="3" t="s">
        <v>213</v>
      </c>
      <c r="G486" s="3" t="s">
        <v>9518</v>
      </c>
      <c r="I486" s="3" t="s">
        <v>2301</v>
      </c>
      <c r="J486" s="3" t="s">
        <v>4177</v>
      </c>
      <c r="K486" s="5" t="s">
        <v>3813</v>
      </c>
      <c r="L486" s="14"/>
      <c r="M486" s="3" t="str">
        <f>IFERROR(VLOOKUP(E486,A:J,10, FALSE),"")</f>
        <v>AsShot Profil Name</v>
      </c>
      <c r="N486" s="3" t="str">
        <f>IFERROR(VLOOKUP(I486,B:K,10,FALSE),"")</f>
        <v>Ein UTF-8-codierte Zeichenfolge mit dem Namen des "As Shot"-Kamera-Profil, falls vorhanden.</v>
      </c>
      <c r="O486" s="3" t="str">
        <f>IF(AND(TRIM(J486)="",M486=""),"Suffix not translated ",
   IF(AND(TRIM(J486)&lt;&gt;"",TRIM(M486)&lt;&gt;"",TRIM(J486)&lt;&gt;TRIM(M486)),"Suffix translation &lt;&gt; lookup ", "" ))
&amp;IF(AND(TRIM(K486)="",N486=""),"Description not translated ",
   IF(AND(TRIM(K486)&lt;&gt;"",TRIM(N486)&lt;&gt;"",TRIM(K486)&lt;&gt;TRIM(N486)),"Description translation&lt;&gt; lookup ", "" ))</f>
        <v/>
      </c>
      <c r="P486" s="3" t="s">
        <v>8447</v>
      </c>
      <c r="Q486" s="3" t="s">
        <v>8447</v>
      </c>
    </row>
    <row r="487" spans="1:18" ht="90" x14ac:dyDescent="0.25">
      <c r="A487" s="2" t="str">
        <f>IF(TRIM(J487)="","",E487)</f>
        <v>AsShotWhiteXY</v>
      </c>
      <c r="B487" s="2" t="str">
        <f>IF(TRIM(K487)="","",I487)</f>
        <v>Specifies the selected white balance at time of capture, encoded as x-y chromaticity coordinates. The inclusion of this tag precludes the inclusion of the AsShotNeutral tag.</v>
      </c>
      <c r="C487" s="2" t="str">
        <f>LEFT(F487,FIND(".",F487,6))</f>
        <v>Exif.Image.</v>
      </c>
      <c r="D487" s="2" t="str">
        <f>VLOOKUP(C487,PrefixUebersetzung,2,FALSE)</f>
        <v>Exif.Image (Bild).</v>
      </c>
      <c r="E487" s="2" t="str">
        <f>MID(F487,FIND(".",F487,6)+1,99)</f>
        <v>AsShotWhiteXY</v>
      </c>
      <c r="F487" s="3" t="s">
        <v>214</v>
      </c>
      <c r="G487" s="3" t="s">
        <v>9519</v>
      </c>
      <c r="I487" s="3" t="s">
        <v>2302</v>
      </c>
      <c r="J487" s="3" t="s">
        <v>4178</v>
      </c>
      <c r="K487" s="5" t="s">
        <v>3814</v>
      </c>
      <c r="L487" s="14"/>
      <c r="M487" s="3" t="str">
        <f>IFERROR(VLOOKUP(E487,A:J,10, FALSE),"")</f>
        <v>AsShot Weiß XY</v>
      </c>
      <c r="N487" s="3" t="str">
        <f>IFERROR(VLOOKUP(I487,B:K,10,FALSE),"")</f>
        <v>Gibt den ausgewählten Weißabgleich zum Zeitpunkt der Aufnahme, als xy Farbwertkoordinaten kodiert. Die Einbeziehung dieses Tags setzt die Einbeziehung des AsShotNeutral Tags voraus.</v>
      </c>
      <c r="O487" s="3" t="str">
        <f>IF(AND(TRIM(J487)="",M487=""),"Suffix not translated ",
   IF(AND(TRIM(J487)&lt;&gt;"",TRIM(M487)&lt;&gt;"",TRIM(J487)&lt;&gt;TRIM(M487)),"Suffix translation &lt;&gt; lookup ", "" ))
&amp;IF(AND(TRIM(K487)="",N487=""),"Description not translated ",
   IF(AND(TRIM(K487)&lt;&gt;"",TRIM(N487)&lt;&gt;"",TRIM(K487)&lt;&gt;TRIM(N487)),"Description translation&lt;&gt; lookup ", "" ))</f>
        <v/>
      </c>
      <c r="P487" s="3" t="s">
        <v>8447</v>
      </c>
      <c r="Q487" s="3" t="s">
        <v>8447</v>
      </c>
    </row>
    <row r="488" spans="1:18" ht="409.5" x14ac:dyDescent="0.25">
      <c r="A488" s="2" t="str">
        <f>IF(TRIM(J488)="","",E488)</f>
        <v>BaselineExposure</v>
      </c>
      <c r="B488" s="2" t="str">
        <f>IF(TRIM(K488)="","",I488)</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8" s="2" t="str">
        <f>LEFT(F488,FIND(".",F488,6))</f>
        <v>Exif.Image.</v>
      </c>
      <c r="D488" s="2" t="str">
        <f>VLOOKUP(C488,PrefixUebersetzung,2,FALSE)</f>
        <v>Exif.Image (Bild).</v>
      </c>
      <c r="E488" s="2" t="str">
        <f>MID(F488,FIND(".",F488,6)+1,99)</f>
        <v>BaselineExposure</v>
      </c>
      <c r="F488" s="3" t="s">
        <v>215</v>
      </c>
      <c r="G488" s="3" t="s">
        <v>9520</v>
      </c>
      <c r="I488" s="3" t="s">
        <v>2303</v>
      </c>
      <c r="J488" s="3" t="s">
        <v>4754</v>
      </c>
      <c r="K488" s="5" t="s">
        <v>6516</v>
      </c>
      <c r="L488" s="14"/>
      <c r="M488" s="3" t="str">
        <f>IFERROR(VLOOKUP(E488,A:J,10, FALSE),"")</f>
        <v>Basis-Belichtung</v>
      </c>
      <c r="N488" s="3" t="str">
        <f>IFERROR(INDEX(K:K,MATCH(TRUE,INDEX(B:B=I488,0),0)),"")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488" s="3" t="str">
        <f>IF(AND(TRIM(J488)="",M488=""),"Suffix not translated ",
   IF(AND(TRIM(J488)&lt;&gt;"",TRIM(M488)&lt;&gt;"",TRIM(J488)&lt;&gt;TRIM(M488)),"Suffix translation &lt;&gt; lookup ", "" ))
&amp;IF(AND(TRIM(K488)="",N488=""),"Description not translated ",
   IF(AND(TRIM(K488)&lt;&gt;"",TRIM(N488)&lt;&gt;"",TRIM(K488)&lt;&gt;TRIM(N488)),"Description translation&lt;&gt; lookup ", "" ))</f>
        <v/>
      </c>
      <c r="P488" s="3" t="s">
        <v>8447</v>
      </c>
      <c r="Q488" s="3" t="s">
        <v>8447</v>
      </c>
    </row>
    <row r="489" spans="1:18" ht="150" x14ac:dyDescent="0.25">
      <c r="A489" s="2" t="str">
        <f>IF(TRIM(J489)="","",E489)</f>
        <v/>
      </c>
      <c r="B489" s="2" t="str">
        <f>IF(TRIM(K489)="","",I489)</f>
        <v/>
      </c>
      <c r="C489" s="2" t="str">
        <f>LEFT(F489,FIND(".",F489,6))</f>
        <v>Exif.Image.</v>
      </c>
      <c r="D489" s="2" t="str">
        <f>VLOOKUP(C489,PrefixUebersetzung,2,FALSE)</f>
        <v>Exif.Image (Bild).</v>
      </c>
      <c r="E489" s="2" t="str">
        <f>MID(F489,FIND(".",F489,6)+1,99)</f>
        <v>BaselineExposureOffset</v>
      </c>
      <c r="F489" s="36" t="s">
        <v>9693</v>
      </c>
      <c r="G489" s="36" t="s">
        <v>9520</v>
      </c>
      <c r="H489" s="36"/>
      <c r="I489" s="36" t="s">
        <v>9694</v>
      </c>
      <c r="L489" s="15">
        <v>5</v>
      </c>
      <c r="M489" s="3" t="str">
        <f>IFERROR(VLOOKUP(E489,A:J,10, FALSE),"")</f>
        <v/>
      </c>
      <c r="N489" s="3" t="str">
        <f>IFERROR(INDEX(K:K,MATCH(TRUE,INDEX(B:B=I489,0),0)),"")</f>
        <v/>
      </c>
      <c r="O489" s="3" t="str">
        <f>IF(AND(TRIM(J489)="",M489=""),"Suffix not translated ",
   IF(AND(TRIM(J489)&lt;&gt;"",TRIM(M489)&lt;&gt;"",TRIM(J489)&lt;&gt;TRIM(M489)),"Suffix translation &lt;&gt; lookup ", "" ))
&amp;IF(AND(TRIM(K489)="",N489=""),"Description not translated ",
   IF(AND(TRIM(K489)&lt;&gt;"",TRIM(N489)&lt;&gt;"",TRIM(K489)&lt;&gt;TRIM(N489)),"Description translation&lt;&gt; lookup ", "" ))</f>
        <v xml:space="preserve">Suffix not translated Description not translated </v>
      </c>
      <c r="P489" s="3" t="s">
        <v>8447</v>
      </c>
      <c r="Q489" s="3" t="s">
        <v>8447</v>
      </c>
    </row>
    <row r="490" spans="1:18" ht="165" x14ac:dyDescent="0.25">
      <c r="A490" s="2" t="str">
        <f>IF(TRIM(J490)="","",E490)</f>
        <v>BaselineNoise</v>
      </c>
      <c r="B490" s="2" t="str">
        <f>IF(TRIM(K490)="","",I490)</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90" s="2" t="str">
        <f>LEFT(F490,FIND(".",F490,6))</f>
        <v>Exif.Image.</v>
      </c>
      <c r="D490" s="2" t="str">
        <f>VLOOKUP(C490,PrefixUebersetzung,2,FALSE)</f>
        <v>Exif.Image (Bild).</v>
      </c>
      <c r="E490" s="2" t="str">
        <f>MID(F490,FIND(".",F490,6)+1,99)</f>
        <v>BaselineNoise</v>
      </c>
      <c r="F490" s="3" t="s">
        <v>216</v>
      </c>
      <c r="G490" s="3" t="s">
        <v>9519</v>
      </c>
      <c r="I490" s="3" t="s">
        <v>2304</v>
      </c>
      <c r="J490" s="3" t="s">
        <v>4755</v>
      </c>
      <c r="K490" s="5" t="s">
        <v>3815</v>
      </c>
      <c r="L490" s="14"/>
      <c r="M490" s="3" t="str">
        <f>IFERROR(VLOOKUP(E490,A:J,10, FALSE),"")</f>
        <v>Basis-Rauschen</v>
      </c>
      <c r="N490" s="3" t="str">
        <f>IFERROR(INDEX(K:K,MATCH(TRUE,INDEX(B:B=I490,0),0)),"")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490" s="3" t="str">
        <f>IF(AND(TRIM(J490)="",M490=""),"Suffix not translated ",
   IF(AND(TRIM(J490)&lt;&gt;"",TRIM(M490)&lt;&gt;"",TRIM(J490)&lt;&gt;TRIM(M490)),"Suffix translation &lt;&gt; lookup ", "" ))
&amp;IF(AND(TRIM(K490)="",N490=""),"Description not translated ",
   IF(AND(TRIM(K490)&lt;&gt;"",TRIM(N490)&lt;&gt;"",TRIM(K490)&lt;&gt;TRIM(N490)),"Description translation&lt;&gt; lookup ", "" ))</f>
        <v/>
      </c>
      <c r="P490" s="3" t="s">
        <v>8447</v>
      </c>
      <c r="Q490" s="3" t="s">
        <v>8447</v>
      </c>
    </row>
    <row r="491" spans="1:18" ht="150" x14ac:dyDescent="0.25">
      <c r="A491" s="2" t="str">
        <f>IF(TRIM(J491)="","",E491)</f>
        <v>BaselineSharpness</v>
      </c>
      <c r="B491" s="2" t="str">
        <f>IF(TRIM(K491)="","",I491)</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91" s="2" t="str">
        <f>LEFT(F491,FIND(".",F491,6))</f>
        <v>Exif.Image.</v>
      </c>
      <c r="D491" s="2" t="str">
        <f>VLOOKUP(C491,PrefixUebersetzung,2,FALSE)</f>
        <v>Exif.Image (Bild).</v>
      </c>
      <c r="E491" s="2" t="str">
        <f>MID(F491,FIND(".",F491,6)+1,99)</f>
        <v>BaselineSharpness</v>
      </c>
      <c r="F491" s="3" t="s">
        <v>217</v>
      </c>
      <c r="G491" s="3" t="s">
        <v>9519</v>
      </c>
      <c r="I491" s="3" t="s">
        <v>2305</v>
      </c>
      <c r="J491" s="3" t="s">
        <v>4756</v>
      </c>
      <c r="K491" s="5" t="s">
        <v>3816</v>
      </c>
      <c r="L491" s="14"/>
      <c r="M491" s="3" t="str">
        <f>IFERROR(VLOOKUP(E491,A:J,10, FALSE),"")</f>
        <v>Basis-Schärfe</v>
      </c>
      <c r="N491" s="3" t="str">
        <f>IFERROR(INDEX(K:K,MATCH(TRUE,INDEX(B:B=I491,0),0)),"")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491" s="3" t="str">
        <f>IF(AND(TRIM(J491)="",M491=""),"Suffix not translated ",
   IF(AND(TRIM(J491)&lt;&gt;"",TRIM(M491)&lt;&gt;"",TRIM(J491)&lt;&gt;TRIM(M491)),"Suffix translation &lt;&gt; lookup ", "" ))
&amp;IF(AND(TRIM(K491)="",N491=""),"Description not translated ",
   IF(AND(TRIM(K491)&lt;&gt;"",TRIM(N491)&lt;&gt;"",TRIM(K491)&lt;&gt;TRIM(N491)),"Description translation&lt;&gt; lookup ", "" ))</f>
        <v/>
      </c>
      <c r="P491" s="3" t="s">
        <v>8447</v>
      </c>
      <c r="Q491" s="3" t="s">
        <v>8447</v>
      </c>
    </row>
    <row r="492" spans="1:18" ht="45" x14ac:dyDescent="0.25">
      <c r="A492" s="2" t="str">
        <f>IF(TRIM(J492)="","",E492)</f>
        <v>BatteryLevel</v>
      </c>
      <c r="B492" s="2" t="str">
        <f>IF(TRIM(K492)="","",I492)</f>
        <v>Contains a value of the battery level as a fraction or string</v>
      </c>
      <c r="C492" s="2" t="str">
        <f>LEFT(F492,FIND(".",F492,6))</f>
        <v>Exif.Image.</v>
      </c>
      <c r="D492" s="2" t="str">
        <f>VLOOKUP(C492,PrefixUebersetzung,2,FALSE)</f>
        <v>Exif.Image (Bild).</v>
      </c>
      <c r="E492" s="2" t="str">
        <f>MID(F492,FIND(".",F492,6)+1,99)</f>
        <v>BatteryLevel</v>
      </c>
      <c r="F492" s="3" t="s">
        <v>218</v>
      </c>
      <c r="G492" s="3" t="s">
        <v>9519</v>
      </c>
      <c r="I492" s="3" t="s">
        <v>2306</v>
      </c>
      <c r="J492" s="5" t="s">
        <v>5566</v>
      </c>
      <c r="K492" s="5" t="s">
        <v>3817</v>
      </c>
      <c r="L492" s="14"/>
      <c r="M492" s="3" t="str">
        <f>IFERROR(VLOOKUP(E492,A:J,10, FALSE),"")</f>
        <v>Batterie Ladezustand</v>
      </c>
      <c r="N492" s="3" t="str">
        <f>IFERROR(VLOOKUP(I492,B:K,10,FALSE),"")</f>
        <v>Enthält einen Wert des Ladezustandes der Batterie als einen Bruch oder Zeichenkette.</v>
      </c>
      <c r="O492" s="3" t="str">
        <f>IF(AND(TRIM(J492)="",M492=""),"Suffix not translated ",
   IF(AND(TRIM(J492)&lt;&gt;"",TRIM(M492)&lt;&gt;"",TRIM(J492)&lt;&gt;TRIM(M492)),"Suffix translation &lt;&gt; lookup ", "" ))
&amp;IF(AND(TRIM(K492)="",N492=""),"Description not translated ",
   IF(AND(TRIM(K492)&lt;&gt;"",TRIM(N492)&lt;&gt;"",TRIM(K492)&lt;&gt;TRIM(N492)),"Description translation&lt;&gt; lookup ", "" ))</f>
        <v/>
      </c>
      <c r="P492" s="3" t="s">
        <v>8447</v>
      </c>
      <c r="Q492" s="3" t="s">
        <v>8447</v>
      </c>
    </row>
    <row r="493" spans="1:18" ht="210" x14ac:dyDescent="0.25">
      <c r="A493" s="2" t="str">
        <f>IF(TRIM(J493)="","",E493)</f>
        <v/>
      </c>
      <c r="B493" s="2" t="str">
        <f>IF(TRIM(K493)="","",I493)</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3" s="2" t="str">
        <f>LEFT(F493,FIND(".",F493,6))</f>
        <v>Exif.Image.</v>
      </c>
      <c r="D493" s="2" t="str">
        <f>VLOOKUP(C493,PrefixUebersetzung,2,FALSE)</f>
        <v>Exif.Image (Bild).</v>
      </c>
      <c r="E493" s="2" t="str">
        <f>MID(F493,FIND(".",F493,6)+1,99)</f>
        <v>BayerGreenSplit</v>
      </c>
      <c r="F493" s="3" t="s">
        <v>219</v>
      </c>
      <c r="G493" s="3" t="s">
        <v>9515</v>
      </c>
      <c r="I493" s="3" t="s">
        <v>2307</v>
      </c>
      <c r="J493" s="3"/>
      <c r="K493" s="5" t="s">
        <v>6517</v>
      </c>
      <c r="L493" s="14">
        <v>5</v>
      </c>
      <c r="M493" s="3" t="str">
        <f>IFERROR(VLOOKUP(E493,A:J,10, FALSE),"")</f>
        <v/>
      </c>
      <c r="N493" s="3" t="str">
        <f>IFERROR(INDEX(K:K,MATCH(TRUE,INDEX(B:B=I493,0),0)),"")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493" s="3" t="str">
        <f>IF(AND(TRIM(J493)="",M493=""),"Suffix not translated ",
   IF(AND(TRIM(J493)&lt;&gt;"",TRIM(M493)&lt;&gt;"",TRIM(J493)&lt;&gt;TRIM(M493)),"Suffix translation &lt;&gt; lookup ", "" ))
&amp;IF(AND(TRIM(K493)="",N493=""),"Description not translated ",
   IF(AND(TRIM(K493)&lt;&gt;"",TRIM(N493)&lt;&gt;"",TRIM(K493)&lt;&gt;TRIM(N493)),"Description translation&lt;&gt; lookup ", "" ))</f>
        <v xml:space="preserve">Suffix not translated </v>
      </c>
      <c r="P493" s="3" t="s">
        <v>8447</v>
      </c>
      <c r="Q493" s="3" t="s">
        <v>8447</v>
      </c>
    </row>
    <row r="494" spans="1:18" ht="180" x14ac:dyDescent="0.25">
      <c r="A494" s="2" t="str">
        <f>IF(TRIM(J494)="","",E494)</f>
        <v>BestQualityScale</v>
      </c>
      <c r="B494" s="2" t="str">
        <f>IF(TRIM(K494)="","",I494)</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4" s="2" t="str">
        <f>LEFT(F494,FIND(".",F494,6))</f>
        <v>Exif.Image.</v>
      </c>
      <c r="D494" s="2" t="str">
        <f>VLOOKUP(C494,PrefixUebersetzung,2,FALSE)</f>
        <v>Exif.Image (Bild).</v>
      </c>
      <c r="E494" s="2" t="str">
        <f>MID(F494,FIND(".",F494,6)+1,99)</f>
        <v>BestQualityScale</v>
      </c>
      <c r="F494" s="3" t="s">
        <v>220</v>
      </c>
      <c r="G494" s="3" t="s">
        <v>9519</v>
      </c>
      <c r="I494" s="3" t="s">
        <v>2308</v>
      </c>
      <c r="J494" s="3" t="s">
        <v>4179</v>
      </c>
      <c r="K494" s="5" t="s">
        <v>3818</v>
      </c>
      <c r="L494" s="14"/>
      <c r="M494" s="3" t="str">
        <f>IFERROR(VLOOKUP(E494,A:J,10, FALSE),"")</f>
        <v>Beste Qualität Verhältnis</v>
      </c>
      <c r="N494" s="3" t="str">
        <f>IFERROR(INDEX(K:K,MATCH(TRUE,INDEX(B:B=I494,0),0)),"")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494" s="3" t="str">
        <f>IF(AND(TRIM(J494)="",M494=""),"Suffix not translated ",
   IF(AND(TRIM(J494)&lt;&gt;"",TRIM(M494)&lt;&gt;"",TRIM(J494)&lt;&gt;TRIM(M494)),"Suffix translation &lt;&gt; lookup ", "" ))
&amp;IF(AND(TRIM(K494)="",N494=""),"Description not translated ",
   IF(AND(TRIM(K494)&lt;&gt;"",TRIM(N494)&lt;&gt;"",TRIM(K494)&lt;&gt;TRIM(N494)),"Description translation&lt;&gt; lookup ", "" ))</f>
        <v/>
      </c>
      <c r="P494" s="3" t="s">
        <v>8447</v>
      </c>
      <c r="Q494" s="3" t="s">
        <v>8447</v>
      </c>
    </row>
    <row r="495" spans="1:18" ht="120" x14ac:dyDescent="0.25">
      <c r="A495" s="2" t="str">
        <f>IF(TRIM(J495)="","",E495)</f>
        <v/>
      </c>
      <c r="B495" s="2" t="str">
        <f>IF(TRIM(K495)="","",I495)</f>
        <v>The number of bits per image component. In this standard each component of the image is 8 bits, so the value for this tag is 8. See also &lt;SamplesPerPixel&gt;. In JPEG compressed data a JPEG marker is used instead of this tag.</v>
      </c>
      <c r="C495" s="2" t="str">
        <f>LEFT(F495,FIND(".",F495,6))</f>
        <v>Exif.Image.</v>
      </c>
      <c r="D495" s="2" t="str">
        <f>VLOOKUP(C495,PrefixUebersetzung,2,FALSE)</f>
        <v>Exif.Image (Bild).</v>
      </c>
      <c r="E495" s="2" t="str">
        <f>MID(F495,FIND(".",F495,6)+1,99)</f>
        <v>BitsPerSample</v>
      </c>
      <c r="F495" s="3" t="s">
        <v>221</v>
      </c>
      <c r="G495" s="3" t="s">
        <v>9512</v>
      </c>
      <c r="I495" s="3" t="s">
        <v>2309</v>
      </c>
      <c r="J495" s="3"/>
      <c r="K495" s="5" t="s">
        <v>3819</v>
      </c>
      <c r="L495" s="14"/>
      <c r="M495" s="3" t="str">
        <f>IFERROR(VLOOKUP(E495,A:J,10, FALSE),"")</f>
        <v/>
      </c>
      <c r="N495" s="3" t="str">
        <f>IFERROR(VLOOKUP(I495,B:K,10,FALSE),"")</f>
        <v>Die Anzahl der Bits pro Bildkomponente. In dieser Norm enthält das Tag den Wert 8, wenn jede Komponente des Bildes 8 Bit ist. Siehe auch &lt;SamplesPerPixel&gt;. In JPEG komprimierten Daten wird ein JPEG Marker anstelle dieses Tags verwendet.</v>
      </c>
      <c r="O495" s="3" t="str">
        <f>IF(AND(TRIM(J495)="",M495=""),"Suffix not translated ",
   IF(AND(TRIM(J495)&lt;&gt;"",TRIM(M495)&lt;&gt;"",TRIM(J495)&lt;&gt;TRIM(M495)),"Suffix translation &lt;&gt; lookup ", "" ))
&amp;IF(AND(TRIM(K495)="",N495=""),"Description not translated ",
   IF(AND(TRIM(K495)&lt;&gt;"",TRIM(N495)&lt;&gt;"",TRIM(K495)&lt;&gt;TRIM(N495)),"Description translation&lt;&gt; lookup ", "" ))</f>
        <v xml:space="preserve">Suffix not translated </v>
      </c>
      <c r="Q495" s="3" t="s">
        <v>8447</v>
      </c>
    </row>
    <row r="496" spans="1:18" ht="120" x14ac:dyDescent="0.25">
      <c r="A496" s="2" t="str">
        <f>IF(TRIM(J496)="","",E496)</f>
        <v/>
      </c>
      <c r="B496" s="2" t="str">
        <f>IF(TRIM(K496)="","",I496)</f>
        <v>Specifies the zero light (a.k.a. thermal black or black current) encoding level, as a repeating pattern. The origin of this pattern is the top-left corner of the ActiveArea rectangle. The values are stored in row-column-sample scan order.</v>
      </c>
      <c r="C496" s="2" t="str">
        <f>LEFT(F496,FIND(".",F496,6))</f>
        <v>Exif.Image.</v>
      </c>
      <c r="D496" s="2" t="str">
        <f>VLOOKUP(C496,PrefixUebersetzung,2,FALSE)</f>
        <v>Exif.Image (Bild).</v>
      </c>
      <c r="E496" s="2" t="str">
        <f>MID(F496,FIND(".",F496,6)+1,99)</f>
        <v>BlackLevel</v>
      </c>
      <c r="F496" s="3" t="s">
        <v>222</v>
      </c>
      <c r="G496" s="3" t="s">
        <v>9519</v>
      </c>
      <c r="I496" s="3" t="s">
        <v>2310</v>
      </c>
      <c r="J496" s="3"/>
      <c r="K496" s="5" t="s">
        <v>9454</v>
      </c>
      <c r="L496" s="14"/>
      <c r="M496" s="3" t="str">
        <f>IFERROR(VLOOKUP(E496,A:J,10, FALSE),"")</f>
        <v>Schwarzwert</v>
      </c>
      <c r="N496" s="3" t="str">
        <f>IFERROR(VLOOKUP(I496,B:K,10,FALSE),"")</f>
        <v>Gibt die Kodierungs-Ebene für Null-Licht (auch: thermisch schwarz oder Schwarz-Strom) als ein sich wiederholendes Muster an. Der Ursprung dieses Musters ist die linke obere Ecke des ActiveArea-Rechtecks. Die Werte sind in Zeilen-Spalten-Abtast-Reihenfolge gespeichert.</v>
      </c>
      <c r="O496" s="3" t="str">
        <f>IF(AND(TRIM(J496)="",M496=""),"Suffix not translated ",
   IF(AND(TRIM(J496)&lt;&gt;"",TRIM(M496)&lt;&gt;"",TRIM(J496)&lt;&gt;TRIM(M496)),"Suffix translation &lt;&gt; lookup ", "" ))
&amp;IF(AND(TRIM(K496)="",N496=""),"Description not translated ",
   IF(AND(TRIM(K496)&lt;&gt;"",TRIM(N496)&lt;&gt;"",TRIM(K496)&lt;&gt;TRIM(N496)),"Description translation&lt;&gt; lookup ", "" ))</f>
        <v/>
      </c>
      <c r="Q496" s="3" t="s">
        <v>8447</v>
      </c>
    </row>
    <row r="497" spans="1:18" ht="135" x14ac:dyDescent="0.25">
      <c r="A497" s="2" t="str">
        <f>IF(TRIM(J497)="","",E497)</f>
        <v>BlackLevelDeltaH</v>
      </c>
      <c r="B497" s="2" t="str">
        <f>IF(TRIM(K497)="","",I497)</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7" s="2" t="str">
        <f>LEFT(F497,FIND(".",F497,6))</f>
        <v>Exif.Image.</v>
      </c>
      <c r="D497" s="2" t="str">
        <f>VLOOKUP(C497,PrefixUebersetzung,2,FALSE)</f>
        <v>Exif.Image (Bild).</v>
      </c>
      <c r="E497" s="2" t="str">
        <f>MID(F497,FIND(".",F497,6)+1,99)</f>
        <v>BlackLevelDeltaH</v>
      </c>
      <c r="F497" s="3" t="s">
        <v>223</v>
      </c>
      <c r="G497" s="3" t="s">
        <v>9520</v>
      </c>
      <c r="I497" s="3" t="s">
        <v>2311</v>
      </c>
      <c r="J497" s="3" t="s">
        <v>5186</v>
      </c>
      <c r="K497" s="5" t="s">
        <v>5349</v>
      </c>
      <c r="L497" s="14"/>
      <c r="M497" s="3" t="str">
        <f>IFERROR(VLOOKUP(E497,A:J,10, FALSE),"")</f>
        <v>Schwarzwert Delta H</v>
      </c>
      <c r="N497" s="3" t="str">
        <f>IFERROR(INDEX(K:K,MATCH(TRUE,INDEX(B:B=I497,0),0)),"")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497" s="3" t="str">
        <f>IF(AND(TRIM(J497)="",M497=""),"Suffix not translated ",
   IF(AND(TRIM(J497)&lt;&gt;"",TRIM(M497)&lt;&gt;"",TRIM(J497)&lt;&gt;TRIM(M497)),"Suffix translation &lt;&gt; lookup ", "" ))
&amp;IF(AND(TRIM(K497)="",N497=""),"Description not translated ",
   IF(AND(TRIM(K497)&lt;&gt;"",TRIM(N497)&lt;&gt;"",TRIM(K497)&lt;&gt;TRIM(N497)),"Description translation&lt;&gt; lookup ", "" ))</f>
        <v/>
      </c>
      <c r="P497" s="3" t="s">
        <v>8447</v>
      </c>
      <c r="Q497" s="3" t="s">
        <v>8447</v>
      </c>
    </row>
    <row r="498" spans="1:18" ht="135" x14ac:dyDescent="0.25">
      <c r="A498" s="2" t="str">
        <f>IF(TRIM(J498)="","",E498)</f>
        <v>BlackLevelDeltaV</v>
      </c>
      <c r="B498" s="2" t="str">
        <f>IF(TRIM(K498)="","",I498)</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8" s="2" t="str">
        <f>LEFT(F498,FIND(".",F498,6))</f>
        <v>Exif.Image.</v>
      </c>
      <c r="D498" s="2" t="str">
        <f>VLOOKUP(C498,PrefixUebersetzung,2,FALSE)</f>
        <v>Exif.Image (Bild).</v>
      </c>
      <c r="E498" s="2" t="str">
        <f>MID(F498,FIND(".",F498,6)+1,99)</f>
        <v>BlackLevelDeltaV</v>
      </c>
      <c r="F498" s="3" t="s">
        <v>224</v>
      </c>
      <c r="G498" s="3" t="s">
        <v>9520</v>
      </c>
      <c r="I498" s="3" t="s">
        <v>2312</v>
      </c>
      <c r="J498" s="3" t="s">
        <v>5071</v>
      </c>
      <c r="K498" s="5" t="s">
        <v>5350</v>
      </c>
      <c r="L498" s="14"/>
      <c r="M498" s="3" t="str">
        <f>IFERROR(VLOOKUP(E498,A:J,10, FALSE),"")</f>
        <v>Schwarzwert Delta V</v>
      </c>
      <c r="N498" s="3" t="str">
        <f>IFERROR(INDEX(K:K,MATCH(TRUE,INDEX(B:B=I498,0),0)),"")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498" s="3" t="str">
        <f>IF(AND(TRIM(J498)="",M498=""),"Suffix not translated ",
   IF(AND(TRIM(J498)&lt;&gt;"",TRIM(M498)&lt;&gt;"",TRIM(J498)&lt;&gt;TRIM(M498)),"Suffix translation &lt;&gt; lookup ", "" ))
&amp;IF(AND(TRIM(K498)="",N498=""),"Description not translated ",
   IF(AND(TRIM(K498)&lt;&gt;"",TRIM(N498)&lt;&gt;"",TRIM(K498)&lt;&gt;TRIM(N498)),"Description translation&lt;&gt; lookup ", "" ))</f>
        <v/>
      </c>
      <c r="P498" s="3" t="s">
        <v>8447</v>
      </c>
      <c r="Q498" s="3" t="s">
        <v>8447</v>
      </c>
    </row>
    <row r="499" spans="1:18" ht="45" x14ac:dyDescent="0.25">
      <c r="A499" s="2" t="str">
        <f>IF(TRIM(J499)="","",E499)</f>
        <v>BlackLevelRepeatDim</v>
      </c>
      <c r="B499" s="2" t="str">
        <f>IF(TRIM(K499)="","",I499)</f>
        <v>Specifies repeat pattern size for the BlackLevel tag.</v>
      </c>
      <c r="C499" s="2" t="str">
        <f>LEFT(F499,FIND(".",F499,6))</f>
        <v>Exif.Image.</v>
      </c>
      <c r="D499" s="2" t="str">
        <f>VLOOKUP(C499,PrefixUebersetzung,2,FALSE)</f>
        <v>Exif.Image (Bild).</v>
      </c>
      <c r="E499" s="2" t="str">
        <f>MID(F499,FIND(".",F499,6)+1,99)</f>
        <v>BlackLevelRepeatDim</v>
      </c>
      <c r="F499" s="3" t="s">
        <v>225</v>
      </c>
      <c r="G499" s="3" t="s">
        <v>9512</v>
      </c>
      <c r="I499" s="3" t="s">
        <v>2313</v>
      </c>
      <c r="J499" s="3" t="s">
        <v>5072</v>
      </c>
      <c r="K499" s="5" t="s">
        <v>5348</v>
      </c>
      <c r="L499" s="14"/>
      <c r="M499" s="3" t="str">
        <f>IFERROR(VLOOKUP(E499,A:J,10, FALSE),"")</f>
        <v>Schwarzwert Wiederholungs-Muster Größe</v>
      </c>
      <c r="N499" s="3" t="str">
        <f>IFERROR(VLOOKUP(I499,B:K,10,FALSE),"")</f>
        <v>Gibt Größe des Wiederholungs-Musters für den Schwarzwert an.</v>
      </c>
      <c r="O499" s="3" t="str">
        <f>IF(AND(TRIM(J499)="",M499=""),"Suffix not translated ",
   IF(AND(TRIM(J499)&lt;&gt;"",TRIM(M499)&lt;&gt;"",TRIM(J499)&lt;&gt;TRIM(M499)),"Suffix translation &lt;&gt; lookup ", "" ))
&amp;IF(AND(TRIM(K499)="",N499=""),"Description not translated ",
   IF(AND(TRIM(K499)&lt;&gt;"",TRIM(N499)&lt;&gt;"",TRIM(K499)&lt;&gt;TRIM(N499)),"Description translation&lt;&gt; lookup ", "" ))</f>
        <v/>
      </c>
      <c r="P499" s="3" t="s">
        <v>8447</v>
      </c>
      <c r="Q499" s="3" t="s">
        <v>8447</v>
      </c>
    </row>
    <row r="500" spans="1:18" x14ac:dyDescent="0.25">
      <c r="A500" s="2" t="str">
        <f>IF(TRIM(J500)="","",E500)</f>
        <v>BrightnessValue</v>
      </c>
      <c r="B500" s="2" t="str">
        <f>IF(TRIM(K500)="","",I500)</f>
        <v>The value of brightness.</v>
      </c>
      <c r="C500" s="2" t="str">
        <f>LEFT(F500,FIND(".",F500,6))</f>
        <v>Exif.Image.</v>
      </c>
      <c r="D500" s="2" t="str">
        <f>VLOOKUP(C500,PrefixUebersetzung,2,FALSE)</f>
        <v>Exif.Image (Bild).</v>
      </c>
      <c r="E500" s="2" t="str">
        <f>MID(F500,FIND(".",F500,6)+1,99)</f>
        <v>BrightnessValue</v>
      </c>
      <c r="F500" s="3" t="s">
        <v>226</v>
      </c>
      <c r="G500" s="3" t="s">
        <v>9520</v>
      </c>
      <c r="I500" s="3" t="s">
        <v>2314</v>
      </c>
      <c r="J500" s="3" t="s">
        <v>3921</v>
      </c>
      <c r="K500" s="5" t="s">
        <v>3921</v>
      </c>
      <c r="L500" s="14"/>
      <c r="M500" s="3" t="str">
        <f>IFERROR(VLOOKUP(E500,A:J,10, FALSE),"")</f>
        <v>Helligkeitswert</v>
      </c>
      <c r="N500" s="3" t="str">
        <f>IFERROR(VLOOKUP(I500,B:K,10,FALSE),"")</f>
        <v>Helligkeitswert</v>
      </c>
      <c r="O500" s="3" t="str">
        <f>IF(AND(TRIM(J500)="",M500=""),"Suffix not translated ",
   IF(AND(TRIM(J500)&lt;&gt;"",TRIM(M500)&lt;&gt;"",TRIM(J500)&lt;&gt;TRIM(M500)),"Suffix translation &lt;&gt; lookup ", "" ))
&amp;IF(AND(TRIM(K500)="",N500=""),"Description not translated ",
   IF(AND(TRIM(K500)&lt;&gt;"",TRIM(N500)&lt;&gt;"",TRIM(K500)&lt;&gt;TRIM(N500)),"Description translation&lt;&gt; lookup ", "" ))</f>
        <v/>
      </c>
      <c r="P500" s="3" t="s">
        <v>8447</v>
      </c>
      <c r="Q500" s="3" t="s">
        <v>8447</v>
      </c>
      <c r="R500" s="3" t="s">
        <v>6598</v>
      </c>
    </row>
    <row r="501" spans="1:18" ht="195" x14ac:dyDescent="0.25">
      <c r="A501" s="2" t="str">
        <f>IF(TRIM(J501)="","",E501)</f>
        <v>CalibrationIlluminant1</v>
      </c>
      <c r="B501" s="2" t="str">
        <f>IF(TRIM(K501)="","",I501)</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501" s="2" t="str">
        <f>LEFT(F501,FIND(".",F501,6))</f>
        <v>Exif.Image.</v>
      </c>
      <c r="D501" s="2" t="str">
        <f>VLOOKUP(C501,PrefixUebersetzung,2,FALSE)</f>
        <v>Exif.Image (Bild).</v>
      </c>
      <c r="E501" s="2" t="str">
        <f>MID(F501,FIND(".",F501,6)+1,99)</f>
        <v>CalibrationIlluminant1</v>
      </c>
      <c r="F501" s="3" t="s">
        <v>227</v>
      </c>
      <c r="G501" s="3" t="s">
        <v>9512</v>
      </c>
      <c r="I501" s="3" t="s">
        <v>9837</v>
      </c>
      <c r="J501" s="3" t="s">
        <v>5100</v>
      </c>
      <c r="K501" s="5" t="s">
        <v>9841</v>
      </c>
      <c r="L501" s="14"/>
      <c r="M501" s="3" t="str">
        <f>IFERROR(VLOOKUP(E501,A:J,10, FALSE),"")</f>
        <v>Kalibrierung Lichtart 1</v>
      </c>
      <c r="N501" s="3" t="str">
        <f>IFERROR(INDEX(K:K,MATCH(TRUE,INDEX(B:B=I501,0),0)),"")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501" s="3" t="str">
        <f>IF(AND(TRIM(J501)="",M501=""),"Suffix not translated ",
   IF(AND(TRIM(J501)&lt;&gt;"",TRIM(M501)&lt;&gt;"",TRIM(J501)&lt;&gt;TRIM(M501)),"Suffix translation &lt;&gt; lookup ", "" ))
&amp;IF(AND(TRIM(K501)="",N501=""),"Description not translated ",
   IF(AND(TRIM(K501)&lt;&gt;"",TRIM(N501)&lt;&gt;"",TRIM(K501)&lt;&gt;TRIM(N501)),"Description translation&lt;&gt; lookup ", "" ))</f>
        <v/>
      </c>
      <c r="P501" s="3" t="s">
        <v>8447</v>
      </c>
      <c r="Q501" s="3" t="s">
        <v>8447</v>
      </c>
    </row>
    <row r="502" spans="1:18" ht="240" x14ac:dyDescent="0.25">
      <c r="A502" s="2" t="str">
        <f>IF(TRIM(J502)="","",E502)</f>
        <v>CalibrationIlluminant2</v>
      </c>
      <c r="B502" s="2" t="str">
        <f>IF(TRIM(K502)="","",I502)</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2" s="2" t="str">
        <f>LEFT(F502,FIND(".",F502,6))</f>
        <v>Exif.Image.</v>
      </c>
      <c r="D502" s="2" t="str">
        <f>VLOOKUP(C502,PrefixUebersetzung,2,FALSE)</f>
        <v>Exif.Image (Bild).</v>
      </c>
      <c r="E502" s="2" t="str">
        <f>MID(F502,FIND(".",F502,6)+1,99)</f>
        <v>CalibrationIlluminant2</v>
      </c>
      <c r="F502" s="3" t="s">
        <v>228</v>
      </c>
      <c r="G502" s="3" t="s">
        <v>9512</v>
      </c>
      <c r="I502" s="3" t="s">
        <v>9838</v>
      </c>
      <c r="J502" s="3" t="s">
        <v>5101</v>
      </c>
      <c r="K502" s="5" t="s">
        <v>9842</v>
      </c>
      <c r="L502" s="14"/>
      <c r="M502" s="3" t="str">
        <f>IFERROR(VLOOKUP(E502,A:J,10, FALSE),"")</f>
        <v>Kalibrierung Lichtart 2</v>
      </c>
      <c r="N502" s="3" t="str">
        <f>IFERROR(INDEX(K:K,MATCH(TRUE,INDEX(B:B=I502,0),0)),"")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502" s="3" t="str">
        <f>IF(AND(TRIM(J502)="",M502=""),"Suffix not translated ",
   IF(AND(TRIM(J502)&lt;&gt;"",TRIM(M502)&lt;&gt;"",TRIM(J502)&lt;&gt;TRIM(M502)),"Suffix translation &lt;&gt; lookup ", "" ))
&amp;IF(AND(TRIM(K502)="",N502=""),"Description not translated ",
   IF(AND(TRIM(K502)&lt;&gt;"",TRIM(N502)&lt;&gt;"",TRIM(K502)&lt;&gt;TRIM(N502)),"Description translation&lt;&gt; lookup ", "" ))</f>
        <v/>
      </c>
      <c r="P502" s="3" t="s">
        <v>8447</v>
      </c>
      <c r="Q502" s="3" t="s">
        <v>8447</v>
      </c>
    </row>
    <row r="503" spans="1:18" ht="135" x14ac:dyDescent="0.25">
      <c r="A503" s="2" t="str">
        <f>IF(TRIM(J503)="","",E503)</f>
        <v/>
      </c>
      <c r="B503" s="2" t="str">
        <f>IF(TRIM(K503)="","",I503)</f>
        <v/>
      </c>
      <c r="C503" s="2" t="str">
        <f>LEFT(F503,FIND(".",F503,6))</f>
        <v>Exif.Image.</v>
      </c>
      <c r="D503" s="2" t="str">
        <f>VLOOKUP(C503,PrefixUebersetzung,2,FALSE)</f>
        <v>Exif.Image (Bild).</v>
      </c>
      <c r="E503" s="2" t="str">
        <f>MID(F503,FIND(".",F503,6)+1,99)</f>
        <v>CalibrationIlluminant3</v>
      </c>
      <c r="F503" s="36" t="s">
        <v>9695</v>
      </c>
      <c r="G503" s="36" t="s">
        <v>9512</v>
      </c>
      <c r="H503" s="36"/>
      <c r="I503" s="36" t="s">
        <v>11024</v>
      </c>
      <c r="L503" s="15">
        <v>5</v>
      </c>
      <c r="M503" s="3" t="str">
        <f>IFERROR(VLOOKUP(E503,A:J,10, FALSE),"")</f>
        <v/>
      </c>
      <c r="N503" s="3" t="str">
        <f>IFERROR(INDEX(K:K,MATCH(TRUE,INDEX(B:B=I503,0),0)),"")</f>
        <v/>
      </c>
      <c r="O503" s="3" t="str">
        <f>IF(AND(TRIM(J503)="",M503=""),"Suffix not translated ",
   IF(AND(TRIM(J503)&lt;&gt;"",TRIM(M503)&lt;&gt;"",TRIM(J503)&lt;&gt;TRIM(M503)),"Suffix translation &lt;&gt; lookup ", "" ))
&amp;IF(AND(TRIM(K503)="",N503=""),"Description not translated ",
   IF(AND(TRIM(K503)&lt;&gt;"",TRIM(N503)&lt;&gt;"",TRIM(K503)&lt;&gt;TRIM(N503)),"Description translation&lt;&gt; lookup ", "" ))</f>
        <v xml:space="preserve">Suffix not translated Description not translated </v>
      </c>
      <c r="P503" s="3" t="s">
        <v>8447</v>
      </c>
      <c r="Q503" s="3" t="s">
        <v>8447</v>
      </c>
    </row>
    <row r="504" spans="1:18" ht="150" x14ac:dyDescent="0.25">
      <c r="A504" s="2" t="str">
        <f>IF(TRIM(J504)="","",E504)</f>
        <v>CameraCalibration1</v>
      </c>
      <c r="B504" s="2" t="str">
        <f>IF(TRIM(K504)="","",I504)</f>
        <v/>
      </c>
      <c r="C504" s="2" t="str">
        <f>LEFT(F504,FIND(".",F504,6))</f>
        <v>Exif.Image.</v>
      </c>
      <c r="D504" s="2" t="str">
        <f>VLOOKUP(C504,PrefixUebersetzung,2,FALSE)</f>
        <v>Exif.Image (Bild).</v>
      </c>
      <c r="E504" s="2" t="str">
        <f>MID(F504,FIND(".",F504,6)+1,99)</f>
        <v>CameraCalibration1</v>
      </c>
      <c r="F504" s="3" t="s">
        <v>229</v>
      </c>
      <c r="G504" s="3" t="s">
        <v>9520</v>
      </c>
      <c r="I504" s="3" t="s">
        <v>7950</v>
      </c>
      <c r="J504" s="3" t="s">
        <v>5004</v>
      </c>
      <c r="L504" s="14">
        <v>5</v>
      </c>
      <c r="M504" s="3" t="str">
        <f>IFERROR(VLOOKUP(E504,A:J,10, FALSE),"")</f>
        <v>Kamerakalibrierung 1</v>
      </c>
      <c r="N504" s="3" t="str">
        <f>IFERROR(INDEX(K:K,MATCH(TRUE,INDEX(B:B=I504,0),0)),"")</f>
        <v/>
      </c>
      <c r="O504" s="3" t="str">
        <f>IF(AND(TRIM(J504)="",M504=""),"Suffix not translated ",
   IF(AND(TRIM(J504)&lt;&gt;"",TRIM(M504)&lt;&gt;"",TRIM(J504)&lt;&gt;TRIM(M504)),"Suffix translation &lt;&gt; lookup ", "" ))
&amp;IF(AND(TRIM(K504)="",N504=""),"Description not translated ",
   IF(AND(TRIM(K504)&lt;&gt;"",TRIM(N504)&lt;&gt;"",TRIM(K504)&lt;&gt;TRIM(N504)),"Description translation&lt;&gt; lookup ", "" ))</f>
        <v xml:space="preserve">Description not translated </v>
      </c>
      <c r="P504" s="3" t="s">
        <v>8447</v>
      </c>
      <c r="Q504" s="3" t="s">
        <v>8447</v>
      </c>
    </row>
    <row r="505" spans="1:18" ht="150" x14ac:dyDescent="0.25">
      <c r="A505" s="2" t="str">
        <f>IF(TRIM(J505)="","",E505)</f>
        <v>CameraCalibration2</v>
      </c>
      <c r="B505" s="2" t="str">
        <f>IF(TRIM(K505)="","",I505)</f>
        <v/>
      </c>
      <c r="C505" s="2" t="str">
        <f>LEFT(F505,FIND(".",F505,6))</f>
        <v>Exif.Image.</v>
      </c>
      <c r="D505" s="2" t="str">
        <f>VLOOKUP(C505,PrefixUebersetzung,2,FALSE)</f>
        <v>Exif.Image (Bild).</v>
      </c>
      <c r="E505" s="2" t="str">
        <f>MID(F505,FIND(".",F505,6)+1,99)</f>
        <v>CameraCalibration2</v>
      </c>
      <c r="F505" s="3" t="s">
        <v>230</v>
      </c>
      <c r="G505" s="3" t="s">
        <v>9520</v>
      </c>
      <c r="I505" s="3" t="s">
        <v>2315</v>
      </c>
      <c r="J505" s="3" t="s">
        <v>5005</v>
      </c>
      <c r="L505" s="14">
        <v>5</v>
      </c>
      <c r="M505" s="3" t="str">
        <f>IFERROR(VLOOKUP(E505,A:J,10, FALSE),"")</f>
        <v>Kamerakalibrierung 2</v>
      </c>
      <c r="N505" s="3" t="str">
        <f>IFERROR(INDEX(K:K,MATCH(TRUE,INDEX(B:B=I505,0),0)),"")</f>
        <v/>
      </c>
      <c r="O505" s="3" t="str">
        <f>IF(AND(TRIM(J505)="",M505=""),"Suffix not translated ",
   IF(AND(TRIM(J505)&lt;&gt;"",TRIM(M505)&lt;&gt;"",TRIM(J505)&lt;&gt;TRIM(M505)),"Suffix translation &lt;&gt; lookup ", "" ))
&amp;IF(AND(TRIM(K505)="",N505=""),"Description not translated ",
   IF(AND(TRIM(K505)&lt;&gt;"",TRIM(N505)&lt;&gt;"",TRIM(K505)&lt;&gt;TRIM(N505)),"Description translation&lt;&gt; lookup ", "" ))</f>
        <v xml:space="preserve">Description not translated </v>
      </c>
      <c r="P505" s="3" t="s">
        <v>8447</v>
      </c>
      <c r="Q505" s="3" t="s">
        <v>8447</v>
      </c>
    </row>
    <row r="506" spans="1:18" ht="150" x14ac:dyDescent="0.25">
      <c r="A506" s="2" t="str">
        <f>IF(TRIM(J506)="","",E506)</f>
        <v/>
      </c>
      <c r="B506" s="2" t="str">
        <f>IF(TRIM(K506)="","",I506)</f>
        <v/>
      </c>
      <c r="C506" s="2" t="str">
        <f>LEFT(F506,FIND(".",F506,6))</f>
        <v>Exif.Image.</v>
      </c>
      <c r="D506" s="2" t="str">
        <f>VLOOKUP(C506,PrefixUebersetzung,2,FALSE)</f>
        <v>Exif.Image (Bild).</v>
      </c>
      <c r="E506" s="2" t="str">
        <f>MID(F506,FIND(".",F506,6)+1,99)</f>
        <v>CameraCalibration3</v>
      </c>
      <c r="F506" s="36" t="s">
        <v>9696</v>
      </c>
      <c r="G506" s="36" t="s">
        <v>9520</v>
      </c>
      <c r="H506" s="36"/>
      <c r="I506" s="36" t="s">
        <v>9697</v>
      </c>
      <c r="L506" s="15">
        <v>5</v>
      </c>
      <c r="M506" s="3" t="str">
        <f>IFERROR(VLOOKUP(E506,A:J,10, FALSE),"")</f>
        <v/>
      </c>
      <c r="N506" s="3" t="str">
        <f>IFERROR(INDEX(K:K,MATCH(TRUE,INDEX(B:B=I506,0),0)),"")</f>
        <v/>
      </c>
      <c r="O506" s="3" t="str">
        <f>IF(AND(TRIM(J506)="",M506=""),"Suffix not translated ",
   IF(AND(TRIM(J506)&lt;&gt;"",TRIM(M506)&lt;&gt;"",TRIM(J506)&lt;&gt;TRIM(M506)),"Suffix translation &lt;&gt; lookup ", "" ))
&amp;IF(AND(TRIM(K506)="",N506=""),"Description not translated ",
   IF(AND(TRIM(K506)&lt;&gt;"",TRIM(N506)&lt;&gt;"",TRIM(K506)&lt;&gt;TRIM(N506)),"Description translation&lt;&gt; lookup ", "" ))</f>
        <v xml:space="preserve">Suffix not translated Description not translated </v>
      </c>
      <c r="P506" s="3" t="s">
        <v>8447</v>
      </c>
      <c r="Q506" s="3" t="s">
        <v>8447</v>
      </c>
    </row>
    <row r="507" spans="1:18" ht="120" x14ac:dyDescent="0.25">
      <c r="A507" s="2" t="str">
        <f>IF(TRIM(J507)="","",E507)</f>
        <v>CameraCalibrationSignature</v>
      </c>
      <c r="B507" s="2" t="str">
        <f>IF(TRIM(K507)="","",I507)</f>
        <v/>
      </c>
      <c r="C507" s="2" t="str">
        <f>LEFT(F507,FIND(".",F507,6))</f>
        <v>Exif.Image.</v>
      </c>
      <c r="D507" s="2" t="str">
        <f>VLOOKUP(C507,PrefixUebersetzung,2,FALSE)</f>
        <v>Exif.Image (Bild).</v>
      </c>
      <c r="E507" s="2" t="str">
        <f>MID(F507,FIND(".",F507,6)+1,99)</f>
        <v>CameraCalibrationSignature</v>
      </c>
      <c r="F507" s="3" t="s">
        <v>231</v>
      </c>
      <c r="G507" s="3" t="s">
        <v>9518</v>
      </c>
      <c r="I507" s="3" t="s">
        <v>2316</v>
      </c>
      <c r="J507" s="3" t="s">
        <v>5006</v>
      </c>
      <c r="L507" s="14">
        <v>5</v>
      </c>
      <c r="M507" s="3" t="str">
        <f>IFERROR(VLOOKUP(E507,A:J,10, FALSE),"")</f>
        <v>Kamerakalibrierung Signatur</v>
      </c>
      <c r="N507" s="3" t="str">
        <f>IFERROR(INDEX(K:K,MATCH(TRUE,INDEX(B:B=I507,0),0)),"")</f>
        <v/>
      </c>
      <c r="O507" s="3" t="str">
        <f>IF(AND(TRIM(J507)="",M507=""),"Suffix not translated ",
   IF(AND(TRIM(J507)&lt;&gt;"",TRIM(M507)&lt;&gt;"",TRIM(J507)&lt;&gt;TRIM(M507)),"Suffix translation &lt;&gt; lookup ", "" ))
&amp;IF(AND(TRIM(K507)="",N507=""),"Description not translated ",
   IF(AND(TRIM(K507)&lt;&gt;"",TRIM(N507)&lt;&gt;"",TRIM(K507)&lt;&gt;TRIM(N507)),"Description translation&lt;&gt; lookup ", "" ))</f>
        <v xml:space="preserve">Description not translated </v>
      </c>
      <c r="P507" s="3" t="s">
        <v>8447</v>
      </c>
      <c r="Q507" s="3" t="s">
        <v>8447</v>
      </c>
    </row>
    <row r="508" spans="1:18" ht="90" x14ac:dyDescent="0.25">
      <c r="A508" s="2" t="str">
        <f>IF(TRIM(J508)="","",E508)</f>
        <v>CameraLabel</v>
      </c>
      <c r="B508" s="2" t="str">
        <f>IF(TRIM(K508)="","",I508)</f>
        <v>The optional CameraLabel tag shall specify a text label for how the camera is used or assigned in this clip. This tag is similar to CameraLabel in XMP.</v>
      </c>
      <c r="C508" s="2" t="str">
        <f>LEFT(F508,FIND(".",F508,6))</f>
        <v>Exif.Image.</v>
      </c>
      <c r="D508" s="2" t="str">
        <f>VLOOKUP(C508,PrefixUebersetzung,2,FALSE)</f>
        <v>Exif.Image (Bild).</v>
      </c>
      <c r="E508" s="2" t="str">
        <f>MID(F508,FIND(".",F508,6)+1,99)</f>
        <v>CameraLabel</v>
      </c>
      <c r="F508" s="3" t="s">
        <v>7876</v>
      </c>
      <c r="G508" s="3" t="s">
        <v>9514</v>
      </c>
      <c r="I508" s="3" t="s">
        <v>7877</v>
      </c>
      <c r="J508" s="3" t="s">
        <v>8443</v>
      </c>
      <c r="K508" s="5" t="s">
        <v>8657</v>
      </c>
      <c r="L508" s="14"/>
      <c r="M508" s="3" t="str">
        <f>IFERROR(VLOOKUP(E508,A:J,10, FALSE),"")</f>
        <v>Kamera-Label</v>
      </c>
      <c r="N508" s="3" t="str">
        <f>IFERROR(VLOOKUP(I508,B:K,10,FALSE),"")</f>
        <v>Das optionale Kamera-Label-Tag muss eine Textbezeichnung für die Verwendung oder Zuweisung der Kamera in diesem Clip angeben. Dieses Tag ähnelt CameraLabel in XMP.</v>
      </c>
      <c r="O508" s="3" t="str">
        <f>IF(AND(TRIM(J508)="",M508=""),"Suffix not translated ",
   IF(AND(TRIM(J508)&lt;&gt;"",TRIM(M508)&lt;&gt;"",TRIM(J508)&lt;&gt;TRIM(M508)),"Suffix translation &lt;&gt; lookup ", "" ))
&amp;IF(AND(TRIM(K508)="",N508=""),"Description not translated ",
   IF(AND(TRIM(K508)&lt;&gt;"",TRIM(N508)&lt;&gt;"",TRIM(K508)&lt;&gt;TRIM(N508)),"Description translation&lt;&gt; lookup ", "" ))</f>
        <v/>
      </c>
      <c r="P508" s="3" t="s">
        <v>8447</v>
      </c>
      <c r="Q508" s="3" t="s">
        <v>8447</v>
      </c>
    </row>
    <row r="509" spans="1:18" ht="45" x14ac:dyDescent="0.25">
      <c r="A509" s="2" t="str">
        <f>IF(TRIM(J509)="","",E509)</f>
        <v>CameraSerialNumber</v>
      </c>
      <c r="B509" s="2" t="str">
        <f>IF(TRIM(K509)="","",I509)</f>
        <v>CameraSerialNumber contains the serial number of the camera or camera body that captured the image.</v>
      </c>
      <c r="C509" s="2" t="str">
        <f>LEFT(F509,FIND(".",F509,6))</f>
        <v>Exif.Image.</v>
      </c>
      <c r="D509" s="2" t="str">
        <f>VLOOKUP(C509,PrefixUebersetzung,2,FALSE)</f>
        <v>Exif.Image (Bild).</v>
      </c>
      <c r="E509" s="2" t="str">
        <f>MID(F509,FIND(".",F509,6)+1,99)</f>
        <v>CameraSerialNumber</v>
      </c>
      <c r="F509" s="3" t="s">
        <v>232</v>
      </c>
      <c r="G509" s="3" t="s">
        <v>9514</v>
      </c>
      <c r="I509" s="3" t="s">
        <v>2317</v>
      </c>
      <c r="J509" s="3" t="s">
        <v>4888</v>
      </c>
      <c r="K509" s="5" t="s">
        <v>6518</v>
      </c>
      <c r="L509" s="14">
        <v>1</v>
      </c>
      <c r="M509" s="3" t="str">
        <f>IFERROR(VLOOKUP(E509,A:J,10, FALSE),"")</f>
        <v>Kameraseriennummer</v>
      </c>
      <c r="N509" s="3" t="str">
        <f>IFERROR(VLOOKUP(I509,B:K,10,FALSE),"")</f>
        <v>Seriennummer der Kamera oder des Kameragehäuses, die das Bild aufgenommen hat.</v>
      </c>
      <c r="O509" s="3" t="str">
        <f>IF(AND(TRIM(J509)="",M509=""),"Suffix not translated ",
   IF(AND(TRIM(J509)&lt;&gt;"",TRIM(M509)&lt;&gt;"",TRIM(J509)&lt;&gt;TRIM(M509)),"Suffix translation &lt;&gt; lookup ", "" ))
&amp;IF(AND(TRIM(K509)="",N509=""),"Description not translated ",
   IF(AND(TRIM(K509)&lt;&gt;"",TRIM(N509)&lt;&gt;"",TRIM(K509)&lt;&gt;TRIM(N509)),"Description translation&lt;&gt; lookup ", "" ))</f>
        <v/>
      </c>
      <c r="P509" s="3" t="s">
        <v>8447</v>
      </c>
      <c r="Q509" s="3" t="s">
        <v>8447</v>
      </c>
    </row>
    <row r="510" spans="1:18" ht="60" x14ac:dyDescent="0.25">
      <c r="A510" s="2" t="str">
        <f>IF(TRIM(J510)="","",E510)</f>
        <v>CellLength</v>
      </c>
      <c r="B510" s="2" t="str">
        <f>IF(TRIM(K510)="","",I510)</f>
        <v>The length of the dithering or halftoning matrix used to create a dithered or halftoned bilevel file.</v>
      </c>
      <c r="C510" s="2" t="str">
        <f>LEFT(F510,FIND(".",F510,6))</f>
        <v>Exif.Image.</v>
      </c>
      <c r="D510" s="2" t="str">
        <f>VLOOKUP(C510,PrefixUebersetzung,2,FALSE)</f>
        <v>Exif.Image (Bild).</v>
      </c>
      <c r="E510" s="2" t="str">
        <f>MID(F510,FIND(".",F510,6)+1,99)</f>
        <v>CellLength</v>
      </c>
      <c r="F510" s="3" t="s">
        <v>233</v>
      </c>
      <c r="G510" s="3" t="s">
        <v>9512</v>
      </c>
      <c r="I510" s="3" t="s">
        <v>2318</v>
      </c>
      <c r="J510" s="3" t="s">
        <v>4180</v>
      </c>
      <c r="K510" s="5" t="s">
        <v>5104</v>
      </c>
      <c r="L510" s="14"/>
      <c r="M510" s="3" t="str">
        <f>IFERROR(VLOOKUP(E510,A:J,10, FALSE),"")</f>
        <v>Zellenlänge</v>
      </c>
      <c r="N510" s="3" t="str">
        <f>IFERROR(VLOOKUP(I510,B:K,10,FALSE),"")</f>
        <v>Die Länge des Dithering oder Halbton-Matrix, die verwendet wurde, um eine gerasterte oder gerasterten Bilevel-Datei zu erstellen.</v>
      </c>
      <c r="O510" s="3" t="str">
        <f>IF(AND(TRIM(J510)="",M510=""),"Suffix not translated ",
   IF(AND(TRIM(J510)&lt;&gt;"",TRIM(M510)&lt;&gt;"",TRIM(J510)&lt;&gt;TRIM(M510)),"Suffix translation &lt;&gt; lookup ", "" ))
&amp;IF(AND(TRIM(K510)="",N510=""),"Description not translated ",
   IF(AND(TRIM(K510)&lt;&gt;"",TRIM(N510)&lt;&gt;"",TRIM(K510)&lt;&gt;TRIM(N510)),"Description translation&lt;&gt; lookup ", "" ))</f>
        <v/>
      </c>
      <c r="P510" s="3" t="s">
        <v>8447</v>
      </c>
      <c r="Q510" s="3" t="s">
        <v>8447</v>
      </c>
    </row>
    <row r="511" spans="1:18" ht="60" x14ac:dyDescent="0.25">
      <c r="A511" s="2" t="str">
        <f>IF(TRIM(J511)="","",E511)</f>
        <v>CellWidth</v>
      </c>
      <c r="B511" s="2" t="str">
        <f>IF(TRIM(K511)="","",I511)</f>
        <v>The width of the dithering or halftoning matrix used to create a dithered or halftoned bilevel file.</v>
      </c>
      <c r="C511" s="2" t="str">
        <f>LEFT(F511,FIND(".",F511,6))</f>
        <v>Exif.Image.</v>
      </c>
      <c r="D511" s="2" t="str">
        <f>VLOOKUP(C511,PrefixUebersetzung,2,FALSE)</f>
        <v>Exif.Image (Bild).</v>
      </c>
      <c r="E511" s="2" t="str">
        <f>MID(F511,FIND(".",F511,6)+1,99)</f>
        <v>CellWidth</v>
      </c>
      <c r="F511" s="3" t="s">
        <v>234</v>
      </c>
      <c r="G511" s="3" t="s">
        <v>9512</v>
      </c>
      <c r="I511" s="3" t="s">
        <v>2319</v>
      </c>
      <c r="J511" s="3" t="s">
        <v>4181</v>
      </c>
      <c r="K511" s="5" t="s">
        <v>5105</v>
      </c>
      <c r="L511" s="14"/>
      <c r="M511" s="3" t="str">
        <f>IFERROR(VLOOKUP(E511,A:J,10, FALSE),"")</f>
        <v>Zellenbreite</v>
      </c>
      <c r="N511" s="3" t="str">
        <f>IFERROR(VLOOKUP(I511,B:K,10,FALSE),"")</f>
        <v>Die Breite des Dithering oder Halbton-Matrix, die verwendet wurde, um eine gerasterte oder gerasterten Bilevel-Datei zu erstellen.</v>
      </c>
      <c r="O511" s="3" t="str">
        <f>IF(AND(TRIM(J511)="",M511=""),"Suffix not translated ",
   IF(AND(TRIM(J511)&lt;&gt;"",TRIM(M511)&lt;&gt;"",TRIM(J511)&lt;&gt;TRIM(M511)),"Suffix translation &lt;&gt; lookup ", "" ))
&amp;IF(AND(TRIM(K511)="",N511=""),"Description not translated ",
   IF(AND(TRIM(K511)&lt;&gt;"",TRIM(N511)&lt;&gt;"",TRIM(K511)&lt;&gt;TRIM(N511)),"Description translation&lt;&gt; lookup ", "" ))</f>
        <v/>
      </c>
      <c r="P511" s="3" t="s">
        <v>8447</v>
      </c>
      <c r="Q511" s="3" t="s">
        <v>8447</v>
      </c>
    </row>
    <row r="512" spans="1:18" ht="30" x14ac:dyDescent="0.25">
      <c r="A512" s="2" t="str">
        <f>IF(TRIM(J512)="","",E512)</f>
        <v>CFALayout</v>
      </c>
      <c r="B512" s="2" t="str">
        <f>IF(TRIM(K512)="","",I512)</f>
        <v>Describes the spatial layout of the CFA.</v>
      </c>
      <c r="C512" s="2" t="str">
        <f>LEFT(F512,FIND(".",F512,6))</f>
        <v>Exif.Image.</v>
      </c>
      <c r="D512" s="2" t="str">
        <f>VLOOKUP(C512,PrefixUebersetzung,2,FALSE)</f>
        <v>Exif.Image (Bild).</v>
      </c>
      <c r="E512" s="2" t="str">
        <f>MID(F512,FIND(".",F512,6)+1,99)</f>
        <v>CFALayout</v>
      </c>
      <c r="F512" s="3" t="s">
        <v>235</v>
      </c>
      <c r="G512" s="3" t="s">
        <v>9512</v>
      </c>
      <c r="I512" s="3" t="s">
        <v>2320</v>
      </c>
      <c r="J512" s="3" t="s">
        <v>4182</v>
      </c>
      <c r="K512" s="5" t="s">
        <v>3820</v>
      </c>
      <c r="L512" s="14"/>
      <c r="M512" s="3" t="str">
        <f>IFERROR(VLOOKUP(E512,A:J,10, FALSE),"")</f>
        <v>CFA Layout</v>
      </c>
      <c r="N512" s="3" t="str">
        <f>IFERROR(VLOOKUP(I512,B:K,10,FALSE),"")</f>
        <v>Beschreibt die räumliche Anordnung des CFA.</v>
      </c>
      <c r="O512" s="3" t="str">
        <f>IF(AND(TRIM(J512)="",M512=""),"Suffix not translated ",
   IF(AND(TRIM(J512)&lt;&gt;"",TRIM(M512)&lt;&gt;"",TRIM(J512)&lt;&gt;TRIM(M512)),"Suffix translation &lt;&gt; lookup ", "" ))
&amp;IF(AND(TRIM(K512)="",N512=""),"Description not translated ",
   IF(AND(TRIM(K512)&lt;&gt;"",TRIM(N512)&lt;&gt;"",TRIM(K512)&lt;&gt;TRIM(N512)),"Description translation&lt;&gt; lookup ", "" ))</f>
        <v/>
      </c>
      <c r="P512" s="3" t="s">
        <v>8447</v>
      </c>
      <c r="Q512" s="3" t="s">
        <v>8447</v>
      </c>
    </row>
    <row r="513" spans="1:17" ht="75" x14ac:dyDescent="0.25">
      <c r="A513" s="2" t="str">
        <f>IF(TRIM(J513)="","",E513)</f>
        <v>CFAPattern</v>
      </c>
      <c r="B513" s="2" t="str">
        <f>IF(TRIM(K513)="","",I513)</f>
        <v>Indicates the color filter array (CFA) geometric pattern of the image sensor when a one-chip color area sensor is used. It does not apply to all sensing methods</v>
      </c>
      <c r="C513" s="2" t="str">
        <f>LEFT(F513,FIND(".",F513,6))</f>
        <v>Exif.Image.</v>
      </c>
      <c r="D513" s="2" t="str">
        <f>VLOOKUP(C513,PrefixUebersetzung,2,FALSE)</f>
        <v>Exif.Image (Bild).</v>
      </c>
      <c r="E513" s="2" t="str">
        <f>MID(F513,FIND(".",F513,6)+1,99)</f>
        <v>CFAPattern</v>
      </c>
      <c r="F513" s="3" t="s">
        <v>236</v>
      </c>
      <c r="G513" s="3" t="s">
        <v>9518</v>
      </c>
      <c r="I513" s="3" t="s">
        <v>2321</v>
      </c>
      <c r="J513" s="3" t="s">
        <v>4183</v>
      </c>
      <c r="K513" s="5" t="s">
        <v>5106</v>
      </c>
      <c r="L513" s="14"/>
      <c r="M513" s="3" t="str">
        <f>IFERROR(VLOOKUP(E513,A:J,10, FALSE),"")</f>
        <v>CFA Pattern</v>
      </c>
      <c r="N513" s="3" t="str">
        <f>IFERROR(VLOOKUP(I513,B:K,10,FALSE),"")</f>
        <v>Geometrische Muster  der Farbfilteranordnung (CFA) des Bildsensors, wenn ein Ein-Chip-Farbsensor verwendet wird. Nicht anwendbar für alle Sensor-Verfahren.</v>
      </c>
      <c r="O513" s="3" t="str">
        <f>IF(AND(TRIM(J513)="",M513=""),"Suffix not translated ",
   IF(AND(TRIM(J513)&lt;&gt;"",TRIM(M513)&lt;&gt;"",TRIM(J513)&lt;&gt;TRIM(M513)),"Suffix translation &lt;&gt; lookup ", "" ))
&amp;IF(AND(TRIM(K513)="",N513=""),"Description not translated ",
   IF(AND(TRIM(K513)&lt;&gt;"",TRIM(N513)&lt;&gt;"",TRIM(K513)&lt;&gt;TRIM(N513)),"Description translation&lt;&gt; lookup ", "" ))</f>
        <v/>
      </c>
      <c r="P513" s="3" t="s">
        <v>8447</v>
      </c>
      <c r="Q513" s="3" t="s">
        <v>8447</v>
      </c>
    </row>
    <row r="514" spans="1:17" ht="45" x14ac:dyDescent="0.25">
      <c r="A514" s="2" t="str">
        <f>IF(TRIM(J514)="","",E514)</f>
        <v/>
      </c>
      <c r="B514" s="2" t="str">
        <f>IF(TRIM(K514)="","",I514)</f>
        <v/>
      </c>
      <c r="C514" s="2" t="str">
        <f>LEFT(F514,FIND(".",F514,6))</f>
        <v>Exif.Image.</v>
      </c>
      <c r="D514" s="2" t="str">
        <f>VLOOKUP(C514,PrefixUebersetzung,2,FALSE)</f>
        <v>Exif.Image (Bild).</v>
      </c>
      <c r="E514" s="2" t="str">
        <f>MID(F514,FIND(".",F514,6)+1,99)</f>
        <v>CFAPlaneColor</v>
      </c>
      <c r="F514" s="3" t="s">
        <v>237</v>
      </c>
      <c r="G514" s="3" t="s">
        <v>9518</v>
      </c>
      <c r="I514" s="3" t="s">
        <v>2322</v>
      </c>
      <c r="J514" s="3"/>
      <c r="L514" s="14">
        <v>5</v>
      </c>
      <c r="M514" s="3" t="str">
        <f>IFERROR(VLOOKUP(E514,A:J,10, FALSE),"")</f>
        <v/>
      </c>
      <c r="N514" s="3" t="str">
        <f>IFERROR(VLOOKUP(I514,B:K,10,FALSE),"")</f>
        <v/>
      </c>
      <c r="O514" s="3" t="str">
        <f>IF(AND(TRIM(J514)="",M514=""),"Suffix not translated ",
   IF(AND(TRIM(J514)&lt;&gt;"",TRIM(M514)&lt;&gt;"",TRIM(J514)&lt;&gt;TRIM(M514)),"Suffix translation &lt;&gt; lookup ", "" ))
&amp;IF(AND(TRIM(K514)="",N514=""),"Description not translated ",
   IF(AND(TRIM(K514)&lt;&gt;"",TRIM(N514)&lt;&gt;"",TRIM(K514)&lt;&gt;TRIM(N514)),"Description translation&lt;&gt; lookup ", "" ))</f>
        <v xml:space="preserve">Suffix not translated Description not translated </v>
      </c>
      <c r="P514" s="3" t="s">
        <v>8447</v>
      </c>
      <c r="Q514" s="3" t="s">
        <v>8447</v>
      </c>
    </row>
    <row r="515" spans="1:17" ht="45" x14ac:dyDescent="0.25">
      <c r="A515" s="2" t="str">
        <f>IF(TRIM(J515)="","",E515)</f>
        <v/>
      </c>
      <c r="B515" s="2" t="str">
        <f>IF(TRIM(K515)="","",I515)</f>
        <v/>
      </c>
      <c r="C515" s="2" t="str">
        <f>LEFT(F515,FIND(".",F515,6))</f>
        <v>Exif.Image.</v>
      </c>
      <c r="D515" s="2" t="str">
        <f>VLOOKUP(C515,PrefixUebersetzung,2,FALSE)</f>
        <v>Exif.Image (Bild).</v>
      </c>
      <c r="E515" s="2" t="str">
        <f>MID(F515,FIND(".",F515,6)+1,99)</f>
        <v>CFARepeatPatternDim</v>
      </c>
      <c r="F515" s="3" t="s">
        <v>238</v>
      </c>
      <c r="G515" s="3" t="s">
        <v>9512</v>
      </c>
      <c r="I515" s="3" t="s">
        <v>2323</v>
      </c>
      <c r="J515" s="3"/>
      <c r="L515" s="14">
        <v>5</v>
      </c>
      <c r="M515" s="3" t="str">
        <f>IFERROR(VLOOKUP(E515,A:J,10, FALSE),"")</f>
        <v/>
      </c>
      <c r="N515" s="3" t="str">
        <f>IFERROR(VLOOKUP(I515,B:K,10,FALSE),"")</f>
        <v/>
      </c>
      <c r="O515" s="3" t="str">
        <f>IF(AND(TRIM(J515)="",M515=""),"Suffix not translated ",
   IF(AND(TRIM(J515)&lt;&gt;"",TRIM(M515)&lt;&gt;"",TRIM(J515)&lt;&gt;TRIM(M515)),"Suffix translation &lt;&gt; lookup ", "" ))
&amp;IF(AND(TRIM(K515)="",N515=""),"Description not translated ",
   IF(AND(TRIM(K515)&lt;&gt;"",TRIM(N515)&lt;&gt;"",TRIM(K515)&lt;&gt;TRIM(N515)),"Description translation&lt;&gt; lookup ", "" ))</f>
        <v xml:space="preserve">Suffix not translated Description not translated </v>
      </c>
      <c r="P515" s="3" t="s">
        <v>8447</v>
      </c>
      <c r="Q515" s="3" t="s">
        <v>8447</v>
      </c>
    </row>
    <row r="516" spans="1:17" ht="135" x14ac:dyDescent="0.25">
      <c r="A516" s="2" t="str">
        <f>IF(TRIM(J516)="","",E516)</f>
        <v/>
      </c>
      <c r="B516" s="2" t="str">
        <f>IF(TRIM(K516)="","",I516)</f>
        <v/>
      </c>
      <c r="C516" s="2" t="str">
        <f>LEFT(F516,FIND(".",F516,6))</f>
        <v>Exif.Image.</v>
      </c>
      <c r="D516" s="2" t="str">
        <f>VLOOKUP(C516,PrefixUebersetzung,2,FALSE)</f>
        <v>Exif.Image (Bild).</v>
      </c>
      <c r="E516" s="2" t="str">
        <f>MID(F516,FIND(".",F516,6)+1,99)</f>
        <v>ChromaBlurRadius</v>
      </c>
      <c r="F516" s="3" t="s">
        <v>239</v>
      </c>
      <c r="G516" s="3" t="s">
        <v>9519</v>
      </c>
      <c r="I516" s="3" t="s">
        <v>2324</v>
      </c>
      <c r="J516" s="3"/>
      <c r="L516" s="14">
        <v>5</v>
      </c>
      <c r="M516" s="3" t="str">
        <f>IFERROR(VLOOKUP(E516,A:J,10, FALSE),"")</f>
        <v/>
      </c>
      <c r="N516" s="3" t="str">
        <f>IFERROR(INDEX(K:K,MATCH(TRUE,INDEX(B:B=I516,0),0)),"")</f>
        <v/>
      </c>
      <c r="O516" s="3" t="str">
        <f>IF(AND(TRIM(J516)="",M516=""),"Suffix not translated ",
   IF(AND(TRIM(J516)&lt;&gt;"",TRIM(M516)&lt;&gt;"",TRIM(J516)&lt;&gt;TRIM(M516)),"Suffix translation &lt;&gt; lookup ", "" ))
&amp;IF(AND(TRIM(K516)="",N516=""),"Description not translated ",
   IF(AND(TRIM(K516)&lt;&gt;"",TRIM(N516)&lt;&gt;"",TRIM(K516)&lt;&gt;TRIM(N516)),"Description translation&lt;&gt; lookup ", "" ))</f>
        <v xml:space="preserve">Suffix not translated Description not translated </v>
      </c>
      <c r="P516" s="3" t="s">
        <v>8447</v>
      </c>
      <c r="Q516" s="3" t="s">
        <v>8447</v>
      </c>
    </row>
    <row r="517" spans="1:17" ht="45" x14ac:dyDescent="0.25">
      <c r="A517" s="2" t="str">
        <f>IF(TRIM(J517)="","",E517)</f>
        <v>ChromaticAberrationCorrParams</v>
      </c>
      <c r="B517" s="2" t="str">
        <f>IF(TRIM(K517)="","",I517)</f>
        <v>Sony chromatic aberration correction parameters</v>
      </c>
      <c r="C517" s="2" t="str">
        <f>LEFT(F517,FIND(".",F517,6))</f>
        <v>Exif.Image.</v>
      </c>
      <c r="D517" s="2" t="str">
        <f>VLOOKUP(C517,PrefixUebersetzung,2,FALSE)</f>
        <v>Exif.Image (Bild).</v>
      </c>
      <c r="E517" s="2" t="str">
        <f>MID(F517,FIND(".",F517,6)+1,99)</f>
        <v>ChromaticAberrationCorrParams</v>
      </c>
      <c r="F517" s="36" t="s">
        <v>9698</v>
      </c>
      <c r="G517" s="36" t="s">
        <v>9513</v>
      </c>
      <c r="H517" s="36"/>
      <c r="I517" s="36" t="s">
        <v>9699</v>
      </c>
      <c r="J517" s="5" t="s">
        <v>9869</v>
      </c>
      <c r="K517" s="5" t="s">
        <v>9868</v>
      </c>
      <c r="M517" s="3" t="str">
        <f>IFERROR(VLOOKUP(E517,A:J,10, FALSE),"")</f>
        <v>Chromatische Aberration Korrekturparameter</v>
      </c>
      <c r="N517" s="3" t="str">
        <f>IFERROR(VLOOKUP(I517,B:K,10,FALSE),"")</f>
        <v>Sony Parameter zur Korrektur der chromatischen Aberration</v>
      </c>
      <c r="O517" s="3" t="str">
        <f>IF(AND(TRIM(J517)="",M517=""),"Suffix not translated ",
   IF(AND(TRIM(J517)&lt;&gt;"",TRIM(M517)&lt;&gt;"",TRIM(J517)&lt;&gt;TRIM(M517)),"Suffix translation &lt;&gt; lookup ", "" ))
&amp;IF(AND(TRIM(K517)="",N517=""),"Description not translated ",
   IF(AND(TRIM(K517)&lt;&gt;"",TRIM(N517)&lt;&gt;"",TRIM(K517)&lt;&gt;TRIM(N517)),"Description translation&lt;&gt; lookup ", "" ))</f>
        <v/>
      </c>
      <c r="P517" s="3" t="s">
        <v>8447</v>
      </c>
      <c r="Q517" s="3" t="s">
        <v>8447</v>
      </c>
    </row>
    <row r="518" spans="1:17" ht="30" x14ac:dyDescent="0.25">
      <c r="A518" s="2" t="str">
        <f>IF(TRIM(J518)="","",E518)</f>
        <v/>
      </c>
      <c r="B518" s="2" t="str">
        <f>IF(TRIM(K518)="","",I518)</f>
        <v/>
      </c>
      <c r="C518" s="2" t="str">
        <f>LEFT(F518,FIND(".",F518,6))</f>
        <v>Exif.Image.</v>
      </c>
      <c r="D518" s="2" t="str">
        <f>VLOOKUP(C518,PrefixUebersetzung,2,FALSE)</f>
        <v>Exif.Image (Bild).</v>
      </c>
      <c r="E518" s="2" t="str">
        <f>MID(F518,FIND(".",F518,6)+1,99)</f>
        <v>ClipPath</v>
      </c>
      <c r="F518" s="3" t="s">
        <v>240</v>
      </c>
      <c r="G518" s="3" t="s">
        <v>9518</v>
      </c>
      <c r="I518" s="3" t="s">
        <v>2325</v>
      </c>
      <c r="J518" s="3"/>
      <c r="L518" s="14">
        <v>5</v>
      </c>
      <c r="M518" s="3" t="str">
        <f>IFERROR(VLOOKUP(E518,A:J,10, FALSE),"")</f>
        <v/>
      </c>
      <c r="N518" s="3" t="str">
        <f>IFERROR(VLOOKUP(I518,B:K,10,FALSE),"")</f>
        <v/>
      </c>
      <c r="O518" s="3" t="str">
        <f>IF(AND(TRIM(J518)="",M518=""),"Suffix not translated ",
   IF(AND(TRIM(J518)&lt;&gt;"",TRIM(M518)&lt;&gt;"",TRIM(J518)&lt;&gt;TRIM(M518)),"Suffix translation &lt;&gt; lookup ", "" ))
&amp;IF(AND(TRIM(K518)="",N518=""),"Description not translated ",
   IF(AND(TRIM(K518)&lt;&gt;"",TRIM(N518)&lt;&gt;"",TRIM(K518)&lt;&gt;TRIM(N518)),"Description translation&lt;&gt; lookup ", "" ))</f>
        <v xml:space="preserve">Suffix not translated Description not translated </v>
      </c>
      <c r="P518" s="3" t="s">
        <v>8447</v>
      </c>
      <c r="Q518" s="3" t="s">
        <v>8447</v>
      </c>
    </row>
    <row r="519" spans="1:17" ht="120" x14ac:dyDescent="0.25">
      <c r="A519" s="2" t="str">
        <f>IF(TRIM(J519)="","",E519)</f>
        <v/>
      </c>
      <c r="B519" s="2" t="str">
        <f>IF(TRIM(K519)="","",I519)</f>
        <v/>
      </c>
      <c r="C519" s="2" t="str">
        <f>LEFT(F519,FIND(".",F519,6))</f>
        <v>Exif.Image.</v>
      </c>
      <c r="D519" s="2" t="str">
        <f>VLOOKUP(C519,PrefixUebersetzung,2,FALSE)</f>
        <v>Exif.Image (Bild).</v>
      </c>
      <c r="E519" s="2" t="str">
        <f>MID(F519,FIND(".",F519,6)+1,99)</f>
        <v>ColorimetricReference</v>
      </c>
      <c r="F519" s="3" t="s">
        <v>241</v>
      </c>
      <c r="G519" s="3" t="s">
        <v>9512</v>
      </c>
      <c r="I519" s="3" t="s">
        <v>2326</v>
      </c>
      <c r="J519" s="3"/>
      <c r="L519" s="14">
        <v>5</v>
      </c>
      <c r="M519" s="3" t="str">
        <f>IFERROR(VLOOKUP(E519,A:J,10, FALSE),"")</f>
        <v/>
      </c>
      <c r="N519" s="3" t="str">
        <f>IFERROR(INDEX(K:K,MATCH(TRUE,INDEX(B:B=I519,0),0)),"")</f>
        <v/>
      </c>
      <c r="O519" s="3" t="str">
        <f>IF(AND(TRIM(J519)="",M519=""),"Suffix not translated ",
   IF(AND(TRIM(J519)&lt;&gt;"",TRIM(M519)&lt;&gt;"",TRIM(J519)&lt;&gt;TRIM(M519)),"Suffix translation &lt;&gt; lookup ", "" ))
&amp;IF(AND(TRIM(K519)="",N519=""),"Description not translated ",
   IF(AND(TRIM(K519)&lt;&gt;"",TRIM(N519)&lt;&gt;"",TRIM(K519)&lt;&gt;TRIM(N519)),"Description translation&lt;&gt; lookup ", "" ))</f>
        <v xml:space="preserve">Suffix not translated Description not translated </v>
      </c>
      <c r="P519" s="3" t="s">
        <v>8447</v>
      </c>
      <c r="Q519" s="3" t="s">
        <v>8447</v>
      </c>
    </row>
    <row r="520" spans="1:17" ht="105" x14ac:dyDescent="0.25">
      <c r="A520" s="2" t="str">
        <f>IF(TRIM(J520)="","",E520)</f>
        <v>ColorMap</v>
      </c>
      <c r="B520" s="2" t="str">
        <f>IF(TRIM(K520)="","",I520)</f>
        <v>A color map for palette color images. This field defines a Red-Green-Blue color map (often called a lookup table) for palette-color images. In a palette-color image, a pixel value is used to index into an RGB lookup table.</v>
      </c>
      <c r="C520" s="2" t="str">
        <f>LEFT(F520,FIND(".",F520,6))</f>
        <v>Exif.Image.</v>
      </c>
      <c r="D520" s="2" t="str">
        <f>VLOOKUP(C520,PrefixUebersetzung,2,FALSE)</f>
        <v>Exif.Image (Bild).</v>
      </c>
      <c r="E520" s="2" t="str">
        <f>MID(F520,FIND(".",F520,6)+1,99)</f>
        <v>ColorMap</v>
      </c>
      <c r="F520" s="3" t="s">
        <v>242</v>
      </c>
      <c r="G520" s="3" t="s">
        <v>9512</v>
      </c>
      <c r="I520" s="3" t="s">
        <v>2327</v>
      </c>
      <c r="J520" s="3" t="s">
        <v>4184</v>
      </c>
      <c r="K520" s="5" t="s">
        <v>5107</v>
      </c>
      <c r="L520" s="14"/>
      <c r="M520" s="3" t="str">
        <f>IFERROR(VLOOKUP(E520,A:J,10, FALSE),"")</f>
        <v>Farbpalette</v>
      </c>
      <c r="N520" s="3" t="str">
        <f>IFERROR(VLOOKUP(I520,B:K,10,FALSE),"")</f>
        <v>Eine Farb-Karte für Palette-Farbbilder. Dieses Feld definiert eine Rot-Grün-Blau Farb-Karte (oft als Lookup-Tabelle) für Palette-Farbbilder. In einem Palette-Farbbild wird ein Pixelwert als Index auf eine RGB-Lookup-Tabelle verwendet.</v>
      </c>
      <c r="O520" s="3" t="str">
        <f>IF(AND(TRIM(J520)="",M520=""),"Suffix not translated ",
   IF(AND(TRIM(J520)&lt;&gt;"",TRIM(M520)&lt;&gt;"",TRIM(J520)&lt;&gt;TRIM(M520)),"Suffix translation &lt;&gt; lookup ", "" ))
&amp;IF(AND(TRIM(K520)="",N520=""),"Description not translated ",
   IF(AND(TRIM(K520)&lt;&gt;"",TRIM(N520)&lt;&gt;"",TRIM(K520)&lt;&gt;TRIM(N520)),"Description translation&lt;&gt; lookup ", "" ))</f>
        <v/>
      </c>
      <c r="P520" s="3" t="s">
        <v>8447</v>
      </c>
      <c r="Q520" s="3" t="s">
        <v>8447</v>
      </c>
    </row>
    <row r="521" spans="1:17" ht="90" x14ac:dyDescent="0.25">
      <c r="A521" s="2" t="str">
        <f>IF(TRIM(J521)="","",E521)</f>
        <v>ColorMatrix1</v>
      </c>
      <c r="B521" s="2" t="str">
        <f>IF(TRIM(K521)="","",I521)</f>
        <v/>
      </c>
      <c r="C521" s="2" t="str">
        <f>LEFT(F521,FIND(".",F521,6))</f>
        <v>Exif.Image.</v>
      </c>
      <c r="D521" s="2" t="str">
        <f>VLOOKUP(C521,PrefixUebersetzung,2,FALSE)</f>
        <v>Exif.Image (Bild).</v>
      </c>
      <c r="E521" s="2" t="str">
        <f>MID(F521,FIND(".",F521,6)+1,99)</f>
        <v>ColorMatrix1</v>
      </c>
      <c r="F521" s="3" t="s">
        <v>243</v>
      </c>
      <c r="G521" s="3" t="s">
        <v>9520</v>
      </c>
      <c r="I521" s="3" t="s">
        <v>2328</v>
      </c>
      <c r="J521" s="3" t="s">
        <v>4185</v>
      </c>
      <c r="L521" s="14">
        <v>5</v>
      </c>
      <c r="M521" s="3" t="str">
        <f>IFERROR(VLOOKUP(E521,A:J,10, FALSE),"")</f>
        <v>Farbmatrix 1</v>
      </c>
      <c r="N521" s="3" t="str">
        <f>IFERROR(INDEX(K:K,MATCH(TRUE,INDEX(B:B=I521,0),0)),"")</f>
        <v/>
      </c>
      <c r="O521" s="3" t="str">
        <f>IF(AND(TRIM(J521)="",M521=""),"Suffix not translated ",
   IF(AND(TRIM(J521)&lt;&gt;"",TRIM(M521)&lt;&gt;"",TRIM(J521)&lt;&gt;TRIM(M521)),"Suffix translation &lt;&gt; lookup ", "" ))
&amp;IF(AND(TRIM(K521)="",N521=""),"Description not translated ",
   IF(AND(TRIM(K521)&lt;&gt;"",TRIM(N521)&lt;&gt;"",TRIM(K521)&lt;&gt;TRIM(N521)),"Description translation&lt;&gt; lookup ", "" ))</f>
        <v xml:space="preserve">Description not translated </v>
      </c>
      <c r="P521" s="3" t="s">
        <v>8447</v>
      </c>
      <c r="Q521" s="3" t="s">
        <v>8447</v>
      </c>
    </row>
    <row r="522" spans="1:17" ht="60" x14ac:dyDescent="0.25">
      <c r="A522" s="2" t="str">
        <f>IF(TRIM(J522)="","",E522)</f>
        <v>ColorMatrix2</v>
      </c>
      <c r="B522" s="2" t="str">
        <f>IF(TRIM(K522)="","",I522)</f>
        <v/>
      </c>
      <c r="C522" s="2" t="str">
        <f>LEFT(F522,FIND(".",F522,6))</f>
        <v>Exif.Image.</v>
      </c>
      <c r="D522" s="2" t="str">
        <f>VLOOKUP(C522,PrefixUebersetzung,2,FALSE)</f>
        <v>Exif.Image (Bild).</v>
      </c>
      <c r="E522" s="2" t="str">
        <f>MID(F522,FIND(".",F522,6)+1,99)</f>
        <v>ColorMatrix2</v>
      </c>
      <c r="F522" s="3" t="s">
        <v>244</v>
      </c>
      <c r="G522" s="3" t="s">
        <v>9520</v>
      </c>
      <c r="I522" s="3" t="s">
        <v>2329</v>
      </c>
      <c r="J522" s="3" t="s">
        <v>4186</v>
      </c>
      <c r="L522" s="14">
        <v>5</v>
      </c>
      <c r="M522" s="3" t="str">
        <f>IFERROR(VLOOKUP(E522,A:J,10, FALSE),"")</f>
        <v>Farbmatrix 2</v>
      </c>
      <c r="N522" s="3" t="str">
        <f>IFERROR(VLOOKUP(I522,B:K,10,FALSE),"")</f>
        <v/>
      </c>
      <c r="O522" s="3" t="str">
        <f>IF(AND(TRIM(J522)="",M522=""),"Suffix not translated ",
   IF(AND(TRIM(J522)&lt;&gt;"",TRIM(M522)&lt;&gt;"",TRIM(J522)&lt;&gt;TRIM(M522)),"Suffix translation &lt;&gt; lookup ", "" ))
&amp;IF(AND(TRIM(K522)="",N522=""),"Description not translated ",
   IF(AND(TRIM(K522)&lt;&gt;"",TRIM(N522)&lt;&gt;"",TRIM(K522)&lt;&gt;TRIM(N522)),"Description translation&lt;&gt; lookup ", "" ))</f>
        <v xml:space="preserve">Description not translated </v>
      </c>
      <c r="P522" s="3" t="s">
        <v>8447</v>
      </c>
      <c r="Q522" s="3" t="s">
        <v>8447</v>
      </c>
    </row>
    <row r="523" spans="1:17" ht="105" x14ac:dyDescent="0.25">
      <c r="A523" s="2" t="str">
        <f>IF(TRIM(J523)="","",E523)</f>
        <v>ColorMatrix3</v>
      </c>
      <c r="B523" s="2" t="str">
        <f>IF(TRIM(K523)="","",I523)</f>
        <v>ColorMatrix3 defines a transformation matrix that converts XYZ values to reference camera native color space values, under the third calibration illuminant. The matrix values are stored in row scan order.</v>
      </c>
      <c r="C523" s="2" t="str">
        <f>LEFT(F523,FIND(".",F523,6))</f>
        <v>Exif.Image.</v>
      </c>
      <c r="D523" s="2" t="str">
        <f>VLOOKUP(C523,PrefixUebersetzung,2,FALSE)</f>
        <v>Exif.Image (Bild).</v>
      </c>
      <c r="E523" s="2" t="str">
        <f>MID(F523,FIND(".",F523,6)+1,99)</f>
        <v>ColorMatrix3</v>
      </c>
      <c r="F523" s="36" t="s">
        <v>9700</v>
      </c>
      <c r="G523" s="36" t="s">
        <v>9520</v>
      </c>
      <c r="H523" s="36"/>
      <c r="I523" s="36" t="s">
        <v>9701</v>
      </c>
      <c r="J523" s="5" t="s">
        <v>9871</v>
      </c>
      <c r="K523" s="5" t="s">
        <v>9870</v>
      </c>
      <c r="M523" s="3" t="str">
        <f>IFERROR(VLOOKUP(E523,A:J,10, FALSE),"")</f>
        <v>Farbmatrix-3</v>
      </c>
      <c r="N523" s="3" t="str">
        <f>IFERROR(VLOOKUP(I523,B:K,10,FALSE),"")</f>
        <v>ColorMatrix3 definiert eine Transformationsmatrix, die XYZ-Werte unter der dritten Kalibrierungslichtart in native Farbraumwerte der Referenzkamera umwandelt. Die Matrixwerte werden in Zeilenabtastreihenfolge gespeichert.</v>
      </c>
      <c r="O523" s="3" t="str">
        <f>IF(AND(TRIM(J523)="",M523=""),"Suffix not translated ",
   IF(AND(TRIM(J523)&lt;&gt;"",TRIM(M523)&lt;&gt;"",TRIM(J523)&lt;&gt;TRIM(M523)),"Suffix translation &lt;&gt; lookup ", "" ))
&amp;IF(AND(TRIM(K523)="",N523=""),"Description not translated ",
   IF(AND(TRIM(K523)&lt;&gt;"",TRIM(N523)&lt;&gt;"",TRIM(K523)&lt;&gt;TRIM(N523)),"Description translation&lt;&gt; lookup ", "" ))</f>
        <v/>
      </c>
      <c r="P523" s="3" t="s">
        <v>8447</v>
      </c>
      <c r="Q523" s="3" t="s">
        <v>8447</v>
      </c>
    </row>
    <row r="524" spans="1:17" ht="75" x14ac:dyDescent="0.25">
      <c r="A524" s="2" t="str">
        <f>IF(TRIM(J524)="","",E524)</f>
        <v/>
      </c>
      <c r="B524" s="2" t="str">
        <f>IF(TRIM(K524)="","",I524)</f>
        <v/>
      </c>
      <c r="C524" s="2" t="str">
        <f>LEFT(F524,FIND(".",F524,6))</f>
        <v>Exif.Image.</v>
      </c>
      <c r="D524" s="2" t="str">
        <f>VLOOKUP(C524,PrefixUebersetzung,2,FALSE)</f>
        <v>Exif.Image (Bild).</v>
      </c>
      <c r="E524" s="2" t="str">
        <f>MID(F524,FIND(".",F524,6)+1,99)</f>
        <v>ColumnInterleaveFactor</v>
      </c>
      <c r="F524" s="6" t="s">
        <v>11166</v>
      </c>
      <c r="G524" s="6" t="s">
        <v>9515</v>
      </c>
      <c r="H524" s="6"/>
      <c r="I524" s="36" t="s">
        <v>11234</v>
      </c>
      <c r="M524" s="3" t="str">
        <f>IFERROR(VLOOKUP(E524,A:J,10, FALSE),"")</f>
        <v/>
      </c>
      <c r="N524" s="3" t="str">
        <f>IFERROR(VLOOKUP(I524,B:K,10,FALSE),"")</f>
        <v/>
      </c>
      <c r="O524" s="3" t="str">
        <f>IF(AND(TRIM(J524)="",M524=""),"Suffix not translated ",
   IF(AND(TRIM(J524)&lt;&gt;"",TRIM(M524)&lt;&gt;"",TRIM(J524)&lt;&gt;TRIM(M524)),"Suffix translation &lt;&gt; lookup ", "" ))
&amp;IF(AND(TRIM(K524)="",N524=""),"Description not translated ",
   IF(AND(TRIM(K524)&lt;&gt;"",TRIM(N524)&lt;&gt;"",TRIM(K524)&lt;&gt;TRIM(N524)),"Description translation&lt;&gt; lookup ", "" ))</f>
        <v xml:space="preserve">Suffix not translated Description not translated </v>
      </c>
      <c r="P524" s="3" t="s">
        <v>8447</v>
      </c>
      <c r="Q524" s="3" t="s">
        <v>8447</v>
      </c>
    </row>
    <row r="525" spans="1:17" ht="30" x14ac:dyDescent="0.25">
      <c r="A525" s="2" t="str">
        <f>IF(TRIM(J525)="","",E525)</f>
        <v>CompressedBitsPerPixel</v>
      </c>
      <c r="B525" s="2" t="str">
        <f>IF(TRIM(K525)="","",I525)</f>
        <v>Specific to compressed data; states the compressed bits per pixel.</v>
      </c>
      <c r="C525" s="2" t="str">
        <f>LEFT(F525,FIND(".",F525,6))</f>
        <v>Exif.Image.</v>
      </c>
      <c r="D525" s="2" t="str">
        <f>VLOOKUP(C525,PrefixUebersetzung,2,FALSE)</f>
        <v>Exif.Image (Bild).</v>
      </c>
      <c r="E525" s="2" t="str">
        <f>MID(F525,FIND(".",F525,6)+1,99)</f>
        <v>CompressedBitsPerPixel</v>
      </c>
      <c r="F525" s="3" t="s">
        <v>245</v>
      </c>
      <c r="G525" s="3" t="s">
        <v>9519</v>
      </c>
      <c r="I525" s="3" t="s">
        <v>2330</v>
      </c>
      <c r="J525" s="3" t="s">
        <v>4187</v>
      </c>
      <c r="K525" s="5" t="s">
        <v>10468</v>
      </c>
      <c r="L525" s="14"/>
      <c r="M525" s="3" t="str">
        <f>IFERROR(VLOOKUP(E525,A:J,10, FALSE),"")</f>
        <v>Komprimierte Bits je Pixel</v>
      </c>
      <c r="N525" s="3" t="str">
        <f>IFERROR(VLOOKUP(I525,B:K,10,FALSE),"")</f>
        <v>Speziell für komprimierte Daten; gibt die komprimierten Bits pro Pixel an.</v>
      </c>
      <c r="O525" s="3" t="str">
        <f>IF(AND(TRIM(J525)="",M525=""),"Suffix not translated ",
   IF(AND(TRIM(J525)&lt;&gt;"",TRIM(M525)&lt;&gt;"",TRIM(J525)&lt;&gt;TRIM(M525)),"Suffix translation &lt;&gt; lookup ", "" ))
&amp;IF(AND(TRIM(K525)="",N525=""),"Description not translated ",
   IF(AND(TRIM(K525)&lt;&gt;"",TRIM(N525)&lt;&gt;"",TRIM(K525)&lt;&gt;TRIM(N525)),"Description translation&lt;&gt; lookup ", "" ))</f>
        <v/>
      </c>
      <c r="P525" s="3" t="s">
        <v>8447</v>
      </c>
      <c r="Q525" s="3" t="s">
        <v>8447</v>
      </c>
    </row>
    <row r="526" spans="1:17" ht="120" x14ac:dyDescent="0.25">
      <c r="A526" s="2" t="str">
        <f>IF(TRIM(J526)="","",E526)</f>
        <v>Compression</v>
      </c>
      <c r="B526" s="2" t="str">
        <f>IF(TRIM(K526)="","",I526)</f>
        <v>The compression scheme used for the image data. When a primary image is JPEG compressed, this designation is not necessary and is omitted. When thumbnails use JPEG compression, this tag value is set to 6.</v>
      </c>
      <c r="C526" s="2" t="str">
        <f>LEFT(F526,FIND(".",F526,6))</f>
        <v>Exif.Image.</v>
      </c>
      <c r="D526" s="2" t="str">
        <f>VLOOKUP(C526,PrefixUebersetzung,2,FALSE)</f>
        <v>Exif.Image (Bild).</v>
      </c>
      <c r="E526" s="2" t="str">
        <f>MID(F526,FIND(".",F526,6)+1,99)</f>
        <v>Compression</v>
      </c>
      <c r="F526" s="3" t="s">
        <v>246</v>
      </c>
      <c r="G526" s="3" t="s">
        <v>9512</v>
      </c>
      <c r="I526" s="3" t="s">
        <v>2331</v>
      </c>
      <c r="J526" s="3" t="s">
        <v>4188</v>
      </c>
      <c r="K526" s="5" t="s">
        <v>5187</v>
      </c>
      <c r="L526" s="14"/>
      <c r="M526" s="3" t="str">
        <f>IFERROR(VLOOKUP(E526,A:J,10, FALSE),"")</f>
        <v>Komprimierung</v>
      </c>
      <c r="N526" s="3" t="str">
        <f>IFERROR(VLOOKUP(I526,B:K,10,FALSE),"")</f>
        <v>Das für die Bilddaten verwendets Komprimierungsverfahren. Wenn ein Primär-JPEG-komprimiert ist, ist diese Bezeichnung nicht erforderlich und wird weggelassen. Wenn Vorschaubilder JPEG-Komprimierung verwenden, wird dieser Tag-Wert auf 6 gesetzt.</v>
      </c>
      <c r="O526" s="3" t="str">
        <f>IF(AND(TRIM(J526)="",M526=""),"Suffix not translated ",
   IF(AND(TRIM(J526)&lt;&gt;"",TRIM(M526)&lt;&gt;"",TRIM(J526)&lt;&gt;TRIM(M526)),"Suffix translation &lt;&gt; lookup ", "" ))
&amp;IF(AND(TRIM(K526)="",N526=""),"Description not translated ",
   IF(AND(TRIM(K526)&lt;&gt;"",TRIM(N526)&lt;&gt;"",TRIM(K526)&lt;&gt;TRIM(N526)),"Description translation&lt;&gt; lookup ", "" ))</f>
        <v/>
      </c>
      <c r="P526" s="3" t="s">
        <v>8447</v>
      </c>
      <c r="Q526" s="3" t="s">
        <v>8447</v>
      </c>
    </row>
    <row r="527" spans="1:17" ht="409.5" x14ac:dyDescent="0.25">
      <c r="A527" s="2" t="str">
        <f>IF(TRIM(J527)="","",E527)</f>
        <v>Copyright</v>
      </c>
      <c r="B527" s="2" t="str">
        <f>IF(TRIM(K527)="","",I527)</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7" s="2" t="str">
        <f>LEFT(F527,FIND(".",F527,6))</f>
        <v>Exif.Image.</v>
      </c>
      <c r="D527" s="2" t="str">
        <f>VLOOKUP(C527,PrefixUebersetzung,2,FALSE)</f>
        <v>Exif.Image (Bild).</v>
      </c>
      <c r="E527" s="2" t="str">
        <f>MID(F527,FIND(".",F527,6)+1,99)</f>
        <v>Copyright</v>
      </c>
      <c r="F527" s="3" t="s">
        <v>247</v>
      </c>
      <c r="G527" s="3" t="s">
        <v>9514</v>
      </c>
      <c r="I527" s="3" t="s">
        <v>7970</v>
      </c>
      <c r="J527" s="3" t="s">
        <v>4137</v>
      </c>
      <c r="K527" s="5" t="s">
        <v>9917</v>
      </c>
      <c r="L527" s="14"/>
      <c r="M527" s="3" t="str">
        <f>IFERROR(VLOOKUP(E527,A:J,10, FALSE),"")</f>
        <v>Copyright</v>
      </c>
      <c r="N527" s="3" t="str">
        <f>IFERROR(INDEX(K:K,MATCH(TRUE,INDEX(B:B=I527,0),0)),"")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527" s="3" t="str">
        <f>IF(AND(TRIM(J527)="",M527=""),"Suffix not translated ",
   IF(AND(TRIM(J527)&lt;&gt;"",TRIM(M527)&lt;&gt;"",TRIM(J527)&lt;&gt;TRIM(M527)),"Suffix translation &lt;&gt; lookup ", "" ))
&amp;IF(AND(TRIM(K527)="",N527=""),"Description not translated ",
   IF(AND(TRIM(K527)&lt;&gt;"",TRIM(N527)&lt;&gt;"",TRIM(K527)&lt;&gt;TRIM(N527)),"Description translation&lt;&gt; lookup ", "" ))</f>
        <v/>
      </c>
      <c r="P527" s="3" t="s">
        <v>8447</v>
      </c>
      <c r="Q527" s="3" t="s">
        <v>8447</v>
      </c>
    </row>
    <row r="528" spans="1:17" ht="150" x14ac:dyDescent="0.25">
      <c r="A528" s="2" t="str">
        <f>IF(TRIM(J528)="","",E528)</f>
        <v>CurrentICCProfile</v>
      </c>
      <c r="B528" s="2" t="str">
        <f>IF(TRIM(K528)="","",I528)</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8" s="2" t="str">
        <f>LEFT(F528,FIND(".",F528,6))</f>
        <v>Exif.Image.</v>
      </c>
      <c r="D528" s="2" t="str">
        <f>VLOOKUP(C528,PrefixUebersetzung,2,FALSE)</f>
        <v>Exif.Image (Bild).</v>
      </c>
      <c r="E528" s="2" t="str">
        <f>MID(F528,FIND(".",F528,6)+1,99)</f>
        <v>CurrentICCProfile</v>
      </c>
      <c r="F528" s="3" t="s">
        <v>248</v>
      </c>
      <c r="G528" s="3" t="s">
        <v>9517</v>
      </c>
      <c r="I528" s="3" t="s">
        <v>2332</v>
      </c>
      <c r="J528" s="3" t="s">
        <v>4189</v>
      </c>
      <c r="K528" s="5" t="s">
        <v>5188</v>
      </c>
      <c r="L528" s="14"/>
      <c r="M528" s="3" t="str">
        <f>IFERROR(VLOOKUP(E528,A:J,10, FALSE),"")</f>
        <v>Aktuelles ICC Profil</v>
      </c>
      <c r="N528" s="3" t="str">
        <f>IFERROR(INDEX(K:K,MATCH(TRUE,INDEX(B:B=I528,0),0)),"")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528" s="3" t="str">
        <f>IF(AND(TRIM(J528)="",M528=""),"Suffix not translated ",
   IF(AND(TRIM(J528)&lt;&gt;"",TRIM(M528)&lt;&gt;"",TRIM(J528)&lt;&gt;TRIM(M528)),"Suffix translation &lt;&gt; lookup ", "" ))
&amp;IF(AND(TRIM(K528)="",N528=""),"Description not translated ",
   IF(AND(TRIM(K528)&lt;&gt;"",TRIM(N528)&lt;&gt;"",TRIM(K528)&lt;&gt;TRIM(N528)),"Description translation&lt;&gt; lookup ", "" ))</f>
        <v/>
      </c>
      <c r="P528" s="3" t="s">
        <v>8447</v>
      </c>
      <c r="Q528" s="3" t="s">
        <v>8447</v>
      </c>
    </row>
    <row r="529" spans="1:18" ht="150" x14ac:dyDescent="0.25">
      <c r="A529" s="2" t="str">
        <f>IF(TRIM(J529)="","",E529)</f>
        <v>CurrentPreProfileMatrix</v>
      </c>
      <c r="B529" s="2" t="str">
        <f>IF(TRIM(K529)="","",I529)</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9" s="2" t="str">
        <f>LEFT(F529,FIND(".",F529,6))</f>
        <v>Exif.Image.</v>
      </c>
      <c r="D529" s="2" t="str">
        <f>VLOOKUP(C529,PrefixUebersetzung,2,FALSE)</f>
        <v>Exif.Image (Bild).</v>
      </c>
      <c r="E529" s="2" t="str">
        <f>MID(F529,FIND(".",F529,6)+1,99)</f>
        <v>CurrentPreProfileMatrix</v>
      </c>
      <c r="F529" s="3" t="s">
        <v>249</v>
      </c>
      <c r="G529" s="3" t="s">
        <v>9520</v>
      </c>
      <c r="I529" s="3" t="s">
        <v>2333</v>
      </c>
      <c r="J529" s="3" t="s">
        <v>4190</v>
      </c>
      <c r="K529" s="5" t="s">
        <v>5189</v>
      </c>
      <c r="L529" s="14"/>
      <c r="M529" s="3" t="str">
        <f>IFERROR(VLOOKUP(E529,A:J,10, FALSE),"")</f>
        <v>Aktuelle PreProfile Matrix</v>
      </c>
      <c r="N529" s="3" t="str">
        <f>IFERROR(INDEX(K:K,MATCH(TRUE,INDEX(B:B=I529,0),0)),"")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529" s="3" t="str">
        <f>IF(AND(TRIM(J529)="",M529=""),"Suffix not translated ",
   IF(AND(TRIM(J529)&lt;&gt;"",TRIM(M529)&lt;&gt;"",TRIM(J529)&lt;&gt;TRIM(M529)),"Suffix translation &lt;&gt; lookup ", "" ))
&amp;IF(AND(TRIM(K529)="",N529=""),"Description not translated ",
   IF(AND(TRIM(K529)&lt;&gt;"",TRIM(N529)&lt;&gt;"",TRIM(K529)&lt;&gt;TRIM(N529)),"Description translation&lt;&gt; lookup ", "" ))</f>
        <v/>
      </c>
      <c r="P529" s="3" t="s">
        <v>8447</v>
      </c>
      <c r="Q529" s="3" t="s">
        <v>8447</v>
      </c>
    </row>
    <row r="530" spans="1:18" ht="60" x14ac:dyDescent="0.25">
      <c r="A530" s="2" t="str">
        <f>IF(TRIM(J530)="","",E530)</f>
        <v>DateTime</v>
      </c>
      <c r="B530" s="2" t="str">
        <f>IF(TRIM(K530)="","",I530)</f>
        <v>The date and time of image creation. In Exif standard, it is the date and time the file was changed.</v>
      </c>
      <c r="C530" s="2" t="str">
        <f>LEFT(F530,FIND(".",F530,6))</f>
        <v>Exif.Image.</v>
      </c>
      <c r="D530" s="2" t="str">
        <f>VLOOKUP(C530,PrefixUebersetzung,2,FALSE)</f>
        <v>Exif.Image (Bild).</v>
      </c>
      <c r="E530" s="2" t="str">
        <f>MID(F530,FIND(".",F530,6)+1,99)</f>
        <v>DateTime</v>
      </c>
      <c r="F530" s="3" t="s">
        <v>250</v>
      </c>
      <c r="G530" s="3" t="s">
        <v>9514</v>
      </c>
      <c r="I530" s="3" t="s">
        <v>2334</v>
      </c>
      <c r="J530" s="3" t="s">
        <v>4786</v>
      </c>
      <c r="K530" s="5" t="s">
        <v>6519</v>
      </c>
      <c r="L530" s="14"/>
      <c r="M530" s="3" t="str">
        <f>IFERROR(VLOOKUP(E530,A:J,10, FALSE),"")</f>
        <v>Datum/Zeit</v>
      </c>
      <c r="N530" s="3" t="str">
        <f>IFERROR(VLOOKUP(I530,B:K,10,FALSE),"")</f>
        <v>Das Datum und die Uhrzeit der Bild-Erstellung. Im Exif-Standard ist es das Datum und die Uhrzeit, zu dem die Datei geändert wurde.</v>
      </c>
      <c r="O530" s="3" t="str">
        <f>IF(AND(TRIM(J530)="",M530=""),"Suffix not translated ",
   IF(AND(TRIM(J530)&lt;&gt;"",TRIM(M530)&lt;&gt;"",TRIM(J530)&lt;&gt;TRIM(M530)),"Suffix translation &lt;&gt; lookup ", "" ))
&amp;IF(AND(TRIM(K530)="",N530=""),"Description not translated ",
   IF(AND(TRIM(K530)&lt;&gt;"",TRIM(N530)&lt;&gt;"",TRIM(K530)&lt;&gt;TRIM(N530)),"Description translation&lt;&gt; lookup ", "" ))</f>
        <v/>
      </c>
      <c r="P530" s="3" t="s">
        <v>8447</v>
      </c>
      <c r="Q530" s="3" t="s">
        <v>8447</v>
      </c>
    </row>
    <row r="531" spans="1:18" ht="45" x14ac:dyDescent="0.25">
      <c r="A531" s="2" t="str">
        <f>IF(TRIM(J531)="","",E531)</f>
        <v>DateTimeOriginal</v>
      </c>
      <c r="B531" s="2" t="str">
        <f>IF(TRIM(K531)="","",I531)</f>
        <v>The date and time when the original image data was generated.</v>
      </c>
      <c r="C531" s="2" t="str">
        <f>LEFT(F531,FIND(".",F531,6))</f>
        <v>Exif.Image.</v>
      </c>
      <c r="D531" s="2" t="str">
        <f>VLOOKUP(C531,PrefixUebersetzung,2,FALSE)</f>
        <v>Exif.Image (Bild).</v>
      </c>
      <c r="E531" s="2" t="str">
        <f>MID(F531,FIND(".",F531,6)+1,99)</f>
        <v>DateTimeOriginal</v>
      </c>
      <c r="F531" s="3" t="s">
        <v>251</v>
      </c>
      <c r="G531" s="3" t="s">
        <v>9514</v>
      </c>
      <c r="I531" s="3" t="s">
        <v>2335</v>
      </c>
      <c r="J531" s="3" t="s">
        <v>4581</v>
      </c>
      <c r="K531" s="5" t="s">
        <v>6520</v>
      </c>
      <c r="L531" s="14">
        <v>1</v>
      </c>
      <c r="M531" s="3" t="str">
        <f>IFERROR(VLOOKUP(E531,A:J,10, FALSE),"")</f>
        <v>Datum/Zeit original</v>
      </c>
      <c r="N531" s="3" t="str">
        <f>IFERROR(VLOOKUP(I531,B:K,10,FALSE),"")</f>
        <v>Das Datum und die Zeit, wann die ursprünglichen Bilddaten erzeugt wurden.</v>
      </c>
      <c r="O531" s="3" t="str">
        <f>IF(AND(TRIM(J531)="",M531=""),"Suffix not translated ",
   IF(AND(TRIM(J531)&lt;&gt;"",TRIM(M531)&lt;&gt;"",TRIM(J531)&lt;&gt;TRIM(M531)),"Suffix translation &lt;&gt; lookup ", "" ))
&amp;IF(AND(TRIM(K531)="",N531=""),"Description not translated ",
   IF(AND(TRIM(K531)&lt;&gt;"",TRIM(N531)&lt;&gt;"",TRIM(K531)&lt;&gt;TRIM(N531)),"Description translation&lt;&gt; lookup ", "" ))</f>
        <v/>
      </c>
      <c r="P531" s="3" t="s">
        <v>8447</v>
      </c>
      <c r="Q531" s="3" t="s">
        <v>8447</v>
      </c>
      <c r="R531" s="3" t="s">
        <v>8950</v>
      </c>
    </row>
    <row r="532" spans="1:18" ht="195" x14ac:dyDescent="0.25">
      <c r="A532" s="2" t="str">
        <f>IF(TRIM(J532)="","",E532)</f>
        <v>DefaultBlackRender</v>
      </c>
      <c r="B532" s="2" t="str">
        <f>IF(TRIM(K532)="","",I532)</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2" s="2" t="str">
        <f>LEFT(F532,FIND(".",F532,6))</f>
        <v>Exif.Image.</v>
      </c>
      <c r="D532" s="2" t="str">
        <f>VLOOKUP(C532,PrefixUebersetzung,2,FALSE)</f>
        <v>Exif.Image (Bild).</v>
      </c>
      <c r="E532" s="2" t="str">
        <f>MID(F532,FIND(".",F532,6)+1,99)</f>
        <v>DefaultBlackRender</v>
      </c>
      <c r="F532" s="36" t="s">
        <v>9702</v>
      </c>
      <c r="G532" s="36" t="s">
        <v>9515</v>
      </c>
      <c r="H532" s="36"/>
      <c r="I532" s="36" t="s">
        <v>9703</v>
      </c>
      <c r="J532" s="5" t="s">
        <v>9873</v>
      </c>
      <c r="K532" s="5" t="s">
        <v>9872</v>
      </c>
      <c r="M532" s="3" t="str">
        <f>IFERROR(VLOOKUP(E532,A:J,10, FALSE),"")</f>
        <v>Standard Schwarzpunkt Render</v>
      </c>
      <c r="N532" s="3" t="str">
        <f>IFERROR(INDEX(K:K,MATCH(TRUE,INDEX(B:B=I532,0),0)),"")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532" s="3" t="str">
        <f>IF(AND(TRIM(J532)="",M532=""),"Suffix not translated ",
   IF(AND(TRIM(J532)&lt;&gt;"",TRIM(M532)&lt;&gt;"",TRIM(J532)&lt;&gt;TRIM(M532)),"Suffix translation &lt;&gt; lookup ", "" ))
&amp;IF(AND(TRIM(K532)="",N532=""),"Description not translated ",
   IF(AND(TRIM(K532)&lt;&gt;"",TRIM(N532)&lt;&gt;"",TRIM(K532)&lt;&gt;TRIM(N532)),"Description translation&lt;&gt; lookup ", "" ))</f>
        <v/>
      </c>
      <c r="P532" s="3" t="s">
        <v>8447</v>
      </c>
      <c r="Q532" s="3" t="s">
        <v>8447</v>
      </c>
    </row>
    <row r="533" spans="1:18" ht="180" x14ac:dyDescent="0.25">
      <c r="A533" s="2" t="str">
        <f>IF(TRIM(J533)="","",E533)</f>
        <v>DefaultCropOrigin</v>
      </c>
      <c r="B533" s="2" t="str">
        <f>IF(TRIM(K533)="","",I533)</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3" s="2" t="str">
        <f>LEFT(F533,FIND(".",F533,6))</f>
        <v>Exif.Image.</v>
      </c>
      <c r="D533" s="2" t="str">
        <f>VLOOKUP(C533,PrefixUebersetzung,2,FALSE)</f>
        <v>Exif.Image (Bild).</v>
      </c>
      <c r="E533" s="2" t="str">
        <f>MID(F533,FIND(".",F533,6)+1,99)</f>
        <v>DefaultCropOrigin</v>
      </c>
      <c r="F533" s="3" t="s">
        <v>252</v>
      </c>
      <c r="G533" s="3" t="s">
        <v>9515</v>
      </c>
      <c r="I533" s="3" t="s">
        <v>2336</v>
      </c>
      <c r="J533" s="3" t="s">
        <v>5016</v>
      </c>
      <c r="K533" s="5" t="s">
        <v>9455</v>
      </c>
      <c r="L533" s="14"/>
      <c r="M533" s="3" t="str">
        <f>IFERROR(VLOOKUP(E533,A:J,10, FALSE),"")</f>
        <v>Standard-Ausschnitt ursprünglich</v>
      </c>
      <c r="N533" s="3" t="str">
        <f>IFERROR(INDEX(K:K,MATCH(TRUE,INDEX(B:B=I533,0),0)),"")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533" s="3" t="str">
        <f>IF(AND(TRIM(J533)="",M533=""),"Suffix not translated ",
   IF(AND(TRIM(J533)&lt;&gt;"",TRIM(M533)&lt;&gt;"",TRIM(J533)&lt;&gt;TRIM(M533)),"Suffix translation &lt;&gt; lookup ", "" ))
&amp;IF(AND(TRIM(K533)="",N533=""),"Description not translated ",
   IF(AND(TRIM(K533)&lt;&gt;"",TRIM(N533)&lt;&gt;"",TRIM(K533)&lt;&gt;TRIM(N533)),"Description translation&lt;&gt; lookup ", "" ))</f>
        <v/>
      </c>
      <c r="P533" s="3" t="s">
        <v>8447</v>
      </c>
      <c r="Q533" s="3" t="s">
        <v>8447</v>
      </c>
    </row>
    <row r="534" spans="1:18" ht="150" x14ac:dyDescent="0.25">
      <c r="A534" s="2" t="str">
        <f>IF(TRIM(J534)="","",E534)</f>
        <v>DefaultCropSize</v>
      </c>
      <c r="B534" s="2" t="str">
        <f>IF(TRIM(K534)="","",I534)</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4" s="2" t="str">
        <f>LEFT(F534,FIND(".",F534,6))</f>
        <v>Exif.Image.</v>
      </c>
      <c r="D534" s="2" t="str">
        <f>VLOOKUP(C534,PrefixUebersetzung,2,FALSE)</f>
        <v>Exif.Image (Bild).</v>
      </c>
      <c r="E534" s="2" t="str">
        <f>MID(F534,FIND(".",F534,6)+1,99)</f>
        <v>DefaultCropSize</v>
      </c>
      <c r="F534" s="3" t="s">
        <v>253</v>
      </c>
      <c r="G534" s="3" t="s">
        <v>9515</v>
      </c>
      <c r="I534" s="3" t="s">
        <v>2337</v>
      </c>
      <c r="J534" s="3" t="s">
        <v>5012</v>
      </c>
      <c r="K534" s="5" t="s">
        <v>6521</v>
      </c>
      <c r="L534" s="14"/>
      <c r="M534" s="3" t="str">
        <f>IFERROR(VLOOKUP(E534,A:J,10, FALSE),"")</f>
        <v>Standard-Ausschnitgröße</v>
      </c>
      <c r="N534" s="3" t="str">
        <f>IFERROR(INDEX(K:K,MATCH(TRUE,INDEX(B:B=I534,0),0)),"")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534" s="3" t="str">
        <f>IF(AND(TRIM(J534)="",M534=""),"Suffix not translated ",
   IF(AND(TRIM(J534)&lt;&gt;"",TRIM(M534)&lt;&gt;"",TRIM(J534)&lt;&gt;TRIM(M534)),"Suffix translation &lt;&gt; lookup ", "" ))
&amp;IF(AND(TRIM(K534)="",N534=""),"Description not translated ",
   IF(AND(TRIM(K534)&lt;&gt;"",TRIM(N534)&lt;&gt;"",TRIM(K534)&lt;&gt;TRIM(N534)),"Description translation&lt;&gt; lookup ", "" ))</f>
        <v/>
      </c>
      <c r="P534" s="3" t="s">
        <v>8447</v>
      </c>
      <c r="Q534" s="3" t="s">
        <v>8447</v>
      </c>
    </row>
    <row r="535" spans="1:18" ht="195" x14ac:dyDescent="0.25">
      <c r="A535" s="2" t="str">
        <f>IF(TRIM(J535)="","",E535)</f>
        <v>DefaultScale</v>
      </c>
      <c r="B535" s="2" t="str">
        <f>IF(TRIM(K535)="","",I535)</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5" s="2" t="str">
        <f>LEFT(F535,FIND(".",F535,6))</f>
        <v>Exif.Image.</v>
      </c>
      <c r="D535" s="2" t="str">
        <f>VLOOKUP(C535,PrefixUebersetzung,2,FALSE)</f>
        <v>Exif.Image (Bild).</v>
      </c>
      <c r="E535" s="2" t="str">
        <f>MID(F535,FIND(".",F535,6)+1,99)</f>
        <v>DefaultScale</v>
      </c>
      <c r="F535" s="3" t="s">
        <v>254</v>
      </c>
      <c r="G535" s="3" t="s">
        <v>9519</v>
      </c>
      <c r="I535" s="3" t="s">
        <v>2338</v>
      </c>
      <c r="J535" s="3" t="s">
        <v>5013</v>
      </c>
      <c r="K535" s="5" t="s">
        <v>5190</v>
      </c>
      <c r="L535" s="14"/>
      <c r="M535" s="3" t="str">
        <f>IFERROR(VLOOKUP(E535,A:J,10, FALSE),"")</f>
        <v>Standard-Skalierung</v>
      </c>
      <c r="N535" s="3" t="str">
        <f>IFERROR(INDEX(K:K,MATCH(TRUE,INDEX(B:B=I535,0),0)),"")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535" s="3" t="str">
        <f>IF(AND(TRIM(J535)="",M535=""),"Suffix not translated ",
   IF(AND(TRIM(J535)&lt;&gt;"",TRIM(M535)&lt;&gt;"",TRIM(J535)&lt;&gt;TRIM(M535)),"Suffix translation &lt;&gt; lookup ", "" ))
&amp;IF(AND(TRIM(K535)="",N535=""),"Description not translated ",
   IF(AND(TRIM(K535)&lt;&gt;"",TRIM(N535)&lt;&gt;"",TRIM(K535)&lt;&gt;TRIM(N535)),"Description translation&lt;&gt; lookup ", "" ))</f>
        <v/>
      </c>
      <c r="P535" s="3" t="s">
        <v>8447</v>
      </c>
      <c r="Q535" s="3" t="s">
        <v>8447</v>
      </c>
    </row>
    <row r="536" spans="1:18" ht="105" x14ac:dyDescent="0.25">
      <c r="A536" s="2" t="str">
        <f>IF(TRIM(J536)="","",E536)</f>
        <v/>
      </c>
      <c r="B536" s="2" t="str">
        <f>IF(TRIM(K536)="","",I536)</f>
        <v/>
      </c>
      <c r="C536" s="2" t="str">
        <f>LEFT(F536,FIND(".",F536,6))</f>
        <v>Exif.Image.</v>
      </c>
      <c r="D536" s="2" t="str">
        <f>VLOOKUP(C536,PrefixUebersetzung,2,FALSE)</f>
        <v>Exif.Image (Bild).</v>
      </c>
      <c r="E536" s="2" t="str">
        <f>MID(F536,FIND(".",F536,6)+1,99)</f>
        <v>DefaultUserCrop</v>
      </c>
      <c r="F536" s="36" t="s">
        <v>9704</v>
      </c>
      <c r="G536" s="36" t="s">
        <v>9519</v>
      </c>
      <c r="H536" s="36"/>
      <c r="I536" s="36" t="s">
        <v>9705</v>
      </c>
      <c r="L536" s="15">
        <v>5</v>
      </c>
      <c r="M536" s="3" t="str">
        <f>IFERROR(VLOOKUP(E536,A:J,10, FALSE),"")</f>
        <v/>
      </c>
      <c r="N536" s="3" t="str">
        <f>IFERROR(INDEX(K:K,MATCH(TRUE,INDEX(B:B=I536,0),0)),"")</f>
        <v/>
      </c>
      <c r="O536" s="3" t="str">
        <f>IF(AND(TRIM(J536)="",M536=""),"Suffix not translated ",
   IF(AND(TRIM(J536)&lt;&gt;"",TRIM(M536)&lt;&gt;"",TRIM(J536)&lt;&gt;TRIM(M536)),"Suffix translation &lt;&gt; lookup ", "" ))
&amp;IF(AND(TRIM(K536)="",N536=""),"Description not translated ",
   IF(AND(TRIM(K536)&lt;&gt;"",TRIM(N536)&lt;&gt;"",TRIM(K536)&lt;&gt;TRIM(N536)),"Description translation&lt;&gt; lookup ", "" ))</f>
        <v xml:space="preserve">Suffix not translated Description not translated </v>
      </c>
      <c r="P536" s="3" t="s">
        <v>8447</v>
      </c>
      <c r="Q536" s="3" t="s">
        <v>8447</v>
      </c>
    </row>
    <row r="537" spans="1:18" ht="90" x14ac:dyDescent="0.25">
      <c r="A537" s="2" t="str">
        <f>IF(TRIM(J537)="","",E537)</f>
        <v/>
      </c>
      <c r="B537" s="2" t="str">
        <f>IF(TRIM(K537)="","",I537)</f>
        <v>Specifies distance from the camera represented by the maximum value in the depth map. 0/0 means unknown. 1/0 means infinity, which is valid for unknown and inverse depth formats.</v>
      </c>
      <c r="C537" s="2" t="str">
        <f>LEFT(F537,FIND(".",F537,6))</f>
        <v>Exif.Image.</v>
      </c>
      <c r="D537" s="2" t="str">
        <f>VLOOKUP(C537,PrefixUebersetzung,2,FALSE)</f>
        <v>Exif.Image (Bild).</v>
      </c>
      <c r="E537" s="2" t="str">
        <f>MID(F537,FIND(".",F537,6)+1,99)</f>
        <v>DepthFar</v>
      </c>
      <c r="F537" s="36" t="s">
        <v>9706</v>
      </c>
      <c r="G537" s="36" t="s">
        <v>9519</v>
      </c>
      <c r="H537" s="36"/>
      <c r="I537" s="36" t="s">
        <v>9707</v>
      </c>
      <c r="K537" s="5" t="s">
        <v>9876</v>
      </c>
      <c r="L537" s="15">
        <v>5</v>
      </c>
      <c r="M537" s="3" t="str">
        <f>IFERROR(VLOOKUP(E537,A:J,10, FALSE),"")</f>
        <v/>
      </c>
      <c r="N537" s="3" t="str">
        <f>IFERROR(VLOOKUP(I537,B:K,10,FALSE),"")</f>
        <v>Gibt die Entfernung von der Kamera an, die durch den Maximalwert in der Tiefenkarte dargestellt wird. 0/0 bedeutet unbekannt. 1/0 bedeutet unendlich, was für unbekannte und inverse Tiefenformate gültig ist.</v>
      </c>
      <c r="O537" s="3" t="str">
        <f>IF(AND(TRIM(J537)="",M537=""),"Suffix not translated ",
   IF(AND(TRIM(J537)&lt;&gt;"",TRIM(M537)&lt;&gt;"",TRIM(J537)&lt;&gt;TRIM(M537)),"Suffix translation &lt;&gt; lookup ", "" ))
&amp;IF(AND(TRIM(K537)="",N537=""),"Description not translated ",
   IF(AND(TRIM(K537)&lt;&gt;"",TRIM(N537)&lt;&gt;"",TRIM(K537)&lt;&gt;TRIM(N537)),"Description translation&lt;&gt; lookup ", "" ))</f>
        <v xml:space="preserve">Suffix not translated </v>
      </c>
      <c r="P537" s="3" t="s">
        <v>8447</v>
      </c>
      <c r="Q537" s="3" t="s">
        <v>8447</v>
      </c>
    </row>
    <row r="538" spans="1:18" ht="195" x14ac:dyDescent="0.25">
      <c r="A538" s="2" t="str">
        <f>IF(TRIM(J538)="","",E538)</f>
        <v/>
      </c>
      <c r="B538" s="2" t="str">
        <f>IF(TRIM(K538)="","",I538)</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8" s="2" t="str">
        <f>LEFT(F538,FIND(".",F538,6))</f>
        <v>Exif.Image.</v>
      </c>
      <c r="D538" s="2" t="str">
        <f>VLOOKUP(C538,PrefixUebersetzung,2,FALSE)</f>
        <v>Exif.Image (Bild).</v>
      </c>
      <c r="E538" s="2" t="str">
        <f>MID(F538,FIND(".",F538,6)+1,99)</f>
        <v>DepthFormat</v>
      </c>
      <c r="F538" s="36" t="s">
        <v>9708</v>
      </c>
      <c r="G538" s="36" t="s">
        <v>9512</v>
      </c>
      <c r="H538" s="36"/>
      <c r="I538" s="36" t="s">
        <v>9709</v>
      </c>
      <c r="K538" s="5" t="s">
        <v>9877</v>
      </c>
      <c r="M538" s="3" t="str">
        <f>IFERROR(VLOOKUP(E538,A:J,10, FALSE),"")</f>
        <v/>
      </c>
      <c r="N538" s="3" t="str">
        <f>IFERROR(INDEX(K:K,MATCH(TRUE,INDEX(B:B=I538,0),0)),"")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538" s="3" t="str">
        <f>IF(AND(TRIM(J538)="",M538=""),"Suffix not translated ",
   IF(AND(TRIM(J538)&lt;&gt;"",TRIM(M538)&lt;&gt;"",TRIM(J538)&lt;&gt;TRIM(M538)),"Suffix translation &lt;&gt; lookup ", "" ))
&amp;IF(AND(TRIM(K538)="",N538=""),"Description not translated ",
   IF(AND(TRIM(K538)&lt;&gt;"",TRIM(N538)&lt;&gt;"",TRIM(K538)&lt;&gt;TRIM(N538)),"Description translation&lt;&gt; lookup ", "" ))</f>
        <v xml:space="preserve">Suffix not translated </v>
      </c>
      <c r="P538" s="3" t="s">
        <v>8447</v>
      </c>
      <c r="Q538" s="3" t="s">
        <v>8447</v>
      </c>
    </row>
    <row r="539" spans="1:18" ht="90" x14ac:dyDescent="0.25">
      <c r="A539" s="2" t="str">
        <f>IF(TRIM(J539)="","",E539)</f>
        <v/>
      </c>
      <c r="B539" s="2" t="str">
        <f>IF(TRIM(K539)="","",I539)</f>
        <v>Specifies the measurement geometry for the depth map. Can be unknown, measured along the optical axis, or measured along the optical ray passing through each pixel.</v>
      </c>
      <c r="C539" s="2" t="str">
        <f>LEFT(F539,FIND(".",F539,6))</f>
        <v>Exif.Image.</v>
      </c>
      <c r="D539" s="2" t="str">
        <f>VLOOKUP(C539,PrefixUebersetzung,2,FALSE)</f>
        <v>Exif.Image (Bild).</v>
      </c>
      <c r="E539" s="2" t="str">
        <f>MID(F539,FIND(".",F539,6)+1,99)</f>
        <v>DepthMeasureType</v>
      </c>
      <c r="F539" s="36" t="s">
        <v>9710</v>
      </c>
      <c r="G539" s="36" t="s">
        <v>9512</v>
      </c>
      <c r="H539" s="36"/>
      <c r="I539" s="36" t="s">
        <v>9711</v>
      </c>
      <c r="K539" s="5" t="s">
        <v>9878</v>
      </c>
      <c r="M539" s="3" t="str">
        <f>IFERROR(VLOOKUP(E539,A:J,10, FALSE),"")</f>
        <v/>
      </c>
      <c r="N539" s="3" t="str">
        <f>IFERROR(VLOOKUP(I539,B:K,10,FALSE),"")</f>
        <v>Legt die Messgeometrie für die Tiefenkarte fest. Kann unbekannt sein, entlang der optischen Achse oder entlang des optischen Strahls gemessen werden, der durch jedes Pixel verläuft.</v>
      </c>
      <c r="O539" s="3" t="str">
        <f>IF(AND(TRIM(J539)="",M539=""),"Suffix not translated ",
   IF(AND(TRIM(J539)&lt;&gt;"",TRIM(M539)&lt;&gt;"",TRIM(J539)&lt;&gt;TRIM(M539)),"Suffix translation &lt;&gt; lookup ", "" ))
&amp;IF(AND(TRIM(K539)="",N539=""),"Description not translated ",
   IF(AND(TRIM(K539)&lt;&gt;"",TRIM(N539)&lt;&gt;"",TRIM(K539)&lt;&gt;TRIM(N539)),"Description translation&lt;&gt; lookup ", "" ))</f>
        <v xml:space="preserve">Suffix not translated </v>
      </c>
      <c r="P539" s="3" t="s">
        <v>8447</v>
      </c>
      <c r="Q539" s="3" t="s">
        <v>8447</v>
      </c>
    </row>
    <row r="540" spans="1:18" ht="60" x14ac:dyDescent="0.25">
      <c r="A540" s="2" t="str">
        <f>IF(TRIM(J540)="","",E540)</f>
        <v/>
      </c>
      <c r="B540" s="2" t="str">
        <f>IF(TRIM(K540)="","",I540)</f>
        <v>Specifies distance from the camera represented by the zero value in the depth map. 0/0 means unknown.</v>
      </c>
      <c r="C540" s="2" t="str">
        <f>LEFT(F540,FIND(".",F540,6))</f>
        <v>Exif.Image.</v>
      </c>
      <c r="D540" s="2" t="str">
        <f>VLOOKUP(C540,PrefixUebersetzung,2,FALSE)</f>
        <v>Exif.Image (Bild).</v>
      </c>
      <c r="E540" s="2" t="str">
        <f>MID(F540,FIND(".",F540,6)+1,99)</f>
        <v>DepthNear</v>
      </c>
      <c r="F540" s="36" t="s">
        <v>9712</v>
      </c>
      <c r="G540" s="36" t="s">
        <v>9519</v>
      </c>
      <c r="H540" s="36"/>
      <c r="I540" s="36" t="s">
        <v>9713</v>
      </c>
      <c r="K540" s="5" t="s">
        <v>9879</v>
      </c>
      <c r="M540" s="3" t="str">
        <f>IFERROR(VLOOKUP(E540,A:J,10, FALSE),"")</f>
        <v/>
      </c>
      <c r="N540" s="3" t="str">
        <f>IFERROR(VLOOKUP(I540,B:K,10,FALSE),"")</f>
        <v>Gibt die Entfernung von der Kamera an, die durch den Nullwert in der Tiefenkarte dargestellt wird. 0/0 bedeutet unbekannt.</v>
      </c>
      <c r="O540" s="3" t="str">
        <f>IF(AND(TRIM(J540)="",M540=""),"Suffix not translated ",
   IF(AND(TRIM(J540)&lt;&gt;"",TRIM(M540)&lt;&gt;"",TRIM(J540)&lt;&gt;TRIM(M540)),"Suffix translation &lt;&gt; lookup ", "" ))
&amp;IF(AND(TRIM(K540)="",N540=""),"Description not translated ",
   IF(AND(TRIM(K540)&lt;&gt;"",TRIM(N540)&lt;&gt;"",TRIM(K540)&lt;&gt;TRIM(N540)),"Description translation&lt;&gt; lookup ", "" ))</f>
        <v xml:space="preserve">Suffix not translated </v>
      </c>
      <c r="P540" s="3" t="s">
        <v>8447</v>
      </c>
      <c r="Q540" s="3" t="s">
        <v>8447</v>
      </c>
    </row>
    <row r="541" spans="1:18" ht="30" x14ac:dyDescent="0.25">
      <c r="A541" s="2" t="str">
        <f>IF(TRIM(J541)="","",E541)</f>
        <v/>
      </c>
      <c r="B541" s="2" t="str">
        <f>IF(TRIM(K541)="","",I541)</f>
        <v>Specifies the measurement units for the DepthNear and DepthFar tags.</v>
      </c>
      <c r="C541" s="2" t="str">
        <f>LEFT(F541,FIND(".",F541,6))</f>
        <v>Exif.Image.</v>
      </c>
      <c r="D541" s="2" t="str">
        <f>VLOOKUP(C541,PrefixUebersetzung,2,FALSE)</f>
        <v>Exif.Image (Bild).</v>
      </c>
      <c r="E541" s="2" t="str">
        <f>MID(F541,FIND(".",F541,6)+1,99)</f>
        <v>DepthUnits</v>
      </c>
      <c r="F541" s="36" t="s">
        <v>9714</v>
      </c>
      <c r="G541" s="36" t="s">
        <v>9512</v>
      </c>
      <c r="H541" s="36"/>
      <c r="I541" s="36" t="s">
        <v>9715</v>
      </c>
      <c r="K541" s="5" t="s">
        <v>9880</v>
      </c>
      <c r="M541" s="3" t="str">
        <f>IFERROR(VLOOKUP(E541,A:J,10, FALSE),"")</f>
        <v/>
      </c>
      <c r="N541" s="3" t="str">
        <f>IFERROR(VLOOKUP(I541,B:K,10,FALSE),"")</f>
        <v>Legt die Maßeinheiten für die Tags DepthNear und DepthFar fest.</v>
      </c>
      <c r="O541" s="3" t="str">
        <f>IF(AND(TRIM(J541)="",M541=""),"Suffix not translated ",
   IF(AND(TRIM(J541)&lt;&gt;"",TRIM(M541)&lt;&gt;"",TRIM(J541)&lt;&gt;TRIM(M541)),"Suffix translation &lt;&gt; lookup ", "" ))
&amp;IF(AND(TRIM(K541)="",N541=""),"Description not translated ",
   IF(AND(TRIM(K541)&lt;&gt;"",TRIM(N541)&lt;&gt;"",TRIM(K541)&lt;&gt;TRIM(N541)),"Description translation&lt;&gt; lookup ", "" ))</f>
        <v xml:space="preserve">Suffix not translated </v>
      </c>
      <c r="P541" s="3" t="s">
        <v>8447</v>
      </c>
      <c r="Q541" s="3" t="s">
        <v>8447</v>
      </c>
    </row>
    <row r="542" spans="1:18" ht="30" x14ac:dyDescent="0.25">
      <c r="A542" s="2" t="str">
        <f>IF(TRIM(J542)="","",E542)</f>
        <v>DistortionCorrParams</v>
      </c>
      <c r="B542" s="2" t="str">
        <f>IF(TRIM(K542)="","",I542)</f>
        <v>Sony distortion correction parameters</v>
      </c>
      <c r="C542" s="2" t="str">
        <f>LEFT(F542,FIND(".",F542,6))</f>
        <v>Exif.Image.</v>
      </c>
      <c r="D542" s="2" t="str">
        <f>VLOOKUP(C542,PrefixUebersetzung,2,FALSE)</f>
        <v>Exif.Image (Bild).</v>
      </c>
      <c r="E542" s="2" t="str">
        <f>MID(F542,FIND(".",F542,6)+1,99)</f>
        <v>DistortionCorrParams</v>
      </c>
      <c r="F542" s="36" t="s">
        <v>9716</v>
      </c>
      <c r="G542" s="36" t="s">
        <v>9513</v>
      </c>
      <c r="H542" s="36"/>
      <c r="I542" s="36" t="s">
        <v>9717</v>
      </c>
      <c r="J542" s="5" t="s">
        <v>8612</v>
      </c>
      <c r="K542" s="5" t="s">
        <v>9874</v>
      </c>
      <c r="M542" s="3" t="str">
        <f>IFERROR(VLOOKUP(E542,A:J,10, FALSE),"")</f>
        <v>Verzerrungskorrektur Parameter</v>
      </c>
      <c r="N542" s="3" t="str">
        <f>IFERROR(VLOOKUP(I542,B:K,10,FALSE),"")</f>
        <v>Sony Verzerrungskorrektur Parameter</v>
      </c>
      <c r="O542" s="3" t="str">
        <f>IF(AND(TRIM(J542)="",M542=""),"Suffix not translated ",
   IF(AND(TRIM(J542)&lt;&gt;"",TRIM(M542)&lt;&gt;"",TRIM(J542)&lt;&gt;TRIM(M542)),"Suffix translation &lt;&gt; lookup ", "" ))
&amp;IF(AND(TRIM(K542)="",N542=""),"Description not translated ",
   IF(AND(TRIM(K542)&lt;&gt;"",TRIM(N542)&lt;&gt;"",TRIM(K542)&lt;&gt;TRIM(N542)),"Description translation&lt;&gt; lookup ", "" ))</f>
        <v/>
      </c>
      <c r="P542" s="3" t="s">
        <v>8447</v>
      </c>
      <c r="Q542" s="3" t="s">
        <v>8447</v>
      </c>
    </row>
    <row r="543" spans="1:18" ht="195" x14ac:dyDescent="0.25">
      <c r="A543" s="2" t="str">
        <f>IF(TRIM(J543)="","",E543)</f>
        <v/>
      </c>
      <c r="B543" s="2" t="str">
        <f>IF(TRIM(K543)="","",I543)</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3" s="2" t="str">
        <f>LEFT(F543,FIND(".",F543,6))</f>
        <v>Exif.Image.</v>
      </c>
      <c r="D543" s="2" t="str">
        <f>VLOOKUP(C543,PrefixUebersetzung,2,FALSE)</f>
        <v>Exif.Image (Bild).</v>
      </c>
      <c r="E543" s="2" t="str">
        <f>MID(F543,FIND(".",F543,6)+1,99)</f>
        <v>DNGBackwardVersion</v>
      </c>
      <c r="F543" s="3" t="s">
        <v>255</v>
      </c>
      <c r="G543" s="3" t="s">
        <v>9518</v>
      </c>
      <c r="I543" s="3" t="s">
        <v>2339</v>
      </c>
      <c r="J543" s="3"/>
      <c r="K543" s="5" t="s">
        <v>6522</v>
      </c>
      <c r="L543" s="14">
        <v>5</v>
      </c>
      <c r="M543" s="3" t="str">
        <f>IFERROR(VLOOKUP(E543,A:J,10, FALSE),"")</f>
        <v/>
      </c>
      <c r="N543" s="3" t="str">
        <f>IFERROR(INDEX(K:K,MATCH(TRUE,INDEX(B:B=I543,0),0)),"")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543" s="3" t="str">
        <f>IF(AND(TRIM(J543)="",M543=""),"Suffix not translated ",
   IF(AND(TRIM(J543)&lt;&gt;"",TRIM(M543)&lt;&gt;"",TRIM(J543)&lt;&gt;TRIM(M543)),"Suffix translation &lt;&gt; lookup ", "" ))
&amp;IF(AND(TRIM(K543)="",N543=""),"Description not translated ",
   IF(AND(TRIM(K543)&lt;&gt;"",TRIM(N543)&lt;&gt;"",TRIM(K543)&lt;&gt;TRIM(N543)),"Description translation&lt;&gt; lookup ", "" ))</f>
        <v xml:space="preserve">Suffix not translated </v>
      </c>
      <c r="P543" s="3" t="s">
        <v>8447</v>
      </c>
      <c r="Q543" s="3" t="s">
        <v>8447</v>
      </c>
    </row>
    <row r="544" spans="1:18" ht="105" x14ac:dyDescent="0.25">
      <c r="A544" s="2" t="str">
        <f>IF(TRIM(J544)="","",E544)</f>
        <v/>
      </c>
      <c r="B544" s="2" t="str">
        <f>IF(TRIM(K544)="","",I544)</f>
        <v>Provides a way for camera manufacturers to store private data in the DNG file for use by their own raw converters, and to have that data preserved by programs that edit DNG files.</v>
      </c>
      <c r="C544" s="2" t="str">
        <f>LEFT(F544,FIND(".",F544,6))</f>
        <v>Exif.Image.</v>
      </c>
      <c r="D544" s="2" t="str">
        <f>VLOOKUP(C544,PrefixUebersetzung,2,FALSE)</f>
        <v>Exif.Image (Bild).</v>
      </c>
      <c r="E544" s="2" t="str">
        <f>MID(F544,FIND(".",F544,6)+1,99)</f>
        <v>DNGPrivateData</v>
      </c>
      <c r="F544" s="3" t="s">
        <v>256</v>
      </c>
      <c r="G544" s="3" t="s">
        <v>9518</v>
      </c>
      <c r="I544" s="3" t="s">
        <v>2340</v>
      </c>
      <c r="J544" s="3"/>
      <c r="K544" s="5" t="s">
        <v>6612</v>
      </c>
      <c r="L544" s="14">
        <v>5</v>
      </c>
      <c r="M544" s="3" t="str">
        <f>IFERROR(VLOOKUP(E544,A:J,10, FALSE),"")</f>
        <v/>
      </c>
      <c r="N544" s="3" t="str">
        <f>IFERROR(VLOOKUP(I544,B:K,10,FALSE),"")</f>
        <v>Bietet eine Möglichkeit für Kamera-Hersteller, um private Daten in die DNG-Datei für die Nutzung durch ihre eigenen RAW-Konvertern zu speichern und diese Daten durch Programme, die DNG-Dateien bearbeiten, erhalten zu lassen.</v>
      </c>
      <c r="O544" s="3" t="str">
        <f>IF(AND(TRIM(J544)="",M544=""),"Suffix not translated ",
   IF(AND(TRIM(J544)&lt;&gt;"",TRIM(M544)&lt;&gt;"",TRIM(J544)&lt;&gt;TRIM(M544)),"Suffix translation &lt;&gt; lookup ", "" ))
&amp;IF(AND(TRIM(K544)="",N544=""),"Description not translated ",
   IF(AND(TRIM(K544)&lt;&gt;"",TRIM(N544)&lt;&gt;"",TRIM(K544)&lt;&gt;TRIM(N544)),"Description translation&lt;&gt; lookup ", "" ))</f>
        <v xml:space="preserve">Suffix not translated </v>
      </c>
      <c r="P544" s="3" t="s">
        <v>8447</v>
      </c>
      <c r="Q544" s="3" t="s">
        <v>8447</v>
      </c>
    </row>
    <row r="545" spans="1:18" ht="75" x14ac:dyDescent="0.25">
      <c r="A545" s="2" t="str">
        <f>IF(TRIM(J545)="","",E545)</f>
        <v>DNGVersion</v>
      </c>
      <c r="B545" s="2" t="str">
        <f>IF(TRIM(K545)="","",I545)</f>
        <v>This tag encodes the DNG four-tier version number. For files compliant with version 1.1.0.0 of the DNG specification, this tag should contain the bytes: 1, 1, 0, 0.</v>
      </c>
      <c r="C545" s="2" t="str">
        <f>LEFT(F545,FIND(".",F545,6))</f>
        <v>Exif.Image.</v>
      </c>
      <c r="D545" s="2" t="str">
        <f>VLOOKUP(C545,PrefixUebersetzung,2,FALSE)</f>
        <v>Exif.Image (Bild).</v>
      </c>
      <c r="E545" s="2" t="str">
        <f>MID(F545,FIND(".",F545,6)+1,99)</f>
        <v>DNGVersion</v>
      </c>
      <c r="F545" s="3" t="s">
        <v>257</v>
      </c>
      <c r="G545" s="3" t="s">
        <v>9518</v>
      </c>
      <c r="I545" s="3" t="s">
        <v>2341</v>
      </c>
      <c r="J545" s="3" t="s">
        <v>4191</v>
      </c>
      <c r="K545" s="5" t="s">
        <v>5191</v>
      </c>
      <c r="L545" s="14"/>
      <c r="M545" s="3" t="str">
        <f>IFERROR(VLOOKUP(E545,A:J,10, FALSE),"")</f>
        <v>DNG Version</v>
      </c>
      <c r="N545" s="3" t="str">
        <f>IFERROR(VLOOKUP(I545,B:K,10,FALSE),"")</f>
        <v>Dieser Tag kodiert die DNG vierstufige Versionsnummer. Für Dateien kompatibel mit der Version 1.1.0.0 des DNG-Spezifikation sollte dieser Tag folgede Bytes enthalten: 1, 1, 0, 0.</v>
      </c>
      <c r="O545" s="3" t="str">
        <f>IF(AND(TRIM(J545)="",M545=""),"Suffix not translated ",
   IF(AND(TRIM(J545)&lt;&gt;"",TRIM(M545)&lt;&gt;"",TRIM(J545)&lt;&gt;TRIM(M545)),"Suffix translation &lt;&gt; lookup ", "" ))
&amp;IF(AND(TRIM(K545)="",N545=""),"Description not translated ",
   IF(AND(TRIM(K545)&lt;&gt;"",TRIM(N545)&lt;&gt;"",TRIM(K545)&lt;&gt;TRIM(N545)),"Description translation&lt;&gt; lookup ", "" ))</f>
        <v/>
      </c>
      <c r="P545" s="3" t="s">
        <v>8447</v>
      </c>
      <c r="Q545" s="3" t="s">
        <v>8447</v>
      </c>
    </row>
    <row r="546" spans="1:18" ht="30" x14ac:dyDescent="0.25">
      <c r="A546" s="2" t="str">
        <f>IF(TRIM(J546)="","",E546)</f>
        <v>DocumentName</v>
      </c>
      <c r="B546" s="2" t="str">
        <f>IF(TRIM(K546)="","",I546)</f>
        <v>The name of the document from which this image was scanned.</v>
      </c>
      <c r="C546" s="2" t="str">
        <f>LEFT(F546,FIND(".",F546,6))</f>
        <v>Exif.Image.</v>
      </c>
      <c r="D546" s="2" t="str">
        <f>VLOOKUP(C546,PrefixUebersetzung,2,FALSE)</f>
        <v>Exif.Image (Bild).</v>
      </c>
      <c r="E546" s="2" t="str">
        <f>MID(F546,FIND(".",F546,6)+1,99)</f>
        <v>DocumentName</v>
      </c>
      <c r="F546" s="3" t="s">
        <v>258</v>
      </c>
      <c r="G546" s="3" t="s">
        <v>9514</v>
      </c>
      <c r="I546" s="3" t="s">
        <v>11025</v>
      </c>
      <c r="J546" s="3" t="s">
        <v>4192</v>
      </c>
      <c r="K546" s="5" t="s">
        <v>3821</v>
      </c>
      <c r="L546" s="14"/>
      <c r="M546" s="3" t="str">
        <f>IFERROR(VLOOKUP(E546,A:J,10, FALSE),"")</f>
        <v>Dokumentname</v>
      </c>
      <c r="N546" s="3" t="str">
        <f>IFERROR(VLOOKUP(I546,B:K,10,FALSE),"")</f>
        <v>Der Name des Dokuments, aus dem dieses Bild gescannt wurde</v>
      </c>
      <c r="O546" s="3" t="str">
        <f>IF(AND(TRIM(J546)="",M546=""),"Suffix not translated ",
   IF(AND(TRIM(J546)&lt;&gt;"",TRIM(M546)&lt;&gt;"",TRIM(J546)&lt;&gt;TRIM(M546)),"Suffix translation &lt;&gt; lookup ", "" ))
&amp;IF(AND(TRIM(K546)="",N546=""),"Description not translated ",
   IF(AND(TRIM(K546)&lt;&gt;"",TRIM(N546)&lt;&gt;"",TRIM(K546)&lt;&gt;TRIM(N546)),"Description translation&lt;&gt; lookup ", "" ))</f>
        <v/>
      </c>
      <c r="P546" s="3" t="s">
        <v>8447</v>
      </c>
      <c r="Q546" s="3" t="s">
        <v>8447</v>
      </c>
      <c r="R546" s="3" t="s">
        <v>9288</v>
      </c>
    </row>
    <row r="547" spans="1:18" ht="30" x14ac:dyDescent="0.25">
      <c r="A547" s="2" t="str">
        <f>IF(TRIM(J547)="","",E547)</f>
        <v/>
      </c>
      <c r="B547" s="2" t="str">
        <f>IF(TRIM(K547)="","",I547)</f>
        <v/>
      </c>
      <c r="C547" s="2" t="str">
        <f>LEFT(F547,FIND(".",F547,6))</f>
        <v>Exif.Image.</v>
      </c>
      <c r="D547" s="2" t="str">
        <f>VLOOKUP(C547,PrefixUebersetzung,2,FALSE)</f>
        <v>Exif.Image (Bild).</v>
      </c>
      <c r="E547" s="2" t="str">
        <f>MID(F547,FIND(".",F547,6)+1,99)</f>
        <v>DotRange</v>
      </c>
      <c r="F547" s="3" t="s">
        <v>259</v>
      </c>
      <c r="G547" s="3" t="s">
        <v>9518</v>
      </c>
      <c r="I547" s="3" t="s">
        <v>2342</v>
      </c>
      <c r="J547" s="3"/>
      <c r="L547" s="14">
        <v>5</v>
      </c>
      <c r="M547" s="3" t="str">
        <f>IFERROR(VLOOKUP(E547,A:J,10, FALSE),"")</f>
        <v/>
      </c>
      <c r="N547" s="3" t="str">
        <f>IFERROR(VLOOKUP(I547,B:K,10,FALSE),"")</f>
        <v/>
      </c>
      <c r="O547" s="3" t="str">
        <f>IF(AND(TRIM(J547)="",M547=""),"Suffix not translated ",
   IF(AND(TRIM(J547)&lt;&gt;"",TRIM(M547)&lt;&gt;"",TRIM(J547)&lt;&gt;TRIM(M547)),"Suffix translation &lt;&gt; lookup ", "" ))
&amp;IF(AND(TRIM(K547)="",N547=""),"Description not translated ",
   IF(AND(TRIM(K547)&lt;&gt;"",TRIM(N547)&lt;&gt;"",TRIM(K547)&lt;&gt;TRIM(N547)),"Description translation&lt;&gt; lookup ", "" ))</f>
        <v xml:space="preserve">Suffix not translated Description not translated </v>
      </c>
      <c r="P547" s="3" t="s">
        <v>8447</v>
      </c>
      <c r="Q547" s="3" t="s">
        <v>8447</v>
      </c>
    </row>
    <row r="548" spans="1:18" ht="45" x14ac:dyDescent="0.25">
      <c r="A548" s="2" t="str">
        <f>IF(TRIM(J548)="","",E548)</f>
        <v/>
      </c>
      <c r="B548" s="2" t="str">
        <f>IF(TRIM(K548)="","",I548)</f>
        <v>A string that documents how the enhanced image data was processed.</v>
      </c>
      <c r="C548" s="2" t="str">
        <f>LEFT(F548,FIND(".",F548,6))</f>
        <v>Exif.Image.</v>
      </c>
      <c r="D548" s="2" t="str">
        <f>VLOOKUP(C548,PrefixUebersetzung,2,FALSE)</f>
        <v>Exif.Image (Bild).</v>
      </c>
      <c r="E548" s="2" t="str">
        <f>MID(F548,FIND(".",F548,6)+1,99)</f>
        <v>EnhanceParams</v>
      </c>
      <c r="F548" s="36" t="s">
        <v>9718</v>
      </c>
      <c r="G548" s="36" t="s">
        <v>9514</v>
      </c>
      <c r="H548" s="36"/>
      <c r="I548" s="36" t="s">
        <v>9719</v>
      </c>
      <c r="K548" s="5" t="s">
        <v>9881</v>
      </c>
      <c r="M548" s="3" t="str">
        <f>IFERROR(VLOOKUP(E548,A:J,10, FALSE),"")</f>
        <v/>
      </c>
      <c r="N548" s="3" t="str">
        <f>IFERROR(VLOOKUP(I548,B:K,10,FALSE),"")</f>
        <v>Eine Zeichenfolge, die dokumentiert, wie die erweiterten Bilddaten verarbeitet wurden.</v>
      </c>
      <c r="O548" s="3" t="str">
        <f>IF(AND(TRIM(J548)="",M548=""),"Suffix not translated ",
   IF(AND(TRIM(J548)&lt;&gt;"",TRIM(M548)&lt;&gt;"",TRIM(J548)&lt;&gt;TRIM(M548)),"Suffix translation &lt;&gt; lookup ", "" ))
&amp;IF(AND(TRIM(K548)="",N548=""),"Description not translated ",
   IF(AND(TRIM(K548)&lt;&gt;"",TRIM(N548)&lt;&gt;"",TRIM(K548)&lt;&gt;TRIM(N548)),"Description translation&lt;&gt; lookup ", "" ))</f>
        <v xml:space="preserve">Suffix not translated </v>
      </c>
      <c r="P548" s="3" t="s">
        <v>8447</v>
      </c>
      <c r="Q548" s="3" t="s">
        <v>8447</v>
      </c>
    </row>
    <row r="549" spans="1:18" ht="75" x14ac:dyDescent="0.25">
      <c r="A549" s="2" t="str">
        <f>IF(TRIM(J549)="","",E549)</f>
        <v>ExifTag</v>
      </c>
      <c r="B549" s="2" t="str">
        <f>IF(TRIM(K549)="","",I549)</f>
        <v>A pointer to the Exif IFD. Interoperability, Exif IFD has the same structure as that of the IFD specified in TIFF. ordinarily, however, it does not contain image data as in the case of TIFF.</v>
      </c>
      <c r="C549" s="2" t="str">
        <f>LEFT(F549,FIND(".",F549,6))</f>
        <v>Exif.Image.</v>
      </c>
      <c r="D549" s="2" t="str">
        <f>VLOOKUP(C549,PrefixUebersetzung,2,FALSE)</f>
        <v>Exif.Image (Bild).</v>
      </c>
      <c r="E549" s="2" t="str">
        <f>MID(F549,FIND(".",F549,6)+1,99)</f>
        <v>ExifTag</v>
      </c>
      <c r="F549" s="3" t="s">
        <v>260</v>
      </c>
      <c r="G549" s="3" t="s">
        <v>9515</v>
      </c>
      <c r="I549" s="3" t="s">
        <v>2343</v>
      </c>
      <c r="J549" s="3" t="s">
        <v>4138</v>
      </c>
      <c r="K549" s="5" t="s">
        <v>5192</v>
      </c>
      <c r="L549" s="14"/>
      <c r="M549" s="3" t="str">
        <f>IFERROR(VLOOKUP(E549,A:J,10, FALSE),"")</f>
        <v>ExifTag</v>
      </c>
      <c r="N549" s="3" t="str">
        <f>IFERROR(VLOOKUP(I549,B:K,10,FALSE),"")</f>
        <v>Ein Zeiger auf die Exif IFD. Exif IFD hat die gleiche Struktur wie die der IFD, die in TIFF spezifiziert ist. Für gewöhnlich enthält sie jedoch keine Bilddaten, wie im Fall von TIFF.</v>
      </c>
      <c r="O549" s="3" t="str">
        <f>IF(AND(TRIM(J549)="",M549=""),"Suffix not translated ",
   IF(AND(TRIM(J549)&lt;&gt;"",TRIM(M549)&lt;&gt;"",TRIM(J549)&lt;&gt;TRIM(M549)),"Suffix translation &lt;&gt; lookup ", "" ))
&amp;IF(AND(TRIM(K549)="",N549=""),"Description not translated ",
   IF(AND(TRIM(K549)&lt;&gt;"",TRIM(N549)&lt;&gt;"",TRIM(K549)&lt;&gt;TRIM(N549)),"Description translation&lt;&gt; lookup ", "" ))</f>
        <v/>
      </c>
      <c r="P549" s="3" t="s">
        <v>8447</v>
      </c>
      <c r="Q549" s="3" t="s">
        <v>8447</v>
      </c>
    </row>
    <row r="550" spans="1:18" x14ac:dyDescent="0.25">
      <c r="A550" s="2" t="str">
        <f>IF(TRIM(J550)="","",E550)</f>
        <v>ExposureBiasValue</v>
      </c>
      <c r="B550" s="2" t="str">
        <f>IF(TRIM(K550)="","",I550)</f>
        <v>The exposure bias.</v>
      </c>
      <c r="C550" s="2" t="str">
        <f>LEFT(F550,FIND(".",F550,6))</f>
        <v>Exif.Image.</v>
      </c>
      <c r="D550" s="2" t="str">
        <f>VLOOKUP(C550,PrefixUebersetzung,2,FALSE)</f>
        <v>Exif.Image (Bild).</v>
      </c>
      <c r="E550" s="2" t="str">
        <f>MID(F550,FIND(".",F550,6)+1,99)</f>
        <v>ExposureBiasValue</v>
      </c>
      <c r="F550" s="3" t="s">
        <v>261</v>
      </c>
      <c r="G550" s="3" t="s">
        <v>9520</v>
      </c>
      <c r="I550" s="3" t="s">
        <v>2344</v>
      </c>
      <c r="J550" s="5" t="s">
        <v>3854</v>
      </c>
      <c r="K550" s="5" t="s">
        <v>3854</v>
      </c>
      <c r="L550" s="14"/>
      <c r="M550" s="3" t="str">
        <f>IFERROR(VLOOKUP(E550,A:J,10, FALSE),"")</f>
        <v>Belichtungskorrektur</v>
      </c>
      <c r="N550" s="3" t="str">
        <f>IFERROR(VLOOKUP(I550,B:K,10,FALSE),"")</f>
        <v>Belichtungskorrektur</v>
      </c>
      <c r="O550" s="3" t="str">
        <f>IF(AND(TRIM(J550)="",M550=""),"Suffix not translated ",
   IF(AND(TRIM(J550)&lt;&gt;"",TRIM(M550)&lt;&gt;"",TRIM(J550)&lt;&gt;TRIM(M550)),"Suffix translation &lt;&gt; lookup ", "" ))
&amp;IF(AND(TRIM(K550)="",N550=""),"Description not translated ",
   IF(AND(TRIM(K550)&lt;&gt;"",TRIM(N550)&lt;&gt;"",TRIM(K550)&lt;&gt;TRIM(N550)),"Description translation&lt;&gt; lookup ", "" ))</f>
        <v/>
      </c>
      <c r="P550" s="3" t="s">
        <v>8447</v>
      </c>
      <c r="Q550" s="3" t="s">
        <v>8447</v>
      </c>
      <c r="R550" s="3" t="s">
        <v>9140</v>
      </c>
    </row>
    <row r="551" spans="1:18" ht="30" x14ac:dyDescent="0.25">
      <c r="A551" s="2" t="str">
        <f>IF(TRIM(J551)="","",E551)</f>
        <v>ExposureIndex</v>
      </c>
      <c r="B551" s="2" t="str">
        <f>IF(TRIM(K551)="","",I551)</f>
        <v>Encodes the camera exposure index setting when image was captured.</v>
      </c>
      <c r="C551" s="2" t="str">
        <f>LEFT(F551,FIND(".",F551,6))</f>
        <v>Exif.Image.</v>
      </c>
      <c r="D551" s="2" t="str">
        <f>VLOOKUP(C551,PrefixUebersetzung,2,FALSE)</f>
        <v>Exif.Image (Bild).</v>
      </c>
      <c r="E551" s="2" t="str">
        <f>MID(F551,FIND(".",F551,6)+1,99)</f>
        <v>ExposureIndex</v>
      </c>
      <c r="F551" s="3" t="s">
        <v>262</v>
      </c>
      <c r="G551" s="3" t="s">
        <v>9519</v>
      </c>
      <c r="I551" s="3" t="s">
        <v>2345</v>
      </c>
      <c r="J551" s="3" t="s">
        <v>4193</v>
      </c>
      <c r="K551" s="5" t="s">
        <v>4193</v>
      </c>
      <c r="L551" s="14"/>
      <c r="M551" s="3" t="str">
        <f>IFERROR(VLOOKUP(E551,A:J,10, FALSE),"")</f>
        <v>Belichtungsindex</v>
      </c>
      <c r="N551" s="3" t="str">
        <f>IFERROR(VLOOKUP(I551,B:K,10,FALSE),"")</f>
        <v>Belichtungsindex</v>
      </c>
      <c r="O551" s="3" t="str">
        <f>IF(AND(TRIM(J551)="",M551=""),"Suffix not translated ",
   IF(AND(TRIM(J551)&lt;&gt;"",TRIM(M551)&lt;&gt;"",TRIM(J551)&lt;&gt;TRIM(M551)),"Suffix translation &lt;&gt; lookup ", "" ))
&amp;IF(AND(TRIM(K551)="",N551=""),"Description not translated ",
   IF(AND(TRIM(K551)&lt;&gt;"",TRIM(N551)&lt;&gt;"",TRIM(K551)&lt;&gt;TRIM(N551)),"Description translation&lt;&gt; lookup ", "" ))</f>
        <v/>
      </c>
      <c r="P551" s="3" t="s">
        <v>8447</v>
      </c>
      <c r="Q551" s="3" t="s">
        <v>8447</v>
      </c>
    </row>
    <row r="552" spans="1:18" ht="45" x14ac:dyDescent="0.25">
      <c r="A552" s="2" t="str">
        <f>IF(TRIM(J552)="","",E552)</f>
        <v/>
      </c>
      <c r="B552" s="2" t="str">
        <f>IF(TRIM(K552)="","",I552)</f>
        <v>The class of the program used by the camera to set exposure when the picture is taken.</v>
      </c>
      <c r="C552" s="2" t="str">
        <f>LEFT(F552,FIND(".",F552,6))</f>
        <v>Exif.Image.</v>
      </c>
      <c r="D552" s="2" t="str">
        <f>VLOOKUP(C552,PrefixUebersetzung,2,FALSE)</f>
        <v>Exif.Image (Bild).</v>
      </c>
      <c r="E552" s="2" t="str">
        <f>MID(F552,FIND(".",F552,6)+1,99)</f>
        <v>ExposureProgram</v>
      </c>
      <c r="F552" s="3" t="s">
        <v>263</v>
      </c>
      <c r="G552" s="3" t="s">
        <v>9512</v>
      </c>
      <c r="I552" s="3" t="s">
        <v>2346</v>
      </c>
      <c r="J552" s="3"/>
      <c r="K552" s="5" t="s">
        <v>5233</v>
      </c>
      <c r="L552" s="14"/>
      <c r="M552" s="3" t="str">
        <f>IFERROR(VLOOKUP(E552,A:J,10, FALSE),"")</f>
        <v>Belichtungsprogramm</v>
      </c>
      <c r="N552" s="3" t="str">
        <f>IFERROR(VLOOKUP(I552,B:K,10,FALSE),"")</f>
        <v>Durch die Kamera verwendetes Belichtungsprogramms während der Aufnahme.</v>
      </c>
      <c r="O552" s="3" t="str">
        <f>IF(AND(TRIM(J552)="",M552=""),"Suffix not translated ",
   IF(AND(TRIM(J552)&lt;&gt;"",TRIM(M552)&lt;&gt;"",TRIM(J552)&lt;&gt;TRIM(M552)),"Suffix translation &lt;&gt; lookup ", "" ))
&amp;IF(AND(TRIM(K552)="",N552=""),"Description not translated ",
   IF(AND(TRIM(K552)&lt;&gt;"",TRIM(N552)&lt;&gt;"",TRIM(K552)&lt;&gt;TRIM(N552)),"Description translation&lt;&gt; lookup ", "" ))</f>
        <v/>
      </c>
      <c r="Q552" s="3" t="s">
        <v>8447</v>
      </c>
    </row>
    <row r="553" spans="1:18" x14ac:dyDescent="0.25">
      <c r="A553" s="2" t="str">
        <f>IF(TRIM(J553)="","",E553)</f>
        <v>ExposureTime</v>
      </c>
      <c r="B553" s="2" t="str">
        <f>IF(TRIM(K553)="","",I553)</f>
        <v>Exposure time, given in seconds.</v>
      </c>
      <c r="C553" s="2" t="str">
        <f>LEFT(F553,FIND(".",F553,6))</f>
        <v>Exif.Image.</v>
      </c>
      <c r="D553" s="2" t="str">
        <f>VLOOKUP(C553,PrefixUebersetzung,2,FALSE)</f>
        <v>Exif.Image (Bild).</v>
      </c>
      <c r="E553" s="2" t="str">
        <f>MID(F553,FIND(".",F553,6)+1,99)</f>
        <v>ExposureTime</v>
      </c>
      <c r="F553" s="3" t="s">
        <v>264</v>
      </c>
      <c r="G553" s="3" t="s">
        <v>9519</v>
      </c>
      <c r="I553" s="3" t="s">
        <v>2347</v>
      </c>
      <c r="J553" s="3" t="s">
        <v>3856</v>
      </c>
      <c r="K553" s="5" t="s">
        <v>5193</v>
      </c>
      <c r="L553" s="14">
        <v>1</v>
      </c>
      <c r="M553" s="3" t="str">
        <f>IFERROR(VLOOKUP(E553,A:J,10, FALSE),"")</f>
        <v>Belichtungszeit</v>
      </c>
      <c r="N553" s="3" t="str">
        <f>IFERROR(VLOOKUP(I553,B:K,10,FALSE),"")</f>
        <v>Belichtungszeit in Sekunden</v>
      </c>
      <c r="O553" s="3" t="str">
        <f>IF(AND(TRIM(J553)="",M553=""),"Suffix not translated ",
   IF(AND(TRIM(J553)&lt;&gt;"",TRIM(M553)&lt;&gt;"",TRIM(J553)&lt;&gt;TRIM(M553)),"Suffix translation &lt;&gt; lookup ", "" ))
&amp;IF(AND(TRIM(K553)="",N553=""),"Description not translated ",
   IF(AND(TRIM(K553)&lt;&gt;"",TRIM(N553)&lt;&gt;"",TRIM(K553)&lt;&gt;TRIM(N553)),"Description translation&lt;&gt; lookup ", "" ))</f>
        <v/>
      </c>
      <c r="P553" s="3" t="s">
        <v>8447</v>
      </c>
      <c r="Q553" s="3" t="s">
        <v>8447</v>
      </c>
      <c r="R553" s="3" t="s">
        <v>6262</v>
      </c>
    </row>
    <row r="554" spans="1:18" ht="135" x14ac:dyDescent="0.25">
      <c r="A554" s="2" t="str">
        <f>IF(TRIM(J554)="","",E554)</f>
        <v/>
      </c>
      <c r="B554" s="2" t="str">
        <f>IF(TRIM(K554)="","",I554)</f>
        <v>A list of file offsets to extra Camera Profile IFDs. Note that the primary camera profile tags should be stored in IFD 0, and the ExtraCameraProfiles tag should only be used if there is more than one camera profile stored in the DNG file.</v>
      </c>
      <c r="C554" s="2" t="str">
        <f>LEFT(F554,FIND(".",F554,6))</f>
        <v>Exif.Image.</v>
      </c>
      <c r="D554" s="2" t="str">
        <f>VLOOKUP(C554,PrefixUebersetzung,2,FALSE)</f>
        <v>Exif.Image (Bild).</v>
      </c>
      <c r="E554" s="2" t="str">
        <f>MID(F554,FIND(".",F554,6)+1,99)</f>
        <v>ExtraCameraProfiles</v>
      </c>
      <c r="F554" s="36" t="s">
        <v>9720</v>
      </c>
      <c r="G554" s="36" t="s">
        <v>9515</v>
      </c>
      <c r="H554" s="36"/>
      <c r="I554" s="36" t="s">
        <v>9721</v>
      </c>
      <c r="K554" s="5" t="s">
        <v>9882</v>
      </c>
      <c r="M554" s="3" t="str">
        <f>IFERROR(VLOOKUP(E554,A:J,10, FALSE),"")</f>
        <v/>
      </c>
      <c r="N554" s="3" t="str">
        <f>IFERROR(VLOOKUP(I554,B:K,10,FALSE),"")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554" s="3" t="str">
        <f>IF(AND(TRIM(J554)="",M554=""),"Suffix not translated ",
   IF(AND(TRIM(J554)&lt;&gt;"",TRIM(M554)&lt;&gt;"",TRIM(J554)&lt;&gt;TRIM(M554)),"Suffix translation &lt;&gt; lookup ", "" ))
&amp;IF(AND(TRIM(K554)="",N554=""),"Description not translated ",
   IF(AND(TRIM(K554)&lt;&gt;"",TRIM(N554)&lt;&gt;"",TRIM(K554)&lt;&gt;TRIM(N554)),"Description translation&lt;&gt; lookup ", "" ))</f>
        <v xml:space="preserve">Suffix not translated </v>
      </c>
      <c r="P554" s="3" t="s">
        <v>8447</v>
      </c>
      <c r="Q554" s="3" t="s">
        <v>8447</v>
      </c>
    </row>
    <row r="555" spans="1:18" ht="45" x14ac:dyDescent="0.25">
      <c r="A555" s="2" t="str">
        <f>IF(TRIM(J555)="","",E555)</f>
        <v/>
      </c>
      <c r="B555" s="2" t="str">
        <f>IF(TRIM(K555)="","",I555)</f>
        <v/>
      </c>
      <c r="C555" s="2" t="str">
        <f>LEFT(F555,FIND(".",F555,6))</f>
        <v>Exif.Image.</v>
      </c>
      <c r="D555" s="2" t="str">
        <f>VLOOKUP(C555,PrefixUebersetzung,2,FALSE)</f>
        <v>Exif.Image (Bild).</v>
      </c>
      <c r="E555" s="2" t="str">
        <f>MID(F555,FIND(".",F555,6)+1,99)</f>
        <v>ExtraSamples</v>
      </c>
      <c r="F555" s="3" t="s">
        <v>265</v>
      </c>
      <c r="G555" s="3" t="s">
        <v>9512</v>
      </c>
      <c r="I555" s="3" t="s">
        <v>2348</v>
      </c>
      <c r="J555" s="3"/>
      <c r="L555" s="14">
        <v>5</v>
      </c>
      <c r="M555" s="3" t="str">
        <f>IFERROR(VLOOKUP(E555,A:J,10, FALSE),"")</f>
        <v/>
      </c>
      <c r="N555" s="3" t="str">
        <f>IFERROR(VLOOKUP(I555,B:K,10,FALSE),"")</f>
        <v/>
      </c>
      <c r="O555" s="3" t="str">
        <f>IF(AND(TRIM(J555)="",M555=""),"Suffix not translated ",
   IF(AND(TRIM(J555)&lt;&gt;"",TRIM(M555)&lt;&gt;"",TRIM(J555)&lt;&gt;TRIM(M555)),"Suffix translation &lt;&gt; lookup ", "" ))
&amp;IF(AND(TRIM(K555)="",N555=""),"Description not translated ",
   IF(AND(TRIM(K555)&lt;&gt;"",TRIM(N555)&lt;&gt;"",TRIM(K555)&lt;&gt;TRIM(N555)),"Description translation&lt;&gt; lookup ", "" ))</f>
        <v xml:space="preserve">Suffix not translated Description not translated </v>
      </c>
      <c r="P555" s="3" t="s">
        <v>8447</v>
      </c>
      <c r="Q555" s="3" t="s">
        <v>8447</v>
      </c>
    </row>
    <row r="556" spans="1:18" ht="30" x14ac:dyDescent="0.25">
      <c r="A556" s="2" t="str">
        <f>IF(TRIM(J556)="","",E556)</f>
        <v>FillOrder</v>
      </c>
      <c r="B556" s="2" t="str">
        <f>IF(TRIM(K556)="","",I556)</f>
        <v>The logical order of bits within a byte</v>
      </c>
      <c r="C556" s="2" t="str">
        <f>LEFT(F556,FIND(".",F556,6))</f>
        <v>Exif.Image.</v>
      </c>
      <c r="D556" s="2" t="str">
        <f>VLOOKUP(C556,PrefixUebersetzung,2,FALSE)</f>
        <v>Exif.Image (Bild).</v>
      </c>
      <c r="E556" s="2" t="str">
        <f>MID(F556,FIND(".",F556,6)+1,99)</f>
        <v>FillOrder</v>
      </c>
      <c r="F556" s="3" t="s">
        <v>266</v>
      </c>
      <c r="G556" s="3" t="s">
        <v>9512</v>
      </c>
      <c r="I556" s="3" t="s">
        <v>2349</v>
      </c>
      <c r="J556" s="3" t="s">
        <v>5073</v>
      </c>
      <c r="K556" s="5" t="s">
        <v>3822</v>
      </c>
      <c r="L556" s="14"/>
      <c r="M556" s="3" t="str">
        <f>IFERROR(VLOOKUP(E556,A:J,10, FALSE),"")</f>
        <v>Reihenfolge in Byte</v>
      </c>
      <c r="N556" s="3" t="str">
        <f>IFERROR(VLOOKUP(I556,B:K,10,FALSE),"")</f>
        <v>Die logische Reihenfolge der Bits in einem Byte</v>
      </c>
      <c r="O556" s="3" t="str">
        <f>IF(AND(TRIM(J556)="",M556=""),"Suffix not translated ",
   IF(AND(TRIM(J556)&lt;&gt;"",TRIM(M556)&lt;&gt;"",TRIM(J556)&lt;&gt;TRIM(M556)),"Suffix translation &lt;&gt; lookup ", "" ))
&amp;IF(AND(TRIM(K556)="",N556=""),"Description not translated ",
   IF(AND(TRIM(K556)&lt;&gt;"",TRIM(N556)&lt;&gt;"",TRIM(K556)&lt;&gt;TRIM(N556)),"Description translation&lt;&gt; lookup ", "" ))</f>
        <v/>
      </c>
      <c r="P556" s="3" t="s">
        <v>8447</v>
      </c>
      <c r="Q556" s="3" t="s">
        <v>8447</v>
      </c>
      <c r="R556" s="3" t="s">
        <v>9393</v>
      </c>
    </row>
    <row r="557" spans="1:18" ht="30" x14ac:dyDescent="0.25">
      <c r="A557" s="2" t="str">
        <f>IF(TRIM(J557)="","",E557)</f>
        <v>Flash</v>
      </c>
      <c r="B557" s="2" t="str">
        <f>IF(TRIM(K557)="","",I557)</f>
        <v>Indicates the status of flash when the image was shot.</v>
      </c>
      <c r="C557" s="2" t="str">
        <f>LEFT(F557,FIND(".",F557,6))</f>
        <v>Exif.Image.</v>
      </c>
      <c r="D557" s="2" t="str">
        <f>VLOOKUP(C557,PrefixUebersetzung,2,FALSE)</f>
        <v>Exif.Image (Bild).</v>
      </c>
      <c r="E557" s="2" t="str">
        <f>MID(F557,FIND(".",F557,6)+1,99)</f>
        <v>Flash</v>
      </c>
      <c r="F557" s="3" t="s">
        <v>267</v>
      </c>
      <c r="G557" s="3" t="s">
        <v>9512</v>
      </c>
      <c r="I557" s="3" t="s">
        <v>2350</v>
      </c>
      <c r="J557" s="3" t="s">
        <v>4194</v>
      </c>
      <c r="K557" s="5" t="s">
        <v>5194</v>
      </c>
      <c r="L557" s="14">
        <v>1</v>
      </c>
      <c r="M557" s="3" t="str">
        <f>IFERROR(VLOOKUP(E557,A:J,10, FALSE),"")</f>
        <v>Blitz</v>
      </c>
      <c r="N557" s="3" t="str">
        <f>IFERROR(VLOOKUP(I557,B:K,10,FALSE),"")</f>
        <v>Status des Blitzes während der Bildaufnahme</v>
      </c>
      <c r="O557" s="3" t="str">
        <f>IF(AND(TRIM(J557)="",M557=""),"Suffix not translated ",
   IF(AND(TRIM(J557)&lt;&gt;"",TRIM(M557)&lt;&gt;"",TRIM(J557)&lt;&gt;TRIM(M557)),"Suffix translation &lt;&gt; lookup ", "" ))
&amp;IF(AND(TRIM(K557)="",N557=""),"Description not translated ",
   IF(AND(TRIM(K557)&lt;&gt;"",TRIM(N557)&lt;&gt;"",TRIM(K557)&lt;&gt;TRIM(N557)),"Description translation&lt;&gt; lookup ", "" ))</f>
        <v/>
      </c>
      <c r="P557" s="3" t="s">
        <v>8447</v>
      </c>
      <c r="Q557" s="3" t="s">
        <v>8447</v>
      </c>
    </row>
    <row r="558" spans="1:18" x14ac:dyDescent="0.25">
      <c r="A558" s="2" t="str">
        <f>IF(TRIM(J558)="","",E558)</f>
        <v>FlashEnergy</v>
      </c>
      <c r="B558" s="2" t="str">
        <f>IF(TRIM(K558)="","",I558)</f>
        <v>Amount of flash energy (BCPS).</v>
      </c>
      <c r="C558" s="2" t="str">
        <f>LEFT(F558,FIND(".",F558,6))</f>
        <v>Exif.Image.</v>
      </c>
      <c r="D558" s="2" t="str">
        <f>VLOOKUP(C558,PrefixUebersetzung,2,FALSE)</f>
        <v>Exif.Image (Bild).</v>
      </c>
      <c r="E558" s="2" t="str">
        <f>MID(F558,FIND(".",F558,6)+1,99)</f>
        <v>FlashEnergy</v>
      </c>
      <c r="F558" s="3" t="s">
        <v>268</v>
      </c>
      <c r="G558" s="3" t="s">
        <v>9519</v>
      </c>
      <c r="I558" s="3" t="s">
        <v>2351</v>
      </c>
      <c r="J558" s="3" t="s">
        <v>5195</v>
      </c>
      <c r="K558" s="5" t="s">
        <v>5196</v>
      </c>
      <c r="L558" s="14"/>
      <c r="M558" s="3" t="str">
        <f>IFERROR(VLOOKUP(E558,A:J,10, FALSE),"")</f>
        <v>Blitzenergie</v>
      </c>
      <c r="N558" s="3" t="str">
        <f>IFERROR(VLOOKUP(I558,B:K,10,FALSE),"")</f>
        <v>Blitzenergie (BCPS).</v>
      </c>
      <c r="O558" s="3" t="str">
        <f>IF(AND(TRIM(J558)="",M558=""),"Suffix not translated ",
   IF(AND(TRIM(J558)&lt;&gt;"",TRIM(M558)&lt;&gt;"",TRIM(J558)&lt;&gt;TRIM(M558)),"Suffix translation &lt;&gt; lookup ", "" ))
&amp;IF(AND(TRIM(K558)="",N558=""),"Description not translated ",
   IF(AND(TRIM(K558)&lt;&gt;"",TRIM(N558)&lt;&gt;"",TRIM(K558)&lt;&gt;TRIM(N558)),"Description translation&lt;&gt; lookup ", "" ))</f>
        <v/>
      </c>
      <c r="P558" s="3" t="s">
        <v>8447</v>
      </c>
      <c r="Q558" s="3" t="s">
        <v>8447</v>
      </c>
    </row>
    <row r="559" spans="1:18" x14ac:dyDescent="0.25">
      <c r="A559" s="2" t="str">
        <f>IF(TRIM(J559)="","",E559)</f>
        <v>FNumber</v>
      </c>
      <c r="B559" s="2" t="str">
        <f>IF(TRIM(K559)="","",I559)</f>
        <v>The F number.</v>
      </c>
      <c r="C559" s="2" t="str">
        <f>LEFT(F559,FIND(".",F559,6))</f>
        <v>Exif.Image.</v>
      </c>
      <c r="D559" s="2" t="str">
        <f>VLOOKUP(C559,PrefixUebersetzung,2,FALSE)</f>
        <v>Exif.Image (Bild).</v>
      </c>
      <c r="E559" s="2" t="str">
        <f>MID(F559,FIND(".",F559,6)+1,99)</f>
        <v>FNumber</v>
      </c>
      <c r="F559" s="3" t="s">
        <v>269</v>
      </c>
      <c r="G559" s="3" t="s">
        <v>9519</v>
      </c>
      <c r="I559" s="3" t="s">
        <v>2352</v>
      </c>
      <c r="J559" s="3" t="s">
        <v>4787</v>
      </c>
      <c r="K559" s="5" t="s">
        <v>4787</v>
      </c>
      <c r="L559" s="14">
        <v>1</v>
      </c>
      <c r="M559" s="3" t="str">
        <f>IFERROR(VLOOKUP(E559,A:J,10, FALSE),"")</f>
        <v>Blendenzahl</v>
      </c>
      <c r="N559" s="3" t="str">
        <f>IFERROR(VLOOKUP(I559,B:K,10,FALSE),"")</f>
        <v>Blendenzahl</v>
      </c>
      <c r="O559" s="3" t="str">
        <f>IF(AND(TRIM(J559)="",M559=""),"Suffix not translated ",
   IF(AND(TRIM(J559)&lt;&gt;"",TRIM(M559)&lt;&gt;"",TRIM(J559)&lt;&gt;TRIM(M559)),"Suffix translation &lt;&gt; lookup ", "" ))
&amp;IF(AND(TRIM(K559)="",N559=""),"Description not translated ",
   IF(AND(TRIM(K559)&lt;&gt;"",TRIM(N559)&lt;&gt;"",TRIM(K559)&lt;&gt;TRIM(N559)),"Description translation&lt;&gt; lookup ", "" ))</f>
        <v/>
      </c>
      <c r="P559" s="3" t="s">
        <v>8447</v>
      </c>
      <c r="Q559" s="3" t="s">
        <v>8447</v>
      </c>
      <c r="R559" s="3" t="s">
        <v>9375</v>
      </c>
    </row>
    <row r="560" spans="1:18" ht="30" x14ac:dyDescent="0.25">
      <c r="A560" s="2" t="str">
        <f>IF(TRIM(J560)="","",E560)</f>
        <v/>
      </c>
      <c r="B560" s="2" t="str">
        <f>IF(TRIM(K560)="","",I560)</f>
        <v>The actual focal length of the lens, in mm.</v>
      </c>
      <c r="C560" s="2" t="str">
        <f>LEFT(F560,FIND(".",F560,6))</f>
        <v>Exif.Image.</v>
      </c>
      <c r="D560" s="2" t="str">
        <f>VLOOKUP(C560,PrefixUebersetzung,2,FALSE)</f>
        <v>Exif.Image (Bild).</v>
      </c>
      <c r="E560" s="2" t="str">
        <f>MID(F560,FIND(".",F560,6)+1,99)</f>
        <v>FocalLength</v>
      </c>
      <c r="F560" s="3" t="s">
        <v>270</v>
      </c>
      <c r="G560" s="3" t="s">
        <v>9519</v>
      </c>
      <c r="I560" s="3" t="s">
        <v>2353</v>
      </c>
      <c r="J560" s="3"/>
      <c r="K560" s="5" t="s">
        <v>5197</v>
      </c>
      <c r="L560" s="14">
        <v>1</v>
      </c>
      <c r="M560" s="3" t="str">
        <f>IFERROR(VLOOKUP(E560,A:J,10, FALSE),"")</f>
        <v>Brennweite</v>
      </c>
      <c r="N560" s="3" t="str">
        <f>IFERROR(VLOOKUP(I560,B:K,10,FALSE),"")</f>
        <v>Die tatsächliche Brennweite des Objektives in mm</v>
      </c>
      <c r="O560" s="3" t="str">
        <f>IF(AND(TRIM(J560)="",M560=""),"Suffix not translated ",
   IF(AND(TRIM(J560)&lt;&gt;"",TRIM(M560)&lt;&gt;"",TRIM(J560)&lt;&gt;TRIM(M560)),"Suffix translation &lt;&gt; lookup ", "" ))
&amp;IF(AND(TRIM(K560)="",N560=""),"Description not translated ",
   IF(AND(TRIM(K560)&lt;&gt;"",TRIM(N560)&lt;&gt;"",TRIM(K560)&lt;&gt;TRIM(N560)),"Description translation&lt;&gt; lookup ", "" ))</f>
        <v/>
      </c>
      <c r="Q560" s="3" t="s">
        <v>8447</v>
      </c>
    </row>
    <row r="561" spans="1:17" ht="45" x14ac:dyDescent="0.25">
      <c r="A561" s="2" t="str">
        <f>IF(TRIM(J561)="","",E561)</f>
        <v>FocalPlaneResolutionUnit</v>
      </c>
      <c r="B561" s="2" t="str">
        <f>IF(TRIM(K561)="","",I561)</f>
        <v>Unit of measurement for FocalPlaneXResolution(37390) and FocalPlaneYResolution(37391).</v>
      </c>
      <c r="C561" s="2" t="str">
        <f>LEFT(F561,FIND(".",F561,6))</f>
        <v>Exif.Image.</v>
      </c>
      <c r="D561" s="2" t="str">
        <f>VLOOKUP(C561,PrefixUebersetzung,2,FALSE)</f>
        <v>Exif.Image (Bild).</v>
      </c>
      <c r="E561" s="2" t="str">
        <f>MID(F561,FIND(".",F561,6)+1,99)</f>
        <v>FocalPlaneResolutionUnit</v>
      </c>
      <c r="F561" s="3" t="s">
        <v>271</v>
      </c>
      <c r="G561" s="3" t="s">
        <v>9512</v>
      </c>
      <c r="I561" s="3" t="s">
        <v>2354</v>
      </c>
      <c r="J561" s="3" t="s">
        <v>4862</v>
      </c>
      <c r="K561" s="5" t="s">
        <v>5198</v>
      </c>
      <c r="L561" s="14"/>
      <c r="M561" s="3" t="str">
        <f>IFERROR(VLOOKUP(E561,A:J,10, FALSE),"")</f>
        <v>Auflösung Brennebene Einheit</v>
      </c>
      <c r="N561" s="3" t="str">
        <f>IFERROR(VLOOKUP(I561,B:K,10,FALSE),"")</f>
        <v>Maßeinheit für FocalPlaneXResolution(Tag 37390) and FocalPlaneYResolution(Tag 37391)</v>
      </c>
      <c r="O561" s="3" t="str">
        <f>IF(AND(TRIM(J561)="",M561=""),"Suffix not translated ",
   IF(AND(TRIM(J561)&lt;&gt;"",TRIM(M561)&lt;&gt;"",TRIM(J561)&lt;&gt;TRIM(M561)),"Suffix translation &lt;&gt; lookup ", "" ))
&amp;IF(AND(TRIM(K561)="",N561=""),"Description not translated ",
   IF(AND(TRIM(K561)&lt;&gt;"",TRIM(N561)&lt;&gt;"",TRIM(K561)&lt;&gt;TRIM(N561)),"Description translation&lt;&gt; lookup ", "" ))</f>
        <v/>
      </c>
      <c r="P561" s="3" t="s">
        <v>8447</v>
      </c>
      <c r="Q561" s="3" t="s">
        <v>8447</v>
      </c>
    </row>
    <row r="562" spans="1:17" ht="60" x14ac:dyDescent="0.25">
      <c r="A562" s="2" t="str">
        <f>IF(TRIM(J562)="","",E562)</f>
        <v>FocalPlaneXResolution</v>
      </c>
      <c r="B562" s="2" t="str">
        <f>IF(TRIM(K562)="","",I562)</f>
        <v>Number of pixels per FocalPlaneResolutionUnit (37392) in ImageWidth direction for main image.</v>
      </c>
      <c r="C562" s="2" t="str">
        <f>LEFT(F562,FIND(".",F562,6))</f>
        <v>Exif.Image.</v>
      </c>
      <c r="D562" s="2" t="str">
        <f>VLOOKUP(C562,PrefixUebersetzung,2,FALSE)</f>
        <v>Exif.Image (Bild).</v>
      </c>
      <c r="E562" s="2" t="str">
        <f>MID(F562,FIND(".",F562,6)+1,99)</f>
        <v>FocalPlaneXResolution</v>
      </c>
      <c r="F562" s="3" t="s">
        <v>272</v>
      </c>
      <c r="G562" s="3" t="s">
        <v>9519</v>
      </c>
      <c r="I562" s="3" t="s">
        <v>2355</v>
      </c>
      <c r="J562" s="3" t="s">
        <v>4863</v>
      </c>
      <c r="K562" s="5" t="s">
        <v>5199</v>
      </c>
      <c r="L562" s="14"/>
      <c r="M562" s="3" t="str">
        <f>IFERROR(VLOOKUP(E562,A:J,10, FALSE),"")</f>
        <v>Auflösung Brennebene X</v>
      </c>
      <c r="N562" s="3" t="str">
        <f>IFERROR(VLOOKUP(I562,B:K,10,FALSE),"")</f>
        <v>Anzahl der Pixel pro FocalPlaneResolutionUnit (Tag 37392) in Richtung ImageWidth für das Haupt-Bild</v>
      </c>
      <c r="O562" s="3" t="str">
        <f>IF(AND(TRIM(J562)="",M562=""),"Suffix not translated ",
   IF(AND(TRIM(J562)&lt;&gt;"",TRIM(M562)&lt;&gt;"",TRIM(J562)&lt;&gt;TRIM(M562)),"Suffix translation &lt;&gt; lookup ", "" ))
&amp;IF(AND(TRIM(K562)="",N562=""),"Description not translated ",
   IF(AND(TRIM(K562)&lt;&gt;"",TRIM(N562)&lt;&gt;"",TRIM(K562)&lt;&gt;TRIM(N562)),"Description translation&lt;&gt; lookup ", "" ))</f>
        <v/>
      </c>
      <c r="P562" s="3" t="s">
        <v>8447</v>
      </c>
      <c r="Q562" s="3" t="s">
        <v>8447</v>
      </c>
    </row>
    <row r="563" spans="1:17" ht="60" x14ac:dyDescent="0.25">
      <c r="A563" s="2" t="str">
        <f>IF(TRIM(J563)="","",E563)</f>
        <v>FocalPlaneYResolution</v>
      </c>
      <c r="B563" s="2" t="str">
        <f>IF(TRIM(K563)="","",I563)</f>
        <v>Number of pixels per FocalPlaneResolutionUnit (37392) in ImageLength direction for main image.</v>
      </c>
      <c r="C563" s="2" t="str">
        <f>LEFT(F563,FIND(".",F563,6))</f>
        <v>Exif.Image.</v>
      </c>
      <c r="D563" s="2" t="str">
        <f>VLOOKUP(C563,PrefixUebersetzung,2,FALSE)</f>
        <v>Exif.Image (Bild).</v>
      </c>
      <c r="E563" s="2" t="str">
        <f>MID(F563,FIND(".",F563,6)+1,99)</f>
        <v>FocalPlaneYResolution</v>
      </c>
      <c r="F563" s="3" t="s">
        <v>273</v>
      </c>
      <c r="G563" s="3" t="s">
        <v>9519</v>
      </c>
      <c r="I563" s="3" t="s">
        <v>2356</v>
      </c>
      <c r="J563" s="3" t="s">
        <v>4864</v>
      </c>
      <c r="K563" s="5" t="s">
        <v>5200</v>
      </c>
      <c r="L563" s="14"/>
      <c r="M563" s="3" t="str">
        <f>IFERROR(VLOOKUP(E563,A:J,10, FALSE),"")</f>
        <v>Auflösung Brennebene Y</v>
      </c>
      <c r="N563" s="3" t="str">
        <f>IFERROR(VLOOKUP(I563,B:K,10,FALSE),"")</f>
        <v>Anzahl der Pixel pro FocalPlaneResolutionUnit (Tag 37392) in Richtung ImageLength für das Haupt-Bild</v>
      </c>
      <c r="O563" s="3" t="str">
        <f>IF(AND(TRIM(J563)="",M563=""),"Suffix not translated ",
   IF(AND(TRIM(J563)&lt;&gt;"",TRIM(M563)&lt;&gt;"",TRIM(J563)&lt;&gt;TRIM(M563)),"Suffix translation &lt;&gt; lookup ", "" ))
&amp;IF(AND(TRIM(K563)="",N563=""),"Description not translated ",
   IF(AND(TRIM(K563)&lt;&gt;"",TRIM(N563)&lt;&gt;"",TRIM(K563)&lt;&gt;TRIM(N563)),"Description translation&lt;&gt; lookup ", "" ))</f>
        <v/>
      </c>
      <c r="P563" s="3" t="s">
        <v>8447</v>
      </c>
      <c r="Q563" s="3" t="s">
        <v>8447</v>
      </c>
    </row>
    <row r="564" spans="1:17" ht="45" x14ac:dyDescent="0.25">
      <c r="A564" s="2" t="str">
        <f>IF(TRIM(J564)="","",E564)</f>
        <v/>
      </c>
      <c r="B564" s="2" t="str">
        <f>IF(TRIM(K564)="","",I564)</f>
        <v>This tag defines a matrix that maps white balanced camera colors to XYZ D50 colors.</v>
      </c>
      <c r="C564" s="2" t="str">
        <f>LEFT(F564,FIND(".",F564,6))</f>
        <v>Exif.Image.</v>
      </c>
      <c r="D564" s="2" t="str">
        <f>VLOOKUP(C564,PrefixUebersetzung,2,FALSE)</f>
        <v>Exif.Image (Bild).</v>
      </c>
      <c r="E564" s="2" t="str">
        <f>MID(F564,FIND(".",F564,6)+1,99)</f>
        <v>ForwardMatrix1</v>
      </c>
      <c r="F564" s="3" t="s">
        <v>274</v>
      </c>
      <c r="G564" s="3" t="s">
        <v>9520</v>
      </c>
      <c r="I564" s="3" t="s">
        <v>2357</v>
      </c>
      <c r="J564" s="3"/>
      <c r="K564" s="5" t="s">
        <v>6613</v>
      </c>
      <c r="L564" s="14">
        <v>5</v>
      </c>
      <c r="M564" s="3" t="str">
        <f>IFERROR(VLOOKUP(E564,A:J,10, FALSE),"")</f>
        <v/>
      </c>
      <c r="N564" s="3" t="str">
        <f>IFERROR(VLOOKUP(I564,B:K,10,FALSE),"")</f>
        <v>Dieser Tag definiert eine Matrix, die weiß-abgegelichene Kamera-Farben auf XYZ D50 Farben abbildet</v>
      </c>
      <c r="O564" s="3" t="str">
        <f>IF(AND(TRIM(J564)="",M564=""),"Suffix not translated ",
   IF(AND(TRIM(J564)&lt;&gt;"",TRIM(M564)&lt;&gt;"",TRIM(J564)&lt;&gt;TRIM(M564)),"Suffix translation &lt;&gt; lookup ", "" ))
&amp;IF(AND(TRIM(K564)="",N564=""),"Description not translated ",
   IF(AND(TRIM(K564)&lt;&gt;"",TRIM(N564)&lt;&gt;"",TRIM(K564)&lt;&gt;TRIM(N564)),"Description translation&lt;&gt; lookup ", "" ))</f>
        <v xml:space="preserve">Suffix not translated </v>
      </c>
      <c r="P564" s="3" t="s">
        <v>8447</v>
      </c>
      <c r="Q564" s="3" t="s">
        <v>8447</v>
      </c>
    </row>
    <row r="565" spans="1:17" ht="45" x14ac:dyDescent="0.25">
      <c r="A565" s="2" t="str">
        <f>IF(TRIM(J565)="","",E565)</f>
        <v/>
      </c>
      <c r="B565" s="2" t="str">
        <f>IF(TRIM(K565)="","",I565)</f>
        <v/>
      </c>
      <c r="C565" s="2" t="str">
        <f>LEFT(F565,FIND(".",F565,6))</f>
        <v>Exif.Image.</v>
      </c>
      <c r="D565" s="2" t="str">
        <f>VLOOKUP(C565,PrefixUebersetzung,2,FALSE)</f>
        <v>Exif.Image (Bild).</v>
      </c>
      <c r="E565" s="2" t="str">
        <f>MID(F565,FIND(".",F565,6)+1,99)</f>
        <v>ForwardMatrix2</v>
      </c>
      <c r="F565" s="3" t="s">
        <v>275</v>
      </c>
      <c r="G565" s="3" t="s">
        <v>9520</v>
      </c>
      <c r="I565" s="3" t="s">
        <v>2357</v>
      </c>
      <c r="J565" s="3"/>
      <c r="L565" s="14">
        <v>5</v>
      </c>
      <c r="M565" s="3" t="str">
        <f>IFERROR(VLOOKUP(E565,A:J,10, FALSE),"")</f>
        <v/>
      </c>
      <c r="N565" s="3" t="str">
        <f>IFERROR(VLOOKUP(I565,B:K,10,FALSE),"")</f>
        <v>Dieser Tag definiert eine Matrix, die weiß-abgegelichene Kamera-Farben auf XYZ D50 Farben abbildet</v>
      </c>
      <c r="O565" s="3" t="str">
        <f>IF(AND(TRIM(J565)="",M565=""),"Suffix not translated ",
   IF(AND(TRIM(J565)&lt;&gt;"",TRIM(M565)&lt;&gt;"",TRIM(J565)&lt;&gt;TRIM(M565)),"Suffix translation &lt;&gt; lookup ", "" ))
&amp;IF(AND(TRIM(K565)="",N565=""),"Description not translated ",
   IF(AND(TRIM(K565)&lt;&gt;"",TRIM(N565)&lt;&gt;"",TRIM(K565)&lt;&gt;TRIM(N565)),"Description translation&lt;&gt; lookup ", "" ))</f>
        <v xml:space="preserve">Suffix not translated </v>
      </c>
      <c r="P565" s="3" t="s">
        <v>8447</v>
      </c>
    </row>
    <row r="566" spans="1:17" ht="45" x14ac:dyDescent="0.25">
      <c r="A566" s="2" t="str">
        <f>IF(TRIM(J566)="","",E566)</f>
        <v/>
      </c>
      <c r="B566" s="2" t="str">
        <f>IF(TRIM(K566)="","",I566)</f>
        <v/>
      </c>
      <c r="C566" s="2" t="str">
        <f>LEFT(F566,FIND(".",F566,6))</f>
        <v>Exif.Image.</v>
      </c>
      <c r="D566" s="2" t="str">
        <f>VLOOKUP(C566,PrefixUebersetzung,2,FALSE)</f>
        <v>Exif.Image (Bild).</v>
      </c>
      <c r="E566" s="2" t="str">
        <f>MID(F566,FIND(".",F566,6)+1,99)</f>
        <v>ForwardMatrix3</v>
      </c>
      <c r="F566" s="36" t="s">
        <v>9722</v>
      </c>
      <c r="G566" s="36" t="s">
        <v>9520</v>
      </c>
      <c r="H566" s="36"/>
      <c r="I566" s="36" t="s">
        <v>2357</v>
      </c>
      <c r="M566" s="3" t="str">
        <f>IFERROR(VLOOKUP(E566,A:J,10, FALSE),"")</f>
        <v/>
      </c>
      <c r="N566" s="3" t="str">
        <f>IFERROR(VLOOKUP(I566,B:K,10,FALSE),"")</f>
        <v>Dieser Tag definiert eine Matrix, die weiß-abgegelichene Kamera-Farben auf XYZ D50 Farben abbildet</v>
      </c>
      <c r="O566" s="3" t="str">
        <f>IF(AND(TRIM(J566)="",M566=""),"Suffix not translated ",
   IF(AND(TRIM(J566)&lt;&gt;"",TRIM(M566)&lt;&gt;"",TRIM(J566)&lt;&gt;TRIM(M566)),"Suffix translation &lt;&gt; lookup ", "" ))
&amp;IF(AND(TRIM(K566)="",N566=""),"Description not translated ",
   IF(AND(TRIM(K566)&lt;&gt;"",TRIM(N566)&lt;&gt;"",TRIM(K566)&lt;&gt;TRIM(N566)),"Description translation&lt;&gt; lookup ", "" ))</f>
        <v xml:space="preserve">Suffix not translated </v>
      </c>
      <c r="P566" s="3" t="s">
        <v>8447</v>
      </c>
    </row>
    <row r="567" spans="1:17" ht="120" x14ac:dyDescent="0.25">
      <c r="A567" s="2" t="str">
        <f>IF(TRIM(J567)="","",E567)</f>
        <v>FrameRate</v>
      </c>
      <c r="B567" s="2" t="str">
        <f>IF(TRIM(K567)="","",I567)</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7" s="2" t="str">
        <f>LEFT(F567,FIND(".",F567,6))</f>
        <v>Exif.Image.</v>
      </c>
      <c r="D567" s="2" t="str">
        <f>VLOOKUP(C567,PrefixUebersetzung,2,FALSE)</f>
        <v>Exif.Image (Bild).</v>
      </c>
      <c r="E567" s="2" t="str">
        <f>MID(F567,FIND(".",F567,6)+1,99)</f>
        <v>FrameRate</v>
      </c>
      <c r="F567" s="3" t="s">
        <v>7878</v>
      </c>
      <c r="G567" s="3" t="s">
        <v>9520</v>
      </c>
      <c r="I567" s="3" t="s">
        <v>7879</v>
      </c>
      <c r="J567" s="3" t="s">
        <v>6326</v>
      </c>
      <c r="K567" s="5" t="s">
        <v>8670</v>
      </c>
      <c r="L567" s="14">
        <v>1</v>
      </c>
      <c r="M567" s="3" t="str">
        <f>IFERROR(VLOOKUP(E567,A:J,10, FALSE),"")</f>
        <v>Frame-Rate</v>
      </c>
      <c r="N567" s="3" t="str">
        <f>IFERROR(INDEX(K:K,MATCH(TRUE,INDEX(B:B=I567,0),0)),"")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567" s="3" t="str">
        <f>IF(AND(TRIM(J567)="",M567=""),"Suffix not translated ",
   IF(AND(TRIM(J567)&lt;&gt;"",TRIM(M567)&lt;&gt;"",TRIM(J567)&lt;&gt;TRIM(M567)),"Suffix translation &lt;&gt; lookup ", "" ))
&amp;IF(AND(TRIM(K567)="",N567=""),"Description not translated ",
   IF(AND(TRIM(K567)&lt;&gt;"",TRIM(N567)&lt;&gt;"",TRIM(K567)&lt;&gt;TRIM(N567)),"Description translation&lt;&gt; lookup ", "" ))</f>
        <v/>
      </c>
      <c r="P567" s="3" t="s">
        <v>8447</v>
      </c>
      <c r="Q567" s="3" t="s">
        <v>8447</v>
      </c>
    </row>
    <row r="568" spans="1:17" ht="60" x14ac:dyDescent="0.25">
      <c r="A568" s="2" t="str">
        <f>IF(TRIM(J568)="","",E568)</f>
        <v>GPSTag</v>
      </c>
      <c r="B568" s="2" t="str">
        <f>IF(TRIM(K568)="","",I568)</f>
        <v>A pointer to the GPS Info IFD. The Interoperability structure of the GPS Info IFD, like that of Exif IFD, has no image data.</v>
      </c>
      <c r="C568" s="2" t="str">
        <f>LEFT(F568,FIND(".",F568,6))</f>
        <v>Exif.Image.</v>
      </c>
      <c r="D568" s="2" t="str">
        <f>VLOOKUP(C568,PrefixUebersetzung,2,FALSE)</f>
        <v>Exif.Image (Bild).</v>
      </c>
      <c r="E568" s="2" t="str">
        <f>MID(F568,FIND(".",F568,6)+1,99)</f>
        <v>GPSTag</v>
      </c>
      <c r="F568" s="3" t="s">
        <v>276</v>
      </c>
      <c r="G568" s="3" t="s">
        <v>9515</v>
      </c>
      <c r="I568" s="3" t="s">
        <v>2358</v>
      </c>
      <c r="J568" s="3" t="s">
        <v>4196</v>
      </c>
      <c r="K568" s="5" t="s">
        <v>5201</v>
      </c>
      <c r="L568" s="14"/>
      <c r="M568" s="3" t="str">
        <f>IFERROR(VLOOKUP(E568,A:J,10, FALSE),"")</f>
        <v>GPS Tag</v>
      </c>
      <c r="N568" s="3" t="str">
        <f>IFERROR(VLOOKUP(I568,B:K,10,FALSE),"")</f>
        <v>Ein Zeiger auf die GPS IFD Info. Die Interoperabilitäts-Struktur des GPS Info IFD, wie die Exif IFD, hat keine Bilddaten.</v>
      </c>
      <c r="O568" s="3" t="str">
        <f>IF(AND(TRIM(J568)="",M568=""),"Suffix not translated ",
   IF(AND(TRIM(J568)&lt;&gt;"",TRIM(M568)&lt;&gt;"",TRIM(J568)&lt;&gt;TRIM(M568)),"Suffix translation &lt;&gt; lookup ", "" ))
&amp;IF(AND(TRIM(K568)="",N568=""),"Description not translated ",
   IF(AND(TRIM(K568)&lt;&gt;"",TRIM(N568)&lt;&gt;"",TRIM(K568)&lt;&gt;TRIM(N568)),"Description translation&lt;&gt; lookup ", "" ))</f>
        <v/>
      </c>
      <c r="P568" s="3" t="s">
        <v>8447</v>
      </c>
      <c r="Q568" s="3" t="s">
        <v>8447</v>
      </c>
    </row>
    <row r="569" spans="1:17" ht="30" x14ac:dyDescent="0.25">
      <c r="A569" s="2" t="str">
        <f>IF(TRIM(J569)="","",E569)</f>
        <v>GrayResponseCurve</v>
      </c>
      <c r="B569" s="2" t="str">
        <f>IF(TRIM(K569)="","",I569)</f>
        <v>For grayscale data, the optical density of each possible pixel value.</v>
      </c>
      <c r="C569" s="2" t="str">
        <f>LEFT(F569,FIND(".",F569,6))</f>
        <v>Exif.Image.</v>
      </c>
      <c r="D569" s="2" t="str">
        <f>VLOOKUP(C569,PrefixUebersetzung,2,FALSE)</f>
        <v>Exif.Image (Bild).</v>
      </c>
      <c r="E569" s="2" t="str">
        <f>MID(F569,FIND(".",F569,6)+1,99)</f>
        <v>GrayResponseCurve</v>
      </c>
      <c r="F569" s="3" t="s">
        <v>277</v>
      </c>
      <c r="G569" s="3" t="s">
        <v>9512</v>
      </c>
      <c r="I569" s="3" t="s">
        <v>2359</v>
      </c>
      <c r="J569" s="3" t="s">
        <v>4788</v>
      </c>
      <c r="K569" s="5" t="s">
        <v>5202</v>
      </c>
      <c r="L569" s="14"/>
      <c r="M569" s="3" t="str">
        <f>IFERROR(VLOOKUP(E569,A:J,10, FALSE),"")</f>
        <v>Grauskalen Kurve</v>
      </c>
      <c r="N569" s="3" t="str">
        <f>IFERROR(VLOOKUP(I569,B:K,10,FALSE),"")</f>
        <v>Für Grauskalendaten: optische Dichte für jeden möglichen Pixelwert.</v>
      </c>
      <c r="O569" s="3" t="str">
        <f>IF(AND(TRIM(J569)="",M569=""),"Suffix not translated ",
   IF(AND(TRIM(J569)&lt;&gt;"",TRIM(M569)&lt;&gt;"",TRIM(J569)&lt;&gt;TRIM(M569)),"Suffix translation &lt;&gt; lookup ", "" ))
&amp;IF(AND(TRIM(K569)="",N569=""),"Description not translated ",
   IF(AND(TRIM(K569)&lt;&gt;"",TRIM(N569)&lt;&gt;"",TRIM(K569)&lt;&gt;TRIM(N569)),"Description translation&lt;&gt; lookup ", "" ))</f>
        <v/>
      </c>
      <c r="P569" s="3" t="s">
        <v>8447</v>
      </c>
      <c r="Q569" s="3" t="s">
        <v>8447</v>
      </c>
    </row>
    <row r="570" spans="1:17" ht="45" x14ac:dyDescent="0.25">
      <c r="A570" s="2" t="str">
        <f>IF(TRIM(J570)="","",E570)</f>
        <v>GrayResponseUnit</v>
      </c>
      <c r="B570" s="2" t="str">
        <f>IF(TRIM(K570)="","",I570)</f>
        <v>The precision of the information contained in the GrayResponseCurve.</v>
      </c>
      <c r="C570" s="2" t="str">
        <f>LEFT(F570,FIND(".",F570,6))</f>
        <v>Exif.Image.</v>
      </c>
      <c r="D570" s="2" t="str">
        <f>VLOOKUP(C570,PrefixUebersetzung,2,FALSE)</f>
        <v>Exif.Image (Bild).</v>
      </c>
      <c r="E570" s="2" t="str">
        <f>MID(F570,FIND(".",F570,6)+1,99)</f>
        <v>GrayResponseUnit</v>
      </c>
      <c r="F570" s="3" t="s">
        <v>278</v>
      </c>
      <c r="G570" s="3" t="s">
        <v>9512</v>
      </c>
      <c r="I570" s="3" t="s">
        <v>2360</v>
      </c>
      <c r="J570" s="3" t="s">
        <v>4789</v>
      </c>
      <c r="K570" s="5" t="s">
        <v>5203</v>
      </c>
      <c r="L570" s="14"/>
      <c r="M570" s="3" t="str">
        <f>IFERROR(VLOOKUP(E570,A:J,10, FALSE),"")</f>
        <v>Grauskalen Einheit</v>
      </c>
      <c r="N570" s="3" t="str">
        <f>IFERROR(VLOOKUP(I570,B:K,10,FALSE),"")</f>
        <v>Die Genauigkeit der Informationen, die in der GrayResponseCurve enthalten sind.</v>
      </c>
      <c r="O570" s="3" t="str">
        <f>IF(AND(TRIM(J570)="",M570=""),"Suffix not translated ",
   IF(AND(TRIM(J570)&lt;&gt;"",TRIM(M570)&lt;&gt;"",TRIM(J570)&lt;&gt;TRIM(M570)),"Suffix translation &lt;&gt; lookup ", "" ))
&amp;IF(AND(TRIM(K570)="",N570=""),"Description not translated ",
   IF(AND(TRIM(K570)&lt;&gt;"",TRIM(N570)&lt;&gt;"",TRIM(K570)&lt;&gt;TRIM(N570)),"Description translation&lt;&gt; lookup ", "" ))</f>
        <v/>
      </c>
      <c r="P570" s="3" t="s">
        <v>8447</v>
      </c>
      <c r="Q570" s="3" t="s">
        <v>8447</v>
      </c>
    </row>
    <row r="571" spans="1:17" ht="60" x14ac:dyDescent="0.25">
      <c r="A571" s="2" t="str">
        <f>IF(TRIM(J571)="","",E571)</f>
        <v>HalftoneHints</v>
      </c>
      <c r="B571" s="2" t="str">
        <f>IF(TRIM(K571)="","",I571)</f>
        <v/>
      </c>
      <c r="C571" s="2" t="str">
        <f>LEFT(F571,FIND(".",F571,6))</f>
        <v>Exif.Image.</v>
      </c>
      <c r="D571" s="2" t="str">
        <f>VLOOKUP(C571,PrefixUebersetzung,2,FALSE)</f>
        <v>Exif.Image (Bild).</v>
      </c>
      <c r="E571" s="2" t="str">
        <f>MID(F571,FIND(".",F571,6)+1,99)</f>
        <v>HalftoneHints</v>
      </c>
      <c r="F571" s="3" t="s">
        <v>279</v>
      </c>
      <c r="G571" s="3" t="s">
        <v>9512</v>
      </c>
      <c r="I571" s="3" t="s">
        <v>2361</v>
      </c>
      <c r="J571" s="3" t="s">
        <v>5074</v>
      </c>
      <c r="L571" s="14">
        <v>5</v>
      </c>
      <c r="M571" s="3" t="str">
        <f>IFERROR(VLOOKUP(E571,A:J,10, FALSE),"")</f>
        <v>Halbton Hinweise</v>
      </c>
      <c r="N571" s="3" t="str">
        <f>IFERROR(VLOOKUP(I571,B:K,10,FALSE),"")</f>
        <v/>
      </c>
      <c r="O571" s="3" t="str">
        <f>IF(AND(TRIM(J571)="",M571=""),"Suffix not translated ",
   IF(AND(TRIM(J571)&lt;&gt;"",TRIM(M571)&lt;&gt;"",TRIM(J571)&lt;&gt;TRIM(M571)),"Suffix translation &lt;&gt; lookup ", "" ))
&amp;IF(AND(TRIM(K571)="",N571=""),"Description not translated ",
   IF(AND(TRIM(K571)&lt;&gt;"",TRIM(N571)&lt;&gt;"",TRIM(K571)&lt;&gt;TRIM(N571)),"Description translation&lt;&gt; lookup ", "" ))</f>
        <v xml:space="preserve">Description not translated </v>
      </c>
      <c r="P571" s="3" t="s">
        <v>8447</v>
      </c>
      <c r="Q571" s="3" t="s">
        <v>8447</v>
      </c>
    </row>
    <row r="572" spans="1:17" ht="60" x14ac:dyDescent="0.25">
      <c r="A572" s="2" t="str">
        <f>IF(TRIM(J572)="","",E572)</f>
        <v>HostComputer</v>
      </c>
      <c r="B572" s="2" t="str">
        <f>IF(TRIM(K572)="","",I572)</f>
        <v>This tag records information about the host computer used to generate the image.</v>
      </c>
      <c r="C572" s="2" t="str">
        <f>LEFT(F572,FIND(".",F572,6))</f>
        <v>Exif.Image.</v>
      </c>
      <c r="D572" s="2" t="str">
        <f>VLOOKUP(C572,PrefixUebersetzung,2,FALSE)</f>
        <v>Exif.Image (Bild).</v>
      </c>
      <c r="E572" s="2" t="str">
        <f>MID(F572,FIND(".",F572,6)+1,99)</f>
        <v>HostComputer</v>
      </c>
      <c r="F572" s="3" t="s">
        <v>280</v>
      </c>
      <c r="G572" s="3" t="s">
        <v>9514</v>
      </c>
      <c r="I572" s="3" t="s">
        <v>2362</v>
      </c>
      <c r="J572" s="3" t="s">
        <v>4197</v>
      </c>
      <c r="K572" s="5" t="s">
        <v>5204</v>
      </c>
      <c r="L572" s="14"/>
      <c r="M572" s="3" t="str">
        <f>IFERROR(VLOOKUP(E572,A:J,10, FALSE),"")</f>
        <v>Host-Computer</v>
      </c>
      <c r="N572" s="3" t="str">
        <f>IFERROR(VLOOKUP(I572,B:K,10,FALSE),"")</f>
        <v>Dieser Tag zeichnet Informationen über den Host-Computer auf, der verwendet wurde, um das Bild zu erzeugen.</v>
      </c>
      <c r="O572" s="3" t="str">
        <f>IF(AND(TRIM(J572)="",M572=""),"Suffix not translated ",
   IF(AND(TRIM(J572)&lt;&gt;"",TRIM(M572)&lt;&gt;"",TRIM(J572)&lt;&gt;TRIM(M572)),"Suffix translation &lt;&gt; lookup ", "" ))
&amp;IF(AND(TRIM(K572)="",N572=""),"Description not translated ",
   IF(AND(TRIM(K572)&lt;&gt;"",TRIM(N572)&lt;&gt;"",TRIM(K572)&lt;&gt;TRIM(N572)),"Description translation&lt;&gt; lookup ", "" ))</f>
        <v/>
      </c>
      <c r="P572" s="3" t="s">
        <v>8447</v>
      </c>
      <c r="Q572" s="3" t="s">
        <v>8447</v>
      </c>
    </row>
    <row r="573" spans="1:17" ht="165" x14ac:dyDescent="0.25">
      <c r="A573" s="2" t="str">
        <f>IF(TRIM(J573)="","",E573)</f>
        <v/>
      </c>
      <c r="B573" s="2" t="str">
        <f>IF(TRIM(K573)="","",I573)</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3" s="2" t="str">
        <f>LEFT(F573,FIND(".",F573,6))</f>
        <v>Exif.Image.</v>
      </c>
      <c r="D573" s="2" t="str">
        <f>VLOOKUP(C573,PrefixUebersetzung,2,FALSE)</f>
        <v>Exif.Image (Bild).</v>
      </c>
      <c r="E573" s="2" t="str">
        <f>MID(F573,FIND(".",F573,6)+1,99)</f>
        <v>IlluminantData1</v>
      </c>
      <c r="F573" s="36" t="s">
        <v>9723</v>
      </c>
      <c r="G573" s="36" t="s">
        <v>9517</v>
      </c>
      <c r="H573" s="36"/>
      <c r="I573" s="36" t="s">
        <v>9724</v>
      </c>
      <c r="K573" s="5" t="s">
        <v>9883</v>
      </c>
      <c r="M573" s="3" t="str">
        <f>IFERROR(VLOOKUP(E573,A:J,10, FALSE),"")</f>
        <v/>
      </c>
      <c r="N573" s="3" t="str">
        <f>IFERROR(INDEX(K:K,MATCH(TRUE,INDEX(B:B=I573,0),0)),"")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573" s="3" t="str">
        <f>IF(AND(TRIM(J573)="",M573=""),"Suffix not translated ",
   IF(AND(TRIM(J573)&lt;&gt;"",TRIM(M573)&lt;&gt;"",TRIM(J573)&lt;&gt;TRIM(M573)),"Suffix translation &lt;&gt; lookup ", "" ))
&amp;IF(AND(TRIM(K573)="",N573=""),"Description not translated ",
   IF(AND(TRIM(K573)&lt;&gt;"",TRIM(N573)&lt;&gt;"",TRIM(K573)&lt;&gt;TRIM(N573)),"Description translation&lt;&gt; lookup ", "" ))</f>
        <v xml:space="preserve">Suffix not translated </v>
      </c>
      <c r="P573" s="3" t="s">
        <v>8447</v>
      </c>
      <c r="Q573" s="3" t="s">
        <v>8447</v>
      </c>
    </row>
    <row r="574" spans="1:17" ht="120" x14ac:dyDescent="0.25">
      <c r="A574" s="2" t="str">
        <f>IF(TRIM(J574)="","",E574)</f>
        <v/>
      </c>
      <c r="B574" s="2" t="str">
        <f>IF(TRIM(K574)="","",I574)</f>
        <v>When the CalibrationIlluminant2 tag is set to 255 (Other), then the IlluminantData2 tag is required and specifies the data for the second illuminant. Otherwise, this tag is ignored. The format of the data is the same as IlluminantData1.</v>
      </c>
      <c r="C574" s="2" t="str">
        <f>LEFT(F574,FIND(".",F574,6))</f>
        <v>Exif.Image.</v>
      </c>
      <c r="D574" s="2" t="str">
        <f>VLOOKUP(C574,PrefixUebersetzung,2,FALSE)</f>
        <v>Exif.Image (Bild).</v>
      </c>
      <c r="E574" s="2" t="str">
        <f>MID(F574,FIND(".",F574,6)+1,99)</f>
        <v>IlluminantData2</v>
      </c>
      <c r="F574" s="36" t="s">
        <v>9725</v>
      </c>
      <c r="G574" s="36" t="s">
        <v>9517</v>
      </c>
      <c r="H574" s="36"/>
      <c r="I574" s="36" t="s">
        <v>9726</v>
      </c>
      <c r="K574" s="5" t="s">
        <v>9884</v>
      </c>
      <c r="M574" s="3" t="str">
        <f>IFERROR(VLOOKUP(E574,A:J,10, FALSE),"")</f>
        <v/>
      </c>
      <c r="N574" s="3" t="str">
        <f>IFERROR(VLOOKUP(I574,B:K,10,FALSE),"")</f>
        <v>Wenn das Tag "CalibrationIlluminant2" auf 255 (Sonstige) gesetzt ist, ist das Tag "IlluminantData2" erforderlich und gibt die Daten für die zweite Lichtart an. Andernfalls wird dieses Tag ignoriert. Das Format der Daten ist dasselbe wie bei IlluminantData1.</v>
      </c>
      <c r="O574" s="3" t="str">
        <f>IF(AND(TRIM(J574)="",M574=""),"Suffix not translated ",
   IF(AND(TRIM(J574)&lt;&gt;"",TRIM(M574)&lt;&gt;"",TRIM(J574)&lt;&gt;TRIM(M574)),"Suffix translation &lt;&gt; lookup ", "" ))
&amp;IF(AND(TRIM(K574)="",N574=""),"Description not translated ",
   IF(AND(TRIM(K574)&lt;&gt;"",TRIM(N574)&lt;&gt;"",TRIM(K574)&lt;&gt;TRIM(N574)),"Description translation&lt;&gt; lookup ", "" ))</f>
        <v xml:space="preserve">Suffix not translated </v>
      </c>
      <c r="P574" s="3" t="s">
        <v>8447</v>
      </c>
      <c r="Q574" s="3" t="s">
        <v>8447</v>
      </c>
    </row>
    <row r="575" spans="1:17" ht="120" x14ac:dyDescent="0.25">
      <c r="A575" s="2" t="str">
        <f>IF(TRIM(J575)="","",E575)</f>
        <v/>
      </c>
      <c r="B575" s="2" t="str">
        <f>IF(TRIM(K575)="","",I575)</f>
        <v>When the CalibrationIlluminant3 tag is set to 255 (Other), then the IlluminantData3 tag is required and specifies the data for the third illuminant. Otherwise, this tag is ignored. The format of the data is the same as IlluminantData1.</v>
      </c>
      <c r="C575" s="2" t="str">
        <f>LEFT(F575,FIND(".",F575,6))</f>
        <v>Exif.Image.</v>
      </c>
      <c r="D575" s="2" t="str">
        <f>VLOOKUP(C575,PrefixUebersetzung,2,FALSE)</f>
        <v>Exif.Image (Bild).</v>
      </c>
      <c r="E575" s="2" t="str">
        <f>MID(F575,FIND(".",F575,6)+1,99)</f>
        <v>IlluminantData3</v>
      </c>
      <c r="F575" s="36" t="s">
        <v>9727</v>
      </c>
      <c r="G575" s="36" t="s">
        <v>9517</v>
      </c>
      <c r="H575" s="36"/>
      <c r="I575" s="36" t="s">
        <v>9728</v>
      </c>
      <c r="K575" s="5" t="s">
        <v>9885</v>
      </c>
      <c r="M575" s="3" t="str">
        <f>IFERROR(VLOOKUP(E575,A:J,10, FALSE),"")</f>
        <v/>
      </c>
      <c r="N575" s="3" t="str">
        <f>IFERROR(VLOOKUP(I575,B:K,10,FALSE),"")</f>
        <v>Wenn das Tag "CalibrationIlluminant3" auf 255 (Sonstige) gesetzt ist, ist das Tag "IlluminantData3" erforderlich und gibt die Daten für die dritte Lichtart an. Andernfalls wird dieses Tag ignoriert. Das Format der Daten ist dasselbe wie bei IlluminantData1.</v>
      </c>
      <c r="O575" s="3" t="str">
        <f>IF(AND(TRIM(J575)="",M575=""),"Suffix not translated ",
   IF(AND(TRIM(J575)&lt;&gt;"",TRIM(M575)&lt;&gt;"",TRIM(J575)&lt;&gt;TRIM(M575)),"Suffix translation &lt;&gt; lookup ", "" ))
&amp;IF(AND(TRIM(K575)="",N575=""),"Description not translated ",
   IF(AND(TRIM(K575)&lt;&gt;"",TRIM(N575)&lt;&gt;"",TRIM(K575)&lt;&gt;TRIM(N575)),"Description translation&lt;&gt; lookup ", "" ))</f>
        <v xml:space="preserve">Suffix not translated </v>
      </c>
      <c r="P575" s="3" t="s">
        <v>8447</v>
      </c>
      <c r="Q575" s="3" t="s">
        <v>8447</v>
      </c>
    </row>
    <row r="576" spans="1:17" ht="135" x14ac:dyDescent="0.25">
      <c r="A576" s="2" t="str">
        <f>IF(TRIM(J576)="","",E576)</f>
        <v>ImageDescription</v>
      </c>
      <c r="B576" s="2" t="str">
        <f>IF(TRIM(K576)="","",I576)</f>
        <v>A character string giving the title of the image. It may be a comment such as "1988 company picnic" or the like. Two-bytes character codes cannot be used. When a 2-bytes code is necessary, the Exif Private tag &lt;UserComment&gt; is to be used.</v>
      </c>
      <c r="C576" s="2" t="str">
        <f>LEFT(F576,FIND(".",F576,6))</f>
        <v>Exif.Image.</v>
      </c>
      <c r="D576" s="2" t="str">
        <f>VLOOKUP(C576,PrefixUebersetzung,2,FALSE)</f>
        <v>Exif.Image (Bild).</v>
      </c>
      <c r="E576" s="2" t="str">
        <f>MID(F576,FIND(".",F576,6)+1,99)</f>
        <v>ImageDescription</v>
      </c>
      <c r="F576" s="3" t="s">
        <v>281</v>
      </c>
      <c r="G576" s="3" t="s">
        <v>9514</v>
      </c>
      <c r="I576" s="3" t="s">
        <v>2363</v>
      </c>
      <c r="J576" s="3" t="s">
        <v>4198</v>
      </c>
      <c r="K576" s="5" t="s">
        <v>5569</v>
      </c>
      <c r="L576" s="14"/>
      <c r="M576" s="3" t="str">
        <f>IFERROR(VLOOKUP(E576,A:J,10, FALSE),"")</f>
        <v>Bildbeschreibung</v>
      </c>
      <c r="N576" s="3" t="str">
        <f>IFERROR(VLOOKUP(I576,B:K,10,FALSE),"")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576" s="3" t="str">
        <f>IF(AND(TRIM(J576)="",M576=""),"Suffix not translated ",
   IF(AND(TRIM(J576)&lt;&gt;"",TRIM(M576)&lt;&gt;"",TRIM(J576)&lt;&gt;TRIM(M576)),"Suffix translation &lt;&gt; lookup ", "" ))
&amp;IF(AND(TRIM(K576)="",N576=""),"Description not translated ",
   IF(AND(TRIM(K576)&lt;&gt;"",TRIM(N576)&lt;&gt;"",TRIM(K576)&lt;&gt;TRIM(N576)),"Description translation&lt;&gt; lookup ", "" ))</f>
        <v/>
      </c>
      <c r="P576" s="3" t="s">
        <v>8447</v>
      </c>
      <c r="Q576" s="3" t="s">
        <v>8447</v>
      </c>
    </row>
    <row r="577" spans="1:18" ht="30" x14ac:dyDescent="0.25">
      <c r="A577" s="2" t="str">
        <f>IF(TRIM(J577)="","",E577)</f>
        <v>ImageHistory</v>
      </c>
      <c r="B577" s="2" t="str">
        <f>IF(TRIM(K577)="","",I577)</f>
        <v>Record of what has been done to the image.</v>
      </c>
      <c r="C577" s="2" t="str">
        <f>LEFT(F577,FIND(".",F577,6))</f>
        <v>Exif.Image.</v>
      </c>
      <c r="D577" s="2" t="str">
        <f>VLOOKUP(C577,PrefixUebersetzung,2,FALSE)</f>
        <v>Exif.Image (Bild).</v>
      </c>
      <c r="E577" s="2" t="str">
        <f>MID(F577,FIND(".",F577,6)+1,99)</f>
        <v>ImageHistory</v>
      </c>
      <c r="F577" s="3" t="s">
        <v>282</v>
      </c>
      <c r="G577" s="3" t="s">
        <v>9514</v>
      </c>
      <c r="I577" s="3" t="s">
        <v>2364</v>
      </c>
      <c r="J577" s="3" t="s">
        <v>4790</v>
      </c>
      <c r="K577" s="5" t="s">
        <v>5205</v>
      </c>
      <c r="L577" s="14"/>
      <c r="M577" s="3" t="str">
        <f>IFERROR(VLOOKUP(E577,A:J,10, FALSE),"")</f>
        <v>Bildänderungshistorie</v>
      </c>
      <c r="N577" s="3" t="str">
        <f>IFERROR(VLOOKUP(I577,B:K,10,FALSE),"")</f>
        <v>Aufzeichnung, welche Änderungen an dem Bild vorgenommen wurden.</v>
      </c>
      <c r="O577" s="3" t="str">
        <f>IF(AND(TRIM(J577)="",M577=""),"Suffix not translated ",
   IF(AND(TRIM(J577)&lt;&gt;"",TRIM(M577)&lt;&gt;"",TRIM(J577)&lt;&gt;TRIM(M577)),"Suffix translation &lt;&gt; lookup ", "" ))
&amp;IF(AND(TRIM(K577)="",N577=""),"Description not translated ",
   IF(AND(TRIM(K577)&lt;&gt;"",TRIM(N577)&lt;&gt;"",TRIM(K577)&lt;&gt;TRIM(N577)),"Description translation&lt;&gt; lookup ", "" ))</f>
        <v/>
      </c>
      <c r="P577" s="3" t="s">
        <v>8447</v>
      </c>
      <c r="Q577" s="3" t="s">
        <v>8447</v>
      </c>
    </row>
    <row r="578" spans="1:18" ht="90" x14ac:dyDescent="0.25">
      <c r="A578" s="2" t="str">
        <f>IF(TRIM(J578)="","",E578)</f>
        <v>ImageID</v>
      </c>
      <c r="B578" s="2" t="str">
        <f>IF(TRIM(K578)="","",I578)</f>
        <v>ImageID is the full pathname of the original, high-resolution image, or any other identifying string that uniquely identifies the original image (Adobe OPI).</v>
      </c>
      <c r="C578" s="2" t="str">
        <f>LEFT(F578,FIND(".",F578,6))</f>
        <v>Exif.Image.</v>
      </c>
      <c r="D578" s="2" t="str">
        <f>VLOOKUP(C578,PrefixUebersetzung,2,FALSE)</f>
        <v>Exif.Image (Bild).</v>
      </c>
      <c r="E578" s="2" t="str">
        <f>MID(F578,FIND(".",F578,6)+1,99)</f>
        <v>ImageID</v>
      </c>
      <c r="F578" s="3" t="s">
        <v>283</v>
      </c>
      <c r="G578" s="3" t="s">
        <v>9514</v>
      </c>
      <c r="I578" s="3" t="s">
        <v>2365</v>
      </c>
      <c r="J578" s="3" t="s">
        <v>4199</v>
      </c>
      <c r="K578" s="5" t="s">
        <v>5206</v>
      </c>
      <c r="L578" s="14"/>
      <c r="M578" s="3" t="str">
        <f>IFERROR(VLOOKUP(E578,A:J,10, FALSE),"")</f>
        <v>Bild-Id</v>
      </c>
      <c r="N578" s="3" t="str">
        <f>IFERROR(VLOOKUP(I578,B:K,10,FALSE),"")</f>
        <v>ImageID ist der vollständige Pfad des Originals, hochauflösendes Bild, oder jede andere identifizierende Zeichenfolge, die eindeutig das ursprüngliche Bild identifiziert (Adobe OPI).</v>
      </c>
      <c r="O578" s="3" t="str">
        <f>IF(AND(TRIM(J578)="",M578=""),"Suffix not translated ",
   IF(AND(TRIM(J578)&lt;&gt;"",TRIM(M578)&lt;&gt;"",TRIM(J578)&lt;&gt;TRIM(M578)),"Suffix translation &lt;&gt; lookup ", "" ))
&amp;IF(AND(TRIM(K578)="",N578=""),"Description not translated ",
   IF(AND(TRIM(K578)&lt;&gt;"",TRIM(N578)&lt;&gt;"",TRIM(K578)&lt;&gt;TRIM(N578)),"Description translation&lt;&gt; lookup ", "" ))</f>
        <v/>
      </c>
      <c r="P578" s="3" t="s">
        <v>8447</v>
      </c>
      <c r="Q578" s="3" t="s">
        <v>8447</v>
      </c>
    </row>
    <row r="579" spans="1:18" ht="60" x14ac:dyDescent="0.25">
      <c r="A579" s="2" t="str">
        <f>IF(TRIM(J579)="","",E579)</f>
        <v>ImageLength</v>
      </c>
      <c r="B579" s="2" t="str">
        <f>IF(TRIM(K579)="","",I579)</f>
        <v>The number of rows of image data. In JPEG compressed data a JPEG marker is used instead of this tag.</v>
      </c>
      <c r="C579" s="2" t="str">
        <f>LEFT(F579,FIND(".",F579,6))</f>
        <v>Exif.Image.</v>
      </c>
      <c r="D579" s="2" t="str">
        <f>VLOOKUP(C579,PrefixUebersetzung,2,FALSE)</f>
        <v>Exif.Image (Bild).</v>
      </c>
      <c r="E579" s="2" t="str">
        <f>MID(F579,FIND(".",F579,6)+1,99)</f>
        <v>ImageLength</v>
      </c>
      <c r="F579" s="3" t="s">
        <v>284</v>
      </c>
      <c r="G579" s="3" t="s">
        <v>9515</v>
      </c>
      <c r="I579" s="3" t="s">
        <v>2366</v>
      </c>
      <c r="J579" s="3" t="s">
        <v>4200</v>
      </c>
      <c r="K579" s="5" t="s">
        <v>5207</v>
      </c>
      <c r="L579" s="14"/>
      <c r="M579" s="3" t="str">
        <f>IFERROR(VLOOKUP(E579,A:J,10, FALSE),"")</f>
        <v>Bildlänge</v>
      </c>
      <c r="N579" s="3" t="str">
        <f>IFERROR(VLOOKUP(I579,B:K,10,FALSE),"")</f>
        <v>Die Anzahl der Zeilen in den  Bilddaten. In JPEG komprimierten Dateien wird ein JPEG Marker anstelle dieses Tags verwendet.</v>
      </c>
      <c r="O579" s="3" t="str">
        <f>IF(AND(TRIM(J579)="",M579=""),"Suffix not translated ",
   IF(AND(TRIM(J579)&lt;&gt;"",TRIM(M579)&lt;&gt;"",TRIM(J579)&lt;&gt;TRIM(M579)),"Suffix translation &lt;&gt; lookup ", "" ))
&amp;IF(AND(TRIM(K579)="",N579=""),"Description not translated ",
   IF(AND(TRIM(K579)&lt;&gt;"",TRIM(N579)&lt;&gt;"",TRIM(K579)&lt;&gt;TRIM(N579)),"Description translation&lt;&gt; lookup ", "" ))</f>
        <v/>
      </c>
      <c r="P579" s="3" t="s">
        <v>8447</v>
      </c>
      <c r="Q579" s="3" t="s">
        <v>8447</v>
      </c>
    </row>
    <row r="580" spans="1:18" ht="45" x14ac:dyDescent="0.25">
      <c r="A580" s="2" t="str">
        <f>IF(TRIM(J580)="","",E580)</f>
        <v>ImageNumber</v>
      </c>
      <c r="B580" s="2" t="str">
        <f>IF(TRIM(K580)="","",I580)</f>
        <v>Number assigned to an image, e.g., in a chained image burst.</v>
      </c>
      <c r="C580" s="2" t="str">
        <f>LEFT(F580,FIND(".",F580,6))</f>
        <v>Exif.Image.</v>
      </c>
      <c r="D580" s="2" t="str">
        <f>VLOOKUP(C580,PrefixUebersetzung,2,FALSE)</f>
        <v>Exif.Image (Bild).</v>
      </c>
      <c r="E580" s="2" t="str">
        <f>MID(F580,FIND(".",F580,6)+1,99)</f>
        <v>ImageNumber</v>
      </c>
      <c r="F580" s="3" t="s">
        <v>285</v>
      </c>
      <c r="G580" s="3" t="s">
        <v>9515</v>
      </c>
      <c r="I580" s="3" t="s">
        <v>2367</v>
      </c>
      <c r="J580" s="3" t="s">
        <v>3773</v>
      </c>
      <c r="K580" s="5" t="s">
        <v>5208</v>
      </c>
      <c r="L580" s="14"/>
      <c r="M580" s="3" t="str">
        <f>IFERROR(VLOOKUP(E580,A:J,10, FALSE),"")</f>
        <v>Bildnummer</v>
      </c>
      <c r="N580" s="3" t="str">
        <f>IFERROR(VLOOKUP(I580,B:K,10,FALSE),"")</f>
        <v>Nummer, die dem Bild zugewiesen wurde, z.B. in einer verketteten Sammlung von Bildern.</v>
      </c>
      <c r="O580" s="3" t="str">
        <f>IF(AND(TRIM(J580)="",M580=""),"Suffix not translated ",
   IF(AND(TRIM(J580)&lt;&gt;"",TRIM(M580)&lt;&gt;"",TRIM(J580)&lt;&gt;TRIM(M580)),"Suffix translation &lt;&gt; lookup ", "" ))
&amp;IF(AND(TRIM(K580)="",N580=""),"Description not translated ",
   IF(AND(TRIM(K580)&lt;&gt;"",TRIM(N580)&lt;&gt;"",TRIM(K580)&lt;&gt;TRIM(N580)),"Description translation&lt;&gt; lookup ", "" ))</f>
        <v/>
      </c>
      <c r="Q580" s="3" t="s">
        <v>8447</v>
      </c>
    </row>
    <row r="581" spans="1:18" ht="30" x14ac:dyDescent="0.25">
      <c r="A581" s="2" t="str">
        <f>IF(TRIM(J581)="","",E581)</f>
        <v>ImageResources</v>
      </c>
      <c r="B581" s="2" t="str">
        <f>IF(TRIM(K581)="","",I581)</f>
        <v>Contains information embedded by the Adobe Photoshop application</v>
      </c>
      <c r="C581" s="2" t="str">
        <f>LEFT(F581,FIND(".",F581,6))</f>
        <v>Exif.Image.</v>
      </c>
      <c r="D581" s="2" t="str">
        <f>VLOOKUP(C581,PrefixUebersetzung,2,FALSE)</f>
        <v>Exif.Image (Bild).</v>
      </c>
      <c r="E581" s="2" t="str">
        <f>MID(F581,FIND(".",F581,6)+1,99)</f>
        <v>ImageResources</v>
      </c>
      <c r="F581" s="3" t="s">
        <v>286</v>
      </c>
      <c r="G581" s="3" t="s">
        <v>9518</v>
      </c>
      <c r="I581" s="3" t="s">
        <v>2368</v>
      </c>
      <c r="J581" s="3" t="s">
        <v>4791</v>
      </c>
      <c r="K581" s="5" t="s">
        <v>5209</v>
      </c>
      <c r="L581" s="14"/>
      <c r="M581" s="3" t="str">
        <f>IFERROR(VLOOKUP(E581,A:J,10, FALSE),"")</f>
        <v>Bildressourcen</v>
      </c>
      <c r="N581" s="3" t="str">
        <f>IFERROR(VLOOKUP(I581,B:K,10,FALSE),"")</f>
        <v>Enthält Informationen, die von Adobe Photoshop eingebettet wurden.</v>
      </c>
      <c r="O581" s="3" t="str">
        <f>IF(AND(TRIM(J581)="",M581=""),"Suffix not translated ",
   IF(AND(TRIM(J581)&lt;&gt;"",TRIM(M581)&lt;&gt;"",TRIM(J581)&lt;&gt;TRIM(M581)),"Suffix translation &lt;&gt; lookup ", "" ))
&amp;IF(AND(TRIM(K581)="",N581=""),"Description not translated ",
   IF(AND(TRIM(K581)&lt;&gt;"",TRIM(N581)&lt;&gt;"",TRIM(K581)&lt;&gt;TRIM(N581)),"Description translation&lt;&gt; lookup ", "" ))</f>
        <v/>
      </c>
      <c r="P581" s="3" t="s">
        <v>8447</v>
      </c>
      <c r="Q581" s="3" t="s">
        <v>8447</v>
      </c>
    </row>
    <row r="582" spans="1:18" ht="150" x14ac:dyDescent="0.25">
      <c r="A582" s="2" t="str">
        <f>IF(TRIM(J582)="","",E582)</f>
        <v>ImageSequenceInfo</v>
      </c>
      <c r="B582" s="2" t="str">
        <f>IF(TRIM(K582)="","",I582)</f>
        <v>This is an informative tag that describes how the image file relates to other image files captured in a sequence. Applications include focus stacking, merging multiple frames to reduce noise, time lapses, exposure brackets, stitched images for super resolution, and so on.</v>
      </c>
      <c r="C582" s="2" t="str">
        <f>LEFT(F582,FIND(".",F582,6))</f>
        <v>Exif.Image.</v>
      </c>
      <c r="D582" s="2" t="str">
        <f>VLOOKUP(C582,PrefixUebersetzung,2,FALSE)</f>
        <v>Exif.Image (Bild).</v>
      </c>
      <c r="E582" s="2" t="str">
        <f>MID(F582,FIND(".",F582,6)+1,99)</f>
        <v>ImageSequenceInfo</v>
      </c>
      <c r="F582" s="3" t="s">
        <v>11167</v>
      </c>
      <c r="G582" s="3" t="s">
        <v>9517</v>
      </c>
      <c r="I582" s="3" t="s">
        <v>11168</v>
      </c>
      <c r="J582" s="3" t="s">
        <v>11169</v>
      </c>
      <c r="K582" s="5" t="s">
        <v>11170</v>
      </c>
      <c r="L582" s="14"/>
      <c r="M582" s="3" t="str">
        <f>IFERROR(VLOOKUP(E582,A:J,10, FALSE),"")</f>
        <v>Bildreihenfolge-Information</v>
      </c>
      <c r="N582" s="3" t="str">
        <f>IFERROR(INDEX(K:K,MATCH(TRUE,INDEX(B:B=I582,0),0)),"")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582" s="3" t="str">
        <f>IF(AND(TRIM(J582)="",M582=""),"Suffix not translated ",
   IF(AND(TRIM(J582)&lt;&gt;"",TRIM(M582)&lt;&gt;"",TRIM(J582)&lt;&gt;TRIM(M582)),"Suffix translation &lt;&gt; lookup ", "" ))
&amp;IF(AND(TRIM(K582)="",N582=""),"Description not translated ",
   IF(AND(TRIM(K582)&lt;&gt;"",TRIM(N582)&lt;&gt;"",TRIM(K582)&lt;&gt;TRIM(N582)),"Description translation&lt;&gt; lookup ", "" ))</f>
        <v/>
      </c>
      <c r="P582" s="3" t="s">
        <v>8447</v>
      </c>
      <c r="Q582" s="3" t="s">
        <v>8447</v>
      </c>
    </row>
    <row r="583" spans="1:18" ht="195" x14ac:dyDescent="0.25">
      <c r="A583" s="2" t="str">
        <f>IF(TRIM(J583)="","",E583)</f>
        <v>ImageStats</v>
      </c>
      <c r="B583" s="2" t="str">
        <f>IF(TRIM(K583)="","",I583)</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3" s="2" t="str">
        <f>LEFT(F583,FIND(".",F583,6))</f>
        <v>Exif.Image.</v>
      </c>
      <c r="D583" s="2" t="str">
        <f>VLOOKUP(C583,PrefixUebersetzung,2,FALSE)</f>
        <v>Exif.Image (Bild).</v>
      </c>
      <c r="E583" s="2" t="str">
        <f>MID(F583,FIND(".",F583,6)+1,99)</f>
        <v>ImageStats</v>
      </c>
      <c r="F583" s="3" t="s">
        <v>11171</v>
      </c>
      <c r="G583" s="3" t="s">
        <v>9517</v>
      </c>
      <c r="I583" s="3" t="s">
        <v>11172</v>
      </c>
      <c r="J583" s="3" t="s">
        <v>11174</v>
      </c>
      <c r="K583" s="5" t="s">
        <v>11173</v>
      </c>
      <c r="L583" s="14"/>
      <c r="M583" s="3" t="str">
        <f>IFERROR(VLOOKUP(E583,A:J,10, FALSE),"")</f>
        <v>Bildstatistiken</v>
      </c>
      <c r="N583" s="3" t="str">
        <f>IFERROR(INDEX(K:K,MATCH(TRUE,INDEX(B:B=I583,0),0)),"")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583" s="3" t="str">
        <f>IF(AND(TRIM(J583)="",M583=""),"Suffix not translated ",
   IF(AND(TRIM(J583)&lt;&gt;"",TRIM(M583)&lt;&gt;"",TRIM(J583)&lt;&gt;TRIM(M583)),"Suffix translation &lt;&gt; lookup ", "" ))
&amp;IF(AND(TRIM(K583)="",N583=""),"Description not translated ",
   IF(AND(TRIM(K583)&lt;&gt;"",TRIM(N583)&lt;&gt;"",TRIM(K583)&lt;&gt;TRIM(N583)),"Description translation&lt;&gt; lookup ", "" ))</f>
        <v/>
      </c>
      <c r="P583" s="3" t="s">
        <v>8447</v>
      </c>
      <c r="Q583" s="3" t="s">
        <v>8447</v>
      </c>
    </row>
    <row r="584" spans="1:18" ht="90" x14ac:dyDescent="0.25">
      <c r="A584" s="2" t="str">
        <f>IF(TRIM(J584)="","",E584)</f>
        <v/>
      </c>
      <c r="B584" s="2" t="str">
        <f>IF(TRIM(K584)="","",I584)</f>
        <v>The number of columns of image data, equal to the number of pixels per row. In JPEG compressed data a JPEG marker is used instead of this tag.</v>
      </c>
      <c r="C584" s="2" t="str">
        <f>LEFT(F584,FIND(".",F584,6))</f>
        <v>Exif.Image.</v>
      </c>
      <c r="D584" s="2" t="str">
        <f>VLOOKUP(C584,PrefixUebersetzung,2,FALSE)</f>
        <v>Exif.Image (Bild).</v>
      </c>
      <c r="E584" s="2" t="str">
        <f>MID(F584,FIND(".",F584,6)+1,99)</f>
        <v>ImageWidth</v>
      </c>
      <c r="F584" s="3" t="s">
        <v>287</v>
      </c>
      <c r="G584" s="3" t="s">
        <v>9515</v>
      </c>
      <c r="I584" s="3" t="s">
        <v>2369</v>
      </c>
      <c r="J584" s="3"/>
      <c r="K584" s="5" t="s">
        <v>5210</v>
      </c>
      <c r="L584" s="14"/>
      <c r="M584" s="3" t="str">
        <f>IFERROR(VLOOKUP(E584,A:J,10, FALSE),"")</f>
        <v>Bildbreite</v>
      </c>
      <c r="N584" s="3" t="str">
        <f>IFERROR(VLOOKUP(I584,B:K,10,FALSE),"")</f>
        <v>Die Anzahl der Spalten in den  Bilddaten, gleich der Anzahl von Pixeln pro Zeile. In JPEG komprimierten Dateien wird ein JPEG Marker anstelle dieses Tags verwendet.</v>
      </c>
      <c r="O584" s="3" t="str">
        <f>IF(AND(TRIM(J584)="",M584=""),"Suffix not translated ",
   IF(AND(TRIM(J584)&lt;&gt;"",TRIM(M584)&lt;&gt;"",TRIM(J584)&lt;&gt;TRIM(M584)),"Suffix translation &lt;&gt; lookup ", "" ))
&amp;IF(AND(TRIM(K584)="",N584=""),"Description not translated ",
   IF(AND(TRIM(K584)&lt;&gt;"",TRIM(N584)&lt;&gt;"",TRIM(K584)&lt;&gt;TRIM(N584)),"Description translation&lt;&gt; lookup ", "" ))</f>
        <v/>
      </c>
      <c r="Q584" s="3" t="s">
        <v>8447</v>
      </c>
    </row>
    <row r="585" spans="1:18" ht="75" x14ac:dyDescent="0.25">
      <c r="A585" s="2" t="str">
        <f>IF(TRIM(J585)="","",E585)</f>
        <v>Indexed</v>
      </c>
      <c r="B585" s="2" t="str">
        <f>IF(TRIM(K585)="","",I585)</f>
        <v>Indexed images are images where the 'pixels' do not represent color values, but rather an index (usually 8-bit) into a separate color table, the ColorMap.</v>
      </c>
      <c r="C585" s="2" t="str">
        <f>LEFT(F585,FIND(".",F585,6))</f>
        <v>Exif.Image.</v>
      </c>
      <c r="D585" s="2" t="str">
        <f>VLOOKUP(C585,PrefixUebersetzung,2,FALSE)</f>
        <v>Exif.Image (Bild).</v>
      </c>
      <c r="E585" s="2" t="str">
        <f>MID(F585,FIND(".",F585,6)+1,99)</f>
        <v>Indexed</v>
      </c>
      <c r="F585" s="3" t="s">
        <v>288</v>
      </c>
      <c r="G585" s="3" t="s">
        <v>9512</v>
      </c>
      <c r="I585" s="3" t="s">
        <v>2370</v>
      </c>
      <c r="J585" s="3" t="s">
        <v>5069</v>
      </c>
      <c r="K585" s="5" t="s">
        <v>5211</v>
      </c>
      <c r="L585" s="14"/>
      <c r="M585" s="3" t="str">
        <f>IFERROR(VLOOKUP(E585,A:J,10, FALSE),"")</f>
        <v>Indiziert (mit Farbtabelle)</v>
      </c>
      <c r="N585" s="3" t="str">
        <f>IFERROR(VLOOKUP(I585,B:K,10,FALSE),"")</f>
        <v>Indizierte Bilder sind Bilder, in denen die "Pixel" keine Farbwerte repräsentieren, sondern einen Index (in der Regel 8-Bit) in eine separaten Farbtabelle, die ColorMap.</v>
      </c>
      <c r="O585" s="3" t="str">
        <f>IF(AND(TRIM(J585)="",M585=""),"Suffix not translated ",
   IF(AND(TRIM(J585)&lt;&gt;"",TRIM(M585)&lt;&gt;"",TRIM(J585)&lt;&gt;TRIM(M585)),"Suffix translation &lt;&gt; lookup ", "" ))
&amp;IF(AND(TRIM(K585)="",N585=""),"Description not translated ",
   IF(AND(TRIM(K585)&lt;&gt;"",TRIM(N585)&lt;&gt;"",TRIM(K585)&lt;&gt;TRIM(N585)),"Description translation&lt;&gt; lookup ", "" ))</f>
        <v/>
      </c>
      <c r="P585" s="3" t="s">
        <v>8447</v>
      </c>
      <c r="Q585" s="3" t="s">
        <v>8447</v>
      </c>
    </row>
    <row r="586" spans="1:18" ht="45" x14ac:dyDescent="0.25">
      <c r="A586" s="2" t="str">
        <f>IF(TRIM(J586)="","",E586)</f>
        <v>InkNames</v>
      </c>
      <c r="B586" s="2" t="str">
        <f>IF(TRIM(K586)="","",I586)</f>
        <v>The name of each ink used in a separated (PhotometricInterpretation=5) image.</v>
      </c>
      <c r="C586" s="2" t="str">
        <f>LEFT(F586,FIND(".",F586,6))</f>
        <v>Exif.Image.</v>
      </c>
      <c r="D586" s="2" t="str">
        <f>VLOOKUP(C586,PrefixUebersetzung,2,FALSE)</f>
        <v>Exif.Image (Bild).</v>
      </c>
      <c r="E586" s="2" t="str">
        <f>MID(F586,FIND(".",F586,6)+1,99)</f>
        <v>InkNames</v>
      </c>
      <c r="F586" s="3" t="s">
        <v>289</v>
      </c>
      <c r="G586" s="3" t="s">
        <v>9514</v>
      </c>
      <c r="I586" s="3" t="s">
        <v>2371</v>
      </c>
      <c r="J586" s="3" t="s">
        <v>5214</v>
      </c>
      <c r="K586" s="5" t="s">
        <v>5212</v>
      </c>
      <c r="L586" s="14"/>
      <c r="M586" s="3" t="str">
        <f>IFERROR(VLOOKUP(E586,A:J,10, FALSE),"")</f>
        <v>Farbnamen</v>
      </c>
      <c r="N586" s="3" t="str">
        <f>IFERROR(VLOOKUP(I586,B:K,10,FALSE),"")</f>
        <v>Die Namen der Farben, die in einem separaten (PhotometricInterpretation = 5) Bild verwendet werden.</v>
      </c>
      <c r="O586" s="3" t="str">
        <f>IF(AND(TRIM(J586)="",M586=""),"Suffix not translated ",
   IF(AND(TRIM(J586)&lt;&gt;"",TRIM(M586)&lt;&gt;"",TRIM(J586)&lt;&gt;TRIM(M586)),"Suffix translation &lt;&gt; lookup ", "" ))
&amp;IF(AND(TRIM(K586)="",N586=""),"Description not translated ",
   IF(AND(TRIM(K586)&lt;&gt;"",TRIM(N586)&lt;&gt;"",TRIM(K586)&lt;&gt;TRIM(N586)),"Description translation&lt;&gt; lookup ", "" ))</f>
        <v/>
      </c>
      <c r="P586" s="3" t="s">
        <v>8447</v>
      </c>
      <c r="Q586" s="3" t="s">
        <v>8447</v>
      </c>
    </row>
    <row r="587" spans="1:18" ht="45" x14ac:dyDescent="0.25">
      <c r="A587" s="2" t="str">
        <f>IF(TRIM(J587)="","",E587)</f>
        <v>InkSet</v>
      </c>
      <c r="B587" s="2" t="str">
        <f>IF(TRIM(K587)="","",I587)</f>
        <v>The set of inks used in a separated (PhotometricInterpretation=5) image.</v>
      </c>
      <c r="C587" s="2" t="str">
        <f>LEFT(F587,FIND(".",F587,6))</f>
        <v>Exif.Image.</v>
      </c>
      <c r="D587" s="2" t="str">
        <f>VLOOKUP(C587,PrefixUebersetzung,2,FALSE)</f>
        <v>Exif.Image (Bild).</v>
      </c>
      <c r="E587" s="2" t="str">
        <f>MID(F587,FIND(".",F587,6)+1,99)</f>
        <v>InkSet</v>
      </c>
      <c r="F587" s="3" t="s">
        <v>290</v>
      </c>
      <c r="G587" s="3" t="s">
        <v>9512</v>
      </c>
      <c r="I587" s="3" t="s">
        <v>2372</v>
      </c>
      <c r="J587" s="3" t="s">
        <v>5215</v>
      </c>
      <c r="K587" s="5" t="s">
        <v>5213</v>
      </c>
      <c r="L587" s="14"/>
      <c r="M587" s="3" t="str">
        <f>IFERROR(VLOOKUP(E587,A:J,10, FALSE),"")</f>
        <v>Farbenset</v>
      </c>
      <c r="N587" s="3" t="str">
        <f>IFERROR(VLOOKUP(I587,B:K,10,FALSE),"")</f>
        <v>Der Satz von Farben, die in einem separaten (PhotometricInterpretation = 5) Bildes verwendet werden.</v>
      </c>
      <c r="O587" s="3" t="str">
        <f>IF(AND(TRIM(J587)="",M587=""),"Suffix not translated ",
   IF(AND(TRIM(J587)&lt;&gt;"",TRIM(M587)&lt;&gt;"",TRIM(J587)&lt;&gt;TRIM(M587)),"Suffix translation &lt;&gt; lookup ", "" ))
&amp;IF(AND(TRIM(K587)="",N587=""),"Description not translated ",
   IF(AND(TRIM(K587)&lt;&gt;"",TRIM(N587)&lt;&gt;"",TRIM(K587)&lt;&gt;TRIM(N587)),"Description translation&lt;&gt; lookup ", "" ))</f>
        <v/>
      </c>
      <c r="P587" s="3" t="s">
        <v>8447</v>
      </c>
      <c r="Q587" s="3" t="s">
        <v>8447</v>
      </c>
    </row>
    <row r="588" spans="1:18" ht="45" x14ac:dyDescent="0.25">
      <c r="A588" s="2" t="str">
        <f>IF(TRIM(J588)="","",E588)</f>
        <v>InterColorProfile</v>
      </c>
      <c r="B588" s="2" t="str">
        <f>IF(TRIM(K588)="","",I588)</f>
        <v>Contains an InterColor Consortium (ICC) format color space characterization/profile</v>
      </c>
      <c r="C588" s="2" t="str">
        <f>LEFT(F588,FIND(".",F588,6))</f>
        <v>Exif.Image.</v>
      </c>
      <c r="D588" s="2" t="str">
        <f>VLOOKUP(C588,PrefixUebersetzung,2,FALSE)</f>
        <v>Exif.Image (Bild).</v>
      </c>
      <c r="E588" s="2" t="str">
        <f>MID(F588,FIND(".",F588,6)+1,99)</f>
        <v>InterColorProfile</v>
      </c>
      <c r="F588" s="3" t="s">
        <v>291</v>
      </c>
      <c r="G588" s="3" t="s">
        <v>9517</v>
      </c>
      <c r="I588" s="3" t="s">
        <v>2373</v>
      </c>
      <c r="J588" s="3" t="s">
        <v>4984</v>
      </c>
      <c r="K588" s="5" t="s">
        <v>5351</v>
      </c>
      <c r="L588" s="14"/>
      <c r="M588" s="3" t="str">
        <f>IFERROR(VLOOKUP(E588,A:J,10, FALSE),"")</f>
        <v>InterColor Profil</v>
      </c>
      <c r="N588" s="3" t="str">
        <f>IFERROR(VLOOKUP(I588,B:K,10,FALSE),"")</f>
        <v>Enthält ein(e) Farbraum Charakterisierung / Profil im INTERCOLOR Consortium (ICC) Format</v>
      </c>
      <c r="O588" s="3" t="str">
        <f>IF(AND(TRIM(J588)="",M588=""),"Suffix not translated ",
   IF(AND(TRIM(J588)&lt;&gt;"",TRIM(M588)&lt;&gt;"",TRIM(J588)&lt;&gt;TRIM(M588)),"Suffix translation &lt;&gt; lookup ", "" ))
&amp;IF(AND(TRIM(K588)="",N588=""),"Description not translated ",
   IF(AND(TRIM(K588)&lt;&gt;"",TRIM(N588)&lt;&gt;"",TRIM(K588)&lt;&gt;TRIM(N588)),"Description translation&lt;&gt; lookup ", "" ))</f>
        <v/>
      </c>
      <c r="P588" s="3" t="s">
        <v>8447</v>
      </c>
      <c r="Q588" s="3" t="s">
        <v>8447</v>
      </c>
    </row>
    <row r="589" spans="1:18" x14ac:dyDescent="0.25">
      <c r="A589" s="2" t="str">
        <f>IF(TRIM(J589)="","",E589)</f>
        <v>Interlace</v>
      </c>
      <c r="B589" s="2" t="str">
        <f>IF(TRIM(K589)="","",I589)</f>
        <v>Indicates the field number of multifield images.</v>
      </c>
      <c r="C589" s="2" t="str">
        <f>LEFT(F589,FIND(".",F589,6))</f>
        <v>Exif.Image.</v>
      </c>
      <c r="D589" s="2" t="str">
        <f>VLOOKUP(C589,PrefixUebersetzung,2,FALSE)</f>
        <v>Exif.Image (Bild).</v>
      </c>
      <c r="E589" s="2" t="str">
        <f>MID(F589,FIND(".",F589,6)+1,99)</f>
        <v>Interlace</v>
      </c>
      <c r="F589" s="3" t="s">
        <v>292</v>
      </c>
      <c r="G589" s="3" t="s">
        <v>9512</v>
      </c>
      <c r="I589" s="3" t="s">
        <v>2374</v>
      </c>
      <c r="J589" s="3" t="s">
        <v>4139</v>
      </c>
      <c r="K589" s="5" t="s">
        <v>5352</v>
      </c>
      <c r="L589" s="14"/>
      <c r="M589" s="3" t="str">
        <f>IFERROR(VLOOKUP(E589,A:J,10, FALSE),"")</f>
        <v>Interlace</v>
      </c>
      <c r="N589" s="3" t="str">
        <f>IFERROR(VLOOKUP(I589,B:K,10,FALSE),"")</f>
        <v>Feldnummer bei Mehrfeld-Bildern</v>
      </c>
      <c r="O589" s="3" t="str">
        <f>IF(AND(TRIM(J589)="",M589=""),"Suffix not translated ",
   IF(AND(TRIM(J589)&lt;&gt;"",TRIM(M589)&lt;&gt;"",TRIM(J589)&lt;&gt;TRIM(M589)),"Suffix translation &lt;&gt; lookup ", "" ))
&amp;IF(AND(TRIM(K589)="",N589=""),"Description not translated ",
   IF(AND(TRIM(K589)&lt;&gt;"",TRIM(N589)&lt;&gt;"",TRIM(K589)&lt;&gt;TRIM(N589)),"Description translation&lt;&gt; lookup ", "" ))</f>
        <v/>
      </c>
      <c r="P589" s="3" t="s">
        <v>8447</v>
      </c>
      <c r="Q589" s="3" t="s">
        <v>8447</v>
      </c>
      <c r="R589" s="3" t="s">
        <v>5411</v>
      </c>
    </row>
    <row r="590" spans="1:18" x14ac:dyDescent="0.25">
      <c r="A590" s="2" t="str">
        <f>IF(TRIM(J590)="","",E590)</f>
        <v>IPTCNAA</v>
      </c>
      <c r="B590" s="2" t="str">
        <f>IF(TRIM(K590)="","",I590)</f>
        <v>Contains an IPTC/NAA record</v>
      </c>
      <c r="C590" s="2" t="str">
        <f>LEFT(F590,FIND(".",F590,6))</f>
        <v>Exif.Image.</v>
      </c>
      <c r="D590" s="2" t="str">
        <f>VLOOKUP(C590,PrefixUebersetzung,2,FALSE)</f>
        <v>Exif.Image (Bild).</v>
      </c>
      <c r="E590" s="2" t="str">
        <f>MID(F590,FIND(".",F590,6)+1,99)</f>
        <v>IPTCNAA</v>
      </c>
      <c r="F590" s="3" t="s">
        <v>293</v>
      </c>
      <c r="G590" s="3" t="s">
        <v>9515</v>
      </c>
      <c r="I590" s="3" t="s">
        <v>2375</v>
      </c>
      <c r="J590" s="3" t="s">
        <v>4140</v>
      </c>
      <c r="K590" s="5" t="s">
        <v>6523</v>
      </c>
      <c r="L590" s="14"/>
      <c r="M590" s="3" t="str">
        <f>IFERROR(VLOOKUP(E590,A:J,10, FALSE),"")</f>
        <v>IPTCNAA</v>
      </c>
      <c r="N590" s="3" t="str">
        <f>IFERROR(VLOOKUP(I590,B:K,10,FALSE),"")</f>
        <v>Enthält ein IPTC/NAA Datensatz</v>
      </c>
      <c r="O590" s="3" t="str">
        <f>IF(AND(TRIM(J590)="",M590=""),"Suffix not translated ",
   IF(AND(TRIM(J590)&lt;&gt;"",TRIM(M590)&lt;&gt;"",TRIM(J590)&lt;&gt;TRIM(M590)),"Suffix translation &lt;&gt; lookup ", "" ))
&amp;IF(AND(TRIM(K590)="",N590=""),"Description not translated ",
   IF(AND(TRIM(K590)&lt;&gt;"",TRIM(N590)&lt;&gt;"",TRIM(K590)&lt;&gt;TRIM(N590)),"Description translation&lt;&gt; lookup ", "" ))</f>
        <v/>
      </c>
      <c r="P590" s="3" t="s">
        <v>8447</v>
      </c>
      <c r="Q590" s="3" t="s">
        <v>8447</v>
      </c>
      <c r="R590" s="3" t="s">
        <v>9074</v>
      </c>
    </row>
    <row r="591" spans="1:18" ht="45" x14ac:dyDescent="0.25">
      <c r="A591" s="2" t="str">
        <f>IF(TRIM(J591)="","",E591)</f>
        <v>ISOSpeedRatings</v>
      </c>
      <c r="B591" s="2" t="str">
        <f>IF(TRIM(K591)="","",I591)</f>
        <v>Indicates the ISO Speed and ISO Latitude of the camera or input device as specified in ISO 12232.</v>
      </c>
      <c r="C591" s="2" t="str">
        <f>LEFT(F591,FIND(".",F591,6))</f>
        <v>Exif.Image.</v>
      </c>
      <c r="D591" s="2" t="str">
        <f>VLOOKUP(C591,PrefixUebersetzung,2,FALSE)</f>
        <v>Exif.Image (Bild).</v>
      </c>
      <c r="E591" s="2" t="str">
        <f>MID(F591,FIND(".",F591,6)+1,99)</f>
        <v>ISOSpeedRatings</v>
      </c>
      <c r="F591" s="3" t="s">
        <v>294</v>
      </c>
      <c r="G591" s="3" t="s">
        <v>9512</v>
      </c>
      <c r="I591" s="3" t="s">
        <v>2376</v>
      </c>
      <c r="J591" s="3" t="s">
        <v>4758</v>
      </c>
      <c r="K591" s="5" t="s">
        <v>5217</v>
      </c>
      <c r="L591" s="14"/>
      <c r="M591" s="3" t="str">
        <f>IFERROR(VLOOKUP(E591,A:J,10, FALSE),"")</f>
        <v>ISO-Empfindlichkeit/Bewertung</v>
      </c>
      <c r="N591" s="3" t="str">
        <f>IFERROR(VLOOKUP(I591,B:K,10,FALSE),"")</f>
        <v>ISO-Empfindlichkeit/Bewertung der Kamera oder des Eingabegerätes, wie in ISO 12232 spezifiziert.</v>
      </c>
      <c r="O591" s="3" t="str">
        <f>IF(AND(TRIM(J591)="",M591=""),"Suffix not translated ",
   IF(AND(TRIM(J591)&lt;&gt;"",TRIM(M591)&lt;&gt;"",TRIM(J591)&lt;&gt;TRIM(M591)),"Suffix translation &lt;&gt; lookup ", "" ))
&amp;IF(AND(TRIM(K591)="",N591=""),"Description not translated ",
   IF(AND(TRIM(K591)&lt;&gt;"",TRIM(N591)&lt;&gt;"",TRIM(K591)&lt;&gt;TRIM(N591)),"Description translation&lt;&gt; lookup ", "" ))</f>
        <v/>
      </c>
      <c r="P591" s="3" t="s">
        <v>8447</v>
      </c>
      <c r="Q591" s="3" t="s">
        <v>8447</v>
      </c>
    </row>
    <row r="592" spans="1:18" ht="45" x14ac:dyDescent="0.25">
      <c r="A592" s="2" t="str">
        <f>IF(TRIM(J592)="","",E592)</f>
        <v>JPEGACTables</v>
      </c>
      <c r="B592" s="2" t="str">
        <f>IF(TRIM(K592)="","",I592)</f>
        <v>This Field points to a list of offsets to the Huffman AC tables, one per component.</v>
      </c>
      <c r="C592" s="2" t="str">
        <f>LEFT(F592,FIND(".",F592,6))</f>
        <v>Exif.Image.</v>
      </c>
      <c r="D592" s="2" t="str">
        <f>VLOOKUP(C592,PrefixUebersetzung,2,FALSE)</f>
        <v>Exif.Image (Bild).</v>
      </c>
      <c r="E592" s="2" t="str">
        <f>MID(F592,FIND(".",F592,6)+1,99)</f>
        <v>JPEGACTables</v>
      </c>
      <c r="F592" s="3" t="s">
        <v>295</v>
      </c>
      <c r="G592" s="3" t="s">
        <v>9515</v>
      </c>
      <c r="I592" s="3" t="s">
        <v>2377</v>
      </c>
      <c r="J592" s="3" t="s">
        <v>4201</v>
      </c>
      <c r="K592" s="5" t="s">
        <v>5218</v>
      </c>
      <c r="L592" s="14"/>
      <c r="M592" s="3" t="str">
        <f>IFERROR(VLOOKUP(E592,A:J,10, FALSE),"")</f>
        <v>JPEGAC Tabellen</v>
      </c>
      <c r="N592" s="3" t="str">
        <f>IFERROR(VLOOKUP(I592,B:K,10,FALSE),"")</f>
        <v>Dieses Feld verweist auf eine Liste von Offsets zu den Huffman AC Tabellen, eine pro Komponente.</v>
      </c>
      <c r="O592" s="3" t="str">
        <f>IF(AND(TRIM(J592)="",M592=""),"Suffix not translated ",
   IF(AND(TRIM(J592)&lt;&gt;"",TRIM(M592)&lt;&gt;"",TRIM(J592)&lt;&gt;TRIM(M592)),"Suffix translation &lt;&gt; lookup ", "" ))
&amp;IF(AND(TRIM(K592)="",N592=""),"Description not translated ",
   IF(AND(TRIM(K592)&lt;&gt;"",TRIM(N592)&lt;&gt;"",TRIM(K592)&lt;&gt;TRIM(N592)),"Description translation&lt;&gt; lookup ", "" ))</f>
        <v/>
      </c>
      <c r="P592" s="3" t="s">
        <v>8447</v>
      </c>
      <c r="Q592" s="3" t="s">
        <v>8447</v>
      </c>
    </row>
    <row r="593" spans="1:18" ht="60" x14ac:dyDescent="0.25">
      <c r="A593" s="2" t="str">
        <f>IF(TRIM(J593)="","",E593)</f>
        <v>JPEGDCTables</v>
      </c>
      <c r="B593" s="2" t="str">
        <f>IF(TRIM(K593)="","",I593)</f>
        <v>This Field points to a list of offsets to the DC Huffman tables or the lossless Huffman tables, one per component.</v>
      </c>
      <c r="C593" s="2" t="str">
        <f>LEFT(F593,FIND(".",F593,6))</f>
        <v>Exif.Image.</v>
      </c>
      <c r="D593" s="2" t="str">
        <f>VLOOKUP(C593,PrefixUebersetzung,2,FALSE)</f>
        <v>Exif.Image (Bild).</v>
      </c>
      <c r="E593" s="2" t="str">
        <f>MID(F593,FIND(".",F593,6)+1,99)</f>
        <v>JPEGDCTables</v>
      </c>
      <c r="F593" s="3" t="s">
        <v>296</v>
      </c>
      <c r="G593" s="3" t="s">
        <v>9515</v>
      </c>
      <c r="I593" s="3" t="s">
        <v>2378</v>
      </c>
      <c r="J593" s="3" t="s">
        <v>4794</v>
      </c>
      <c r="K593" s="5" t="s">
        <v>5219</v>
      </c>
      <c r="L593" s="14"/>
      <c r="M593" s="3" t="str">
        <f>IFERROR(VLOOKUP(E593,A:J,10, FALSE),"")</f>
        <v>JPEGDC Tabellen</v>
      </c>
      <c r="N593" s="3" t="str">
        <f>IFERROR(VLOOKUP(I593,B:K,10,FALSE),"")</f>
        <v>Dieses Feld zeigt auf eine Liste von Offsets zu den DC Huffman-Tabellen oder den verlustfreien Huffman-Tabellen, eine pro Komponente.</v>
      </c>
      <c r="O593" s="3" t="str">
        <f>IF(AND(TRIM(J593)="",M593=""),"Suffix not translated ",
   IF(AND(TRIM(J593)&lt;&gt;"",TRIM(M593)&lt;&gt;"",TRIM(J593)&lt;&gt;TRIM(M593)),"Suffix translation &lt;&gt; lookup ", "" ))
&amp;IF(AND(TRIM(K593)="",N593=""),"Description not translated ",
   IF(AND(TRIM(K593)&lt;&gt;"",TRIM(N593)&lt;&gt;"",TRIM(K593)&lt;&gt;TRIM(N593)),"Description translation&lt;&gt; lookup ", "" ))</f>
        <v/>
      </c>
      <c r="P593" s="3" t="s">
        <v>8447</v>
      </c>
      <c r="Q593" s="3" t="s">
        <v>8447</v>
      </c>
    </row>
    <row r="594" spans="1:18" ht="60" x14ac:dyDescent="0.25">
      <c r="A594" s="2" t="str">
        <f>IF(TRIM(J594)="","",E594)</f>
        <v>JPEGInterchangeFormat</v>
      </c>
      <c r="B594" s="2" t="str">
        <f>IF(TRIM(K594)="","",I594)</f>
        <v>The offset to the start byte (SOI) of JPEG compressed thumbnail data. This is not used for primary image JPEG data.</v>
      </c>
      <c r="C594" s="2" t="str">
        <f>LEFT(F594,FIND(".",F594,6))</f>
        <v>Exif.Image.</v>
      </c>
      <c r="D594" s="2" t="str">
        <f>VLOOKUP(C594,PrefixUebersetzung,2,FALSE)</f>
        <v>Exif.Image (Bild).</v>
      </c>
      <c r="E594" s="2" t="str">
        <f>MID(F594,FIND(".",F594,6)+1,99)</f>
        <v>JPEGInterchangeFormat</v>
      </c>
      <c r="F594" s="3" t="s">
        <v>297</v>
      </c>
      <c r="G594" s="3" t="s">
        <v>9515</v>
      </c>
      <c r="I594" s="3" t="s">
        <v>2379</v>
      </c>
      <c r="J594" s="3" t="s">
        <v>8769</v>
      </c>
      <c r="K594" s="5" t="s">
        <v>8770</v>
      </c>
      <c r="L594" s="14"/>
      <c r="M594" s="3" t="str">
        <f>IFERROR(VLOOKUP(E594,A:J,10, FALSE),"")</f>
        <v>JPEG-Austauschformat</v>
      </c>
      <c r="N594" s="3" t="str">
        <f>IFERROR(VLOOKUP(I594,B:K,10,FALSE),"")</f>
        <v>Der Offset zum Startbyte (SOI) von JPEG-komprimierten Miniaturbilddaten. Dies wird nicht für primäre JPEG-Bilddaten verwendet.</v>
      </c>
      <c r="O594" s="3" t="str">
        <f>IF(AND(TRIM(J594)="",M594=""),"Suffix not translated ",
   IF(AND(TRIM(J594)&lt;&gt;"",TRIM(M594)&lt;&gt;"",TRIM(J594)&lt;&gt;TRIM(M594)),"Suffix translation &lt;&gt; lookup ", "" ))
&amp;IF(AND(TRIM(K594)="",N594=""),"Description not translated ",
   IF(AND(TRIM(K594)&lt;&gt;"",TRIM(N594)&lt;&gt;"",TRIM(K594)&lt;&gt;TRIM(N594)),"Description translation&lt;&gt; lookup ", "" ))</f>
        <v/>
      </c>
      <c r="P594" s="3" t="s">
        <v>8447</v>
      </c>
      <c r="Q594" s="3" t="s">
        <v>8447</v>
      </c>
    </row>
    <row r="595" spans="1:18" ht="210" x14ac:dyDescent="0.25">
      <c r="A595" s="2" t="str">
        <f>IF(TRIM(J595)="","",E595)</f>
        <v>JPEGInterchangeFormatLength</v>
      </c>
      <c r="B595" s="2" t="str">
        <f>IF(TRIM(K595)="","",I595)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5" s="2" t="str">
        <f>LEFT(F595,FIND(".",F595,6))</f>
        <v>Exif.Image.</v>
      </c>
      <c r="D595" s="2" t="str">
        <f>VLOOKUP(C595,PrefixUebersetzung,2,FALSE)</f>
        <v>Exif.Image (Bild).</v>
      </c>
      <c r="E595" s="2" t="str">
        <f>MID(F595,FIND(".",F595,6)+1,99)</f>
        <v>JPEGInterchangeFormatLength</v>
      </c>
      <c r="F595" s="3" t="s">
        <v>298</v>
      </c>
      <c r="G595" s="3" t="s">
        <v>9515</v>
      </c>
      <c r="I595" s="3" t="s">
        <v>2380</v>
      </c>
      <c r="J595" s="3" t="s">
        <v>4792</v>
      </c>
      <c r="K595" s="5" t="s">
        <v>5220</v>
      </c>
      <c r="L595" s="14"/>
      <c r="M595" s="3" t="str">
        <f>IFERROR(VLOOKUP(E595,A:J,10, FALSE),"")</f>
        <v>JPEGInterchangeFormat Länge</v>
      </c>
      <c r="N595" s="3" t="str">
        <f>IFERROR(INDEX(K:K,MATCH(TRUE,INDEX(B:B=I595,0),0)),"")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595" s="3" t="str">
        <f>IF(AND(TRIM(J595)="",M595=""),"Suffix not translated ",
   IF(AND(TRIM(J595)&lt;&gt;"",TRIM(M595)&lt;&gt;"",TRIM(J595)&lt;&gt;TRIM(M595)),"Suffix translation &lt;&gt; lookup ", "" ))
&amp;IF(AND(TRIM(K595)="",N595=""),"Description not translated ",
   IF(AND(TRIM(K595)&lt;&gt;"",TRIM(N595)&lt;&gt;"",TRIM(K595)&lt;&gt;TRIM(N595)),"Description translation&lt;&gt; lookup ", "" ))</f>
        <v/>
      </c>
      <c r="P595" s="3" t="s">
        <v>8447</v>
      </c>
      <c r="Q595" s="3" t="s">
        <v>8447</v>
      </c>
    </row>
    <row r="596" spans="1:18" ht="30" x14ac:dyDescent="0.25">
      <c r="A596" s="2" t="str">
        <f>IF(TRIM(J596)="","",E596)</f>
        <v/>
      </c>
      <c r="B596" s="2" t="str">
        <f>IF(TRIM(K596)="","",I596)</f>
        <v/>
      </c>
      <c r="C596" s="2" t="str">
        <f>LEFT(F596,FIND(".",F596,6))</f>
        <v>Exif.Image.</v>
      </c>
      <c r="D596" s="2" t="str">
        <f>VLOOKUP(C596,PrefixUebersetzung,2,FALSE)</f>
        <v>Exif.Image (Bild).</v>
      </c>
      <c r="E596" s="2" t="str">
        <f>MID(F596,FIND(".",F596,6)+1,99)</f>
        <v>JPEGLosslessPredictors</v>
      </c>
      <c r="F596" s="3" t="s">
        <v>299</v>
      </c>
      <c r="G596" s="3" t="s">
        <v>9512</v>
      </c>
      <c r="I596" s="3" t="s">
        <v>2381</v>
      </c>
      <c r="J596" s="3"/>
      <c r="L596" s="14">
        <v>5</v>
      </c>
      <c r="M596" s="3" t="str">
        <f>IFERROR(VLOOKUP(E596,A:J,10, FALSE),"")</f>
        <v/>
      </c>
      <c r="N596" s="3" t="str">
        <f>IFERROR(VLOOKUP(I596,B:K,10,FALSE),"")</f>
        <v/>
      </c>
      <c r="O596" s="3" t="str">
        <f>IF(AND(TRIM(J596)="",M596=""),"Suffix not translated ",
   IF(AND(TRIM(J596)&lt;&gt;"",TRIM(M596)&lt;&gt;"",TRIM(J596)&lt;&gt;TRIM(M596)),"Suffix translation &lt;&gt; lookup ", "" ))
&amp;IF(AND(TRIM(K596)="",N596=""),"Description not translated ",
   IF(AND(TRIM(K596)&lt;&gt;"",TRIM(N596)&lt;&gt;"",TRIM(K596)&lt;&gt;TRIM(N596)),"Description translation&lt;&gt; lookup ", "" ))</f>
        <v xml:space="preserve">Suffix not translated Description not translated </v>
      </c>
      <c r="P596" s="3" t="s">
        <v>8447</v>
      </c>
      <c r="Q596" s="3" t="s">
        <v>8447</v>
      </c>
    </row>
    <row r="597" spans="1:18" ht="30" x14ac:dyDescent="0.25">
      <c r="A597" s="2" t="str">
        <f>IF(TRIM(J597)="","",E597)</f>
        <v/>
      </c>
      <c r="B597" s="2" t="str">
        <f>IF(TRIM(K597)="","",I597)</f>
        <v/>
      </c>
      <c r="C597" s="2" t="str">
        <f>LEFT(F597,FIND(".",F597,6))</f>
        <v>Exif.Image.</v>
      </c>
      <c r="D597" s="2" t="str">
        <f>VLOOKUP(C597,PrefixUebersetzung,2,FALSE)</f>
        <v>Exif.Image (Bild).</v>
      </c>
      <c r="E597" s="2" t="str">
        <f>MID(F597,FIND(".",F597,6)+1,99)</f>
        <v>JPEGPointTransforms</v>
      </c>
      <c r="F597" s="3" t="s">
        <v>300</v>
      </c>
      <c r="G597" s="3" t="s">
        <v>9512</v>
      </c>
      <c r="I597" s="3" t="s">
        <v>2382</v>
      </c>
      <c r="J597" s="3"/>
      <c r="L597" s="14">
        <v>5</v>
      </c>
      <c r="M597" s="3" t="str">
        <f>IFERROR(VLOOKUP(E597,A:J,10, FALSE),"")</f>
        <v/>
      </c>
      <c r="N597" s="3" t="str">
        <f>IFERROR(VLOOKUP(I597,B:K,10,FALSE),"")</f>
        <v/>
      </c>
      <c r="O597" s="3" t="str">
        <f>IF(AND(TRIM(J597)="",M597=""),"Suffix not translated ",
   IF(AND(TRIM(J597)&lt;&gt;"",TRIM(M597)&lt;&gt;"",TRIM(J597)&lt;&gt;TRIM(M597)),"Suffix translation &lt;&gt; lookup ", "" ))
&amp;IF(AND(TRIM(K597)="",N597=""),"Description not translated ",
   IF(AND(TRIM(K597)&lt;&gt;"",TRIM(N597)&lt;&gt;"",TRIM(K597)&lt;&gt;TRIM(N597)),"Description translation&lt;&gt; lookup ", "" ))</f>
        <v xml:space="preserve">Suffix not translated Description not translated </v>
      </c>
      <c r="P597" s="3" t="s">
        <v>8447</v>
      </c>
      <c r="Q597" s="3" t="s">
        <v>8447</v>
      </c>
    </row>
    <row r="598" spans="1:18" ht="30" x14ac:dyDescent="0.25">
      <c r="A598" s="2" t="str">
        <f>IF(TRIM(J598)="","",E598)</f>
        <v>JPEGProc</v>
      </c>
      <c r="B598" s="2" t="str">
        <f>IF(TRIM(K598)="","",I598)</f>
        <v>This field indicates the process used to produce the compressed data</v>
      </c>
      <c r="C598" s="2" t="str">
        <f>LEFT(F598,FIND(".",F598,6))</f>
        <v>Exif.Image.</v>
      </c>
      <c r="D598" s="2" t="str">
        <f>VLOOKUP(C598,PrefixUebersetzung,2,FALSE)</f>
        <v>Exif.Image (Bild).</v>
      </c>
      <c r="E598" s="2" t="str">
        <f>MID(F598,FIND(".",F598,6)+1,99)</f>
        <v>JPEGProc</v>
      </c>
      <c r="F598" s="3" t="s">
        <v>301</v>
      </c>
      <c r="G598" s="3" t="s">
        <v>9515</v>
      </c>
      <c r="I598" s="3" t="s">
        <v>2383</v>
      </c>
      <c r="J598" s="3" t="s">
        <v>4202</v>
      </c>
      <c r="K598" s="5" t="s">
        <v>5221</v>
      </c>
      <c r="L598" s="14"/>
      <c r="M598" s="3" t="str">
        <f>IFERROR(VLOOKUP(E598,A:J,10, FALSE),"")</f>
        <v>JPEG Prozess</v>
      </c>
      <c r="N598" s="3" t="str">
        <f>IFERROR(VLOOKUP(I598,B:K,10,FALSE),"")</f>
        <v>Verwendeter Prozess, um die komprimierten Daten zu erzeugen</v>
      </c>
      <c r="O598" s="3" t="str">
        <f>IF(AND(TRIM(J598)="",M598=""),"Suffix not translated ",
   IF(AND(TRIM(J598)&lt;&gt;"",TRIM(M598)&lt;&gt;"",TRIM(J598)&lt;&gt;TRIM(M598)),"Suffix translation &lt;&gt; lookup ", "" ))
&amp;IF(AND(TRIM(K598)="",N598=""),"Description not translated ",
   IF(AND(TRIM(K598)&lt;&gt;"",TRIM(N598)&lt;&gt;"",TRIM(K598)&lt;&gt;TRIM(N598)),"Description translation&lt;&gt; lookup ", "" ))</f>
        <v/>
      </c>
      <c r="P598" s="3" t="s">
        <v>8447</v>
      </c>
      <c r="Q598" s="3" t="s">
        <v>8447</v>
      </c>
    </row>
    <row r="599" spans="1:18" ht="60" x14ac:dyDescent="0.25">
      <c r="A599" s="2" t="str">
        <f>IF(TRIM(J599)="","",E599)</f>
        <v>JPEGQTables</v>
      </c>
      <c r="B599" s="2" t="str">
        <f>IF(TRIM(K599)="","",I599)</f>
        <v>This Field points to a list of offsets to the quantization tables, one per component.</v>
      </c>
      <c r="C599" s="2" t="str">
        <f>LEFT(F599,FIND(".",F599,6))</f>
        <v>Exif.Image.</v>
      </c>
      <c r="D599" s="2" t="str">
        <f>VLOOKUP(C599,PrefixUebersetzung,2,FALSE)</f>
        <v>Exif.Image (Bild).</v>
      </c>
      <c r="E599" s="2" t="str">
        <f>MID(F599,FIND(".",F599,6)+1,99)</f>
        <v>JPEGQTables</v>
      </c>
      <c r="F599" s="3" t="s">
        <v>302</v>
      </c>
      <c r="G599" s="3" t="s">
        <v>9515</v>
      </c>
      <c r="I599" s="3" t="s">
        <v>2384</v>
      </c>
      <c r="J599" s="3" t="s">
        <v>4793</v>
      </c>
      <c r="K599" s="5" t="s">
        <v>3823</v>
      </c>
      <c r="L599" s="14"/>
      <c r="M599" s="3" t="str">
        <f>IFERROR(VLOOKUP(E599,A:J,10, FALSE),"")</f>
        <v>JPEGQ Tabellen</v>
      </c>
      <c r="N599" s="3" t="str">
        <f>IFERROR(VLOOKUP(I599,B:K,10,FALSE),"")</f>
        <v>Dieses Feld zeigt auf eine Liste von Offsets zu den Quantisierungstabellen, eine pro Komponente.</v>
      </c>
      <c r="O599" s="3" t="str">
        <f>IF(AND(TRIM(J599)="",M599=""),"Suffix not translated ",
   IF(AND(TRIM(J599)&lt;&gt;"",TRIM(M599)&lt;&gt;"",TRIM(J599)&lt;&gt;TRIM(M599)),"Suffix translation &lt;&gt; lookup ", "" ))
&amp;IF(AND(TRIM(K599)="",N599=""),"Description not translated ",
   IF(AND(TRIM(K599)&lt;&gt;"",TRIM(N599)&lt;&gt;"",TRIM(K599)&lt;&gt;TRIM(N599)),"Description translation&lt;&gt; lookup ", "" ))</f>
        <v/>
      </c>
      <c r="P599" s="3" t="s">
        <v>8447</v>
      </c>
      <c r="Q599" s="3" t="s">
        <v>8447</v>
      </c>
    </row>
    <row r="600" spans="1:18" ht="30" x14ac:dyDescent="0.25">
      <c r="A600" s="2" t="str">
        <f>IF(TRIM(J600)="","",E600)</f>
        <v/>
      </c>
      <c r="B600" s="2" t="str">
        <f>IF(TRIM(K600)="","",I600)</f>
        <v/>
      </c>
      <c r="C600" s="2" t="str">
        <f>LEFT(F600,FIND(".",F600,6))</f>
        <v>Exif.Image.</v>
      </c>
      <c r="D600" s="2" t="str">
        <f>VLOOKUP(C600,PrefixUebersetzung,2,FALSE)</f>
        <v>Exif.Image (Bild).</v>
      </c>
      <c r="E600" s="2" t="str">
        <f>MID(F600,FIND(".",F600,6)+1,99)</f>
        <v>JPEGRestartInterval</v>
      </c>
      <c r="F600" s="3" t="s">
        <v>303</v>
      </c>
      <c r="G600" s="3" t="s">
        <v>9512</v>
      </c>
      <c r="I600" s="3" t="s">
        <v>2385</v>
      </c>
      <c r="J600" s="3"/>
      <c r="L600" s="14">
        <v>5</v>
      </c>
      <c r="M600" s="3" t="str">
        <f>IFERROR(VLOOKUP(E600,A:J,10, FALSE),"")</f>
        <v/>
      </c>
      <c r="N600" s="3" t="str">
        <f>IFERROR(VLOOKUP(I600,B:K,10,FALSE),"")</f>
        <v/>
      </c>
      <c r="O600" s="3" t="str">
        <f>IF(AND(TRIM(J600)="",M600=""),"Suffix not translated ",
   IF(AND(TRIM(J600)&lt;&gt;"",TRIM(M600)&lt;&gt;"",TRIM(J600)&lt;&gt;TRIM(M600)),"Suffix translation &lt;&gt; lookup ", "" ))
&amp;IF(AND(TRIM(K600)="",N600=""),"Description not translated ",
   IF(AND(TRIM(K600)&lt;&gt;"",TRIM(N600)&lt;&gt;"",TRIM(K600)&lt;&gt;TRIM(N600)),"Description translation&lt;&gt; lookup ", "" ))</f>
        <v xml:space="preserve">Suffix not translated Description not translated </v>
      </c>
      <c r="P600" s="3" t="s">
        <v>8447</v>
      </c>
      <c r="Q600" s="3" t="s">
        <v>8447</v>
      </c>
    </row>
    <row r="601" spans="1:18" ht="90" x14ac:dyDescent="0.25">
      <c r="A601" s="2" t="str">
        <f>IF(TRIM(J601)="","",E601)</f>
        <v>JPEGTables</v>
      </c>
      <c r="B601" s="2" t="str">
        <f>IF(TRIM(K601)="","",I601)</f>
        <v>This optional tag may be used to encode the JPEG quantization and Huffman tables for subsequent use by the JPEG decompression process.</v>
      </c>
      <c r="C601" s="2" t="str">
        <f>LEFT(F601,FIND(".",F601,6))</f>
        <v>Exif.Image.</v>
      </c>
      <c r="D601" s="2" t="str">
        <f>VLOOKUP(C601,PrefixUebersetzung,2,FALSE)</f>
        <v>Exif.Image (Bild).</v>
      </c>
      <c r="E601" s="2" t="str">
        <f>MID(F601,FIND(".",F601,6)+1,99)</f>
        <v>JPEGTables</v>
      </c>
      <c r="F601" s="3" t="s">
        <v>304</v>
      </c>
      <c r="G601" s="3" t="s">
        <v>9517</v>
      </c>
      <c r="I601" s="3" t="s">
        <v>8029</v>
      </c>
      <c r="J601" s="3" t="s">
        <v>4203</v>
      </c>
      <c r="K601" s="5" t="s">
        <v>5222</v>
      </c>
      <c r="L601" s="14"/>
      <c r="M601" s="3" t="str">
        <f>IFERROR(VLOOKUP(E601,A:J,10, FALSE),"")</f>
        <v>JPEG Tabellen</v>
      </c>
      <c r="N601" s="3" t="str">
        <f>IFERROR(VLOOKUP(I601,B:K,10,FALSE),"")</f>
        <v>Dieses optionale Tag kann verwendet werden, um die JPEG-Quantisierung und Huffman-Tabellen zur nachfolgenden Verwendung durch den JPEG-Dekompression zu kodieren.</v>
      </c>
      <c r="O601" s="3" t="str">
        <f>IF(AND(TRIM(J601)="",M601=""),"Suffix not translated ",
   IF(AND(TRIM(J601)&lt;&gt;"",TRIM(M601)&lt;&gt;"",TRIM(J601)&lt;&gt;TRIM(M601)),"Suffix translation &lt;&gt; lookup ", "" ))
&amp;IF(AND(TRIM(K601)="",N601=""),"Description not translated ",
   IF(AND(TRIM(K601)&lt;&gt;"",TRIM(N601)&lt;&gt;"",TRIM(K601)&lt;&gt;TRIM(N601)),"Description translation&lt;&gt; lookup ", "" ))</f>
        <v/>
      </c>
      <c r="P601" s="3" t="s">
        <v>8447</v>
      </c>
      <c r="Q601" s="3" t="s">
        <v>8447</v>
      </c>
    </row>
    <row r="602" spans="1:18" ht="45" x14ac:dyDescent="0.25">
      <c r="A602" s="2" t="str">
        <f>IF(TRIM(J602)="","",E602)</f>
        <v/>
      </c>
      <c r="B602" s="2" t="str">
        <f>IF(TRIM(K602)="","",I602)</f>
        <v/>
      </c>
      <c r="C602" s="2" t="str">
        <f>LEFT(F602,FIND(".",F602,6))</f>
        <v>Exif.Image.</v>
      </c>
      <c r="D602" s="2" t="str">
        <f>VLOOKUP(C602,PrefixUebersetzung,2,FALSE)</f>
        <v>Exif.Image (Bild).</v>
      </c>
      <c r="E602" s="2" t="str">
        <f>MID(F602,FIND(".",F602,6)+1,99)</f>
        <v>JXLDecodeSpeed</v>
      </c>
      <c r="F602" s="6" t="s">
        <v>11223</v>
      </c>
      <c r="G602" s="6" t="s">
        <v>9515</v>
      </c>
      <c r="H602" s="6"/>
      <c r="I602" s="36" t="s">
        <v>11224</v>
      </c>
      <c r="L602" s="15">
        <v>5</v>
      </c>
      <c r="M602" s="3" t="str">
        <f>IFERROR(VLOOKUP(E602,A:J,10, FALSE),"")</f>
        <v/>
      </c>
      <c r="N602" s="3" t="str">
        <f>IFERROR(VLOOKUP(I602,B:K,10,FALSE),"")</f>
        <v/>
      </c>
      <c r="O602" s="3" t="str">
        <f>IF(AND(TRIM(J602)="",M602=""),"Suffix not translated ",
   IF(AND(TRIM(J602)&lt;&gt;"",TRIM(M602)&lt;&gt;"",TRIM(J602)&lt;&gt;TRIM(M602)),"Suffix translation &lt;&gt; lookup ", "" ))
&amp;IF(AND(TRIM(K602)="",N602=""),"Description not translated ",
   IF(AND(TRIM(K602)&lt;&gt;"",TRIM(N602)&lt;&gt;"",TRIM(K602)&lt;&gt;TRIM(N602)),"Description translation&lt;&gt; lookup ", "" ))</f>
        <v xml:space="preserve">Suffix not translated Description not translated </v>
      </c>
      <c r="P602" s="3" t="s">
        <v>8447</v>
      </c>
      <c r="Q602" s="3" t="s">
        <v>8447</v>
      </c>
    </row>
    <row r="603" spans="1:18" ht="60" x14ac:dyDescent="0.25">
      <c r="A603" s="2" t="str">
        <f>IF(TRIM(J603)="","",E603)</f>
        <v/>
      </c>
      <c r="B603" s="2" t="str">
        <f>IF(TRIM(K603)="","",I603)</f>
        <v/>
      </c>
      <c r="C603" s="2" t="str">
        <f>LEFT(F603,FIND(".",F603,6))</f>
        <v>Exif.Image.</v>
      </c>
      <c r="D603" s="2" t="str">
        <f>VLOOKUP(C603,PrefixUebersetzung,2,FALSE)</f>
        <v>Exif.Image (Bild).</v>
      </c>
      <c r="E603" s="2" t="str">
        <f>MID(F603,FIND(".",F603,6)+1,99)</f>
        <v>JXLDistance</v>
      </c>
      <c r="F603" s="6" t="s">
        <v>11225</v>
      </c>
      <c r="G603" s="6" t="s">
        <v>9523</v>
      </c>
      <c r="H603" s="6"/>
      <c r="I603" s="36" t="s">
        <v>11226</v>
      </c>
      <c r="L603" s="15">
        <v>5</v>
      </c>
      <c r="M603" s="3" t="str">
        <f>IFERROR(VLOOKUP(E603,A:J,10, FALSE),"")</f>
        <v/>
      </c>
      <c r="N603" s="3" t="str">
        <f>IFERROR(VLOOKUP(I603,B:K,10,FALSE),"")</f>
        <v/>
      </c>
      <c r="O603" s="3" t="str">
        <f>IF(AND(TRIM(J603)="",M603=""),"Suffix not translated ",
   IF(AND(TRIM(J603)&lt;&gt;"",TRIM(M603)&lt;&gt;"",TRIM(J603)&lt;&gt;TRIM(M603)),"Suffix translation &lt;&gt; lookup ", "" ))
&amp;IF(AND(TRIM(K603)="",N603=""),"Description not translated ",
   IF(AND(TRIM(K603)&lt;&gt;"",TRIM(N603)&lt;&gt;"",TRIM(K603)&lt;&gt;TRIM(N603)),"Description translation&lt;&gt; lookup ", "" ))</f>
        <v xml:space="preserve">Suffix not translated Description not translated </v>
      </c>
      <c r="P603" s="3" t="s">
        <v>8447</v>
      </c>
      <c r="Q603" s="3" t="s">
        <v>8447</v>
      </c>
    </row>
    <row r="604" spans="1:18" ht="45" x14ac:dyDescent="0.25">
      <c r="A604" s="2" t="str">
        <f>IF(TRIM(J604)="","",E604)</f>
        <v/>
      </c>
      <c r="B604" s="2" t="str">
        <f>IF(TRIM(K604)="","",I604)</f>
        <v/>
      </c>
      <c r="C604" s="2" t="str">
        <f>LEFT(F604,FIND(".",F604,6))</f>
        <v>Exif.Image.</v>
      </c>
      <c r="D604" s="2" t="str">
        <f>VLOOKUP(C604,PrefixUebersetzung,2,FALSE)</f>
        <v>Exif.Image (Bild).</v>
      </c>
      <c r="E604" s="2" t="str">
        <f>MID(F604,FIND(".",F604,6)+1,99)</f>
        <v>JXLEffort</v>
      </c>
      <c r="F604" s="6" t="s">
        <v>11227</v>
      </c>
      <c r="G604" s="6" t="s">
        <v>9515</v>
      </c>
      <c r="H604" s="6"/>
      <c r="I604" s="36" t="s">
        <v>11228</v>
      </c>
      <c r="L604" s="15">
        <v>5</v>
      </c>
      <c r="M604" s="3" t="str">
        <f>IFERROR(VLOOKUP(E604,A:J,10, FALSE),"")</f>
        <v/>
      </c>
      <c r="N604" s="3" t="str">
        <f>IFERROR(VLOOKUP(I604,B:K,10,FALSE),"")</f>
        <v/>
      </c>
      <c r="O604" s="3" t="str">
        <f>IF(AND(TRIM(J604)="",M604=""),"Suffix not translated ",
   IF(AND(TRIM(J604)&lt;&gt;"",TRIM(M604)&lt;&gt;"",TRIM(J604)&lt;&gt;TRIM(M604)),"Suffix translation &lt;&gt; lookup ", "" ))
&amp;IF(AND(TRIM(K604)="",N604=""),"Description not translated ",
   IF(AND(TRIM(K604)&lt;&gt;"",TRIM(N604)&lt;&gt;"",TRIM(K604)&lt;&gt;TRIM(N604)),"Description translation&lt;&gt; lookup ", "" ))</f>
        <v xml:space="preserve">Suffix not translated Description not translated </v>
      </c>
      <c r="P604" s="3" t="s">
        <v>8447</v>
      </c>
      <c r="Q604" s="3" t="s">
        <v>8447</v>
      </c>
    </row>
    <row r="605" spans="1:18" ht="90" x14ac:dyDescent="0.25">
      <c r="A605" s="2" t="str">
        <f>IF(TRIM(J605)="","",E605)</f>
        <v/>
      </c>
      <c r="B605" s="2" t="str">
        <f>IF(TRIM(K605)="","",I605)</f>
        <v>Contains information about the lens that captured the image. If the minimum f-stops are unknown, they should be encoded as 0/0.</v>
      </c>
      <c r="C605" s="2" t="str">
        <f>LEFT(F605,FIND(".",F605,6))</f>
        <v>Exif.Image.</v>
      </c>
      <c r="D605" s="2" t="str">
        <f>VLOOKUP(C605,PrefixUebersetzung,2,FALSE)</f>
        <v>Exif.Image (Bild).</v>
      </c>
      <c r="E605" s="2" t="str">
        <f>MID(F605,FIND(".",F605,6)+1,99)</f>
        <v>LensInfo</v>
      </c>
      <c r="F605" s="3" t="s">
        <v>305</v>
      </c>
      <c r="G605" s="3" t="s">
        <v>9519</v>
      </c>
      <c r="I605" s="3" t="s">
        <v>2386</v>
      </c>
      <c r="J605" s="3"/>
      <c r="K605" s="5" t="s">
        <v>5223</v>
      </c>
      <c r="L605" s="14"/>
      <c r="M605" s="3" t="str">
        <f>IFERROR(VLOOKUP(E605,A:J,10, FALSE),"")</f>
        <v>Objektiv Information</v>
      </c>
      <c r="N605" s="3" t="str">
        <f>IFERROR(VLOOKUP(I605,B:K,10,FALSE),"")</f>
        <v>Enthält Informationen über das Objektiv, mit dem das Bild aufgenommen wurde. Wenn die minimale Blendenstufen unbekannt sind, sollten sie als 0/0 kodiert werden.</v>
      </c>
      <c r="O605" s="3" t="str">
        <f>IF(AND(TRIM(J605)="",M605=""),"Suffix not translated ",
   IF(AND(TRIM(J605)&lt;&gt;"",TRIM(M605)&lt;&gt;"",TRIM(J605)&lt;&gt;TRIM(M605)),"Suffix translation &lt;&gt; lookup ", "" ))
&amp;IF(AND(TRIM(K605)="",N605=""),"Description not translated ",
   IF(AND(TRIM(K605)&lt;&gt;"",TRIM(N605)&lt;&gt;"",TRIM(K605)&lt;&gt;TRIM(N605)),"Description translation&lt;&gt; lookup ", "" ))</f>
        <v/>
      </c>
      <c r="Q605" s="3" t="s">
        <v>8447</v>
      </c>
    </row>
    <row r="606" spans="1:18" x14ac:dyDescent="0.25">
      <c r="A606" s="2" t="str">
        <f>IF(TRIM(J606)="","",E606)</f>
        <v>LightSource</v>
      </c>
      <c r="B606" s="2" t="str">
        <f>IF(TRIM(K606)="","",I606)</f>
        <v>The kind of light source.</v>
      </c>
      <c r="C606" s="2" t="str">
        <f>LEFT(F606,FIND(".",F606,6))</f>
        <v>Exif.Image.</v>
      </c>
      <c r="D606" s="2" t="str">
        <f>VLOOKUP(C606,PrefixUebersetzung,2,FALSE)</f>
        <v>Exif.Image (Bild).</v>
      </c>
      <c r="E606" s="2" t="str">
        <f>MID(F606,FIND(".",F606,6)+1,99)</f>
        <v>LightSource</v>
      </c>
      <c r="F606" s="3" t="s">
        <v>306</v>
      </c>
      <c r="G606" s="3" t="s">
        <v>9512</v>
      </c>
      <c r="I606" s="3" t="s">
        <v>2387</v>
      </c>
      <c r="J606" s="3" t="s">
        <v>3891</v>
      </c>
      <c r="K606" s="5" t="s">
        <v>3824</v>
      </c>
      <c r="L606" s="14"/>
      <c r="M606" s="3" t="str">
        <f>IFERROR(VLOOKUP(E606,A:J,10, FALSE),"")</f>
        <v>Lichtquelle</v>
      </c>
      <c r="N606" s="3" t="str">
        <f>IFERROR(VLOOKUP(I606,B:K,10,FALSE),"")</f>
        <v>Die Art der Lichtquelle.</v>
      </c>
      <c r="O606" s="3" t="str">
        <f>IF(AND(TRIM(J606)="",M606=""),"Suffix not translated ",
   IF(AND(TRIM(J606)&lt;&gt;"",TRIM(M606)&lt;&gt;"",TRIM(J606)&lt;&gt;TRIM(M606)),"Suffix translation &lt;&gt; lookup ", "" ))
&amp;IF(AND(TRIM(K606)="",N606=""),"Description not translated ",
   IF(AND(TRIM(K606)&lt;&gt;"",TRIM(N606)&lt;&gt;"",TRIM(K606)&lt;&gt;TRIM(N606)),"Description translation&lt;&gt; lookup ", "" ))</f>
        <v/>
      </c>
      <c r="P606" s="3" t="s">
        <v>8447</v>
      </c>
      <c r="Q606" s="3" t="s">
        <v>8447</v>
      </c>
      <c r="R606" s="3" t="s">
        <v>3824</v>
      </c>
    </row>
    <row r="607" spans="1:18" ht="180" x14ac:dyDescent="0.25">
      <c r="A607" s="2" t="str">
        <f>IF(TRIM(J607)="","",E607)</f>
        <v>LinearizationTable</v>
      </c>
      <c r="B607" s="2" t="str">
        <f>IF(TRIM(K607)="","",I607)</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7" s="2" t="str">
        <f>LEFT(F607,FIND(".",F607,6))</f>
        <v>Exif.Image.</v>
      </c>
      <c r="D607" s="2" t="str">
        <f>VLOOKUP(C607,PrefixUebersetzung,2,FALSE)</f>
        <v>Exif.Image (Bild).</v>
      </c>
      <c r="E607" s="2" t="str">
        <f>MID(F607,FIND(".",F607,6)+1,99)</f>
        <v>LinearizationTable</v>
      </c>
      <c r="F607" s="3" t="s">
        <v>307</v>
      </c>
      <c r="G607" s="3" t="s">
        <v>9512</v>
      </c>
      <c r="I607" s="3" t="s">
        <v>2388</v>
      </c>
      <c r="J607" s="3" t="s">
        <v>4795</v>
      </c>
      <c r="K607" s="5" t="s">
        <v>5224</v>
      </c>
      <c r="L607" s="14"/>
      <c r="M607" s="3" t="str">
        <f>IFERROR(VLOOKUP(E607,A:J,10, FALSE),"")</f>
        <v>Linearisierungstabelle</v>
      </c>
      <c r="N607" s="3" t="str">
        <f>IFERROR(INDEX(K:K,MATCH(TRUE,INDEX(B:B=I607,0),0)),"")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607" s="3" t="str">
        <f>IF(AND(TRIM(J607)="",M607=""),"Suffix not translated ",
   IF(AND(TRIM(J607)&lt;&gt;"",TRIM(M607)&lt;&gt;"",TRIM(J607)&lt;&gt;TRIM(M607)),"Suffix translation &lt;&gt; lookup ", "" ))
&amp;IF(AND(TRIM(K607)="",N607=""),"Description not translated ",
   IF(AND(TRIM(K607)&lt;&gt;"",TRIM(N607)&lt;&gt;"",TRIM(K607)&lt;&gt;TRIM(N607)),"Description translation&lt;&gt; lookup ", "" ))</f>
        <v/>
      </c>
      <c r="P607" s="3" t="s">
        <v>8447</v>
      </c>
      <c r="Q607" s="3" t="s">
        <v>8447</v>
      </c>
    </row>
    <row r="608" spans="1:18" ht="210" x14ac:dyDescent="0.25">
      <c r="A608" s="2" t="str">
        <f>IF(TRIM(J608)="","",E608)</f>
        <v/>
      </c>
      <c r="B608" s="2" t="str">
        <f>IF(TRIM(K608)="","",I608)</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8" s="2" t="str">
        <f>LEFT(F608,FIND(".",F608,6))</f>
        <v>Exif.Image.</v>
      </c>
      <c r="D608" s="2" t="str">
        <f>VLOOKUP(C608,PrefixUebersetzung,2,FALSE)</f>
        <v>Exif.Image (Bild).</v>
      </c>
      <c r="E608" s="2" t="str">
        <f>MID(F608,FIND(".",F608,6)+1,99)</f>
        <v>LinearResponseLimit</v>
      </c>
      <c r="F608" s="3" t="s">
        <v>308</v>
      </c>
      <c r="G608" s="3" t="s">
        <v>9519</v>
      </c>
      <c r="I608" s="3" t="s">
        <v>2389</v>
      </c>
      <c r="J608" s="3"/>
      <c r="K608" s="5" t="s">
        <v>6614</v>
      </c>
      <c r="L608" s="14">
        <v>5</v>
      </c>
      <c r="M608" s="3" t="str">
        <f>IFERROR(VLOOKUP(E608,A:J,10, FALSE),"")</f>
        <v/>
      </c>
      <c r="N608" s="3" t="str">
        <f>IFERROR(INDEX(K:K,MATCH(TRUE,INDEX(B:B=I608,0),0)),"")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608" s="3" t="str">
        <f>IF(AND(TRIM(J608)="",M608=""),"Suffix not translated ",
   IF(AND(TRIM(J608)&lt;&gt;"",TRIM(M608)&lt;&gt;"",TRIM(J608)&lt;&gt;TRIM(M608)),"Suffix translation &lt;&gt; lookup ", "" ))
&amp;IF(AND(TRIM(K608)="",N608=""),"Description not translated ",
   IF(AND(TRIM(K608)&lt;&gt;"",TRIM(N608)&lt;&gt;"",TRIM(K608)&lt;&gt;TRIM(N608)),"Description translation&lt;&gt; lookup ", "" ))</f>
        <v xml:space="preserve">Suffix not translated </v>
      </c>
      <c r="P608" s="3" t="s">
        <v>8447</v>
      </c>
      <c r="Q608" s="3" t="s">
        <v>8447</v>
      </c>
    </row>
    <row r="609" spans="1:18" ht="75" x14ac:dyDescent="0.25">
      <c r="A609" s="2" t="str">
        <f>IF(TRIM(J609)="","",E609)</f>
        <v>LocalizedCameraModel</v>
      </c>
      <c r="B609" s="2" t="str">
        <f>IF(TRIM(K609)="","",I609)</f>
        <v>Similar to the UniqueCameraModel field, except the name can be localized for different markets to match the localization of the camera name.</v>
      </c>
      <c r="C609" s="2" t="str">
        <f>LEFT(F609,FIND(".",F609,6))</f>
        <v>Exif.Image.</v>
      </c>
      <c r="D609" s="2" t="str">
        <f>VLOOKUP(C609,PrefixUebersetzung,2,FALSE)</f>
        <v>Exif.Image (Bild).</v>
      </c>
      <c r="E609" s="2" t="str">
        <f>MID(F609,FIND(".",F609,6)+1,99)</f>
        <v>LocalizedCameraModel</v>
      </c>
      <c r="F609" s="3" t="s">
        <v>309</v>
      </c>
      <c r="G609" s="3" t="s">
        <v>9518</v>
      </c>
      <c r="I609" s="3" t="s">
        <v>2390</v>
      </c>
      <c r="J609" s="3" t="s">
        <v>4204</v>
      </c>
      <c r="K609" s="5" t="s">
        <v>5225</v>
      </c>
      <c r="L609" s="14"/>
      <c r="M609" s="3" t="str">
        <f>IFERROR(VLOOKUP(E609,A:J,10, FALSE),"")</f>
        <v>Kameramodell (lokalisiert)</v>
      </c>
      <c r="N609" s="3" t="str">
        <f>IFERROR(VLOOKUP(I609,B:K,10,FALSE),"")</f>
        <v>Ähnlich wie UniqueCameraModel; wobei hier der Name für verschiedene Märkte lokalisiert werden kann, entsprechend der Lokalisierung des Kamera-Namens.</v>
      </c>
      <c r="O609" s="3" t="str">
        <f>IF(AND(TRIM(J609)="",M609=""),"Suffix not translated ",
   IF(AND(TRIM(J609)&lt;&gt;"",TRIM(M609)&lt;&gt;"",TRIM(J609)&lt;&gt;TRIM(M609)),"Suffix translation &lt;&gt; lookup ", "" ))
&amp;IF(AND(TRIM(K609)="",N609=""),"Description not translated ",
   IF(AND(TRIM(K609)&lt;&gt;"",TRIM(N609)&lt;&gt;"",TRIM(K609)&lt;&gt;TRIM(N609)),"Description translation&lt;&gt; lookup ", "" ))</f>
        <v/>
      </c>
      <c r="P609" s="3" t="s">
        <v>8447</v>
      </c>
      <c r="Q609" s="3" t="s">
        <v>8447</v>
      </c>
    </row>
    <row r="610" spans="1:18" ht="90" x14ac:dyDescent="0.25">
      <c r="A610" s="2" t="str">
        <f>IF(TRIM(J610)="","",E610)</f>
        <v>Make</v>
      </c>
      <c r="B610" s="2" t="str">
        <f>IF(TRIM(K610)="","",I610)</f>
        <v>The manufacturer of the recording equipment. This is the manufacturer of the DSC, scanner, video digitizer or other equipment that generated the image. When the field is left blank, it is treated as unknown.</v>
      </c>
      <c r="C610" s="2" t="str">
        <f>LEFT(F610,FIND(".",F610,6))</f>
        <v>Exif.Image.</v>
      </c>
      <c r="D610" s="2" t="str">
        <f>VLOOKUP(C610,PrefixUebersetzung,2,FALSE)</f>
        <v>Exif.Image (Bild).</v>
      </c>
      <c r="E610" s="2" t="str">
        <f>MID(F610,FIND(".",F610,6)+1,99)</f>
        <v>Make</v>
      </c>
      <c r="F610" s="3" t="s">
        <v>310</v>
      </c>
      <c r="G610" s="3" t="s">
        <v>9514</v>
      </c>
      <c r="I610" s="3" t="s">
        <v>2391</v>
      </c>
      <c r="J610" s="3" t="s">
        <v>4205</v>
      </c>
      <c r="K610" s="5" t="s">
        <v>5226</v>
      </c>
      <c r="L610" s="14">
        <v>1</v>
      </c>
      <c r="M610" s="3" t="str">
        <f>IFERROR(VLOOKUP(E610,A:J,10, FALSE),"")</f>
        <v>Hersteller</v>
      </c>
      <c r="N610" s="3" t="str">
        <f>IFERROR(VLOOKUP(I610,B:K,10,FALSE),"")</f>
        <v>Der Hersteller des Aufnahmegeräts. Dies ist der Hersteller des DSC, Scanners, Video-Digitizers oder anderen Gerätes, das das Bild erzeugt. Wenn das Feld leer ist, wird es als unbekannt behandelt.</v>
      </c>
      <c r="O610" s="3" t="str">
        <f>IF(AND(TRIM(J610)="",M610=""),"Suffix not translated ",
   IF(AND(TRIM(J610)&lt;&gt;"",TRIM(M610)&lt;&gt;"",TRIM(J610)&lt;&gt;TRIM(M610)),"Suffix translation &lt;&gt; lookup ", "" ))
&amp;IF(AND(TRIM(K610)="",N610=""),"Description not translated ",
   IF(AND(TRIM(K610)&lt;&gt;"",TRIM(N610)&lt;&gt;"",TRIM(K610)&lt;&gt;TRIM(N610)),"Description translation&lt;&gt; lookup ", "" ))</f>
        <v/>
      </c>
      <c r="P610" s="3" t="s">
        <v>8447</v>
      </c>
      <c r="Q610" s="3" t="s">
        <v>8447</v>
      </c>
    </row>
    <row r="611" spans="1:18" ht="120" x14ac:dyDescent="0.25">
      <c r="A611" s="2" t="str">
        <f>IF(TRIM(J611)="","",E611)</f>
        <v/>
      </c>
      <c r="B611" s="2" t="str">
        <f>IF(TRIM(K611)="","",I611)</f>
        <v/>
      </c>
      <c r="C611" s="2" t="str">
        <f>LEFT(F611,FIND(".",F611,6))</f>
        <v>Exif.Image.</v>
      </c>
      <c r="D611" s="2" t="str">
        <f>VLOOKUP(C611,PrefixUebersetzung,2,FALSE)</f>
        <v>Exif.Image (Bild).</v>
      </c>
      <c r="E611" s="2" t="str">
        <f>MID(F611,FIND(".",F611,6)+1,99)</f>
        <v>MakerNoteSafety</v>
      </c>
      <c r="F611" s="3" t="s">
        <v>311</v>
      </c>
      <c r="G611" s="3" t="s">
        <v>9512</v>
      </c>
      <c r="I611" s="3" t="s">
        <v>2392</v>
      </c>
      <c r="J611" s="3"/>
      <c r="L611" s="14">
        <v>5</v>
      </c>
      <c r="M611" s="3" t="str">
        <f>IFERROR(VLOOKUP(E611,A:J,10, FALSE),"")</f>
        <v/>
      </c>
      <c r="N611" s="3" t="str">
        <f>IFERROR(INDEX(K:K,MATCH(TRUE,INDEX(B:B=I611,0),0)),"")</f>
        <v/>
      </c>
      <c r="O611" s="3" t="str">
        <f>IF(AND(TRIM(J611)="",M611=""),"Suffix not translated ",
   IF(AND(TRIM(J611)&lt;&gt;"",TRIM(M611)&lt;&gt;"",TRIM(J611)&lt;&gt;TRIM(M611)),"Suffix translation &lt;&gt; lookup ", "" ))
&amp;IF(AND(TRIM(K611)="",N611=""),"Description not translated ",
   IF(AND(TRIM(K611)&lt;&gt;"",TRIM(N611)&lt;&gt;"",TRIM(K611)&lt;&gt;TRIM(N611)),"Description translation&lt;&gt; lookup ", "" ))</f>
        <v xml:space="preserve">Suffix not translated Description not translated </v>
      </c>
      <c r="P611" s="3" t="s">
        <v>8447</v>
      </c>
      <c r="Q611" s="3" t="s">
        <v>8447</v>
      </c>
    </row>
    <row r="612" spans="1:18" ht="120" x14ac:dyDescent="0.25">
      <c r="A612" s="2" t="str">
        <f>IF(TRIM(J612)="","",E612)</f>
        <v>MaskedAreas</v>
      </c>
      <c r="B612" s="2" t="str">
        <f>IF(TRIM(K612)="","",I612)</f>
        <v/>
      </c>
      <c r="C612" s="2" t="str">
        <f>LEFT(F612,FIND(".",F612,6))</f>
        <v>Exif.Image.</v>
      </c>
      <c r="D612" s="2" t="str">
        <f>VLOOKUP(C612,PrefixUebersetzung,2,FALSE)</f>
        <v>Exif.Image (Bild).</v>
      </c>
      <c r="E612" s="2" t="str">
        <f>MID(F612,FIND(".",F612,6)+1,99)</f>
        <v>MaskedAreas</v>
      </c>
      <c r="F612" s="3" t="s">
        <v>312</v>
      </c>
      <c r="G612" s="3" t="s">
        <v>9515</v>
      </c>
      <c r="I612" s="3" t="s">
        <v>2393</v>
      </c>
      <c r="J612" s="3" t="s">
        <v>4587</v>
      </c>
      <c r="L612" s="14">
        <v>5</v>
      </c>
      <c r="M612" s="3" t="str">
        <f>IFERROR(VLOOKUP(E612,A:J,10, FALSE),"")</f>
        <v>Maskierte Bereiche</v>
      </c>
      <c r="N612" s="3" t="str">
        <f>IFERROR(INDEX(K:K,MATCH(TRUE,INDEX(B:B=I612,0),0)),"")</f>
        <v/>
      </c>
      <c r="O612" s="3" t="str">
        <f>IF(AND(TRIM(J612)="",M612=""),"Suffix not translated ",
   IF(AND(TRIM(J612)&lt;&gt;"",TRIM(M612)&lt;&gt;"",TRIM(J612)&lt;&gt;TRIM(M612)),"Suffix translation &lt;&gt; lookup ", "" ))
&amp;IF(AND(TRIM(K612)="",N612=""),"Description not translated ",
   IF(AND(TRIM(K612)&lt;&gt;"",TRIM(N612)&lt;&gt;"",TRIM(K612)&lt;&gt;TRIM(N612)),"Description translation&lt;&gt; lookup ", "" ))</f>
        <v xml:space="preserve">Description not translated </v>
      </c>
      <c r="P612" s="3" t="s">
        <v>8447</v>
      </c>
      <c r="Q612" s="3" t="s">
        <v>8447</v>
      </c>
    </row>
    <row r="613" spans="1:18" ht="30" x14ac:dyDescent="0.25">
      <c r="A613" s="2" t="str">
        <f>IF(TRIM(J613)="","",E613)</f>
        <v/>
      </c>
      <c r="B613" s="2" t="str">
        <f>IF(TRIM(K613)="","",I613)</f>
        <v/>
      </c>
      <c r="C613" s="2" t="str">
        <f>LEFT(F613,FIND(".",F613,6))</f>
        <v>Exif.Image.</v>
      </c>
      <c r="D613" s="2" t="str">
        <f>VLOOKUP(C613,PrefixUebersetzung,2,FALSE)</f>
        <v>Exif.Image (Bild).</v>
      </c>
      <c r="E613" s="2" t="str">
        <f>MID(F613,FIND(".",F613,6)+1,99)</f>
        <v>MaskSubArea</v>
      </c>
      <c r="F613" s="36" t="s">
        <v>10672</v>
      </c>
      <c r="G613" s="36" t="s">
        <v>9515</v>
      </c>
      <c r="H613" s="36"/>
      <c r="I613" s="36" t="s">
        <v>10673</v>
      </c>
      <c r="L613" s="15">
        <v>8</v>
      </c>
      <c r="M613" s="3" t="str">
        <f>IFERROR(VLOOKUP(E613,A:J,10, FALSE),"")</f>
        <v/>
      </c>
      <c r="N613" s="3" t="str">
        <f>IFERROR(VLOOKUP(I613,B:K,10,FALSE),"")</f>
        <v/>
      </c>
      <c r="O613" s="3" t="str">
        <f>IF(AND(TRIM(J613)="",M613=""),"Suffix not translated ",
   IF(AND(TRIM(J613)&lt;&gt;"",TRIM(M613)&lt;&gt;"",TRIM(J613)&lt;&gt;TRIM(M613)),"Suffix translation &lt;&gt; lookup ", "" ))
&amp;IF(AND(TRIM(K613)="",N613=""),"Description not translated ",
   IF(AND(TRIM(K613)&lt;&gt;"",TRIM(N613)&lt;&gt;"",TRIM(K613)&lt;&gt;TRIM(N613)),"Description translation&lt;&gt; lookup ", "" ))</f>
        <v xml:space="preserve">Suffix not translated Description not translated </v>
      </c>
      <c r="P613" s="3" t="s">
        <v>8447</v>
      </c>
      <c r="Q613" s="3" t="s">
        <v>8447</v>
      </c>
    </row>
    <row r="614" spans="1:18" ht="30" x14ac:dyDescent="0.25">
      <c r="A614" s="2" t="str">
        <f>IF(TRIM(J614)="","",E614)</f>
        <v>MaxApertureValue</v>
      </c>
      <c r="B614" s="2" t="str">
        <f>IF(TRIM(K614)="","",I614)</f>
        <v>The smallest F number of the lens.</v>
      </c>
      <c r="C614" s="2" t="str">
        <f>LEFT(F614,FIND(".",F614,6))</f>
        <v>Exif.Image.</v>
      </c>
      <c r="D614" s="2" t="str">
        <f>VLOOKUP(C614,PrefixUebersetzung,2,FALSE)</f>
        <v>Exif.Image (Bild).</v>
      </c>
      <c r="E614" s="2" t="str">
        <f>MID(F614,FIND(".",F614,6)+1,99)</f>
        <v>MaxApertureValue</v>
      </c>
      <c r="F614" s="3" t="s">
        <v>313</v>
      </c>
      <c r="G614" s="3" t="s">
        <v>9519</v>
      </c>
      <c r="I614" s="3" t="s">
        <v>2394</v>
      </c>
      <c r="J614" s="3" t="s">
        <v>4866</v>
      </c>
      <c r="K614" s="5" t="s">
        <v>4206</v>
      </c>
      <c r="L614" s="14"/>
      <c r="M614" s="3" t="str">
        <f>IFERROR(VLOOKUP(E614,A:J,10, FALSE),"")</f>
        <v>Blende größte</v>
      </c>
      <c r="N614" s="3" t="str">
        <f>IFERROR(VLOOKUP(I614,B:K,10,FALSE),"")</f>
        <v>Größte Blende (kleinster Blendenwert) des Objektivs</v>
      </c>
      <c r="O614" s="3" t="str">
        <f>IF(AND(TRIM(J614)="",M614=""),"Suffix not translated ",
   IF(AND(TRIM(J614)&lt;&gt;"",TRIM(M614)&lt;&gt;"",TRIM(J614)&lt;&gt;TRIM(M614)),"Suffix translation &lt;&gt; lookup ", "" ))
&amp;IF(AND(TRIM(K614)="",N614=""),"Description not translated ",
   IF(AND(TRIM(K614)&lt;&gt;"",TRIM(N614)&lt;&gt;"",TRIM(K614)&lt;&gt;TRIM(N614)),"Description translation&lt;&gt; lookup ", "" ))</f>
        <v/>
      </c>
      <c r="P614" s="3" t="s">
        <v>8447</v>
      </c>
      <c r="Q614" s="3" t="s">
        <v>8447</v>
      </c>
      <c r="R614" s="3" t="s">
        <v>4110</v>
      </c>
    </row>
    <row r="615" spans="1:18" x14ac:dyDescent="0.25">
      <c r="A615" s="2" t="str">
        <f>IF(TRIM(J615)="","",E615)</f>
        <v/>
      </c>
      <c r="B615" s="2" t="str">
        <f>IF(TRIM(K615)="","",I615)</f>
        <v>The metering mode.</v>
      </c>
      <c r="C615" s="2" t="str">
        <f>LEFT(F615,FIND(".",F615,6))</f>
        <v>Exif.Image.</v>
      </c>
      <c r="D615" s="2" t="str">
        <f>VLOOKUP(C615,PrefixUebersetzung,2,FALSE)</f>
        <v>Exif.Image (Bild).</v>
      </c>
      <c r="E615" s="2" t="str">
        <f>MID(F615,FIND(".",F615,6)+1,99)</f>
        <v>MeteringMode</v>
      </c>
      <c r="F615" s="3" t="s">
        <v>314</v>
      </c>
      <c r="G615" s="3" t="s">
        <v>9512</v>
      </c>
      <c r="I615" s="3" t="s">
        <v>2395</v>
      </c>
      <c r="J615" s="3"/>
      <c r="K615" s="5" t="s">
        <v>3858</v>
      </c>
      <c r="L615" s="14">
        <v>1</v>
      </c>
      <c r="M615" s="3" t="str">
        <f>IFERROR(VLOOKUP(E615,A:J,10, FALSE),"")</f>
        <v>Messmethode</v>
      </c>
      <c r="N615" s="3" t="str">
        <f>IFERROR(VLOOKUP(I615,B:K,10,FALSE),"")</f>
        <v>Messmethode</v>
      </c>
      <c r="O615" s="3" t="str">
        <f>IF(AND(TRIM(J615)="",M615=""),"Suffix not translated ",
   IF(AND(TRIM(J615)&lt;&gt;"",TRIM(M615)&lt;&gt;"",TRIM(J615)&lt;&gt;TRIM(M615)),"Suffix translation &lt;&gt; lookup ", "" ))
&amp;IF(AND(TRIM(K615)="",N615=""),"Description not translated ",
   IF(AND(TRIM(K615)&lt;&gt;"",TRIM(N615)&lt;&gt;"",TRIM(K615)&lt;&gt;TRIM(N615)),"Description translation&lt;&gt; lookup ", "" ))</f>
        <v/>
      </c>
      <c r="Q615" s="3" t="s">
        <v>8447</v>
      </c>
      <c r="R615" s="3" t="s">
        <v>9355</v>
      </c>
    </row>
    <row r="616" spans="1:18" ht="105" x14ac:dyDescent="0.25">
      <c r="A616" s="2" t="str">
        <f>IF(TRIM(J616)="","",E616)</f>
        <v>Model</v>
      </c>
      <c r="B616" s="2" t="str">
        <f>IF(TRIM(K616)="","",I616)</f>
        <v>The model name or model number of the equipment. This is the model name or number of the DSC, scanner, video digitizer or other equipment that generated the image. When the field is left blank, it is treated as unknown.</v>
      </c>
      <c r="C616" s="2" t="str">
        <f>LEFT(F616,FIND(".",F616,6))</f>
        <v>Exif.Image.</v>
      </c>
      <c r="D616" s="2" t="str">
        <f>VLOOKUP(C616,PrefixUebersetzung,2,FALSE)</f>
        <v>Exif.Image (Bild).</v>
      </c>
      <c r="E616" s="2" t="str">
        <f>MID(F616,FIND(".",F616,6)+1,99)</f>
        <v>Model</v>
      </c>
      <c r="F616" s="3" t="s">
        <v>315</v>
      </c>
      <c r="G616" s="3" t="s">
        <v>9514</v>
      </c>
      <c r="I616" s="3" t="s">
        <v>2396</v>
      </c>
      <c r="J616" s="3" t="s">
        <v>4207</v>
      </c>
      <c r="K616" s="5" t="s">
        <v>5354</v>
      </c>
      <c r="L616" s="14">
        <v>1</v>
      </c>
      <c r="M616" s="3" t="str">
        <f>IFERROR(VLOOKUP(E616,A:J,10, FALSE),"")</f>
        <v>Modell</v>
      </c>
      <c r="N616" s="3" t="str">
        <f>IFERROR(VLOOKUP(I616,B:K,10,FALSE),"")</f>
        <v>Der Name des Modells oder der Modellnummer des Geräts. Dies ist der Modell-Namen oder die Nummer des DSC, Scanners, Video-Digitizers oder anderen Gerätes, das das Bild erzeugt hat. Wenn das Feld leer ist, wird es als unbekannt behandelt.</v>
      </c>
      <c r="O616" s="3" t="str">
        <f>IF(AND(TRIM(J616)="",M616=""),"Suffix not translated ",
   IF(AND(TRIM(J616)&lt;&gt;"",TRIM(M616)&lt;&gt;"",TRIM(J616)&lt;&gt;TRIM(M616)),"Suffix translation &lt;&gt; lookup ", "" ))
&amp;IF(AND(TRIM(K616)="",N616=""),"Description not translated ",
   IF(AND(TRIM(K616)&lt;&gt;"",TRIM(N616)&lt;&gt;"",TRIM(K616)&lt;&gt;TRIM(N616)),"Description translation&lt;&gt; lookup ", "" ))</f>
        <v/>
      </c>
      <c r="P616" s="3" t="s">
        <v>8447</v>
      </c>
      <c r="Q616" s="3" t="s">
        <v>8447</v>
      </c>
    </row>
    <row r="617" spans="1:18" ht="135" x14ac:dyDescent="0.25">
      <c r="A617" s="2" t="str">
        <f>IF(TRIM(J617)="","",E617)</f>
        <v/>
      </c>
      <c r="B617" s="2" t="str">
        <f>IF(TRIM(K617)="","",I617)</f>
        <v>This tag is a modified MD5 digest of the raw image data. It has been updated from the algorithm used to compute the RawImageDigest tag be more multi-processor friendly, and to support lossy compression algorithms.</v>
      </c>
      <c r="C617" s="2" t="str">
        <f>LEFT(F617,FIND(".",F617,6))</f>
        <v>Exif.Image.</v>
      </c>
      <c r="D617" s="2" t="str">
        <f>VLOOKUP(C617,PrefixUebersetzung,2,FALSE)</f>
        <v>Exif.Image (Bild).</v>
      </c>
      <c r="E617" s="2" t="str">
        <f>MID(F617,FIND(".",F617,6)+1,99)</f>
        <v>NewRawImageDigest</v>
      </c>
      <c r="F617" s="36" t="s">
        <v>9729</v>
      </c>
      <c r="G617" s="36" t="s">
        <v>9518</v>
      </c>
      <c r="H617" s="36"/>
      <c r="I617" s="36" t="s">
        <v>9730</v>
      </c>
      <c r="K617" s="5" t="s">
        <v>9886</v>
      </c>
      <c r="M617" s="3" t="str">
        <f>IFERROR(VLOOKUP(E617,A:J,10, FALSE),"")</f>
        <v/>
      </c>
      <c r="N617" s="3" t="str">
        <f>IFERROR(VLOOKUP(I617,B:K,10,FALSE),"")</f>
        <v>Dieses Tag ist ein modifizierter MD5-Digest der Rohbilddaten. Es wurde vom Algorithmus, der zur Berechnung des RawImageDigest-Tags verwendet wurde, aktualisiert, um mehrprozessorfreundlich zu sein und verlustbehaftete Komprimierungsalgorithmen zu unterstützen.</v>
      </c>
      <c r="O617" s="3" t="str">
        <f>IF(AND(TRIM(J617)="",M617=""),"Suffix not translated ",
   IF(AND(TRIM(J617)&lt;&gt;"",TRIM(M617)&lt;&gt;"",TRIM(J617)&lt;&gt;TRIM(M617)),"Suffix translation &lt;&gt; lookup ", "" ))
&amp;IF(AND(TRIM(K617)="",N617=""),"Description not translated ",
   IF(AND(TRIM(K617)&lt;&gt;"",TRIM(N617)&lt;&gt;"",TRIM(K617)&lt;&gt;TRIM(N617)),"Description translation&lt;&gt; lookup ", "" ))</f>
        <v xml:space="preserve">Suffix not translated </v>
      </c>
      <c r="P617" s="3" t="s">
        <v>8447</v>
      </c>
      <c r="Q617" s="3" t="s">
        <v>8447</v>
      </c>
    </row>
    <row r="618" spans="1:18" ht="45" x14ac:dyDescent="0.25">
      <c r="A618" s="2" t="str">
        <f>IF(TRIM(J618)="","",E618)</f>
        <v/>
      </c>
      <c r="B618" s="2" t="str">
        <f>IF(TRIM(K618)="","",I618)</f>
        <v>A general indication of the kind of data contained in this subfile.</v>
      </c>
      <c r="C618" s="2" t="str">
        <f>LEFT(F618,FIND(".",F618,6))</f>
        <v>Exif.Image.</v>
      </c>
      <c r="D618" s="2" t="str">
        <f>VLOOKUP(C618,PrefixUebersetzung,2,FALSE)</f>
        <v>Exif.Image (Bild).</v>
      </c>
      <c r="E618" s="2" t="str">
        <f>MID(F618,FIND(".",F618,6)+1,99)</f>
        <v>NewSubfileType</v>
      </c>
      <c r="F618" s="3" t="s">
        <v>316</v>
      </c>
      <c r="G618" s="3" t="s">
        <v>9515</v>
      </c>
      <c r="I618" s="3" t="s">
        <v>2397</v>
      </c>
      <c r="J618" s="3"/>
      <c r="K618" s="5" t="s">
        <v>6615</v>
      </c>
      <c r="L618" s="14">
        <v>5</v>
      </c>
      <c r="M618" s="3" t="str">
        <f>IFERROR(VLOOKUP(E618,A:J,10, FALSE),"")</f>
        <v/>
      </c>
      <c r="N618" s="3" t="str">
        <f>IFERROR(VLOOKUP(I618,B:K,10,FALSE),"")</f>
        <v>Ein allgemeiner Hinweis auf die Art der Daten, die in diesem subfile enthalten sind.</v>
      </c>
      <c r="O618" s="3" t="str">
        <f>IF(AND(TRIM(J618)="",M618=""),"Suffix not translated ",
   IF(AND(TRIM(J618)&lt;&gt;"",TRIM(M618)&lt;&gt;"",TRIM(J618)&lt;&gt;TRIM(M618)),"Suffix translation &lt;&gt; lookup ", "" ))
&amp;IF(AND(TRIM(K618)="",N618=""),"Description not translated ",
   IF(AND(TRIM(K618)&lt;&gt;"",TRIM(N618)&lt;&gt;"",TRIM(K618)&lt;&gt;TRIM(N618)),"Description translation&lt;&gt; lookup ", "" ))</f>
        <v xml:space="preserve">Suffix not translated </v>
      </c>
      <c r="P618" s="3" t="s">
        <v>8447</v>
      </c>
      <c r="Q618" s="3" t="s">
        <v>8447</v>
      </c>
      <c r="R618" s="3" t="s">
        <v>8955</v>
      </c>
    </row>
    <row r="619" spans="1:18" x14ac:dyDescent="0.25">
      <c r="A619" s="2" t="str">
        <f>IF(TRIM(J619)="","",E619)</f>
        <v>Noise</v>
      </c>
      <c r="B619" s="2" t="str">
        <f>IF(TRIM(K619)="","",I619)</f>
        <v>Noise measurement values.</v>
      </c>
      <c r="C619" s="2" t="str">
        <f>LEFT(F619,FIND(".",F619,6))</f>
        <v>Exif.Image.</v>
      </c>
      <c r="D619" s="2" t="str">
        <f>VLOOKUP(C619,PrefixUebersetzung,2,FALSE)</f>
        <v>Exif.Image (Bild).</v>
      </c>
      <c r="E619" s="2" t="str">
        <f>MID(F619,FIND(".",F619,6)+1,99)</f>
        <v>Noise</v>
      </c>
      <c r="F619" s="3" t="s">
        <v>317</v>
      </c>
      <c r="G619" s="3" t="s">
        <v>9517</v>
      </c>
      <c r="I619" s="3" t="s">
        <v>2398</v>
      </c>
      <c r="J619" s="3" t="s">
        <v>4208</v>
      </c>
      <c r="K619" s="5" t="s">
        <v>5353</v>
      </c>
      <c r="L619" s="14"/>
      <c r="M619" s="3" t="str">
        <f>IFERROR(VLOOKUP(E619,A:J,10, FALSE),"")</f>
        <v>Rauschen</v>
      </c>
      <c r="N619" s="3" t="str">
        <f>IFERROR(VLOOKUP(I619,B:K,10,FALSE),"")</f>
        <v>Rauschen Messwerte</v>
      </c>
      <c r="O619" s="3" t="str">
        <f>IF(AND(TRIM(J619)="",M619=""),"Suffix not translated ",
   IF(AND(TRIM(J619)&lt;&gt;"",TRIM(M619)&lt;&gt;"",TRIM(J619)&lt;&gt;TRIM(M619)),"Suffix translation &lt;&gt; lookup ", "" ))
&amp;IF(AND(TRIM(K619)="",N619=""),"Description not translated ",
   IF(AND(TRIM(K619)&lt;&gt;"",TRIM(N619)&lt;&gt;"",TRIM(K619)&lt;&gt;TRIM(N619)),"Description translation&lt;&gt; lookup ", "" ))</f>
        <v/>
      </c>
      <c r="P619" s="3" t="s">
        <v>8447</v>
      </c>
      <c r="Q619" s="3" t="s">
        <v>8447</v>
      </c>
    </row>
    <row r="620" spans="1:18" ht="135" x14ac:dyDescent="0.25">
      <c r="A620" s="2" t="str">
        <f>IF(TRIM(J620)="","",E620)</f>
        <v>NoiseProfile</v>
      </c>
      <c r="B620" s="2" t="str">
        <f>IF(TRIM(K620)="","",I620)</f>
        <v/>
      </c>
      <c r="C620" s="2" t="str">
        <f>LEFT(F620,FIND(".",F620,6))</f>
        <v>Exif.Image.</v>
      </c>
      <c r="D620" s="2" t="str">
        <f>VLOOKUP(C620,PrefixUebersetzung,2,FALSE)</f>
        <v>Exif.Image (Bild).</v>
      </c>
      <c r="E620" s="2" t="str">
        <f>MID(F620,FIND(".",F620,6)+1,99)</f>
        <v>NoiseProfile</v>
      </c>
      <c r="F620" s="3" t="s">
        <v>318</v>
      </c>
      <c r="G620" s="3" t="s">
        <v>9522</v>
      </c>
      <c r="I620" s="3" t="s">
        <v>2399</v>
      </c>
      <c r="J620" s="3" t="s">
        <v>4209</v>
      </c>
      <c r="L620" s="14">
        <v>5</v>
      </c>
      <c r="M620" s="3" t="str">
        <f>IFERROR(VLOOKUP(E620,A:J,10, FALSE),"")</f>
        <v>Rauschprofil</v>
      </c>
      <c r="N620" s="3" t="str">
        <f>IFERROR(INDEX(K:K,MATCH(TRUE,INDEX(B:B=I620,0),0)),"")</f>
        <v/>
      </c>
      <c r="O620" s="3" t="str">
        <f>IF(AND(TRIM(J620)="",M620=""),"Suffix not translated ",
   IF(AND(TRIM(J620)&lt;&gt;"",TRIM(M620)&lt;&gt;"",TRIM(J620)&lt;&gt;TRIM(M620)),"Suffix translation &lt;&gt; lookup ", "" ))
&amp;IF(AND(TRIM(K620)="",N620=""),"Description not translated ",
   IF(AND(TRIM(K620)&lt;&gt;"",TRIM(N620)&lt;&gt;"",TRIM(K620)&lt;&gt;TRIM(N620)),"Description translation&lt;&gt; lookup ", "" ))</f>
        <v xml:space="preserve">Description not translated </v>
      </c>
      <c r="P620" s="3" t="s">
        <v>8447</v>
      </c>
      <c r="Q620" s="3" t="s">
        <v>8447</v>
      </c>
    </row>
    <row r="621" spans="1:18" ht="210" x14ac:dyDescent="0.25">
      <c r="A621" s="2" t="str">
        <f>IF(TRIM(J621)="","",E621)</f>
        <v>NoiseReductionApplied</v>
      </c>
      <c r="B621" s="2" t="str">
        <f>IF(TRIM(K621)="","",I621)</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21" s="2" t="str">
        <f>LEFT(F621,FIND(".",F621,6))</f>
        <v>Exif.Image.</v>
      </c>
      <c r="D621" s="2" t="str">
        <f>VLOOKUP(C621,PrefixUebersetzung,2,FALSE)</f>
        <v>Exif.Image (Bild).</v>
      </c>
      <c r="E621" s="2" t="str">
        <f>MID(F621,FIND(".",F621,6)+1,99)</f>
        <v>NoiseReductionApplied</v>
      </c>
      <c r="F621" s="3" t="s">
        <v>319</v>
      </c>
      <c r="G621" s="3" t="s">
        <v>9519</v>
      </c>
      <c r="I621" s="3" t="s">
        <v>2400</v>
      </c>
      <c r="J621" s="3" t="s">
        <v>4210</v>
      </c>
      <c r="K621" s="5" t="s">
        <v>8772</v>
      </c>
      <c r="L621" s="14"/>
      <c r="M621" s="3" t="str">
        <f>IFERROR(VLOOKUP(E621,A:J,10, FALSE),"")</f>
        <v>Entrauschen angewendet</v>
      </c>
      <c r="N621" s="3" t="str">
        <f>IFERROR(INDEX(K:K,MATCH(TRUE,INDEX(B:B=I621,0),0)),"")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621" s="3" t="str">
        <f>IF(AND(TRIM(J621)="",M621=""),"Suffix not translated ",
   IF(AND(TRIM(J621)&lt;&gt;"",TRIM(M621)&lt;&gt;"",TRIM(J621)&lt;&gt;TRIM(M621)),"Suffix translation &lt;&gt; lookup ", "" ))
&amp;IF(AND(TRIM(K621)="",N621=""),"Description not translated ",
   IF(AND(TRIM(K621)&lt;&gt;"",TRIM(N621)&lt;&gt;"",TRIM(K621)&lt;&gt;TRIM(N621)),"Description translation&lt;&gt; lookup ", "" ))</f>
        <v/>
      </c>
      <c r="P621" s="3" t="s">
        <v>8447</v>
      </c>
      <c r="Q621" s="3" t="s">
        <v>8447</v>
      </c>
    </row>
    <row r="622" spans="1:18" ht="45" x14ac:dyDescent="0.25">
      <c r="A622" s="2" t="str">
        <f>IF(TRIM(J622)="","",E622)</f>
        <v>NumberOfInks</v>
      </c>
      <c r="B622" s="2" t="str">
        <f>IF(TRIM(K622)="","",I622)</f>
        <v>The number of inks. Usually equal to SamplesPerPixel, unless there are extra samples.</v>
      </c>
      <c r="C622" s="2" t="str">
        <f>LEFT(F622,FIND(".",F622,6))</f>
        <v>Exif.Image.</v>
      </c>
      <c r="D622" s="2" t="str">
        <f>VLOOKUP(C622,PrefixUebersetzung,2,FALSE)</f>
        <v>Exif.Image (Bild).</v>
      </c>
      <c r="E622" s="2" t="str">
        <f>MID(F622,FIND(".",F622,6)+1,99)</f>
        <v>NumberOfInks</v>
      </c>
      <c r="F622" s="3" t="s">
        <v>320</v>
      </c>
      <c r="G622" s="3" t="s">
        <v>9512</v>
      </c>
      <c r="I622" s="3" t="s">
        <v>2401</v>
      </c>
      <c r="J622" s="3" t="s">
        <v>5216</v>
      </c>
      <c r="K622" s="5" t="s">
        <v>5355</v>
      </c>
      <c r="L622" s="14"/>
      <c r="M622" s="3" t="str">
        <f>IFERROR(VLOOKUP(E622,A:J,10, FALSE),"")</f>
        <v>Anzahl der Farben</v>
      </c>
      <c r="N622" s="3" t="str">
        <f>IFERROR(VLOOKUP(I622,B:K,10,FALSE),"")</f>
        <v>Die Anzahl der Farben. Gewöhnlich gleich SamplesPerPixel, es sei denn, es gibt zusätzliche Proben.</v>
      </c>
      <c r="O622" s="3" t="str">
        <f>IF(AND(TRIM(J622)="",M622=""),"Suffix not translated ",
   IF(AND(TRIM(J622)&lt;&gt;"",TRIM(M622)&lt;&gt;"",TRIM(J622)&lt;&gt;TRIM(M622)),"Suffix translation &lt;&gt; lookup ", "" ))
&amp;IF(AND(TRIM(K622)="",N622=""),"Description not translated ",
   IF(AND(TRIM(K622)&lt;&gt;"",TRIM(N622)&lt;&gt;"",TRIM(K622)&lt;&gt;TRIM(N622)),"Description translation&lt;&gt; lookup ", "" ))</f>
        <v/>
      </c>
      <c r="P622" s="3" t="s">
        <v>8447</v>
      </c>
      <c r="Q622" s="3" t="s">
        <v>8447</v>
      </c>
    </row>
    <row r="623" spans="1:18" ht="45" x14ac:dyDescent="0.25">
      <c r="A623" s="2" t="str">
        <f>IF(TRIM(J623)="","",E623)</f>
        <v>OECF</v>
      </c>
      <c r="B623" s="2" t="str">
        <f>IF(TRIM(K623)="","",I623)</f>
        <v>Indicates the Opto-Electric Conversion Function (OECF) specified in ISO 14524.</v>
      </c>
      <c r="C623" s="2" t="str">
        <f>LEFT(F623,FIND(".",F623,6))</f>
        <v>Exif.Image.</v>
      </c>
      <c r="D623" s="2" t="str">
        <f>VLOOKUP(C623,PrefixUebersetzung,2,FALSE)</f>
        <v>Exif.Image (Bild).</v>
      </c>
      <c r="E623" s="2" t="str">
        <f>MID(F623,FIND(".",F623,6)+1,99)</f>
        <v>OECF</v>
      </c>
      <c r="F623" s="3" t="s">
        <v>321</v>
      </c>
      <c r="G623" s="3" t="s">
        <v>9517</v>
      </c>
      <c r="I623" s="3" t="s">
        <v>2402</v>
      </c>
      <c r="J623" s="3" t="s">
        <v>4141</v>
      </c>
      <c r="K623" s="5" t="s">
        <v>5356</v>
      </c>
      <c r="L623" s="14"/>
      <c r="M623" s="3" t="str">
        <f>IFERROR(VLOOKUP(E623,A:J,10, FALSE),"")</f>
        <v>OECF</v>
      </c>
      <c r="N623" s="3" t="str">
        <f>IFERROR(VLOOKUP(I623,B:K,10,FALSE),"")</f>
        <v>Gibt die Opto-Elektro-Conversion-Funktion (OECF) an, die in ISO 14524 spezifiziert ist.</v>
      </c>
      <c r="O623" s="3" t="str">
        <f>IF(AND(TRIM(J623)="",M623=""),"Suffix not translated ",
   IF(AND(TRIM(J623)&lt;&gt;"",TRIM(M623)&lt;&gt;"",TRIM(J623)&lt;&gt;TRIM(M623)),"Suffix translation &lt;&gt; lookup ", "" ))
&amp;IF(AND(TRIM(K623)="",N623=""),"Description not translated ",
   IF(AND(TRIM(K623)&lt;&gt;"",TRIM(N623)&lt;&gt;"",TRIM(K623)&lt;&gt;TRIM(N623)),"Description translation&lt;&gt; lookup ", "" ))</f>
        <v/>
      </c>
      <c r="P623" s="3" t="s">
        <v>8447</v>
      </c>
      <c r="Q623" s="3" t="s">
        <v>8447</v>
      </c>
    </row>
    <row r="624" spans="1:18" ht="30" x14ac:dyDescent="0.25">
      <c r="A624" s="2" t="str">
        <f>IF(TRIM(J624)="","",E624)</f>
        <v/>
      </c>
      <c r="B624" s="2" t="str">
        <f>IF(TRIM(K624)="","",I624)</f>
        <v/>
      </c>
      <c r="C624" s="2" t="str">
        <f>LEFT(F624,FIND(".",F624,6))</f>
        <v>Exif.Image.</v>
      </c>
      <c r="D624" s="2" t="str">
        <f>VLOOKUP(C624,PrefixUebersetzung,2,FALSE)</f>
        <v>Exif.Image (Bild).</v>
      </c>
      <c r="E624" s="2" t="str">
        <f>MID(F624,FIND(".",F624,6)+1,99)</f>
        <v>OpcodeList1</v>
      </c>
      <c r="F624" s="3" t="s">
        <v>322</v>
      </c>
      <c r="G624" s="3" t="s">
        <v>9517</v>
      </c>
      <c r="I624" s="3" t="s">
        <v>2403</v>
      </c>
      <c r="J624" s="3"/>
      <c r="L624" s="14">
        <v>5</v>
      </c>
      <c r="M624" s="3" t="str">
        <f>IFERROR(VLOOKUP(E624,A:J,10, FALSE),"")</f>
        <v/>
      </c>
      <c r="N624" s="3" t="str">
        <f>IFERROR(VLOOKUP(I624,B:K,10,FALSE),"")</f>
        <v/>
      </c>
      <c r="O624" s="3" t="str">
        <f>IF(AND(TRIM(J624)="",M624=""),"Suffix not translated ",
   IF(AND(TRIM(J624)&lt;&gt;"",TRIM(M624)&lt;&gt;"",TRIM(J624)&lt;&gt;TRIM(M624)),"Suffix translation &lt;&gt; lookup ", "" ))
&amp;IF(AND(TRIM(K624)="",N624=""),"Description not translated ",
   IF(AND(TRIM(K624)&lt;&gt;"",TRIM(N624)&lt;&gt;"",TRIM(K624)&lt;&gt;TRIM(N624)),"Description translation&lt;&gt; lookup ", "" ))</f>
        <v xml:space="preserve">Suffix not translated Description not translated </v>
      </c>
      <c r="P624" s="3" t="s">
        <v>8447</v>
      </c>
      <c r="Q624" s="3" t="s">
        <v>8447</v>
      </c>
    </row>
    <row r="625" spans="1:18" ht="45" x14ac:dyDescent="0.25">
      <c r="A625" s="2" t="str">
        <f>IF(TRIM(J625)="","",E625)</f>
        <v/>
      </c>
      <c r="B625" s="2" t="str">
        <f>IF(TRIM(K625)="","",I625)</f>
        <v/>
      </c>
      <c r="C625" s="2" t="str">
        <f>LEFT(F625,FIND(".",F625,6))</f>
        <v>Exif.Image.</v>
      </c>
      <c r="D625" s="2" t="str">
        <f>VLOOKUP(C625,PrefixUebersetzung,2,FALSE)</f>
        <v>Exif.Image (Bild).</v>
      </c>
      <c r="E625" s="2" t="str">
        <f>MID(F625,FIND(".",F625,6)+1,99)</f>
        <v>OpcodeList2</v>
      </c>
      <c r="F625" s="3" t="s">
        <v>323</v>
      </c>
      <c r="G625" s="3" t="s">
        <v>9517</v>
      </c>
      <c r="I625" s="3" t="s">
        <v>2404</v>
      </c>
      <c r="J625" s="3"/>
      <c r="L625" s="14">
        <v>5</v>
      </c>
      <c r="M625" s="3" t="str">
        <f>IFERROR(VLOOKUP(E625,A:J,10, FALSE),"")</f>
        <v/>
      </c>
      <c r="N625" s="3" t="str">
        <f>IFERROR(VLOOKUP(I625,B:K,10,FALSE),"")</f>
        <v/>
      </c>
      <c r="O625" s="3" t="str">
        <f>IF(AND(TRIM(J625)="",M625=""),"Suffix not translated ",
   IF(AND(TRIM(J625)&lt;&gt;"",TRIM(M625)&lt;&gt;"",TRIM(J625)&lt;&gt;TRIM(M625)),"Suffix translation &lt;&gt; lookup ", "" ))
&amp;IF(AND(TRIM(K625)="",N625=""),"Description not translated ",
   IF(AND(TRIM(K625)&lt;&gt;"",TRIM(N625)&lt;&gt;"",TRIM(K625)&lt;&gt;TRIM(N625)),"Description translation&lt;&gt; lookup ", "" ))</f>
        <v xml:space="preserve">Suffix not translated Description not translated </v>
      </c>
      <c r="P625" s="3" t="s">
        <v>8447</v>
      </c>
      <c r="Q625" s="3" t="s">
        <v>8447</v>
      </c>
    </row>
    <row r="626" spans="1:18" ht="30" x14ac:dyDescent="0.25">
      <c r="A626" s="2" t="str">
        <f>IF(TRIM(J626)="","",E626)</f>
        <v/>
      </c>
      <c r="B626" s="2" t="str">
        <f>IF(TRIM(K626)="","",I626)</f>
        <v/>
      </c>
      <c r="C626" s="2" t="str">
        <f>LEFT(F626,FIND(".",F626,6))</f>
        <v>Exif.Image.</v>
      </c>
      <c r="D626" s="2" t="str">
        <f>VLOOKUP(C626,PrefixUebersetzung,2,FALSE)</f>
        <v>Exif.Image (Bild).</v>
      </c>
      <c r="E626" s="2" t="str">
        <f>MID(F626,FIND(".",F626,6)+1,99)</f>
        <v>OpcodeList3</v>
      </c>
      <c r="F626" s="3" t="s">
        <v>324</v>
      </c>
      <c r="G626" s="3" t="s">
        <v>9517</v>
      </c>
      <c r="I626" s="3" t="s">
        <v>2405</v>
      </c>
      <c r="J626" s="3"/>
      <c r="L626" s="14">
        <v>5</v>
      </c>
      <c r="M626" s="3" t="str">
        <f>IFERROR(VLOOKUP(E626,A:J,10, FALSE),"")</f>
        <v/>
      </c>
      <c r="N626" s="3" t="str">
        <f>IFERROR(VLOOKUP(I626,B:K,10,FALSE),"")</f>
        <v/>
      </c>
      <c r="O626" s="3" t="str">
        <f>IF(AND(TRIM(J626)="",M626=""),"Suffix not translated ",
   IF(AND(TRIM(J626)&lt;&gt;"",TRIM(M626)&lt;&gt;"",TRIM(J626)&lt;&gt;TRIM(M626)),"Suffix translation &lt;&gt; lookup ", "" ))
&amp;IF(AND(TRIM(K626)="",N626=""),"Description not translated ",
   IF(AND(TRIM(K626)&lt;&gt;"",TRIM(N626)&lt;&gt;"",TRIM(K626)&lt;&gt;TRIM(N626)),"Description translation&lt;&gt; lookup ", "" ))</f>
        <v xml:space="preserve">Suffix not translated Description not translated </v>
      </c>
      <c r="P626" s="3" t="s">
        <v>8447</v>
      </c>
      <c r="Q626" s="3" t="s">
        <v>8447</v>
      </c>
    </row>
    <row r="627" spans="1:18" ht="60" x14ac:dyDescent="0.25">
      <c r="A627" s="2" t="str">
        <f>IF(TRIM(J627)="","",E627)</f>
        <v/>
      </c>
      <c r="B627" s="2" t="str">
        <f>IF(TRIM(K627)="","",I627)</f>
        <v>OPIProxy gives information concerning whether this image is a low-resolution proxy of a high-resolution image (Adobe OPI).</v>
      </c>
      <c r="C627" s="2" t="str">
        <f>LEFT(F627,FIND(".",F627,6))</f>
        <v>Exif.Image.</v>
      </c>
      <c r="D627" s="2" t="str">
        <f>VLOOKUP(C627,PrefixUebersetzung,2,FALSE)</f>
        <v>Exif.Image (Bild).</v>
      </c>
      <c r="E627" s="2" t="str">
        <f>MID(F627,FIND(".",F627,6)+1,99)</f>
        <v>OPIProxy</v>
      </c>
      <c r="F627" s="3" t="s">
        <v>325</v>
      </c>
      <c r="G627" s="3" t="s">
        <v>9512</v>
      </c>
      <c r="I627" s="3" t="s">
        <v>2406</v>
      </c>
      <c r="J627" s="3"/>
      <c r="K627" s="5" t="s">
        <v>6524</v>
      </c>
      <c r="L627" s="14">
        <v>5</v>
      </c>
      <c r="M627" s="3" t="str">
        <f>IFERROR(VLOOKUP(E627,A:J,10, FALSE),"")</f>
        <v/>
      </c>
      <c r="N627" s="3" t="str">
        <f>IFERROR(VLOOKUP(I627,B:K,10,FALSE),"")</f>
        <v>OPIProxy gibt Aufschluss darüber, ob dieses Bild eine niedrig-auflösende Näherung von einem hochauflösenden Bild ist (Adobe OPI).</v>
      </c>
      <c r="O627" s="3" t="str">
        <f>IF(AND(TRIM(J627)="",M627=""),"Suffix not translated ",
   IF(AND(TRIM(J627)&lt;&gt;"",TRIM(M627)&lt;&gt;"",TRIM(J627)&lt;&gt;TRIM(M627)),"Suffix translation &lt;&gt; lookup ", "" ))
&amp;IF(AND(TRIM(K627)="",N627=""),"Description not translated ",
   IF(AND(TRIM(K627)&lt;&gt;"",TRIM(N627)&lt;&gt;"",TRIM(K627)&lt;&gt;TRIM(N627)),"Description translation&lt;&gt; lookup ", "" ))</f>
        <v xml:space="preserve">Suffix not translated </v>
      </c>
      <c r="P627" s="3" t="s">
        <v>8447</v>
      </c>
      <c r="Q627" s="3" t="s">
        <v>8447</v>
      </c>
    </row>
    <row r="628" spans="1:18" ht="30" x14ac:dyDescent="0.25">
      <c r="A628" s="2" t="str">
        <f>IF(TRIM(J628)="","",E628)</f>
        <v>Orientation</v>
      </c>
      <c r="B628" s="2" t="str">
        <f>IF(TRIM(K628)="","",I628)</f>
        <v>The image orientation viewed in terms of rows and columns.</v>
      </c>
      <c r="C628" s="2" t="str">
        <f>LEFT(F628,FIND(".",F628,6))</f>
        <v>Exif.Image.</v>
      </c>
      <c r="D628" s="2" t="str">
        <f>VLOOKUP(C628,PrefixUebersetzung,2,FALSE)</f>
        <v>Exif.Image (Bild).</v>
      </c>
      <c r="E628" s="2" t="str">
        <f>MID(F628,FIND(".",F628,6)+1,99)</f>
        <v>Orientation</v>
      </c>
      <c r="F628" s="3" t="s">
        <v>326</v>
      </c>
      <c r="G628" s="3" t="s">
        <v>9512</v>
      </c>
      <c r="I628" s="3" t="s">
        <v>2407</v>
      </c>
      <c r="J628" s="3" t="s">
        <v>4211</v>
      </c>
      <c r="K628" s="5" t="s">
        <v>5357</v>
      </c>
      <c r="L628" s="14">
        <v>1</v>
      </c>
      <c r="M628" s="3" t="str">
        <f>IFERROR(VLOOKUP(E628,A:J,10, FALSE),"")</f>
        <v>Ausrichtung</v>
      </c>
      <c r="N628" s="3" t="str">
        <f>IFERROR(VLOOKUP(I628,B:K,10,FALSE),"")</f>
        <v>Bild-Ausrichtung in Bezug auf die Zeilen und Spalten</v>
      </c>
      <c r="O628" s="3" t="str">
        <f>IF(AND(TRIM(J628)="",M628=""),"Suffix not translated ",
   IF(AND(TRIM(J628)&lt;&gt;"",TRIM(M628)&lt;&gt;"",TRIM(J628)&lt;&gt;TRIM(M628)),"Suffix translation &lt;&gt; lookup ", "" ))
&amp;IF(AND(TRIM(K628)="",N628=""),"Description not translated ",
   IF(AND(TRIM(K628)&lt;&gt;"",TRIM(N628)&lt;&gt;"",TRIM(K628)&lt;&gt;TRIM(N628)),"Description translation&lt;&gt; lookup ", "" ))</f>
        <v/>
      </c>
      <c r="P628" s="3" t="s">
        <v>8447</v>
      </c>
      <c r="Q628" s="3" t="s">
        <v>8447</v>
      </c>
      <c r="R628" s="3" t="s">
        <v>9391</v>
      </c>
    </row>
    <row r="629" spans="1:18" ht="195" x14ac:dyDescent="0.25">
      <c r="A629" s="2" t="str">
        <f>IF(TRIM(J629)="","",E629)</f>
        <v/>
      </c>
      <c r="B629" s="2" t="str">
        <f>IF(TRIM(K629)="","",I629)</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9" s="2" t="str">
        <f>LEFT(F629,FIND(".",F629,6))</f>
        <v>Exif.Image.</v>
      </c>
      <c r="D629" s="2" t="str">
        <f>VLOOKUP(C629,PrefixUebersetzung,2,FALSE)</f>
        <v>Exif.Image (Bild).</v>
      </c>
      <c r="E629" s="2" t="str">
        <f>MID(F629,FIND(".",F629,6)+1,99)</f>
        <v>OriginalBestQualityFinalSize</v>
      </c>
      <c r="F629" s="36" t="s">
        <v>9731</v>
      </c>
      <c r="G629" s="36" t="s">
        <v>9515</v>
      </c>
      <c r="H629" s="36"/>
      <c r="I629" s="36" t="s">
        <v>9732</v>
      </c>
      <c r="K629" s="5" t="s">
        <v>9887</v>
      </c>
      <c r="M629" s="3" t="str">
        <f>IFERROR(VLOOKUP(E629,A:J,10, FALSE),"")</f>
        <v/>
      </c>
      <c r="N629" s="3" t="str">
        <f>IFERROR(INDEX(K:K,MATCH(TRUE,INDEX(B:B=I629,0),0)),"")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629" s="3" t="str">
        <f>IF(AND(TRIM(J629)="",M629=""),"Suffix not translated ",
   IF(AND(TRIM(J629)&lt;&gt;"",TRIM(M629)&lt;&gt;"",TRIM(J629)&lt;&gt;TRIM(M629)),"Suffix translation &lt;&gt; lookup ", "" ))
&amp;IF(AND(TRIM(K629)="",N629=""),"Description not translated ",
   IF(AND(TRIM(K629)&lt;&gt;"",TRIM(N629)&lt;&gt;"",TRIM(K629)&lt;&gt;TRIM(N629)),"Description translation&lt;&gt; lookup ", "" ))</f>
        <v xml:space="preserve">Suffix not translated </v>
      </c>
      <c r="P629" s="3" t="s">
        <v>8447</v>
      </c>
      <c r="Q629" s="3" t="s">
        <v>8447</v>
      </c>
    </row>
    <row r="630" spans="1:18" ht="165" x14ac:dyDescent="0.25">
      <c r="A630" s="2" t="str">
        <f>IF(TRIM(J630)="","",E630)</f>
        <v/>
      </c>
      <c r="B630" s="2" t="str">
        <f>IF(TRIM(K630)="","",I630)</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30" s="2" t="str">
        <f>LEFT(F630,FIND(".",F630,6))</f>
        <v>Exif.Image.</v>
      </c>
      <c r="D630" s="2" t="str">
        <f>VLOOKUP(C630,PrefixUebersetzung,2,FALSE)</f>
        <v>Exif.Image (Bild).</v>
      </c>
      <c r="E630" s="2" t="str">
        <f>MID(F630,FIND(".",F630,6)+1,99)</f>
        <v>OriginalDefaultCropSize</v>
      </c>
      <c r="F630" s="36" t="s">
        <v>9733</v>
      </c>
      <c r="G630" s="36" t="s">
        <v>9515</v>
      </c>
      <c r="H630" s="36"/>
      <c r="I630" s="36" t="s">
        <v>9734</v>
      </c>
      <c r="K630" s="5" t="s">
        <v>9888</v>
      </c>
      <c r="M630" s="3" t="str">
        <f>IFERROR(VLOOKUP(E630,A:J,10, FALSE),"")</f>
        <v/>
      </c>
      <c r="N630" s="3" t="str">
        <f>IFERROR(INDEX(K:K,MATCH(TRUE,INDEX(B:B=I630,0),0)),"")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630" s="3" t="str">
        <f>IF(AND(TRIM(J630)="",M630=""),"Suffix not translated ",
   IF(AND(TRIM(J630)&lt;&gt;"",TRIM(M630)&lt;&gt;"",TRIM(J630)&lt;&gt;TRIM(M630)),"Suffix translation &lt;&gt; lookup ", "" ))
&amp;IF(AND(TRIM(K630)="",N630=""),"Description not translated ",
   IF(AND(TRIM(K630)&lt;&gt;"",TRIM(N630)&lt;&gt;"",TRIM(K630)&lt;&gt;TRIM(N630)),"Description translation&lt;&gt; lookup ", "" ))</f>
        <v xml:space="preserve">Suffix not translated </v>
      </c>
      <c r="P630" s="3" t="s">
        <v>8447</v>
      </c>
      <c r="Q630" s="3" t="s">
        <v>8447</v>
      </c>
    </row>
    <row r="631" spans="1:18" ht="135" x14ac:dyDescent="0.25">
      <c r="A631" s="2" t="str">
        <f>IF(TRIM(J631)="","",E631)</f>
        <v/>
      </c>
      <c r="B631" s="2" t="str">
        <f>IF(TRIM(K631)="","",I631)</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31" s="2" t="str">
        <f>LEFT(F631,FIND(".",F631,6))</f>
        <v>Exif.Image.</v>
      </c>
      <c r="D631" s="2" t="str">
        <f>VLOOKUP(C631,PrefixUebersetzung,2,FALSE)</f>
        <v>Exif.Image (Bild).</v>
      </c>
      <c r="E631" s="2" t="str">
        <f>MID(F631,FIND(".",F631,6)+1,99)</f>
        <v>OriginalDefaultFinalSize</v>
      </c>
      <c r="F631" s="36" t="s">
        <v>9735</v>
      </c>
      <c r="G631" s="36" t="s">
        <v>9515</v>
      </c>
      <c r="H631" s="36"/>
      <c r="I631" s="36" t="s">
        <v>9736</v>
      </c>
      <c r="K631" s="5" t="s">
        <v>9889</v>
      </c>
      <c r="M631" s="3" t="str">
        <f>IFERROR(VLOOKUP(E631,A:J,10, FALSE),"")</f>
        <v/>
      </c>
      <c r="N631" s="3" t="str">
        <f>IFERROR(INDEX(K:K,MATCH(TRUE,INDEX(B:B=I631,0),0)),"")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631" s="3" t="str">
        <f>IF(AND(TRIM(J631)="",M631=""),"Suffix not translated ",
   IF(AND(TRIM(J631)&lt;&gt;"",TRIM(M631)&lt;&gt;"",TRIM(J631)&lt;&gt;TRIM(M631)),"Suffix translation &lt;&gt; lookup ", "" ))
&amp;IF(AND(TRIM(K631)="",N631=""),"Description not translated ",
   IF(AND(TRIM(K631)&lt;&gt;"",TRIM(N631)&lt;&gt;"",TRIM(K631)&lt;&gt;TRIM(N631)),"Description translation&lt;&gt; lookup ", "" ))</f>
        <v xml:space="preserve">Suffix not translated </v>
      </c>
      <c r="P631" s="3" t="s">
        <v>8447</v>
      </c>
      <c r="Q631" s="3" t="s">
        <v>8447</v>
      </c>
    </row>
    <row r="632" spans="1:18" ht="180" x14ac:dyDescent="0.25">
      <c r="A632" s="2" t="str">
        <f>IF(TRIM(J632)="","",E632)</f>
        <v>OriginalRawFileData</v>
      </c>
      <c r="B632" s="2" t="str">
        <f>IF(TRIM(K632)="","",I632)</f>
        <v/>
      </c>
      <c r="C632" s="2" t="str">
        <f>LEFT(F632,FIND(".",F632,6))</f>
        <v>Exif.Image.</v>
      </c>
      <c r="D632" s="2" t="str">
        <f>VLOOKUP(C632,PrefixUebersetzung,2,FALSE)</f>
        <v>Exif.Image (Bild).</v>
      </c>
      <c r="E632" s="2" t="str">
        <f>MID(F632,FIND(".",F632,6)+1,99)</f>
        <v>OriginalRawFileData</v>
      </c>
      <c r="F632" s="3" t="s">
        <v>327</v>
      </c>
      <c r="G632" s="3" t="s">
        <v>9517</v>
      </c>
      <c r="I632" s="3" t="s">
        <v>2408</v>
      </c>
      <c r="J632" s="3" t="s">
        <v>5058</v>
      </c>
      <c r="L632" s="14">
        <v>5</v>
      </c>
      <c r="M632" s="3" t="str">
        <f>IFERROR(VLOOKUP(E632,A:J,10, FALSE),"")</f>
        <v>RAW Datei-Daten original</v>
      </c>
      <c r="N632" s="3" t="str">
        <f>IFERROR(INDEX(K:K,MATCH(TRUE,INDEX(B:B=I632,0),0)),"")</f>
        <v/>
      </c>
      <c r="O632" s="3" t="str">
        <f>IF(AND(TRIM(J632)="",M632=""),"Suffix not translated ",
   IF(AND(TRIM(J632)&lt;&gt;"",TRIM(M632)&lt;&gt;"",TRIM(J632)&lt;&gt;TRIM(M632)),"Suffix translation &lt;&gt; lookup ", "" ))
&amp;IF(AND(TRIM(K632)="",N632=""),"Description not translated ",
   IF(AND(TRIM(K632)&lt;&gt;"",TRIM(N632)&lt;&gt;"",TRIM(K632)&lt;&gt;TRIM(N632)),"Description translation&lt;&gt; lookup ", "" ))</f>
        <v xml:space="preserve">Description not translated </v>
      </c>
      <c r="P632" s="3" t="s">
        <v>8447</v>
      </c>
      <c r="Q632" s="3" t="s">
        <v>8447</v>
      </c>
    </row>
    <row r="633" spans="1:18" ht="30" x14ac:dyDescent="0.25">
      <c r="A633" s="2" t="str">
        <f>IF(TRIM(J633)="","",E633)</f>
        <v/>
      </c>
      <c r="B633" s="2" t="str">
        <f>IF(TRIM(K633)="","",I633)</f>
        <v/>
      </c>
      <c r="C633" s="2" t="str">
        <f>LEFT(F633,FIND(".",F633,6))</f>
        <v>Exif.Image.</v>
      </c>
      <c r="D633" s="2" t="str">
        <f>VLOOKUP(C633,PrefixUebersetzung,2,FALSE)</f>
        <v>Exif.Image (Bild).</v>
      </c>
      <c r="E633" s="2" t="str">
        <f>MID(F633,FIND(".",F633,6)+1,99)</f>
        <v>OriginalRawFileDigest</v>
      </c>
      <c r="F633" s="3" t="s">
        <v>328</v>
      </c>
      <c r="G633" s="3" t="s">
        <v>9517</v>
      </c>
      <c r="I633" s="3" t="s">
        <v>2409</v>
      </c>
      <c r="J633" s="3"/>
      <c r="L633" s="14">
        <v>5</v>
      </c>
      <c r="M633" s="3" t="str">
        <f>IFERROR(VLOOKUP(E633,A:J,10, FALSE),"")</f>
        <v/>
      </c>
      <c r="N633" s="3" t="str">
        <f>IFERROR(VLOOKUP(I633,B:K,10,FALSE),"")</f>
        <v/>
      </c>
      <c r="O633" s="3" t="str">
        <f>IF(AND(TRIM(J633)="",M633=""),"Suffix not translated ",
   IF(AND(TRIM(J633)&lt;&gt;"",TRIM(M633)&lt;&gt;"",TRIM(J633)&lt;&gt;TRIM(M633)),"Suffix translation &lt;&gt; lookup ", "" ))
&amp;IF(AND(TRIM(K633)="",N633=""),"Description not translated ",
   IF(AND(TRIM(K633)&lt;&gt;"",TRIM(N633)&lt;&gt;"",TRIM(K633)&lt;&gt;TRIM(N633)),"Description translation&lt;&gt; lookup ", "" ))</f>
        <v xml:space="preserve">Suffix not translated Description not translated </v>
      </c>
      <c r="P633" s="3" t="s">
        <v>8447</v>
      </c>
      <c r="Q633" s="3" t="s">
        <v>8447</v>
      </c>
    </row>
    <row r="634" spans="1:18" ht="75" x14ac:dyDescent="0.25">
      <c r="A634" s="2" t="str">
        <f>IF(TRIM(J634)="","",E634)</f>
        <v>OriginalRawFileName</v>
      </c>
      <c r="B634" s="2" t="str">
        <f>IF(TRIM(K634)="","",I634)</f>
        <v>If the DNG file was converted from a non-DNG raw file, then this tag contains the file name of that original raw file.</v>
      </c>
      <c r="C634" s="2" t="str">
        <f>LEFT(F634,FIND(".",F634,6))</f>
        <v>Exif.Image.</v>
      </c>
      <c r="D634" s="2" t="str">
        <f>VLOOKUP(C634,PrefixUebersetzung,2,FALSE)</f>
        <v>Exif.Image (Bild).</v>
      </c>
      <c r="E634" s="2" t="str">
        <f>MID(F634,FIND(".",F634,6)+1,99)</f>
        <v>OriginalRawFileName</v>
      </c>
      <c r="F634" s="3" t="s">
        <v>329</v>
      </c>
      <c r="G634" s="3" t="s">
        <v>9518</v>
      </c>
      <c r="I634" s="3" t="s">
        <v>2410</v>
      </c>
      <c r="J634" s="3" t="s">
        <v>5057</v>
      </c>
      <c r="K634" s="5" t="s">
        <v>5388</v>
      </c>
      <c r="L634" s="14"/>
      <c r="M634" s="3" t="str">
        <f>IFERROR(VLOOKUP(E634,A:J,10, FALSE),"")</f>
        <v>RAW Dateiname original</v>
      </c>
      <c r="N634" s="3" t="str">
        <f>IFERROR(VLOOKUP(I634,B:K,10,FALSE),"")</f>
        <v>Wenn die DNG-Datei aus einer Nicht-DNG RAW-Datei umgewandelt wurde, dann enthält dieses Tag den Dateinamen jener ursprünglichen RAW-Datei.</v>
      </c>
      <c r="O634" s="3" t="str">
        <f>IF(AND(TRIM(J634)="",M634=""),"Suffix not translated ",
   IF(AND(TRIM(J634)&lt;&gt;"",TRIM(M634)&lt;&gt;"",TRIM(J634)&lt;&gt;TRIM(M634)),"Suffix translation &lt;&gt; lookup ", "" ))
&amp;IF(AND(TRIM(K634)="",N634=""),"Description not translated ",
   IF(AND(TRIM(K634)&lt;&gt;"",TRIM(N634)&lt;&gt;"",TRIM(K634)&lt;&gt;TRIM(N634)),"Description translation&lt;&gt; lookup ", "" ))</f>
        <v/>
      </c>
      <c r="P634" s="3" t="s">
        <v>8447</v>
      </c>
      <c r="Q634" s="3" t="s">
        <v>8447</v>
      </c>
    </row>
    <row r="635" spans="1:18" ht="30" x14ac:dyDescent="0.25">
      <c r="A635" s="2" t="str">
        <f>IF(TRIM(J635)="","",E635)</f>
        <v/>
      </c>
      <c r="B635" s="2" t="str">
        <f>IF(TRIM(K635)="","",I635)</f>
        <v/>
      </c>
      <c r="C635" s="2" t="str">
        <f>LEFT(F635,FIND(".",F635,6))</f>
        <v>Exif.Image.</v>
      </c>
      <c r="D635" s="2" t="str">
        <f>VLOOKUP(C635,PrefixUebersetzung,2,FALSE)</f>
        <v>Exif.Image (Bild).</v>
      </c>
      <c r="E635" s="2" t="str">
        <f>MID(F635,FIND(".",F635,6)+1,99)</f>
        <v>PageName</v>
      </c>
      <c r="F635" s="36" t="s">
        <v>10674</v>
      </c>
      <c r="G635" s="36" t="s">
        <v>9514</v>
      </c>
      <c r="H635" s="36"/>
      <c r="I635" s="36" t="s">
        <v>10675</v>
      </c>
      <c r="L635" s="15">
        <v>8</v>
      </c>
      <c r="M635" s="3" t="str">
        <f>IFERROR(VLOOKUP(E635,A:J,10, FALSE),"")</f>
        <v/>
      </c>
      <c r="N635" s="3" t="str">
        <f>IFERROR(VLOOKUP(I635,B:K,10,FALSE),"")</f>
        <v/>
      </c>
      <c r="O635" s="3" t="str">
        <f>IF(AND(TRIM(J635)="",M635=""),"Suffix not translated ",
   IF(AND(TRIM(J635)&lt;&gt;"",TRIM(M635)&lt;&gt;"",TRIM(J635)&lt;&gt;TRIM(M635)),"Suffix translation &lt;&gt; lookup ", "" ))
&amp;IF(AND(TRIM(K635)="",N635=""),"Description not translated ",
   IF(AND(TRIM(K635)&lt;&gt;"",TRIM(N635)&lt;&gt;"",TRIM(K635)&lt;&gt;TRIM(N635)),"Description translation&lt;&gt; lookup ", "" ))</f>
        <v xml:space="preserve">Suffix not translated Description not translated </v>
      </c>
      <c r="P635" s="3" t="s">
        <v>8447</v>
      </c>
      <c r="Q635" s="3" t="s">
        <v>8447</v>
      </c>
    </row>
    <row r="636" spans="1:18" ht="30" x14ac:dyDescent="0.25">
      <c r="A636" s="2" t="str">
        <f>IF(TRIM(J636)="","",E636)</f>
        <v>PageNumber</v>
      </c>
      <c r="B636" s="2" t="str">
        <f>IF(TRIM(K636)="","",I636)</f>
        <v>The page number of the page from which this image was scanned.</v>
      </c>
      <c r="C636" s="2" t="str">
        <f>LEFT(F636,FIND(".",F636,6))</f>
        <v>Exif.Image.</v>
      </c>
      <c r="D636" s="2" t="str">
        <f>VLOOKUP(C636,PrefixUebersetzung,2,FALSE)</f>
        <v>Exif.Image (Bild).</v>
      </c>
      <c r="E636" s="2" t="str">
        <f>MID(F636,FIND(".",F636,6)+1,99)</f>
        <v>PageNumber</v>
      </c>
      <c r="F636" s="3" t="s">
        <v>6923</v>
      </c>
      <c r="G636" s="3" t="s">
        <v>9512</v>
      </c>
      <c r="I636" s="3" t="s">
        <v>6924</v>
      </c>
      <c r="J636" s="3" t="s">
        <v>7540</v>
      </c>
      <c r="K636" s="5" t="s">
        <v>7787</v>
      </c>
      <c r="L636" s="14"/>
      <c r="M636" s="3" t="str">
        <f>IFERROR(VLOOKUP(E636,A:J,10, FALSE),"")</f>
        <v>Seitennummer</v>
      </c>
      <c r="N636" s="3" t="str">
        <f>IFERROR(VLOOKUP(I636,B:K,10,FALSE),"")</f>
        <v>Die Seitennummer der Seite, von der dieses Bild gescannt wurde</v>
      </c>
      <c r="O636" s="3" t="str">
        <f>IF(AND(TRIM(J636)="",M636=""),"Suffix not translated ",
   IF(AND(TRIM(J636)&lt;&gt;"",TRIM(M636)&lt;&gt;"",TRIM(J636)&lt;&gt;TRIM(M636)),"Suffix translation &lt;&gt; lookup ", "" ))
&amp;IF(AND(TRIM(K636)="",N636=""),"Description not translated ",
   IF(AND(TRIM(K636)&lt;&gt;"",TRIM(N636)&lt;&gt;"",TRIM(K636)&lt;&gt;TRIM(N636)),"Description translation&lt;&gt; lookup ", "" ))</f>
        <v/>
      </c>
      <c r="P636" s="3" t="s">
        <v>8447</v>
      </c>
      <c r="Q636" s="3" t="s">
        <v>8447</v>
      </c>
      <c r="R636" s="3" t="s">
        <v>9288</v>
      </c>
    </row>
    <row r="637" spans="1:18" ht="30" x14ac:dyDescent="0.25">
      <c r="A637" s="2" t="str">
        <f>IF(TRIM(J637)="","",E637)</f>
        <v/>
      </c>
      <c r="B637" s="2" t="str">
        <f>IF(TRIM(K637)="","",I637)</f>
        <v/>
      </c>
      <c r="C637" s="2" t="str">
        <f>LEFT(F637,FIND(".",F637,6))</f>
        <v>Exif.Image.</v>
      </c>
      <c r="D637" s="2" t="str">
        <f>VLOOKUP(C637,PrefixUebersetzung,2,FALSE)</f>
        <v>Exif.Image (Bild).</v>
      </c>
      <c r="E637" s="2" t="str">
        <f>MID(F637,FIND(".",F637,6)+1,99)</f>
        <v>PhotometricInterpretation</v>
      </c>
      <c r="F637" s="3" t="s">
        <v>330</v>
      </c>
      <c r="G637" s="3" t="s">
        <v>9512</v>
      </c>
      <c r="I637" s="3" t="s">
        <v>2411</v>
      </c>
      <c r="J637" s="3"/>
      <c r="L637" s="14">
        <v>5</v>
      </c>
      <c r="M637" s="3" t="str">
        <f>IFERROR(VLOOKUP(E637,A:J,10, FALSE),"")</f>
        <v/>
      </c>
      <c r="N637" s="3" t="str">
        <f>IFERROR(VLOOKUP(I637,B:K,10,FALSE),"")</f>
        <v/>
      </c>
      <c r="O637" s="3" t="str">
        <f>IF(AND(TRIM(J637)="",M637=""),"Suffix not translated ",
   IF(AND(TRIM(J637)&lt;&gt;"",TRIM(M637)&lt;&gt;"",TRIM(J637)&lt;&gt;TRIM(M637)),"Suffix translation &lt;&gt; lookup ", "" ))
&amp;IF(AND(TRIM(K637)="",N637=""),"Description not translated ",
   IF(AND(TRIM(K637)&lt;&gt;"",TRIM(N637)&lt;&gt;"",TRIM(K637)&lt;&gt;TRIM(N637)),"Description translation&lt;&gt; lookup ", "" ))</f>
        <v xml:space="preserve">Suffix not translated Description not translated </v>
      </c>
      <c r="P637" s="3" t="s">
        <v>8447</v>
      </c>
      <c r="Q637" s="3" t="s">
        <v>8447</v>
      </c>
    </row>
    <row r="638" spans="1:18" ht="75" x14ac:dyDescent="0.25">
      <c r="A638" s="2" t="str">
        <f>IF(TRIM(J638)="","",E638)</f>
        <v/>
      </c>
      <c r="B638" s="2" t="str">
        <f>IF(TRIM(K638)="","",I638)</f>
        <v/>
      </c>
      <c r="C638" s="2" t="str">
        <f>LEFT(F638,FIND(".",F638,6))</f>
        <v>Exif.Image.</v>
      </c>
      <c r="D638" s="2" t="str">
        <f>VLOOKUP(C638,PrefixUebersetzung,2,FALSE)</f>
        <v>Exif.Image (Bild).</v>
      </c>
      <c r="E638" s="2" t="str">
        <f>MID(F638,FIND(".",F638,6)+1,99)</f>
        <v>PlanarConfiguration</v>
      </c>
      <c r="F638" s="3" t="s">
        <v>331</v>
      </c>
      <c r="G638" s="3" t="s">
        <v>9512</v>
      </c>
      <c r="I638" s="3" t="s">
        <v>2412</v>
      </c>
      <c r="J638" s="3"/>
      <c r="L638" s="14">
        <v>5</v>
      </c>
      <c r="M638" s="3" t="str">
        <f>IFERROR(VLOOKUP(E638,A:J,10, FALSE),"")</f>
        <v/>
      </c>
      <c r="N638" s="3" t="str">
        <f>IFERROR(VLOOKUP(I638,B:K,10,FALSE),"")</f>
        <v/>
      </c>
      <c r="O638" s="3" t="str">
        <f>IF(AND(TRIM(J638)="",M638=""),"Suffix not translated ",
   IF(AND(TRIM(J638)&lt;&gt;"",TRIM(M638)&lt;&gt;"",TRIM(J638)&lt;&gt;TRIM(M638)),"Suffix translation &lt;&gt; lookup ", "" ))
&amp;IF(AND(TRIM(K638)="",N638=""),"Description not translated ",
   IF(AND(TRIM(K638)&lt;&gt;"",TRIM(N638)&lt;&gt;"",TRIM(K638)&lt;&gt;TRIM(N638)),"Description translation&lt;&gt; lookup ", "" ))</f>
        <v xml:space="preserve">Suffix not translated Description not translated </v>
      </c>
      <c r="P638" s="3" t="s">
        <v>8447</v>
      </c>
      <c r="Q638" s="3" t="s">
        <v>8447</v>
      </c>
    </row>
    <row r="639" spans="1:18" ht="60" x14ac:dyDescent="0.25">
      <c r="A639" s="2" t="str">
        <f>IF(TRIM(J639)="","",E639)</f>
        <v>Predictor</v>
      </c>
      <c r="B639" s="2" t="str">
        <f>IF(TRIM(K639)="","",I639)</f>
        <v>A predictor is a mathematical operator that is applied to the image data before an encoding scheme is applied.</v>
      </c>
      <c r="C639" s="2" t="str">
        <f>LEFT(F639,FIND(".",F639,6))</f>
        <v>Exif.Image.</v>
      </c>
      <c r="D639" s="2" t="str">
        <f>VLOOKUP(C639,PrefixUebersetzung,2,FALSE)</f>
        <v>Exif.Image (Bild).</v>
      </c>
      <c r="E639" s="2" t="str">
        <f>MID(F639,FIND(".",F639,6)+1,99)</f>
        <v>Predictor</v>
      </c>
      <c r="F639" s="3" t="s">
        <v>332</v>
      </c>
      <c r="G639" s="3" t="s">
        <v>9512</v>
      </c>
      <c r="I639" s="3" t="s">
        <v>2413</v>
      </c>
      <c r="J639" s="3" t="s">
        <v>4212</v>
      </c>
      <c r="K639" s="5" t="s">
        <v>3825</v>
      </c>
      <c r="L639" s="14"/>
      <c r="M639" s="3" t="str">
        <f>IFERROR(VLOOKUP(E639,A:J,10, FALSE),"")</f>
        <v>Prädiktor</v>
      </c>
      <c r="N639" s="3" t="str">
        <f>IFERROR(VLOOKUP(I639,B:K,10,FALSE),"")</f>
        <v>Ein Prädiktor ein mathematischer Operator, der auf die Bilddaten angewendet wird, bevor ein Codierungsschema angewendet wird.</v>
      </c>
      <c r="O639" s="3" t="str">
        <f>IF(AND(TRIM(J639)="",M639=""),"Suffix not translated ",
   IF(AND(TRIM(J639)&lt;&gt;"",TRIM(M639)&lt;&gt;"",TRIM(J639)&lt;&gt;TRIM(M639)),"Suffix translation &lt;&gt; lookup ", "" ))
&amp;IF(AND(TRIM(K639)="",N639=""),"Description not translated ",
   IF(AND(TRIM(K639)&lt;&gt;"",TRIM(N639)&lt;&gt;"",TRIM(K639)&lt;&gt;TRIM(N639)),"Description translation&lt;&gt; lookup ", "" ))</f>
        <v/>
      </c>
      <c r="P639" s="3" t="s">
        <v>8447</v>
      </c>
      <c r="Q639" s="3" t="s">
        <v>8447</v>
      </c>
    </row>
    <row r="640" spans="1:18" ht="60" x14ac:dyDescent="0.25">
      <c r="A640" s="2" t="str">
        <f>IF(TRIM(J640)="","",E640)</f>
        <v>PreviewApplicationName</v>
      </c>
      <c r="B640" s="2" t="str">
        <f>IF(TRIM(K640)="","",I640)</f>
        <v>A UTF-8 encoded string containing the name of the application that created the preview stored in the IFD.</v>
      </c>
      <c r="C640" s="2" t="str">
        <f>LEFT(F640,FIND(".",F640,6))</f>
        <v>Exif.Image.</v>
      </c>
      <c r="D640" s="2" t="str">
        <f>VLOOKUP(C640,PrefixUebersetzung,2,FALSE)</f>
        <v>Exif.Image (Bild).</v>
      </c>
      <c r="E640" s="2" t="str">
        <f>MID(F640,FIND(".",F640,6)+1,99)</f>
        <v>PreviewApplicationName</v>
      </c>
      <c r="F640" s="3" t="s">
        <v>333</v>
      </c>
      <c r="G640" s="3" t="s">
        <v>9518</v>
      </c>
      <c r="I640" s="3" t="s">
        <v>2414</v>
      </c>
      <c r="J640" s="3" t="s">
        <v>4796</v>
      </c>
      <c r="K640" s="5" t="s">
        <v>5358</v>
      </c>
      <c r="L640" s="14"/>
      <c r="M640" s="3" t="str">
        <f>IFERROR(VLOOKUP(E640,A:J,10, FALSE),"")</f>
        <v>Vorschau Applikation Name</v>
      </c>
      <c r="N640" s="3" t="str">
        <f>IFERROR(VLOOKUP(I640,B:K,10,FALSE),"")</f>
        <v>Eine UTF-8-codierte Zeichenfolge mit dem Namen der Anwendung, die das im IFD gespeicherte Vorschaubild erzeugt hat.</v>
      </c>
      <c r="O640" s="3" t="str">
        <f>IF(AND(TRIM(J640)="",M640=""),"Suffix not translated ",
   IF(AND(TRIM(J640)&lt;&gt;"",TRIM(M640)&lt;&gt;"",TRIM(J640)&lt;&gt;TRIM(M640)),"Suffix translation &lt;&gt; lookup ", "" ))
&amp;IF(AND(TRIM(K640)="",N640=""),"Description not translated ",
   IF(AND(TRIM(K640)&lt;&gt;"",TRIM(N640)&lt;&gt;"",TRIM(K640)&lt;&gt;TRIM(N640)),"Description translation&lt;&gt; lookup ", "" ))</f>
        <v/>
      </c>
      <c r="P640" s="3" t="s">
        <v>8447</v>
      </c>
      <c r="Q640" s="3" t="s">
        <v>8447</v>
      </c>
    </row>
    <row r="641" spans="1:17" ht="60" x14ac:dyDescent="0.25">
      <c r="A641" s="2" t="str">
        <f>IF(TRIM(J641)="","",E641)</f>
        <v>PreviewApplicationVersion</v>
      </c>
      <c r="B641" s="2" t="str">
        <f>IF(TRIM(K641)="","",I641)</f>
        <v>A UTF-8 encoded string containing the version number of the application that created the preview stored in the IFD.</v>
      </c>
      <c r="C641" s="2" t="str">
        <f>LEFT(F641,FIND(".",F641,6))</f>
        <v>Exif.Image.</v>
      </c>
      <c r="D641" s="2" t="str">
        <f>VLOOKUP(C641,PrefixUebersetzung,2,FALSE)</f>
        <v>Exif.Image (Bild).</v>
      </c>
      <c r="E641" s="2" t="str">
        <f>MID(F641,FIND(".",F641,6)+1,99)</f>
        <v>PreviewApplicationVersion</v>
      </c>
      <c r="F641" s="3" t="s">
        <v>334</v>
      </c>
      <c r="G641" s="3" t="s">
        <v>9518</v>
      </c>
      <c r="I641" s="3" t="s">
        <v>2415</v>
      </c>
      <c r="J641" s="3" t="s">
        <v>4985</v>
      </c>
      <c r="K641" s="5" t="s">
        <v>5359</v>
      </c>
      <c r="L641" s="14"/>
      <c r="M641" s="3" t="str">
        <f>IFERROR(VLOOKUP(E641,A:J,10, FALSE),"")</f>
        <v>Vorschau Applikation Version</v>
      </c>
      <c r="N641" s="3" t="str">
        <f>IFERROR(VLOOKUP(I641,B:K,10,FALSE),"")</f>
        <v>Eine UTF-8-codierte Zeichenfolge mit der Version der Anwendung, die das im IFD gespeicherte Vorschaubild erzeugt hat.</v>
      </c>
      <c r="O641" s="3" t="str">
        <f>IF(AND(TRIM(J641)="",M641=""),"Suffix not translated ",
   IF(AND(TRIM(J641)&lt;&gt;"",TRIM(M641)&lt;&gt;"",TRIM(J641)&lt;&gt;TRIM(M641)),"Suffix translation &lt;&gt; lookup ", "" ))
&amp;IF(AND(TRIM(K641)="",N641=""),"Description not translated ",
   IF(AND(TRIM(K641)&lt;&gt;"",TRIM(N641)&lt;&gt;"",TRIM(K641)&lt;&gt;TRIM(N641)),"Description translation&lt;&gt; lookup ", "" ))</f>
        <v/>
      </c>
      <c r="P641" s="3" t="s">
        <v>8447</v>
      </c>
      <c r="Q641" s="3" t="s">
        <v>8447</v>
      </c>
    </row>
    <row r="642" spans="1:17" ht="105" x14ac:dyDescent="0.25">
      <c r="A642" s="2" t="str">
        <f>IF(TRIM(J642)="","",E642)</f>
        <v>PreviewColorSpace</v>
      </c>
      <c r="B642" s="2" t="str">
        <f>IF(TRIM(K642)="","",I642)</f>
        <v>This tag specifies the color space in which the rendered preview in this IFD is stored. The default value for this tag is sRGB for color previews and Gray Gamma 2.2 for monochrome previews.</v>
      </c>
      <c r="C642" s="2" t="str">
        <f>LEFT(F642,FIND(".",F642,6))</f>
        <v>Exif.Image.</v>
      </c>
      <c r="D642" s="2" t="str">
        <f>VLOOKUP(C642,PrefixUebersetzung,2,FALSE)</f>
        <v>Exif.Image (Bild).</v>
      </c>
      <c r="E642" s="2" t="str">
        <f>MID(F642,FIND(".",F642,6)+1,99)</f>
        <v>PreviewColorSpace</v>
      </c>
      <c r="F642" s="3" t="s">
        <v>335</v>
      </c>
      <c r="G642" s="3" t="s">
        <v>9515</v>
      </c>
      <c r="I642" s="3" t="s">
        <v>2416</v>
      </c>
      <c r="J642" s="3" t="s">
        <v>4213</v>
      </c>
      <c r="K642" s="5" t="s">
        <v>6525</v>
      </c>
      <c r="L642" s="14"/>
      <c r="M642" s="3" t="str">
        <f>IFERROR(VLOOKUP(E642,A:J,10, FALSE),"")</f>
        <v>Vorschau Farbraum</v>
      </c>
      <c r="N642" s="3" t="str">
        <f>IFERROR(VLOOKUP(I642,B:K,10,FALSE),"")</f>
        <v>Dieser Tag gibt den Farbraum an, in dem die gerenderte Vorschau in diesem IFD gespeichert ist. Der Standardwert für diese Variable ist sRGB für Farbvorschauen and Gray Gamma 2.2 für monochrome Vorschauen.</v>
      </c>
      <c r="O642" s="3" t="str">
        <f>IF(AND(TRIM(J642)="",M642=""),"Suffix not translated ",
   IF(AND(TRIM(J642)&lt;&gt;"",TRIM(M642)&lt;&gt;"",TRIM(J642)&lt;&gt;TRIM(M642)),"Suffix translation &lt;&gt; lookup ", "" ))
&amp;IF(AND(TRIM(K642)="",N642=""),"Description not translated ",
   IF(AND(TRIM(K642)&lt;&gt;"",TRIM(N642)&lt;&gt;"",TRIM(K642)&lt;&gt;TRIM(N642)),"Description translation&lt;&gt; lookup ", "" ))</f>
        <v/>
      </c>
      <c r="P642" s="3" t="s">
        <v>8447</v>
      </c>
      <c r="Q642" s="3" t="s">
        <v>8447</v>
      </c>
    </row>
    <row r="643" spans="1:17" ht="75" x14ac:dyDescent="0.25">
      <c r="A643" s="2" t="str">
        <f>IF(TRIM(J643)="","",E643)</f>
        <v>PreviewDateTime</v>
      </c>
      <c r="B643" s="2" t="str">
        <f>IF(TRIM(K643)="","",I643)</f>
        <v>This tag is an ASCII string containing the name of the date/time at which the preview stored in the IFD was rendered. The date/time is encoded using ISO 8601 format.</v>
      </c>
      <c r="C643" s="2" t="str">
        <f>LEFT(F643,FIND(".",F643,6))</f>
        <v>Exif.Image.</v>
      </c>
      <c r="D643" s="2" t="str">
        <f>VLOOKUP(C643,PrefixUebersetzung,2,FALSE)</f>
        <v>Exif.Image (Bild).</v>
      </c>
      <c r="E643" s="2" t="str">
        <f>MID(F643,FIND(".",F643,6)+1,99)</f>
        <v>PreviewDateTime</v>
      </c>
      <c r="F643" s="3" t="s">
        <v>336</v>
      </c>
      <c r="G643" s="3" t="s">
        <v>9514</v>
      </c>
      <c r="I643" s="3" t="s">
        <v>2417</v>
      </c>
      <c r="J643" s="3" t="s">
        <v>4797</v>
      </c>
      <c r="K643" s="5" t="s">
        <v>6526</v>
      </c>
      <c r="L643" s="14"/>
      <c r="M643" s="3" t="str">
        <f>IFERROR(VLOOKUP(E643,A:J,10, FALSE),"")</f>
        <v>Vorschau Datum/Zeit</v>
      </c>
      <c r="N643" s="3" t="str">
        <f>IFERROR(VLOOKUP(I643,B:K,10,FALSE),"")</f>
        <v>Dieser Tag ist eine ASCII-Zeichenfolge mit Datum/Uhrzeit, an dem die in der IFD gespeicherte die Vorschau erstellt wurde. Das Datum/Uhrzeit wird mit ISO 8601 kodiert.</v>
      </c>
      <c r="O643" s="3" t="str">
        <f>IF(AND(TRIM(J643)="",M643=""),"Suffix not translated ",
   IF(AND(TRIM(J643)&lt;&gt;"",TRIM(M643)&lt;&gt;"",TRIM(J643)&lt;&gt;TRIM(M643)),"Suffix translation &lt;&gt; lookup ", "" ))
&amp;IF(AND(TRIM(K643)="",N643=""),"Description not translated ",
   IF(AND(TRIM(K643)&lt;&gt;"",TRIM(N643)&lt;&gt;"",TRIM(K643)&lt;&gt;TRIM(N643)),"Description translation&lt;&gt; lookup ", "" ))</f>
        <v/>
      </c>
      <c r="P643" s="3" t="s">
        <v>8447</v>
      </c>
      <c r="Q643" s="3" t="s">
        <v>8447</v>
      </c>
    </row>
    <row r="644" spans="1:17" ht="45" x14ac:dyDescent="0.25">
      <c r="A644" s="2" t="str">
        <f>IF(TRIM(J644)="","",E644)</f>
        <v/>
      </c>
      <c r="B644" s="2" t="str">
        <f>IF(TRIM(K644)="","",I644)</f>
        <v/>
      </c>
      <c r="C644" s="2" t="str">
        <f>LEFT(F644,FIND(".",F644,6))</f>
        <v>Exif.Image.</v>
      </c>
      <c r="D644" s="2" t="str">
        <f>VLOOKUP(C644,PrefixUebersetzung,2,FALSE)</f>
        <v>Exif.Image (Bild).</v>
      </c>
      <c r="E644" s="2" t="str">
        <f>MID(F644,FIND(".",F644,6)+1,99)</f>
        <v>PreviewSettingsDigest</v>
      </c>
      <c r="F644" s="3" t="s">
        <v>337</v>
      </c>
      <c r="G644" s="3" t="s">
        <v>9518</v>
      </c>
      <c r="I644" s="3" t="s">
        <v>2418</v>
      </c>
      <c r="J644" s="3"/>
      <c r="L644" s="14">
        <v>5</v>
      </c>
      <c r="M644" s="3" t="str">
        <f>IFERROR(VLOOKUP(E644,A:J,10, FALSE),"")</f>
        <v/>
      </c>
      <c r="N644" s="3" t="str">
        <f>IFERROR(VLOOKUP(I644,B:K,10,FALSE),"")</f>
        <v/>
      </c>
      <c r="O644" s="3" t="str">
        <f>IF(AND(TRIM(J644)="",M644=""),"Suffix not translated ",
   IF(AND(TRIM(J644)&lt;&gt;"",TRIM(M644)&lt;&gt;"",TRIM(J644)&lt;&gt;TRIM(M644)),"Suffix translation &lt;&gt; lookup ", "" ))
&amp;IF(AND(TRIM(K644)="",N644=""),"Description not translated ",
   IF(AND(TRIM(K644)&lt;&gt;"",TRIM(N644)&lt;&gt;"",TRIM(K644)&lt;&gt;TRIM(N644)),"Description translation&lt;&gt; lookup ", "" ))</f>
        <v xml:space="preserve">Suffix not translated Description not translated </v>
      </c>
      <c r="P644" s="3" t="s">
        <v>8447</v>
      </c>
      <c r="Q644" s="3" t="s">
        <v>8447</v>
      </c>
    </row>
    <row r="645" spans="1:17" ht="45" x14ac:dyDescent="0.25">
      <c r="A645" s="2" t="str">
        <f>IF(TRIM(J645)="","",E645)</f>
        <v/>
      </c>
      <c r="B645" s="2" t="str">
        <f>IF(TRIM(K645)="","",I645)</f>
        <v/>
      </c>
      <c r="C645" s="2" t="str">
        <f>LEFT(F645,FIND(".",F645,6))</f>
        <v>Exif.Image.</v>
      </c>
      <c r="D645" s="2" t="str">
        <f>VLOOKUP(C645,PrefixUebersetzung,2,FALSE)</f>
        <v>Exif.Image (Bild).</v>
      </c>
      <c r="E645" s="2" t="str">
        <f>MID(F645,FIND(".",F645,6)+1,99)</f>
        <v>PreviewSettingsName</v>
      </c>
      <c r="F645" s="3" t="s">
        <v>338</v>
      </c>
      <c r="G645" s="3" t="s">
        <v>9518</v>
      </c>
      <c r="I645" s="3" t="s">
        <v>2419</v>
      </c>
      <c r="J645" s="3"/>
      <c r="L645" s="14">
        <v>5</v>
      </c>
      <c r="M645" s="3" t="str">
        <f>IFERROR(VLOOKUP(E645,A:J,10, FALSE),"")</f>
        <v/>
      </c>
      <c r="N645" s="3" t="str">
        <f>IFERROR(VLOOKUP(I645,B:K,10,FALSE),"")</f>
        <v/>
      </c>
      <c r="O645" s="3" t="str">
        <f>IF(AND(TRIM(J645)="",M645=""),"Suffix not translated ",
   IF(AND(TRIM(J645)&lt;&gt;"",TRIM(M645)&lt;&gt;"",TRIM(J645)&lt;&gt;TRIM(M645)),"Suffix translation &lt;&gt; lookup ", "" ))
&amp;IF(AND(TRIM(K645)="",N645=""),"Description not translated ",
   IF(AND(TRIM(K645)&lt;&gt;"",TRIM(N645)&lt;&gt;"",TRIM(K645)&lt;&gt;TRIM(N645)),"Description translation&lt;&gt; lookup ", "" ))</f>
        <v xml:space="preserve">Suffix not translated Description not translated </v>
      </c>
      <c r="P645" s="3" t="s">
        <v>8447</v>
      </c>
      <c r="Q645" s="3" t="s">
        <v>8447</v>
      </c>
    </row>
    <row r="646" spans="1:17" ht="75" x14ac:dyDescent="0.25">
      <c r="A646" s="2" t="str">
        <f>IF(TRIM(J646)="","",E646)</f>
        <v>PrimaryChromaticities</v>
      </c>
      <c r="B646" s="2" t="str">
        <f>IF(TRIM(K646)="","",I646)</f>
        <v>The chromaticity of the three primary colors of the image. Normally this tag is not necessary, since colorspace is specified in the colorspace information tag (&lt;ColorSpace&gt;).</v>
      </c>
      <c r="C646" s="2" t="str">
        <f>LEFT(F646,FIND(".",F646,6))</f>
        <v>Exif.Image.</v>
      </c>
      <c r="D646" s="2" t="str">
        <f>VLOOKUP(C646,PrefixUebersetzung,2,FALSE)</f>
        <v>Exif.Image (Bild).</v>
      </c>
      <c r="E646" s="2" t="str">
        <f>MID(F646,FIND(".",F646,6)+1,99)</f>
        <v>PrimaryChromaticities</v>
      </c>
      <c r="F646" s="3" t="s">
        <v>339</v>
      </c>
      <c r="G646" s="3" t="s">
        <v>9519</v>
      </c>
      <c r="I646" s="3" t="s">
        <v>2420</v>
      </c>
      <c r="J646" s="3" t="s">
        <v>4214</v>
      </c>
      <c r="K646" s="5" t="s">
        <v>5360</v>
      </c>
      <c r="L646" s="14"/>
      <c r="M646" s="3" t="str">
        <f>IFERROR(VLOOKUP(E646,A:J,10, FALSE),"")</f>
        <v>Primäre Farbigkeit</v>
      </c>
      <c r="N646" s="3" t="str">
        <f>IFERROR(VLOOKUP(I646,B:K,10,FALSE),"")</f>
        <v>Die Chromatizität der drei primären Farben des Bildes. Normalerweise ist dieses Tag nicht notwendig, da der Farbraum im Farbraum-Informations-Tag (&lt;ColorSpace&gt;) angegeben wird.</v>
      </c>
      <c r="O646" s="3" t="str">
        <f>IF(AND(TRIM(J646)="",M646=""),"Suffix not translated ",
   IF(AND(TRIM(J646)&lt;&gt;"",TRIM(M646)&lt;&gt;"",TRIM(J646)&lt;&gt;TRIM(M646)),"Suffix translation &lt;&gt; lookup ", "" ))
&amp;IF(AND(TRIM(K646)="",N646=""),"Description not translated ",
   IF(AND(TRIM(K646)&lt;&gt;"",TRIM(N646)&lt;&gt;"",TRIM(K646)&lt;&gt;TRIM(N646)),"Description translation&lt;&gt; lookup ", "" ))</f>
        <v/>
      </c>
      <c r="P646" s="3" t="s">
        <v>8447</v>
      </c>
      <c r="Q646" s="3" t="s">
        <v>8447</v>
      </c>
    </row>
    <row r="647" spans="1:17" x14ac:dyDescent="0.25">
      <c r="A647" s="2" t="str">
        <f>IF(TRIM(J647)="","",E647)</f>
        <v/>
      </c>
      <c r="B647" s="2" t="str">
        <f>IF(TRIM(K647)="","",I647)</f>
        <v/>
      </c>
      <c r="C647" s="2" t="str">
        <f>LEFT(F647,FIND(".",F647,6))</f>
        <v>Exif.Image.</v>
      </c>
      <c r="D647" s="2" t="str">
        <f>VLOOKUP(C647,PrefixUebersetzung,2,FALSE)</f>
        <v>Exif.Image (Bild).</v>
      </c>
      <c r="E647" s="2" t="str">
        <f>MID(F647,FIND(".",F647,6)+1,99)</f>
        <v>PrintImageMatching</v>
      </c>
      <c r="F647" s="3" t="s">
        <v>340</v>
      </c>
      <c r="G647" s="3" t="s">
        <v>9517</v>
      </c>
      <c r="I647" s="3" t="s">
        <v>2421</v>
      </c>
      <c r="J647" s="3"/>
      <c r="L647" s="14">
        <v>5</v>
      </c>
      <c r="M647" s="3" t="str">
        <f>IFERROR(VLOOKUP(E647,A:J,10, FALSE),"")</f>
        <v/>
      </c>
      <c r="N647" s="3" t="str">
        <f>IFERROR(VLOOKUP(I647,B:K,10,FALSE),"")</f>
        <v/>
      </c>
      <c r="O647" s="3" t="str">
        <f>IF(AND(TRIM(J647)="",M647=""),"Suffix not translated ",
   IF(AND(TRIM(J647)&lt;&gt;"",TRIM(M647)&lt;&gt;"",TRIM(J647)&lt;&gt;TRIM(M647)),"Suffix translation &lt;&gt; lookup ", "" ))
&amp;IF(AND(TRIM(K647)="",N647=""),"Description not translated ",
   IF(AND(TRIM(K647)&lt;&gt;"",TRIM(N647)&lt;&gt;"",TRIM(K647)&lt;&gt;TRIM(N647)),"Description translation&lt;&gt; lookup ", "" ))</f>
        <v xml:space="preserve">Suffix not translated Description not translated </v>
      </c>
      <c r="P647" s="3" t="s">
        <v>8447</v>
      </c>
      <c r="Q647" s="3" t="s">
        <v>8447</v>
      </c>
    </row>
    <row r="648" spans="1:17" ht="45" x14ac:dyDescent="0.25">
      <c r="A648" s="2" t="str">
        <f>IF(TRIM(J648)="","",E648)</f>
        <v>ProcessingSoftware</v>
      </c>
      <c r="B648" s="2" t="str">
        <f>IF(TRIM(K648)="","",I648)</f>
        <v>The name and version of the software used to post-process the picture.</v>
      </c>
      <c r="C648" s="2" t="str">
        <f>LEFT(F648,FIND(".",F648,6))</f>
        <v>Exif.Image.</v>
      </c>
      <c r="D648" s="2" t="str">
        <f>VLOOKUP(C648,PrefixUebersetzung,2,FALSE)</f>
        <v>Exif.Image (Bild).</v>
      </c>
      <c r="E648" s="2" t="str">
        <f>MID(F648,FIND(".",F648,6)+1,99)</f>
        <v>ProcessingSoftware</v>
      </c>
      <c r="F648" s="3" t="s">
        <v>341</v>
      </c>
      <c r="G648" s="3" t="s">
        <v>9514</v>
      </c>
      <c r="I648" s="3" t="s">
        <v>2422</v>
      </c>
      <c r="J648" s="3" t="s">
        <v>4215</v>
      </c>
      <c r="K648" s="5" t="s">
        <v>5361</v>
      </c>
      <c r="L648" s="14"/>
      <c r="M648" s="3" t="str">
        <f>IFERROR(VLOOKUP(E648,A:J,10, FALSE),"")</f>
        <v>Verarbeitungs-Software</v>
      </c>
      <c r="N648" s="3" t="str">
        <f>IFERROR(VLOOKUP(I648,B:K,10,FALSE),"")</f>
        <v>Der Name und die Version der Software, die für Nachbearbeitung des Bildes verwendet wurde.</v>
      </c>
      <c r="O648" s="3" t="str">
        <f>IF(AND(TRIM(J648)="",M648=""),"Suffix not translated ",
   IF(AND(TRIM(J648)&lt;&gt;"",TRIM(M648)&lt;&gt;"",TRIM(J648)&lt;&gt;TRIM(M648)),"Suffix translation &lt;&gt; lookup ", "" ))
&amp;IF(AND(TRIM(K648)="",N648=""),"Description not translated ",
   IF(AND(TRIM(K648)&lt;&gt;"",TRIM(N648)&lt;&gt;"",TRIM(K648)&lt;&gt;TRIM(N648)),"Description translation&lt;&gt; lookup ", "" ))</f>
        <v/>
      </c>
      <c r="P648" s="3" t="s">
        <v>8447</v>
      </c>
      <c r="Q648" s="3" t="s">
        <v>8447</v>
      </c>
    </row>
    <row r="649" spans="1:17" ht="105" x14ac:dyDescent="0.25">
      <c r="A649" s="2" t="str">
        <f>IF(TRIM(J649)="","",E649)</f>
        <v/>
      </c>
      <c r="B649" s="2" t="str">
        <f>IF(TRIM(K649)="","",I649)</f>
        <v/>
      </c>
      <c r="C649" s="2" t="str">
        <f>LEFT(F649,FIND(".",F649,6))</f>
        <v>Exif.Image.</v>
      </c>
      <c r="D649" s="2" t="str">
        <f>VLOOKUP(C649,PrefixUebersetzung,2,FALSE)</f>
        <v>Exif.Image (Bild).</v>
      </c>
      <c r="E649" s="2" t="str">
        <f>MID(F649,FIND(".",F649,6)+1,99)</f>
        <v>ProfileCalibrationSignature</v>
      </c>
      <c r="F649" s="3" t="s">
        <v>342</v>
      </c>
      <c r="G649" s="3" t="s">
        <v>9518</v>
      </c>
      <c r="I649" s="3" t="s">
        <v>2423</v>
      </c>
      <c r="J649" s="3"/>
      <c r="L649" s="14">
        <v>5</v>
      </c>
      <c r="M649" s="3" t="str">
        <f>IFERROR(VLOOKUP(E649,A:J,10, FALSE),"")</f>
        <v/>
      </c>
      <c r="N649" s="3" t="str">
        <f>IFERROR(INDEX(K:K,MATCH(TRUE,INDEX(B:B=I649,0),0)),"")</f>
        <v/>
      </c>
      <c r="O649" s="3" t="str">
        <f>IF(AND(TRIM(J649)="",M649=""),"Suffix not translated ",
   IF(AND(TRIM(J649)&lt;&gt;"",TRIM(M649)&lt;&gt;"",TRIM(J649)&lt;&gt;TRIM(M649)),"Suffix translation &lt;&gt; lookup ", "" ))
&amp;IF(AND(TRIM(K649)="",N649=""),"Description not translated ",
   IF(AND(TRIM(K649)&lt;&gt;"",TRIM(N649)&lt;&gt;"",TRIM(K649)&lt;&gt;TRIM(N649)),"Description translation&lt;&gt; lookup ", "" ))</f>
        <v xml:space="preserve">Suffix not translated Description not translated </v>
      </c>
      <c r="P649" s="3" t="s">
        <v>8447</v>
      </c>
      <c r="Q649" s="3" t="s">
        <v>8447</v>
      </c>
    </row>
    <row r="650" spans="1:17" ht="90" x14ac:dyDescent="0.25">
      <c r="A650" s="2" t="str">
        <f>IF(TRIM(J650)="","",E650)</f>
        <v>ProfileCopyright</v>
      </c>
      <c r="B650" s="2" t="str">
        <f>IF(TRIM(K650)="","",I650)</f>
        <v>A UTF-8 encoded string containing the copyright information for the camera profile. This string always should be preserved along with the other camera profile tags.</v>
      </c>
      <c r="C650" s="2" t="str">
        <f>LEFT(F650,FIND(".",F650,6))</f>
        <v>Exif.Image.</v>
      </c>
      <c r="D650" s="2" t="str">
        <f>VLOOKUP(C650,PrefixUebersetzung,2,FALSE)</f>
        <v>Exif.Image (Bild).</v>
      </c>
      <c r="E650" s="2" t="str">
        <f>MID(F650,FIND(".",F650,6)+1,99)</f>
        <v>ProfileCopyright</v>
      </c>
      <c r="F650" s="3" t="s">
        <v>343</v>
      </c>
      <c r="G650" s="3" t="s">
        <v>9518</v>
      </c>
      <c r="I650" s="3" t="s">
        <v>2424</v>
      </c>
      <c r="J650" s="3" t="s">
        <v>4588</v>
      </c>
      <c r="K650" s="5" t="s">
        <v>5362</v>
      </c>
      <c r="L650" s="14"/>
      <c r="M650" s="3" t="str">
        <f>IFERROR(VLOOKUP(E650,A:J,10, FALSE),"")</f>
        <v>Profil Copyright</v>
      </c>
      <c r="N650" s="3" t="str">
        <f>IFERROR(VLOOKUP(I650,B:K,10,FALSE),"")</f>
        <v>Ein UTF-8-codierte Zeichenfolge, mit Copyright-Informationen für das Kamera Profil. Diese Zeichenfolge sollte immer zusammen mit den anderen Kamera Profil-Tags erhalten werden.</v>
      </c>
      <c r="O650" s="3" t="str">
        <f>IF(AND(TRIM(J650)="",M650=""),"Suffix not translated ",
   IF(AND(TRIM(J650)&lt;&gt;"",TRIM(M650)&lt;&gt;"",TRIM(J650)&lt;&gt;TRIM(M650)),"Suffix translation &lt;&gt; lookup ", "" ))
&amp;IF(AND(TRIM(K650)="",N650=""),"Description not translated ",
   IF(AND(TRIM(K650)&lt;&gt;"",TRIM(N650)&lt;&gt;"",TRIM(K650)&lt;&gt;TRIM(N650)),"Description translation&lt;&gt; lookup ", "" ))</f>
        <v/>
      </c>
      <c r="P650" s="3" t="s">
        <v>8447</v>
      </c>
      <c r="Q650" s="3" t="s">
        <v>8447</v>
      </c>
    </row>
    <row r="651" spans="1:17" ht="30" x14ac:dyDescent="0.25">
      <c r="A651" s="2" t="str">
        <f>IF(TRIM(J651)="","",E651)</f>
        <v/>
      </c>
      <c r="B651" s="2" t="str">
        <f>IF(TRIM(K651)="","",I651)</f>
        <v/>
      </c>
      <c r="C651" s="2" t="str">
        <f>LEFT(F651,FIND(".",F651,6))</f>
        <v>Exif.Image.</v>
      </c>
      <c r="D651" s="2" t="str">
        <f>VLOOKUP(C651,PrefixUebersetzung,2,FALSE)</f>
        <v>Exif.Image (Bild).</v>
      </c>
      <c r="E651" s="2" t="str">
        <f>MID(F651,FIND(".",F651,6)+1,99)</f>
        <v>ProfileDynamicRange</v>
      </c>
      <c r="F651" s="6" t="s">
        <v>11176</v>
      </c>
      <c r="G651" s="6" t="s">
        <v>9517</v>
      </c>
      <c r="H651" s="6"/>
      <c r="I651" s="36" t="s">
        <v>11177</v>
      </c>
      <c r="M651" s="3" t="str">
        <f>IFERROR(VLOOKUP(E651,A:J,10, FALSE),"")</f>
        <v/>
      </c>
      <c r="N651" s="3" t="str">
        <f>IFERROR(VLOOKUP(I651,B:K,10,FALSE),"")</f>
        <v/>
      </c>
      <c r="O651" s="3" t="str">
        <f>IF(AND(TRIM(J651)="",M651=""),"Suffix not translated ",
   IF(AND(TRIM(J651)&lt;&gt;"",TRIM(M651)&lt;&gt;"",TRIM(J651)&lt;&gt;TRIM(M651)),"Suffix translation &lt;&gt; lookup ", "" ))
&amp;IF(AND(TRIM(K651)="",N651=""),"Description not translated ",
   IF(AND(TRIM(K651)&lt;&gt;"",TRIM(N651)&lt;&gt;"",TRIM(K651)&lt;&gt;TRIM(N651)),"Description translation&lt;&gt; lookup ", "" ))</f>
        <v xml:space="preserve">Suffix not translated Description not translated </v>
      </c>
      <c r="P651" s="3" t="s">
        <v>8447</v>
      </c>
      <c r="Q651" s="3" t="s">
        <v>8447</v>
      </c>
    </row>
    <row r="652" spans="1:17" ht="45" x14ac:dyDescent="0.25">
      <c r="A652" s="2" t="str">
        <f>IF(TRIM(J652)="","",E652)</f>
        <v/>
      </c>
      <c r="B652" s="2" t="str">
        <f>IF(TRIM(K652)="","",I652)</f>
        <v>This tag contains information about the usage rules for the associated camera profile.</v>
      </c>
      <c r="C652" s="2" t="str">
        <f>LEFT(F652,FIND(".",F652,6))</f>
        <v>Exif.Image.</v>
      </c>
      <c r="D652" s="2" t="str">
        <f>VLOOKUP(C652,PrefixUebersetzung,2,FALSE)</f>
        <v>Exif.Image (Bild).</v>
      </c>
      <c r="E652" s="2" t="str">
        <f>MID(F652,FIND(".",F652,6)+1,99)</f>
        <v>ProfileEmbedPolicy</v>
      </c>
      <c r="F652" s="3" t="s">
        <v>344</v>
      </c>
      <c r="G652" s="3" t="s">
        <v>9515</v>
      </c>
      <c r="I652" s="3" t="s">
        <v>2425</v>
      </c>
      <c r="J652" s="3"/>
      <c r="K652" s="5" t="s">
        <v>6616</v>
      </c>
      <c r="L652" s="14">
        <v>5</v>
      </c>
      <c r="M652" s="3" t="str">
        <f>IFERROR(VLOOKUP(E652,A:J,10, FALSE),"")</f>
        <v/>
      </c>
      <c r="N652" s="3" t="str">
        <f>IFERROR(VLOOKUP(I652,B:K,10,FALSE),"")</f>
        <v>Dieser Tag enthält Informationen über die Nutzungsregeln für das zugeordnete Kamera-Profil.</v>
      </c>
      <c r="O652" s="3" t="str">
        <f>IF(AND(TRIM(J652)="",M652=""),"Suffix not translated ",
   IF(AND(TRIM(J652)&lt;&gt;"",TRIM(M652)&lt;&gt;"",TRIM(J652)&lt;&gt;TRIM(M652)),"Suffix translation &lt;&gt; lookup ", "" ))
&amp;IF(AND(TRIM(K652)="",N652=""),"Description not translated ",
   IF(AND(TRIM(K652)&lt;&gt;"",TRIM(N652)&lt;&gt;"",TRIM(K652)&lt;&gt;TRIM(N652)),"Description translation&lt;&gt; lookup ", "" ))</f>
        <v xml:space="preserve">Suffix not translated </v>
      </c>
      <c r="P652" s="3" t="s">
        <v>8447</v>
      </c>
      <c r="Q652" s="3" t="s">
        <v>8447</v>
      </c>
    </row>
    <row r="653" spans="1:17" ht="90" x14ac:dyDescent="0.25">
      <c r="A653" s="2" t="str">
        <f>IF(TRIM(J653)="","",E653)</f>
        <v/>
      </c>
      <c r="B653" s="2" t="str">
        <f>IF(TRIM(K653)="","",I653)</f>
        <v>Contains spatially varying gain tables that can be applied while processing the image as a starting point for user adjustments.</v>
      </c>
      <c r="C653" s="2" t="str">
        <f>LEFT(F653,FIND(".",F653,6))</f>
        <v>Exif.Image.</v>
      </c>
      <c r="D653" s="2" t="str">
        <f>VLOOKUP(C653,PrefixUebersetzung,2,FALSE)</f>
        <v>Exif.Image (Bild).</v>
      </c>
      <c r="E653" s="2" t="str">
        <f>MID(F653,FIND(".",F653,6)+1,99)</f>
        <v>ProfileGainTableMap</v>
      </c>
      <c r="F653" s="36" t="s">
        <v>9737</v>
      </c>
      <c r="G653" s="36" t="s">
        <v>9517</v>
      </c>
      <c r="H653" s="36"/>
      <c r="I653" s="36" t="s">
        <v>9738</v>
      </c>
      <c r="K653" s="5" t="s">
        <v>9890</v>
      </c>
      <c r="M653" s="3" t="str">
        <f>IFERROR(VLOOKUP(E653,A:J,10, FALSE),"")</f>
        <v/>
      </c>
      <c r="N653" s="3" t="str">
        <f>IFERROR(VLOOKUP(I653,B:K,10,FALSE),"")</f>
        <v>Enthält räumlich variierende Verstärkungstabellen, die während der Verarbeitung des Bildes als Ausgangspunkt für Benutzeranpassungen verwendet werden können.</v>
      </c>
      <c r="O653" s="3" t="str">
        <f>IF(AND(TRIM(J653)="",M653=""),"Suffix not translated ",
   IF(AND(TRIM(J653)&lt;&gt;"",TRIM(M653)&lt;&gt;"",TRIM(J653)&lt;&gt;TRIM(M653)),"Suffix translation &lt;&gt; lookup ", "" ))
&amp;IF(AND(TRIM(K653)="",N653=""),"Description not translated ",
   IF(AND(TRIM(K653)&lt;&gt;"",TRIM(N653)&lt;&gt;"",TRIM(K653)&lt;&gt;TRIM(N653)),"Description translation&lt;&gt; lookup ", "" ))</f>
        <v xml:space="preserve">Suffix not translated </v>
      </c>
      <c r="P653" s="3" t="s">
        <v>8447</v>
      </c>
      <c r="Q653" s="3" t="s">
        <v>8447</v>
      </c>
    </row>
    <row r="654" spans="1:17" ht="30" x14ac:dyDescent="0.25">
      <c r="A654" s="2" t="str">
        <f>IF(TRIM(J654)="","",E654)</f>
        <v/>
      </c>
      <c r="B654" s="2" t="str">
        <f>IF(TRIM(K654)="","",I654)</f>
        <v/>
      </c>
      <c r="C654" s="2" t="str">
        <f>LEFT(F654,FIND(".",F654,6))</f>
        <v>Exif.Image.</v>
      </c>
      <c r="D654" s="2" t="str">
        <f>VLOOKUP(C654,PrefixUebersetzung,2,FALSE)</f>
        <v>Exif.Image (Bild).</v>
      </c>
      <c r="E654" s="2" t="str">
        <f>MID(F654,FIND(".",F654,6)+1,99)</f>
        <v>ProfileGainTableMap2</v>
      </c>
      <c r="F654" s="6" t="s">
        <v>11178</v>
      </c>
      <c r="G654" s="6" t="s">
        <v>9517</v>
      </c>
      <c r="H654" s="6"/>
      <c r="I654" s="36" t="s">
        <v>11179</v>
      </c>
      <c r="M654" s="3" t="str">
        <f>IFERROR(VLOOKUP(E654,A:J,10, FALSE),"")</f>
        <v/>
      </c>
      <c r="N654" s="3" t="str">
        <f>IFERROR(VLOOKUP(I654,B:K,10,FALSE),"")</f>
        <v/>
      </c>
      <c r="O654" s="3" t="str">
        <f>IF(AND(TRIM(J654)="",M654=""),"Suffix not translated ",
   IF(AND(TRIM(J654)&lt;&gt;"",TRIM(M654)&lt;&gt;"",TRIM(J654)&lt;&gt;TRIM(M654)),"Suffix translation &lt;&gt; lookup ", "" ))
&amp;IF(AND(TRIM(K654)="",N654=""),"Description not translated ",
   IF(AND(TRIM(K654)&lt;&gt;"",TRIM(N654)&lt;&gt;"",TRIM(K654)&lt;&gt;TRIM(N654)),"Description translation&lt;&gt; lookup ", "" ))</f>
        <v xml:space="preserve">Suffix not translated Description not translated </v>
      </c>
      <c r="P654" s="3" t="s">
        <v>8447</v>
      </c>
      <c r="Q654" s="3" t="s">
        <v>8447</v>
      </c>
    </row>
    <row r="655" spans="1:17" ht="60" x14ac:dyDescent="0.25">
      <c r="A655" s="2" t="str">
        <f>IF(TRIM(J655)="","",E655)</f>
        <v/>
      </c>
      <c r="B655" s="2" t="str">
        <f>IF(TRIM(K655)="","",I655)</f>
        <v/>
      </c>
      <c r="C655" s="2" t="str">
        <f>LEFT(F655,FIND(".",F655,6))</f>
        <v>Exif.Image.</v>
      </c>
      <c r="D655" s="2" t="str">
        <f>VLOOKUP(C655,PrefixUebersetzung,2,FALSE)</f>
        <v>Exif.Image (Bild).</v>
      </c>
      <c r="E655" s="2" t="str">
        <f>MID(F655,FIND(".",F655,6)+1,99)</f>
        <v>ProfileGroupName</v>
      </c>
      <c r="F655" s="6" t="s">
        <v>11180</v>
      </c>
      <c r="G655" s="6" t="s">
        <v>9514</v>
      </c>
      <c r="H655" s="6"/>
      <c r="I655" s="36" t="s">
        <v>11181</v>
      </c>
      <c r="M655" s="3" t="str">
        <f>IFERROR(VLOOKUP(E655,A:J,10, FALSE),"")</f>
        <v/>
      </c>
      <c r="N655" s="3" t="str">
        <f>IFERROR(VLOOKUP(I655,B:K,10,FALSE),"")</f>
        <v/>
      </c>
      <c r="O655" s="3" t="str">
        <f>IF(AND(TRIM(J655)="",M655=""),"Suffix not translated ",
   IF(AND(TRIM(J655)&lt;&gt;"",TRIM(M655)&lt;&gt;"",TRIM(J655)&lt;&gt;TRIM(M655)),"Suffix translation &lt;&gt; lookup ", "" ))
&amp;IF(AND(TRIM(K655)="",N655=""),"Description not translated ",
   IF(AND(TRIM(K655)&lt;&gt;"",TRIM(N655)&lt;&gt;"",TRIM(K655)&lt;&gt;TRIM(N655)),"Description translation&lt;&gt; lookup ", "" ))</f>
        <v xml:space="preserve">Suffix not translated Description not translated </v>
      </c>
      <c r="P655" s="3" t="s">
        <v>8447</v>
      </c>
      <c r="Q655" s="3" t="s">
        <v>8447</v>
      </c>
    </row>
    <row r="656" spans="1:17" ht="165" x14ac:dyDescent="0.25">
      <c r="A656" s="2" t="str">
        <f>IF(TRIM(J656)="","",E656)</f>
        <v/>
      </c>
      <c r="B656" s="2" t="str">
        <f>IF(TRIM(K656)="","",I656)</f>
        <v/>
      </c>
      <c r="C656" s="2" t="str">
        <f>LEFT(F656,FIND(".",F656,6))</f>
        <v>Exif.Image.</v>
      </c>
      <c r="D656" s="2" t="str">
        <f>VLOOKUP(C656,PrefixUebersetzung,2,FALSE)</f>
        <v>Exif.Image (Bild).</v>
      </c>
      <c r="E656" s="2" t="str">
        <f>MID(F656,FIND(".",F656,6)+1,99)</f>
        <v>ProfileHueSatMapData1</v>
      </c>
      <c r="F656" s="3" t="s">
        <v>345</v>
      </c>
      <c r="G656" s="3" t="s">
        <v>9523</v>
      </c>
      <c r="I656" s="3" t="s">
        <v>2426</v>
      </c>
      <c r="J656" s="3"/>
      <c r="L656" s="14">
        <v>5</v>
      </c>
      <c r="M656" s="3" t="str">
        <f>IFERROR(VLOOKUP(E656,A:J,10, FALSE),"")</f>
        <v/>
      </c>
      <c r="N656" s="3" t="str">
        <f>IFERROR(INDEX(K:K,MATCH(TRUE,INDEX(B:B=I656,0),0)),"")</f>
        <v/>
      </c>
      <c r="O656" s="3" t="str">
        <f>IF(AND(TRIM(J656)="",M656=""),"Suffix not translated ",
   IF(AND(TRIM(J656)&lt;&gt;"",TRIM(M656)&lt;&gt;"",TRIM(J656)&lt;&gt;TRIM(M656)),"Suffix translation &lt;&gt; lookup ", "" ))
&amp;IF(AND(TRIM(K656)="",N656=""),"Description not translated ",
   IF(AND(TRIM(K656)&lt;&gt;"",TRIM(N656)&lt;&gt;"",TRIM(K656)&lt;&gt;TRIM(N656)),"Description translation&lt;&gt; lookup ", "" ))</f>
        <v xml:space="preserve">Suffix not translated Description not translated </v>
      </c>
      <c r="P656" s="3" t="s">
        <v>8447</v>
      </c>
      <c r="Q656" s="3" t="s">
        <v>8447</v>
      </c>
    </row>
    <row r="657" spans="1:18" ht="165" x14ac:dyDescent="0.25">
      <c r="A657" s="2" t="str">
        <f>IF(TRIM(J657)="","",E657)</f>
        <v/>
      </c>
      <c r="B657" s="2" t="str">
        <f>IF(TRIM(K657)="","",I657)</f>
        <v/>
      </c>
      <c r="C657" s="2" t="str">
        <f>LEFT(F657,FIND(".",F657,6))</f>
        <v>Exif.Image.</v>
      </c>
      <c r="D657" s="2" t="str">
        <f>VLOOKUP(C657,PrefixUebersetzung,2,FALSE)</f>
        <v>Exif.Image (Bild).</v>
      </c>
      <c r="E657" s="2" t="str">
        <f>MID(F657,FIND(".",F657,6)+1,99)</f>
        <v>ProfileHueSatMapData2</v>
      </c>
      <c r="F657" s="3" t="s">
        <v>346</v>
      </c>
      <c r="G657" s="3" t="s">
        <v>9523</v>
      </c>
      <c r="I657" s="3" t="s">
        <v>2427</v>
      </c>
      <c r="J657" s="3"/>
      <c r="L657" s="14">
        <v>5</v>
      </c>
      <c r="M657" s="3" t="str">
        <f>IFERROR(VLOOKUP(E657,A:J,10, FALSE),"")</f>
        <v/>
      </c>
      <c r="N657" s="3" t="str">
        <f>IFERROR(INDEX(K:K,MATCH(TRUE,INDEX(B:B=I657,0),0)),"")</f>
        <v/>
      </c>
      <c r="O657" s="3" t="str">
        <f>IF(AND(TRIM(J657)="",M657=""),"Suffix not translated ",
   IF(AND(TRIM(J657)&lt;&gt;"",TRIM(M657)&lt;&gt;"",TRIM(J657)&lt;&gt;TRIM(M657)),"Suffix translation &lt;&gt; lookup ", "" ))
&amp;IF(AND(TRIM(K657)="",N657=""),"Description not translated ",
   IF(AND(TRIM(K657)&lt;&gt;"",TRIM(N657)&lt;&gt;"",TRIM(K657)&lt;&gt;TRIM(N657)),"Description translation&lt;&gt; lookup ", "" ))</f>
        <v xml:space="preserve">Suffix not translated Description not translated </v>
      </c>
      <c r="P657" s="3" t="s">
        <v>8447</v>
      </c>
      <c r="Q657" s="3" t="s">
        <v>8447</v>
      </c>
    </row>
    <row r="658" spans="1:18" ht="165" x14ac:dyDescent="0.25">
      <c r="A658" s="2" t="str">
        <f>IF(TRIM(J658)="","",E658)</f>
        <v/>
      </c>
      <c r="B658" s="2" t="str">
        <f>IF(TRIM(K658)="","",I658)</f>
        <v/>
      </c>
      <c r="C658" s="2" t="str">
        <f>LEFT(F658,FIND(".",F658,6))</f>
        <v>Exif.Image.</v>
      </c>
      <c r="D658" s="2" t="str">
        <f>VLOOKUP(C658,PrefixUebersetzung,2,FALSE)</f>
        <v>Exif.Image (Bild).</v>
      </c>
      <c r="E658" s="2" t="str">
        <f>MID(F658,FIND(".",F658,6)+1,99)</f>
        <v>ProfileHueSatMapData3</v>
      </c>
      <c r="F658" s="36" t="s">
        <v>9739</v>
      </c>
      <c r="G658" s="36" t="s">
        <v>9523</v>
      </c>
      <c r="H658" s="36"/>
      <c r="I658" s="36" t="s">
        <v>9740</v>
      </c>
      <c r="L658" s="15">
        <v>5</v>
      </c>
      <c r="M658" s="3" t="str">
        <f>IFERROR(VLOOKUP(E658,A:J,10, FALSE),"")</f>
        <v/>
      </c>
      <c r="N658" s="3" t="str">
        <f>IFERROR(INDEX(K:K,MATCH(TRUE,INDEX(B:B=I658,0),0)),"")</f>
        <v/>
      </c>
      <c r="O658" s="3" t="str">
        <f>IF(AND(TRIM(J658)="",M658=""),"Suffix not translated ",
   IF(AND(TRIM(J658)&lt;&gt;"",TRIM(M658)&lt;&gt;"",TRIM(J658)&lt;&gt;TRIM(M658)),"Suffix translation &lt;&gt; lookup ", "" ))
&amp;IF(AND(TRIM(K658)="",N658=""),"Description not translated ",
   IF(AND(TRIM(K658)&lt;&gt;"",TRIM(N658)&lt;&gt;"",TRIM(K658)&lt;&gt;TRIM(N658)),"Description translation&lt;&gt; lookup ", "" ))</f>
        <v xml:space="preserve">Suffix not translated Description not translated </v>
      </c>
      <c r="P658" s="3" t="s">
        <v>8447</v>
      </c>
      <c r="Q658" s="3" t="s">
        <v>8447</v>
      </c>
    </row>
    <row r="659" spans="1:18" ht="105" x14ac:dyDescent="0.25">
      <c r="A659" s="2" t="str">
        <f>IF(TRIM(J659)="","",E659)</f>
        <v/>
      </c>
      <c r="B659" s="2" t="str">
        <f>IF(TRIM(K659)="","",I659)</f>
        <v/>
      </c>
      <c r="C659" s="2" t="str">
        <f>LEFT(F659,FIND(".",F659,6))</f>
        <v>Exif.Image.</v>
      </c>
      <c r="D659" s="2" t="str">
        <f>VLOOKUP(C659,PrefixUebersetzung,2,FALSE)</f>
        <v>Exif.Image (Bild).</v>
      </c>
      <c r="E659" s="2" t="str">
        <f>MID(F659,FIND(".",F659,6)+1,99)</f>
        <v>ProfileHueSatMapDims</v>
      </c>
      <c r="F659" s="3" t="s">
        <v>347</v>
      </c>
      <c r="G659" s="3" t="s">
        <v>9515</v>
      </c>
      <c r="I659" s="3" t="s">
        <v>9839</v>
      </c>
      <c r="J659" s="3"/>
      <c r="L659" s="14">
        <v>5</v>
      </c>
      <c r="M659" s="3" t="str">
        <f>IFERROR(VLOOKUP(E659,A:J,10, FALSE),"")</f>
        <v/>
      </c>
      <c r="N659" s="3" t="str">
        <f>IFERROR(INDEX(K:K,MATCH(TRUE,INDEX(B:B=I659,0),0)),"")</f>
        <v/>
      </c>
      <c r="O659" s="3" t="str">
        <f>IF(AND(TRIM(J659)="",M659=""),"Suffix not translated ",
   IF(AND(TRIM(J659)&lt;&gt;"",TRIM(M659)&lt;&gt;"",TRIM(J659)&lt;&gt;TRIM(M659)),"Suffix translation &lt;&gt; lookup ", "" ))
&amp;IF(AND(TRIM(K659)="",N659=""),"Description not translated ",
   IF(AND(TRIM(K659)&lt;&gt;"",TRIM(N659)&lt;&gt;"",TRIM(K659)&lt;&gt;TRIM(N659)),"Description translation&lt;&gt; lookup ", "" ))</f>
        <v xml:space="preserve">Suffix not translated Description not translated </v>
      </c>
      <c r="P659" s="3" t="s">
        <v>8447</v>
      </c>
      <c r="Q659" s="3" t="s">
        <v>8447</v>
      </c>
    </row>
    <row r="660" spans="1:18" ht="120" x14ac:dyDescent="0.25">
      <c r="A660" s="2" t="str">
        <f>IF(TRIM(J660)="","",E660)</f>
        <v/>
      </c>
      <c r="B660" s="2" t="str">
        <f>IF(TRIM(K660)="","",I660)</f>
        <v>Provides a way for color profiles to specify how indexing into a 3D HueSatMap is performed during raw conversion. This tag is not applicable to 2.5D HueSatMap tables (i.e., where the Value dimension is 1).</v>
      </c>
      <c r="C660" s="2" t="str">
        <f>LEFT(F660,FIND(".",F660,6))</f>
        <v>Exif.Image.</v>
      </c>
      <c r="D660" s="2" t="str">
        <f>VLOOKUP(C660,PrefixUebersetzung,2,FALSE)</f>
        <v>Exif.Image (Bild).</v>
      </c>
      <c r="E660" s="2" t="str">
        <f>MID(F660,FIND(".",F660,6)+1,99)</f>
        <v>ProfileHueSatMapEncoding</v>
      </c>
      <c r="F660" s="36" t="s">
        <v>9741</v>
      </c>
      <c r="G660" s="36" t="s">
        <v>9515</v>
      </c>
      <c r="H660" s="36"/>
      <c r="I660" s="36" t="s">
        <v>9742</v>
      </c>
      <c r="K660" s="5" t="s">
        <v>9891</v>
      </c>
      <c r="M660" s="3" t="str">
        <f>IFERROR(VLOOKUP(E660,A:J,10, FALSE),"")</f>
        <v/>
      </c>
      <c r="N660" s="3" t="str">
        <f>IFERROR(VLOOKUP(I660,B:K,10,FALSE),"")</f>
        <v>Bietet eine Möglichkeit für Farbprofile anzugeben, wie die Indizierung in eine 3D-HueSatMap während der Rohkonvertierung durchgeführt wird. Dieses Tag ist nicht auf 2,5D-HueSatMap-Tabellen anwendbar (d. h., wo die Wertedimension 1 ist).</v>
      </c>
      <c r="O660" s="3" t="str">
        <f>IF(AND(TRIM(J660)="",M660=""),"Suffix not translated ",
   IF(AND(TRIM(J660)&lt;&gt;"",TRIM(M660)&lt;&gt;"",TRIM(J660)&lt;&gt;TRIM(M660)),"Suffix translation &lt;&gt; lookup ", "" ))
&amp;IF(AND(TRIM(K660)="",N660=""),"Description not translated ",
   IF(AND(TRIM(K660)&lt;&gt;"",TRIM(N660)&lt;&gt;"",TRIM(K660)&lt;&gt;TRIM(N660)),"Description translation&lt;&gt; lookup ", "" ))</f>
        <v xml:space="preserve">Suffix not translated </v>
      </c>
      <c r="P660" s="3" t="s">
        <v>8447</v>
      </c>
      <c r="Q660" s="3" t="s">
        <v>8447</v>
      </c>
    </row>
    <row r="661" spans="1:18" ht="255" x14ac:dyDescent="0.25">
      <c r="A661" s="2" t="str">
        <f>IF(TRIM(J661)="","",E661)</f>
        <v/>
      </c>
      <c r="B661" s="2" t="str">
        <f>IF(TRIM(K661)="","",I661)</f>
        <v/>
      </c>
      <c r="C661" s="2" t="str">
        <f>LEFT(F661,FIND(".",F661,6))</f>
        <v>Exif.Image.</v>
      </c>
      <c r="D661" s="2" t="str">
        <f>VLOOKUP(C661,PrefixUebersetzung,2,FALSE)</f>
        <v>Exif.Image (Bild).</v>
      </c>
      <c r="E661" s="2" t="str">
        <f>MID(F661,FIND(".",F661,6)+1,99)</f>
        <v>ProfileLookTableData</v>
      </c>
      <c r="F661" s="3" t="s">
        <v>348</v>
      </c>
      <c r="G661" s="3" t="s">
        <v>9523</v>
      </c>
      <c r="I661" s="3" t="s">
        <v>2428</v>
      </c>
      <c r="J661" s="3"/>
      <c r="L661" s="14">
        <v>5</v>
      </c>
      <c r="M661" s="3" t="str">
        <f>IFERROR(VLOOKUP(E661,A:J,10, FALSE),"")</f>
        <v/>
      </c>
      <c r="N661" s="3" t="str">
        <f>IFERROR(INDEX(K:K,MATCH(TRUE,INDEX(B:B=I661,0),0)),"")</f>
        <v/>
      </c>
      <c r="O661" s="3" t="str">
        <f>IF(AND(TRIM(J661)="",M661=""),"Suffix not translated ",
   IF(AND(TRIM(J661)&lt;&gt;"",TRIM(M661)&lt;&gt;"",TRIM(J661)&lt;&gt;TRIM(M661)),"Suffix translation &lt;&gt; lookup ", "" ))
&amp;IF(AND(TRIM(K661)="",N661=""),"Description not translated ",
   IF(AND(TRIM(K661)&lt;&gt;"",TRIM(N661)&lt;&gt;"",TRIM(K661)&lt;&gt;TRIM(N661)),"Description translation&lt;&gt; lookup ", "" ))</f>
        <v xml:space="preserve">Suffix not translated Description not translated </v>
      </c>
      <c r="P661" s="3" t="s">
        <v>8447</v>
      </c>
      <c r="Q661" s="3" t="s">
        <v>8447</v>
      </c>
    </row>
    <row r="662" spans="1:18" ht="45" x14ac:dyDescent="0.25">
      <c r="A662" s="2" t="str">
        <f>IF(TRIM(J662)="","",E662)</f>
        <v/>
      </c>
      <c r="B662" s="2" t="str">
        <f>IF(TRIM(K662)="","",I662)</f>
        <v/>
      </c>
      <c r="C662" s="2" t="str">
        <f>LEFT(F662,FIND(".",F662,6))</f>
        <v>Exif.Image.</v>
      </c>
      <c r="D662" s="2" t="str">
        <f>VLOOKUP(C662,PrefixUebersetzung,2,FALSE)</f>
        <v>Exif.Image (Bild).</v>
      </c>
      <c r="E662" s="2" t="str">
        <f>MID(F662,FIND(".",F662,6)+1,99)</f>
        <v>ProfileLookTableDims</v>
      </c>
      <c r="F662" s="3" t="s">
        <v>349</v>
      </c>
      <c r="G662" s="3" t="s">
        <v>9515</v>
      </c>
      <c r="I662" s="3" t="s">
        <v>2429</v>
      </c>
      <c r="J662" s="3"/>
      <c r="L662" s="14">
        <v>5</v>
      </c>
      <c r="M662" s="3" t="str">
        <f>IFERROR(VLOOKUP(E662,A:J,10, FALSE),"")</f>
        <v/>
      </c>
      <c r="N662" s="3" t="str">
        <f>IFERROR(VLOOKUP(I662,B:K,10,FALSE),"")</f>
        <v/>
      </c>
      <c r="O662" s="3" t="str">
        <f>IF(AND(TRIM(J662)="",M662=""),"Suffix not translated ",
   IF(AND(TRIM(J662)&lt;&gt;"",TRIM(M662)&lt;&gt;"",TRIM(J662)&lt;&gt;TRIM(M662)),"Suffix translation &lt;&gt; lookup ", "" ))
&amp;IF(AND(TRIM(K662)="",N662=""),"Description not translated ",
   IF(AND(TRIM(K662)&lt;&gt;"",TRIM(N662)&lt;&gt;"",TRIM(K662)&lt;&gt;TRIM(N662)),"Description translation&lt;&gt; lookup ", "" ))</f>
        <v xml:space="preserve">Suffix not translated Description not translated </v>
      </c>
      <c r="P662" s="3" t="s">
        <v>8447</v>
      </c>
      <c r="Q662" s="3" t="s">
        <v>8447</v>
      </c>
    </row>
    <row r="663" spans="1:18" ht="105" x14ac:dyDescent="0.25">
      <c r="A663" s="2" t="str">
        <f>IF(TRIM(J663)="","",E663)</f>
        <v/>
      </c>
      <c r="B663" s="2" t="str">
        <f>IF(TRIM(K663)="","",I663)</f>
        <v>Provides a way for color profiles to specify how indexing into a 3D LookTable is performed during raw conversion. This tag is not applicable to a 2.5D LookTable (i.e., where the Value dimension is 1).</v>
      </c>
      <c r="C663" s="2" t="str">
        <f>LEFT(F663,FIND(".",F663,6))</f>
        <v>Exif.Image.</v>
      </c>
      <c r="D663" s="2" t="str">
        <f>VLOOKUP(C663,PrefixUebersetzung,2,FALSE)</f>
        <v>Exif.Image (Bild).</v>
      </c>
      <c r="E663" s="2" t="str">
        <f>MID(F663,FIND(".",F663,6)+1,99)</f>
        <v>ProfileLookTableEncoding</v>
      </c>
      <c r="F663" s="36" t="s">
        <v>9743</v>
      </c>
      <c r="G663" s="36" t="s">
        <v>9515</v>
      </c>
      <c r="H663" s="36"/>
      <c r="I663" s="36" t="s">
        <v>9744</v>
      </c>
      <c r="K663" s="5" t="s">
        <v>9892</v>
      </c>
      <c r="M663" s="3" t="str">
        <f>IFERROR(VLOOKUP(E663,A:J,10, FALSE),"")</f>
        <v/>
      </c>
      <c r="N663" s="3" t="str">
        <f>IFERROR(VLOOKUP(I663,B:K,10,FALSE),"")</f>
        <v>Bietet eine Möglichkeit für Farbprofile, anzugeben, wie die Indizierung in eine 3D-LookTable während der Rohkonvertierung durchgeführt wird. Dieses Tag ist nicht auf eine 2,5D-LookTable anwendbar (d. h., wo die Wertedimension 1 ist).</v>
      </c>
      <c r="O663" s="3" t="str">
        <f>IF(AND(TRIM(J663)="",M663=""),"Suffix not translated ",
   IF(AND(TRIM(J663)&lt;&gt;"",TRIM(M663)&lt;&gt;"",TRIM(J663)&lt;&gt;TRIM(M663)),"Suffix translation &lt;&gt; lookup ", "" ))
&amp;IF(AND(TRIM(K663)="",N663=""),"Description not translated ",
   IF(AND(TRIM(K663)&lt;&gt;"",TRIM(N663)&lt;&gt;"",TRIM(K663)&lt;&gt;TRIM(N663)),"Description translation&lt;&gt; lookup ", "" ))</f>
        <v xml:space="preserve">Suffix not translated </v>
      </c>
      <c r="P663" s="3" t="s">
        <v>8447</v>
      </c>
      <c r="Q663" s="3" t="s">
        <v>8447</v>
      </c>
    </row>
    <row r="664" spans="1:18" ht="120" x14ac:dyDescent="0.25">
      <c r="A664" s="2" t="str">
        <f>IF(TRIM(J664)="","",E664)</f>
        <v>ProfileName</v>
      </c>
      <c r="B664" s="2" t="str">
        <f>IF(TRIM(K664)="","",I664)</f>
        <v>A UTF-8 encoded string containing the name of the camera profile. This tag is optional if there is only a single camera profile stored in the file but is required for all camera profiles if there is more than one camera profile stored in the file.</v>
      </c>
      <c r="C664" s="2" t="str">
        <f>LEFT(F664,FIND(".",F664,6))</f>
        <v>Exif.Image.</v>
      </c>
      <c r="D664" s="2" t="str">
        <f>VLOOKUP(C664,PrefixUebersetzung,2,FALSE)</f>
        <v>Exif.Image (Bild).</v>
      </c>
      <c r="E664" s="2" t="str">
        <f>MID(F664,FIND(".",F664,6)+1,99)</f>
        <v>ProfileName</v>
      </c>
      <c r="F664" s="3" t="s">
        <v>350</v>
      </c>
      <c r="G664" s="3" t="s">
        <v>9518</v>
      </c>
      <c r="I664" s="3" t="s">
        <v>2430</v>
      </c>
      <c r="J664" s="3" t="s">
        <v>4216</v>
      </c>
      <c r="K664" s="5" t="s">
        <v>5363</v>
      </c>
      <c r="L664" s="14"/>
      <c r="M664" s="3" t="str">
        <f>IFERROR(VLOOKUP(E664,A:J,10, FALSE),"")</f>
        <v>Profil Name</v>
      </c>
      <c r="N664" s="3" t="str">
        <f>IFERROR(VLOOKUP(I664,B:K,10,FALSE),"")</f>
        <v>Ein UTF-8-codierte Zeichenfolge mit dem Namen des Kamera-Profils. Dieses Tag ist optional, wenn nur ein einziges Kamera Profil in der Datei gespeichert ist. Es ist erforderlich für alle Kamera-Profile, wenn mehr als ein Kamera-Profil in der Datei gespeichert ist.</v>
      </c>
      <c r="O664" s="3" t="str">
        <f>IF(AND(TRIM(J664)="",M664=""),"Suffix not translated ",
   IF(AND(TRIM(J664)&lt;&gt;"",TRIM(M664)&lt;&gt;"",TRIM(J664)&lt;&gt;TRIM(M664)),"Suffix translation &lt;&gt; lookup ", "" ))
&amp;IF(AND(TRIM(K664)="",N664=""),"Description not translated ",
   IF(AND(TRIM(K664)&lt;&gt;"",TRIM(N664)&lt;&gt;"",TRIM(K664)&lt;&gt;TRIM(N664)),"Description translation&lt;&gt; lookup ", "" ))</f>
        <v/>
      </c>
      <c r="P664" s="3" t="s">
        <v>8447</v>
      </c>
      <c r="Q664" s="3" t="s">
        <v>8447</v>
      </c>
    </row>
    <row r="665" spans="1:18" ht="225" x14ac:dyDescent="0.25">
      <c r="A665" s="2" t="str">
        <f>IF(TRIM(J665)="","",E665)</f>
        <v>ProfileToneCurve</v>
      </c>
      <c r="B665" s="2" t="str">
        <f>IF(TRIM(K665)="","",I665)</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5" s="2" t="str">
        <f>LEFT(F665,FIND(".",F665,6))</f>
        <v>Exif.Image.</v>
      </c>
      <c r="D665" s="2" t="str">
        <f>VLOOKUP(C665,PrefixUebersetzung,2,FALSE)</f>
        <v>Exif.Image (Bild).</v>
      </c>
      <c r="E665" s="2" t="str">
        <f>MID(F665,FIND(".",F665,6)+1,99)</f>
        <v>ProfileToneCurve</v>
      </c>
      <c r="F665" s="3" t="s">
        <v>351</v>
      </c>
      <c r="G665" s="3" t="s">
        <v>9523</v>
      </c>
      <c r="I665" s="3" t="s">
        <v>2431</v>
      </c>
      <c r="J665" s="3" t="s">
        <v>4217</v>
      </c>
      <c r="K665" s="5" t="s">
        <v>5364</v>
      </c>
      <c r="L665" s="14"/>
      <c r="M665" s="3" t="str">
        <f>IFERROR(VLOOKUP(E665,A:J,10, FALSE),"")</f>
        <v>Profil Tonkurve</v>
      </c>
      <c r="N665" s="3" t="str">
        <f>IFERROR(INDEX(K:K,MATCH(TRUE,INDEX(B:B=I665,0),0)),"")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665" s="3" t="str">
        <f>IF(AND(TRIM(J665)="",M665=""),"Suffix not translated ",
   IF(AND(TRIM(J665)&lt;&gt;"",TRIM(M665)&lt;&gt;"",TRIM(J665)&lt;&gt;TRIM(M665)),"Suffix translation &lt;&gt; lookup ", "" ))
&amp;IF(AND(TRIM(K665)="",N665=""),"Description not translated ",
   IF(AND(TRIM(K665)&lt;&gt;"",TRIM(N665)&lt;&gt;"",TRIM(K665)&lt;&gt;TRIM(N665)),"Description translation&lt;&gt; lookup ", "" ))</f>
        <v/>
      </c>
      <c r="P665" s="3" t="s">
        <v>8447</v>
      </c>
      <c r="Q665" s="3" t="s">
        <v>8447</v>
      </c>
    </row>
    <row r="666" spans="1:18" ht="30" x14ac:dyDescent="0.25">
      <c r="A666" s="2" t="str">
        <f>IF(TRIM(J666)="","",E666)</f>
        <v/>
      </c>
      <c r="B666" s="2" t="str">
        <f>IF(TRIM(K666)="","",I666)</f>
        <v>Rating tag used by Windows</v>
      </c>
      <c r="C666" s="2" t="str">
        <f>LEFT(F666,FIND(".",F666,6))</f>
        <v>Exif.Image.</v>
      </c>
      <c r="D666" s="2" t="str">
        <f>VLOOKUP(C666,PrefixUebersetzung,2,FALSE)</f>
        <v>Exif.Image (Bild).</v>
      </c>
      <c r="E666" s="2" t="str">
        <f>MID(F666,FIND(".",F666,6)+1,99)</f>
        <v>Rating</v>
      </c>
      <c r="F666" s="3" t="s">
        <v>352</v>
      </c>
      <c r="G666" s="3" t="s">
        <v>9512</v>
      </c>
      <c r="I666" s="3" t="s">
        <v>2432</v>
      </c>
      <c r="J666" s="3"/>
      <c r="K666" s="5" t="s">
        <v>5365</v>
      </c>
      <c r="L666" s="14"/>
      <c r="M666" s="3" t="str">
        <f>IFERROR(VLOOKUP(E666,A:J,10, FALSE),"")</f>
        <v>Bewertung</v>
      </c>
      <c r="N666" s="3" t="str">
        <f>IFERROR(VLOOKUP(I666,B:K,10,FALSE),"")</f>
        <v>Bewertungs-Tag, verwendet von Windows</v>
      </c>
      <c r="O666" s="3" t="str">
        <f>IF(AND(TRIM(J666)="",M666=""),"Suffix not translated ",
   IF(AND(TRIM(J666)&lt;&gt;"",TRIM(M666)&lt;&gt;"",TRIM(J666)&lt;&gt;TRIM(M666)),"Suffix translation &lt;&gt; lookup ", "" ))
&amp;IF(AND(TRIM(K666)="",N666=""),"Description not translated ",
   IF(AND(TRIM(K666)&lt;&gt;"",TRIM(N666)&lt;&gt;"",TRIM(K666)&lt;&gt;TRIM(N666)),"Description translation&lt;&gt; lookup ", "" ))</f>
        <v/>
      </c>
      <c r="Q666" s="3" t="s">
        <v>8447</v>
      </c>
      <c r="R666" s="3" t="s">
        <v>9322</v>
      </c>
    </row>
    <row r="667" spans="1:18" ht="45" x14ac:dyDescent="0.25">
      <c r="A667" s="2" t="str">
        <f>IF(TRIM(J667)="","",E667)</f>
        <v>RatingPercent</v>
      </c>
      <c r="B667" s="2" t="str">
        <f>IF(TRIM(K667)="","",I667)</f>
        <v>Rating tag used by Windows, value in percent</v>
      </c>
      <c r="C667" s="2" t="str">
        <f>LEFT(F667,FIND(".",F667,6))</f>
        <v>Exif.Image.</v>
      </c>
      <c r="D667" s="2" t="str">
        <f>VLOOKUP(C667,PrefixUebersetzung,2,FALSE)</f>
        <v>Exif.Image (Bild).</v>
      </c>
      <c r="E667" s="2" t="str">
        <f>MID(F667,FIND(".",F667,6)+1,99)</f>
        <v>RatingPercent</v>
      </c>
      <c r="F667" s="3" t="s">
        <v>353</v>
      </c>
      <c r="G667" s="3" t="s">
        <v>9512</v>
      </c>
      <c r="I667" s="3" t="s">
        <v>2433</v>
      </c>
      <c r="J667" s="3" t="s">
        <v>4219</v>
      </c>
      <c r="K667" s="5" t="s">
        <v>5366</v>
      </c>
      <c r="L667" s="14"/>
      <c r="M667" s="3" t="str">
        <f>IFERROR(VLOOKUP(E667,A:J,10, FALSE),"")</f>
        <v>Bewertung Prozent</v>
      </c>
      <c r="N667" s="3" t="str">
        <f>IFERROR(VLOOKUP(I667,B:K,10,FALSE),"")</f>
        <v>Bewertungs-Tag, verwendet von Windows, Wert in Prozent</v>
      </c>
      <c r="O667" s="3" t="str">
        <f>IF(AND(TRIM(J667)="",M667=""),"Suffix not translated ",
   IF(AND(TRIM(J667)&lt;&gt;"",TRIM(M667)&lt;&gt;"",TRIM(J667)&lt;&gt;TRIM(M667)),"Suffix translation &lt;&gt; lookup ", "" ))
&amp;IF(AND(TRIM(K667)="",N667=""),"Description not translated ",
   IF(AND(TRIM(K667)&lt;&gt;"",TRIM(N667)&lt;&gt;"",TRIM(K667)&lt;&gt;TRIM(N667)),"Description translation&lt;&gt; lookup ", "" ))</f>
        <v/>
      </c>
      <c r="P667" s="3" t="s">
        <v>8447</v>
      </c>
      <c r="Q667" s="3" t="s">
        <v>8447</v>
      </c>
      <c r="R667" s="3" t="s">
        <v>9323</v>
      </c>
    </row>
    <row r="668" spans="1:18" ht="120" x14ac:dyDescent="0.25">
      <c r="A668" s="2" t="str">
        <f>IF(TRIM(J668)="","",E668)</f>
        <v/>
      </c>
      <c r="B668" s="2" t="str">
        <f>IF(TRIM(K668)="","",I668)</f>
        <v/>
      </c>
      <c r="C668" s="2" t="str">
        <f>LEFT(F668,FIND(".",F668,6))</f>
        <v>Exif.Image.</v>
      </c>
      <c r="D668" s="2" t="str">
        <f>VLOOKUP(C668,PrefixUebersetzung,2,FALSE)</f>
        <v>Exif.Image (Bild).</v>
      </c>
      <c r="E668" s="2" t="str">
        <f>MID(F668,FIND(".",F668,6)+1,99)</f>
        <v>RawDataUniqueID</v>
      </c>
      <c r="F668" s="3" t="s">
        <v>354</v>
      </c>
      <c r="G668" s="3" t="s">
        <v>9518</v>
      </c>
      <c r="I668" s="3" t="s">
        <v>2434</v>
      </c>
      <c r="J668" s="3"/>
      <c r="L668" s="14">
        <v>5</v>
      </c>
      <c r="M668" s="3" t="str">
        <f>IFERROR(VLOOKUP(E668,A:J,10, FALSE),"")</f>
        <v/>
      </c>
      <c r="N668" s="3" t="str">
        <f>IFERROR(INDEX(K:K,MATCH(TRUE,INDEX(B:B=I668,0),0)),"")</f>
        <v/>
      </c>
      <c r="O668" s="3" t="str">
        <f>IF(AND(TRIM(J668)="",M668=""),"Suffix not translated ",
   IF(AND(TRIM(J668)&lt;&gt;"",TRIM(M668)&lt;&gt;"",TRIM(J668)&lt;&gt;TRIM(M668)),"Suffix translation &lt;&gt; lookup ", "" ))
&amp;IF(AND(TRIM(K668)="",N668=""),"Description not translated ",
   IF(AND(TRIM(K668)&lt;&gt;"",TRIM(N668)&lt;&gt;"",TRIM(K668)&lt;&gt;TRIM(N668)),"Description translation&lt;&gt; lookup ", "" ))</f>
        <v xml:space="preserve">Suffix not translated Description not translated </v>
      </c>
      <c r="P668" s="3" t="s">
        <v>8447</v>
      </c>
      <c r="Q668" s="3" t="s">
        <v>8447</v>
      </c>
    </row>
    <row r="669" spans="1:18" ht="90" x14ac:dyDescent="0.25">
      <c r="A669" s="2" t="str">
        <f>IF(TRIM(J669)="","",E669)</f>
        <v/>
      </c>
      <c r="B669" s="2" t="str">
        <f>IF(TRIM(K669)="","",I669)</f>
        <v/>
      </c>
      <c r="C669" s="2" t="str">
        <f>LEFT(F669,FIND(".",F669,6))</f>
        <v>Exif.Image.</v>
      </c>
      <c r="D669" s="2" t="str">
        <f>VLOOKUP(C669,PrefixUebersetzung,2,FALSE)</f>
        <v>Exif.Image (Bild).</v>
      </c>
      <c r="E669" s="2" t="str">
        <f>MID(F669,FIND(".",F669,6)+1,99)</f>
        <v>RawImageDigest</v>
      </c>
      <c r="F669" s="3" t="s">
        <v>355</v>
      </c>
      <c r="G669" s="3" t="s">
        <v>9517</v>
      </c>
      <c r="I669" s="3" t="s">
        <v>2435</v>
      </c>
      <c r="J669" s="3"/>
      <c r="L669" s="14">
        <v>5</v>
      </c>
      <c r="M669" s="3" t="str">
        <f>IFERROR(VLOOKUP(E669,A:J,10, FALSE),"")</f>
        <v/>
      </c>
      <c r="N669" s="3" t="str">
        <f>IFERROR(INDEX(K:K,MATCH(TRUE,INDEX(B:B=I669,0),0)),"")</f>
        <v/>
      </c>
      <c r="O669" s="3" t="str">
        <f>IF(AND(TRIM(J669)="",M669=""),"Suffix not translated ",
   IF(AND(TRIM(J669)&lt;&gt;"",TRIM(M669)&lt;&gt;"",TRIM(J669)&lt;&gt;TRIM(M669)),"Suffix translation &lt;&gt; lookup ", "" ))
&amp;IF(AND(TRIM(K669)="",N669=""),"Description not translated ",
   IF(AND(TRIM(K669)&lt;&gt;"",TRIM(N669)&lt;&gt;"",TRIM(K669)&lt;&gt;TRIM(N669)),"Description translation&lt;&gt; lookup ", "" ))</f>
        <v xml:space="preserve">Suffix not translated Description not translated </v>
      </c>
      <c r="P669" s="3" t="s">
        <v>8447</v>
      </c>
      <c r="Q669" s="3" t="s">
        <v>8447</v>
      </c>
    </row>
    <row r="670" spans="1:18" ht="60" x14ac:dyDescent="0.25">
      <c r="A670" s="2" t="str">
        <f>IF(TRIM(J670)="","",E670)</f>
        <v/>
      </c>
      <c r="B670" s="2" t="str">
        <f>IF(TRIM(K670)="","",I670)</f>
        <v>The gain (what number the sample values are multiplied by) between the main raw IFD and the preview IFD containing this tag.</v>
      </c>
      <c r="C670" s="2" t="str">
        <f>LEFT(F670,FIND(".",F670,6))</f>
        <v>Exif.Image.</v>
      </c>
      <c r="D670" s="2" t="str">
        <f>VLOOKUP(C670,PrefixUebersetzung,2,FALSE)</f>
        <v>Exif.Image (Bild).</v>
      </c>
      <c r="E670" s="2" t="str">
        <f>MID(F670,FIND(".",F670,6)+1,99)</f>
        <v>RawToPreviewGain</v>
      </c>
      <c r="F670" s="36" t="s">
        <v>9745</v>
      </c>
      <c r="G670" s="36" t="s">
        <v>9522</v>
      </c>
      <c r="H670" s="36"/>
      <c r="I670" s="36" t="s">
        <v>9746</v>
      </c>
      <c r="K670" s="5" t="s">
        <v>9893</v>
      </c>
      <c r="M670" s="3" t="str">
        <f>IFERROR(VLOOKUP(E670,A:J,10, FALSE),"")</f>
        <v/>
      </c>
      <c r="N670" s="3" t="str">
        <f>IFERROR(VLOOKUP(I670,B:K,10,FALSE),"")</f>
        <v>Die Verstärkung (mit welcher Zahl die Abtastwerte multipliziert werden) zwischen der Haupt-Roh-IFD und der Vorschau-IFD, die dieses Tag enthält.</v>
      </c>
      <c r="O670" s="3" t="str">
        <f>IF(AND(TRIM(J670)="",M670=""),"Suffix not translated ",
   IF(AND(TRIM(J670)&lt;&gt;"",TRIM(M670)&lt;&gt;"",TRIM(J670)&lt;&gt;TRIM(M670)),"Suffix translation &lt;&gt; lookup ", "" ))
&amp;IF(AND(TRIM(K670)="",N670=""),"Description not translated ",
   IF(AND(TRIM(K670)&lt;&gt;"",TRIM(N670)&lt;&gt;"",TRIM(K670)&lt;&gt;TRIM(N670)),"Description translation&lt;&gt; lookup ", "" ))</f>
        <v xml:space="preserve">Suffix not translated </v>
      </c>
      <c r="P670" s="3" t="s">
        <v>8447</v>
      </c>
      <c r="Q670" s="3" t="s">
        <v>8447</v>
      </c>
    </row>
    <row r="671" spans="1:18" ht="90" x14ac:dyDescent="0.25">
      <c r="A671" s="2" t="str">
        <f>IF(TRIM(J671)="","",E671)</f>
        <v>ReductionMatrix1</v>
      </c>
      <c r="B671" s="2" t="str">
        <f>IF(TRIM(K671)="","",I671)</f>
        <v/>
      </c>
      <c r="C671" s="2" t="str">
        <f>LEFT(F671,FIND(".",F671,6))</f>
        <v>Exif.Image.</v>
      </c>
      <c r="D671" s="2" t="str">
        <f>VLOOKUP(C671,PrefixUebersetzung,2,FALSE)</f>
        <v>Exif.Image (Bild).</v>
      </c>
      <c r="E671" s="2" t="str">
        <f>MID(F671,FIND(".",F671,6)+1,99)</f>
        <v>ReductionMatrix1</v>
      </c>
      <c r="F671" s="3" t="s">
        <v>356</v>
      </c>
      <c r="G671" s="3" t="s">
        <v>9520</v>
      </c>
      <c r="I671" s="3" t="s">
        <v>2436</v>
      </c>
      <c r="J671" s="3" t="s">
        <v>5082</v>
      </c>
      <c r="L671" s="14">
        <v>5</v>
      </c>
      <c r="M671" s="3" t="str">
        <f>IFERROR(VLOOKUP(E671,A:J,10, FALSE),"")</f>
        <v>Reduktionsmatrix 1</v>
      </c>
      <c r="N671" s="3" t="str">
        <f>IFERROR(INDEX(K:K,MATCH(TRUE,INDEX(B:B=I671,0),0)),"")</f>
        <v/>
      </c>
      <c r="O671" s="3" t="str">
        <f>IF(AND(TRIM(J671)="",M671=""),"Suffix not translated ",
   IF(AND(TRIM(J671)&lt;&gt;"",TRIM(M671)&lt;&gt;"",TRIM(J671)&lt;&gt;TRIM(M671)),"Suffix translation &lt;&gt; lookup ", "" ))
&amp;IF(AND(TRIM(K671)="",N671=""),"Description not translated ",
   IF(AND(TRIM(K671)&lt;&gt;"",TRIM(N671)&lt;&gt;"",TRIM(K671)&lt;&gt;TRIM(N671)),"Description translation&lt;&gt; lookup ", "" ))</f>
        <v xml:space="preserve">Description not translated </v>
      </c>
      <c r="P671" s="3" t="s">
        <v>8447</v>
      </c>
      <c r="Q671" s="3" t="s">
        <v>8447</v>
      </c>
    </row>
    <row r="672" spans="1:18" ht="90" x14ac:dyDescent="0.25">
      <c r="A672" s="2" t="str">
        <f>IF(TRIM(J672)="","",E672)</f>
        <v>ReductionMatrix2</v>
      </c>
      <c r="B672" s="2" t="str">
        <f>IF(TRIM(K672)="","",I672)</f>
        <v/>
      </c>
      <c r="C672" s="2" t="str">
        <f>LEFT(F672,FIND(".",F672,6))</f>
        <v>Exif.Image.</v>
      </c>
      <c r="D672" s="2" t="str">
        <f>VLOOKUP(C672,PrefixUebersetzung,2,FALSE)</f>
        <v>Exif.Image (Bild).</v>
      </c>
      <c r="E672" s="2" t="str">
        <f>MID(F672,FIND(".",F672,6)+1,99)</f>
        <v>ReductionMatrix2</v>
      </c>
      <c r="F672" s="3" t="s">
        <v>357</v>
      </c>
      <c r="G672" s="3" t="s">
        <v>9520</v>
      </c>
      <c r="I672" s="3" t="s">
        <v>2437</v>
      </c>
      <c r="J672" s="3" t="s">
        <v>5083</v>
      </c>
      <c r="L672" s="14">
        <v>5</v>
      </c>
      <c r="M672" s="3" t="str">
        <f>IFERROR(VLOOKUP(E672,A:J,10, FALSE),"")</f>
        <v>Reduktionsmatrix 2</v>
      </c>
      <c r="N672" s="3" t="str">
        <f>IFERROR(INDEX(K:K,MATCH(TRUE,INDEX(B:B=I672,0),0)),"")</f>
        <v/>
      </c>
      <c r="O672" s="3" t="str">
        <f>IF(AND(TRIM(J672)="",M672=""),"Suffix not translated ",
   IF(AND(TRIM(J672)&lt;&gt;"",TRIM(M672)&lt;&gt;"",TRIM(J672)&lt;&gt;TRIM(M672)),"Suffix translation &lt;&gt; lookup ", "" ))
&amp;IF(AND(TRIM(K672)="",N672=""),"Description not translated ",
   IF(AND(TRIM(K672)&lt;&gt;"",TRIM(N672)&lt;&gt;"",TRIM(K672)&lt;&gt;TRIM(N672)),"Description translation&lt;&gt; lookup ", "" ))</f>
        <v xml:space="preserve">Description not translated </v>
      </c>
      <c r="P672" s="3" t="s">
        <v>8447</v>
      </c>
      <c r="Q672" s="3" t="s">
        <v>8447</v>
      </c>
    </row>
    <row r="673" spans="1:18" ht="165" x14ac:dyDescent="0.25">
      <c r="A673" s="2" t="str">
        <f>IF(TRIM(J673)="","",E673)</f>
        <v/>
      </c>
      <c r="B673" s="2" t="str">
        <f>IF(TRIM(K673)="","",I673)</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3" s="2" t="str">
        <f>LEFT(F673,FIND(".",F673,6))</f>
        <v>Exif.Image.</v>
      </c>
      <c r="D673" s="2" t="str">
        <f>VLOOKUP(C673,PrefixUebersetzung,2,FALSE)</f>
        <v>Exif.Image (Bild).</v>
      </c>
      <c r="E673" s="2" t="str">
        <f>MID(F673,FIND(".",F673,6)+1,99)</f>
        <v>ReductionMatrix3</v>
      </c>
      <c r="F673" s="36" t="s">
        <v>9747</v>
      </c>
      <c r="G673" s="36" t="s">
        <v>9520</v>
      </c>
      <c r="H673" s="36"/>
      <c r="I673" s="36" t="s">
        <v>9748</v>
      </c>
      <c r="K673" s="5" t="s">
        <v>9894</v>
      </c>
      <c r="M673" s="3" t="str">
        <f>IFERROR(VLOOKUP(E673,A:J,10, FALSE),"")</f>
        <v/>
      </c>
      <c r="N673" s="3" t="str">
        <f>IFERROR(INDEX(K:K,MATCH(TRUE,INDEX(B:B=I673,0),0)),"")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673" s="3" t="str">
        <f>IF(AND(TRIM(J673)="",M673=""),"Suffix not translated ",
   IF(AND(TRIM(J673)&lt;&gt;"",TRIM(M673)&lt;&gt;"",TRIM(J673)&lt;&gt;TRIM(M673)),"Suffix translation &lt;&gt; lookup ", "" ))
&amp;IF(AND(TRIM(K673)="",N673=""),"Description not translated ",
   IF(AND(TRIM(K673)&lt;&gt;"",TRIM(N673)&lt;&gt;"",TRIM(K673)&lt;&gt;TRIM(N673)),"Description translation&lt;&gt; lookup ", "" ))</f>
        <v xml:space="preserve">Suffix not translated </v>
      </c>
      <c r="P673" s="3" t="s">
        <v>8447</v>
      </c>
      <c r="Q673" s="3" t="s">
        <v>8447</v>
      </c>
    </row>
    <row r="674" spans="1:18" ht="120" x14ac:dyDescent="0.25">
      <c r="A674" s="2" t="str">
        <f>IF(TRIM(J674)="","",E674)</f>
        <v>ReelName</v>
      </c>
      <c r="B674" s="2" t="str">
        <f>IF(TRIM(K674)="","",I674)</f>
        <v>The optional ReelName tag shall specify a name for a sequence of images, where each image in the sequence has a unique image identifier (including but not limited to file name, frame number, date time, time code).</v>
      </c>
      <c r="C674" s="2" t="str">
        <f>LEFT(F674,FIND(".",F674,6))</f>
        <v>Exif.Image.</v>
      </c>
      <c r="D674" s="2" t="str">
        <f>VLOOKUP(C674,PrefixUebersetzung,2,FALSE)</f>
        <v>Exif.Image (Bild).</v>
      </c>
      <c r="E674" s="2" t="str">
        <f>MID(F674,FIND(".",F674,6)+1,99)</f>
        <v>ReelName</v>
      </c>
      <c r="F674" s="3" t="s">
        <v>7880</v>
      </c>
      <c r="G674" s="3" t="s">
        <v>9514</v>
      </c>
      <c r="I674" s="3" t="s">
        <v>7881</v>
      </c>
      <c r="J674" s="3" t="s">
        <v>8441</v>
      </c>
      <c r="K674" s="5" t="s">
        <v>8713</v>
      </c>
      <c r="L674" s="14"/>
      <c r="M674" s="3" t="str">
        <f>IFERROR(VLOOKUP(E674,A:J,10, FALSE),"")</f>
        <v>ReelName</v>
      </c>
      <c r="N674" s="3" t="str">
        <f>IFERROR(VLOOKUP(I674,B:K,10,FALSE),"")</f>
        <v>Das optionale ReelName-Tag muss einen Namen für eine Bildsequenz angeben, wobei jedes Bild in der Sequenz eine eindeutige Bildkennung aufweist (einschließlich, aber nicht beschränkt auf Dateiname, Bildnummer, Datum, Uhrzeit, Zeitcode).</v>
      </c>
      <c r="O674" s="3" t="str">
        <f>IF(AND(TRIM(J674)="",M674=""),"Suffix not translated ",
   IF(AND(TRIM(J674)&lt;&gt;"",TRIM(M674)&lt;&gt;"",TRIM(J674)&lt;&gt;TRIM(M674)),"Suffix translation &lt;&gt; lookup ", "" ))
&amp;IF(AND(TRIM(K674)="",N674=""),"Description not translated ",
   IF(AND(TRIM(K674)&lt;&gt;"",TRIM(N674)&lt;&gt;"",TRIM(K674)&lt;&gt;TRIM(N674)),"Description translation&lt;&gt; lookup ", "" ))</f>
        <v/>
      </c>
      <c r="P674" s="3" t="s">
        <v>8447</v>
      </c>
      <c r="Q674" s="3" t="s">
        <v>8447</v>
      </c>
    </row>
    <row r="675" spans="1:18" ht="105" x14ac:dyDescent="0.25">
      <c r="A675" s="2" t="str">
        <f>IF(TRIM(J675)="","",E675)</f>
        <v>ReferenceBlackWhite</v>
      </c>
      <c r="B675" s="2" t="str">
        <f>IF(TRIM(K675)="","",I675)</f>
        <v/>
      </c>
      <c r="C675" s="2" t="str">
        <f>LEFT(F675,FIND(".",F675,6))</f>
        <v>Exif.Image.</v>
      </c>
      <c r="D675" s="2" t="str">
        <f>VLOOKUP(C675,PrefixUebersetzung,2,FALSE)</f>
        <v>Exif.Image (Bild).</v>
      </c>
      <c r="E675" s="2" t="str">
        <f>MID(F675,FIND(".",F675,6)+1,99)</f>
        <v>ReferenceBlackWhite</v>
      </c>
      <c r="F675" s="3" t="s">
        <v>358</v>
      </c>
      <c r="G675" s="3" t="s">
        <v>9519</v>
      </c>
      <c r="I675" s="3" t="s">
        <v>2438</v>
      </c>
      <c r="J675" s="3" t="s">
        <v>4220</v>
      </c>
      <c r="L675" s="14">
        <v>5</v>
      </c>
      <c r="M675" s="3" t="str">
        <f>IFERROR(VLOOKUP(E675,A:J,10, FALSE),"")</f>
        <v>Referenz Schwarz/Weiß</v>
      </c>
      <c r="N675" s="3" t="str">
        <f>IFERROR(INDEX(K:K,MATCH(TRUE,INDEX(B:B=I675,0),0)),"")</f>
        <v/>
      </c>
      <c r="O675" s="3" t="str">
        <f>IF(AND(TRIM(J675)="",M675=""),"Suffix not translated ",
   IF(AND(TRIM(J675)&lt;&gt;"",TRIM(M675)&lt;&gt;"",TRIM(J675)&lt;&gt;TRIM(M675)),"Suffix translation &lt;&gt; lookup ", "" ))
&amp;IF(AND(TRIM(K675)="",N675=""),"Description not translated ",
   IF(AND(TRIM(K675)&lt;&gt;"",TRIM(N675)&lt;&gt;"",TRIM(K675)&lt;&gt;TRIM(N675)),"Description translation&lt;&gt; lookup ", "" ))</f>
        <v xml:space="preserve">Description not translated </v>
      </c>
      <c r="P675" s="3" t="s">
        <v>8447</v>
      </c>
      <c r="Q675" s="3" t="s">
        <v>8447</v>
      </c>
    </row>
    <row r="676" spans="1:18" ht="105" x14ac:dyDescent="0.25">
      <c r="A676" s="2" t="str">
        <f>IF(TRIM(J676)="","",E676)</f>
        <v>ResolutionUnit</v>
      </c>
      <c r="B676" s="2" t="str">
        <f>IF(TRIM(K676)="","",I676)</f>
        <v>The unit for measuring &lt;XResolution&gt; and &lt;YResolution&gt;. The same unit is used for both &lt;XResolution&gt; and &lt;YResolution&gt;. If the image resolution is unknown, 2 (inches) is designated.</v>
      </c>
      <c r="C676" s="2" t="str">
        <f>LEFT(F676,FIND(".",F676,6))</f>
        <v>Exif.Image.</v>
      </c>
      <c r="D676" s="2" t="str">
        <f>VLOOKUP(C676,PrefixUebersetzung,2,FALSE)</f>
        <v>Exif.Image (Bild).</v>
      </c>
      <c r="E676" s="2" t="str">
        <f>MID(F676,FIND(".",F676,6)+1,99)</f>
        <v>ResolutionUnit</v>
      </c>
      <c r="F676" s="3" t="s">
        <v>359</v>
      </c>
      <c r="G676" s="3" t="s">
        <v>9512</v>
      </c>
      <c r="I676" s="3" t="s">
        <v>2439</v>
      </c>
      <c r="J676" s="3" t="s">
        <v>4221</v>
      </c>
      <c r="K676" s="5" t="s">
        <v>5367</v>
      </c>
      <c r="L676" s="14"/>
      <c r="M676" s="3" t="str">
        <f>IFERROR(VLOOKUP(E676,A:J,10, FALSE),"")</f>
        <v>Auflösung Einheit</v>
      </c>
      <c r="N676" s="3" t="str">
        <f>IFERROR(VLOOKUP(I676,B:K,10,FALSE),"")</f>
        <v>Die Einheit zur Messung von &lt;XResolution&gt; und &lt;YResolution&gt;. Die gleiche Einheit wird sowohl für &lt;XResolution&gt; als auch für &lt;YResolution&gt; verwendet. Wenn die Bildauflösung unbekannt ist, wird 2 (=Zoll) zugewiesen.</v>
      </c>
      <c r="O676" s="3" t="str">
        <f>IF(AND(TRIM(J676)="",M676=""),"Suffix not translated ",
   IF(AND(TRIM(J676)&lt;&gt;"",TRIM(M676)&lt;&gt;"",TRIM(J676)&lt;&gt;TRIM(M676)),"Suffix translation &lt;&gt; lookup ", "" ))
&amp;IF(AND(TRIM(K676)="",N676=""),"Description not translated ",
   IF(AND(TRIM(K676)&lt;&gt;"",TRIM(N676)&lt;&gt;"",TRIM(K676)&lt;&gt;TRIM(N676)),"Description translation&lt;&gt; lookup ", "" ))</f>
        <v/>
      </c>
      <c r="P676" s="3" t="s">
        <v>8447</v>
      </c>
      <c r="Q676" s="3" t="s">
        <v>8447</v>
      </c>
    </row>
    <row r="677" spans="1:18" ht="120" x14ac:dyDescent="0.25">
      <c r="A677" s="2" t="str">
        <f>IF(TRIM(J677)="","",E677)</f>
        <v/>
      </c>
      <c r="B677" s="2" t="str">
        <f>IF(TRIM(K677)="","",I677)</f>
        <v/>
      </c>
      <c r="C677" s="2" t="str">
        <f>LEFT(F677,FIND(".",F677,6))</f>
        <v>Exif.Image.</v>
      </c>
      <c r="D677" s="2" t="str">
        <f>VLOOKUP(C677,PrefixUebersetzung,2,FALSE)</f>
        <v>Exif.Image (Bild).</v>
      </c>
      <c r="E677" s="2" t="str">
        <f>MID(F677,FIND(".",F677,6)+1,99)</f>
        <v>RGBTables</v>
      </c>
      <c r="F677" s="36" t="s">
        <v>10676</v>
      </c>
      <c r="G677" s="36" t="s">
        <v>9517</v>
      </c>
      <c r="H677" s="36"/>
      <c r="I677" s="36" t="s">
        <v>10677</v>
      </c>
      <c r="L677" s="15">
        <v>8</v>
      </c>
      <c r="M677" s="3" t="str">
        <f>IFERROR(VLOOKUP(E677,A:J,10, FALSE),"")</f>
        <v/>
      </c>
      <c r="N677" s="3" t="str">
        <f>IFERROR(INDEX(K:K,MATCH(TRUE,INDEX(B:B=I677,0),0)),"")</f>
        <v/>
      </c>
      <c r="O677" s="3" t="str">
        <f>IF(AND(TRIM(J677)="",M677=""),"Suffix not translated ",
   IF(AND(TRIM(J677)&lt;&gt;"",TRIM(M677)&lt;&gt;"",TRIM(J677)&lt;&gt;TRIM(M677)),"Suffix translation &lt;&gt; lookup ", "" ))
&amp;IF(AND(TRIM(K677)="",N677=""),"Description not translated ",
   IF(AND(TRIM(K677)&lt;&gt;"",TRIM(N677)&lt;&gt;"",TRIM(K677)&lt;&gt;TRIM(N677)),"Description translation&lt;&gt; lookup ", "" ))</f>
        <v xml:space="preserve">Suffix not translated Description not translated </v>
      </c>
      <c r="P677" s="3" t="s">
        <v>8447</v>
      </c>
      <c r="Q677" s="3" t="s">
        <v>8447</v>
      </c>
    </row>
    <row r="678" spans="1:18" ht="75" x14ac:dyDescent="0.25">
      <c r="A678" s="2" t="str">
        <f>IF(TRIM(J678)="","",E678)</f>
        <v/>
      </c>
      <c r="B678" s="2" t="str">
        <f>IF(TRIM(K678)="","",I678)</f>
        <v/>
      </c>
      <c r="C678" s="2" t="str">
        <f>LEFT(F678,FIND(".",F678,6))</f>
        <v>Exif.Image.</v>
      </c>
      <c r="D678" s="2" t="str">
        <f>VLOOKUP(C678,PrefixUebersetzung,2,FALSE)</f>
        <v>Exif.Image (Bild).</v>
      </c>
      <c r="E678" s="2" t="str">
        <f>MID(F678,FIND(".",F678,6)+1,99)</f>
        <v>RowInterleaveFactor</v>
      </c>
      <c r="F678" s="3" t="s">
        <v>360</v>
      </c>
      <c r="G678" s="3" t="s">
        <v>9515</v>
      </c>
      <c r="I678" s="3" t="s">
        <v>2440</v>
      </c>
      <c r="J678" s="3"/>
      <c r="L678" s="14">
        <v>5</v>
      </c>
      <c r="M678" s="3" t="str">
        <f>IFERROR(VLOOKUP(E678,A:J,10, FALSE),"")</f>
        <v/>
      </c>
      <c r="N678" s="3" t="str">
        <f>IFERROR(VLOOKUP(I678,B:K,10,FALSE),"")</f>
        <v/>
      </c>
      <c r="O678" s="3" t="str">
        <f>IF(AND(TRIM(J678)="",M678=""),"Suffix not translated ",
   IF(AND(TRIM(J678)&lt;&gt;"",TRIM(M678)&lt;&gt;"",TRIM(J678)&lt;&gt;TRIM(M678)),"Suffix translation &lt;&gt; lookup ", "" ))
&amp;IF(AND(TRIM(K678)="",N678=""),"Description not translated ",
   IF(AND(TRIM(K678)&lt;&gt;"",TRIM(N678)&lt;&gt;"",TRIM(K678)&lt;&gt;TRIM(N678)),"Description translation&lt;&gt; lookup ", "" ))</f>
        <v xml:space="preserve">Suffix not translated Description not translated </v>
      </c>
      <c r="P678" s="3" t="s">
        <v>8447</v>
      </c>
      <c r="Q678" s="3" t="s">
        <v>8447</v>
      </c>
    </row>
    <row r="679" spans="1:18" ht="120" x14ac:dyDescent="0.25">
      <c r="A679" s="2" t="str">
        <f>IF(TRIM(J679)="","",E679)</f>
        <v>RowsPerStrip</v>
      </c>
      <c r="B679" s="2" t="str">
        <f>IF(TRIM(K679)="","",I679)</f>
        <v>The number of rows per strip. This is the number of rows in the image of one strip when an image is divided into strips. With JPEG compressed data this designation is not needed and is omitted. See also &lt;StripOffsets&gt; and &lt;StripByteCounts&gt;.</v>
      </c>
      <c r="C679" s="2" t="str">
        <f>LEFT(F679,FIND(".",F679,6))</f>
        <v>Exif.Image.</v>
      </c>
      <c r="D679" s="2" t="str">
        <f>VLOOKUP(C679,PrefixUebersetzung,2,FALSE)</f>
        <v>Exif.Image (Bild).</v>
      </c>
      <c r="E679" s="2" t="str">
        <f>MID(F679,FIND(".",F679,6)+1,99)</f>
        <v>RowsPerStrip</v>
      </c>
      <c r="F679" s="3" t="s">
        <v>361</v>
      </c>
      <c r="G679" s="3" t="s">
        <v>9515</v>
      </c>
      <c r="I679" s="3" t="s">
        <v>2441</v>
      </c>
      <c r="J679" s="3" t="s">
        <v>4798</v>
      </c>
      <c r="K679" s="5" t="s">
        <v>5368</v>
      </c>
      <c r="L679" s="14"/>
      <c r="M679" s="3" t="str">
        <f>IFERROR(VLOOKUP(E679,A:J,10, FALSE),"")</f>
        <v>Zeilen pro Streifen</v>
      </c>
      <c r="N679" s="3" t="str">
        <f>IFERROR(VLOOKUP(I679,B:K,10,FALSE),"")</f>
        <v>Die Anzahl der Zeilen pro Streifen. Dies ist die Anzahl der Zeilen im Bild eines Streifens, wenn ein Bild in Streifen unterteilt ist. Bei JPEG-komprimierten Daten ist dies nicht erforderlich und wird weggelassen. Siehe auch &lt;StripOffsets&gt; und &lt;StripByteCounts&gt;.</v>
      </c>
      <c r="O679" s="3" t="str">
        <f>IF(AND(TRIM(J679)="",M679=""),"Suffix not translated ",
   IF(AND(TRIM(J679)&lt;&gt;"",TRIM(M679)&lt;&gt;"",TRIM(J679)&lt;&gt;TRIM(M679)),"Suffix translation &lt;&gt; lookup ", "" ))
&amp;IF(AND(TRIM(K679)="",N679=""),"Description not translated ",
   IF(AND(TRIM(K679)&lt;&gt;"",TRIM(N679)&lt;&gt;"",TRIM(K679)&lt;&gt;TRIM(N679)),"Description translation&lt;&gt; lookup ", "" ))</f>
        <v/>
      </c>
      <c r="P679" s="3" t="s">
        <v>8447</v>
      </c>
      <c r="Q679" s="3" t="s">
        <v>8447</v>
      </c>
    </row>
    <row r="680" spans="1:18" ht="30" x14ac:dyDescent="0.25">
      <c r="A680" s="2" t="str">
        <f>IF(TRIM(J680)="","",E680)</f>
        <v/>
      </c>
      <c r="B680" s="2" t="str">
        <f>IF(TRIM(K680)="","",I680)</f>
        <v/>
      </c>
      <c r="C680" s="2" t="str">
        <f>LEFT(F680,FIND(".",F680,6))</f>
        <v>Exif.Image.</v>
      </c>
      <c r="D680" s="2" t="str">
        <f>VLOOKUP(C680,PrefixUebersetzung,2,FALSE)</f>
        <v>Exif.Image (Bild).</v>
      </c>
      <c r="E680" s="2" t="str">
        <f>MID(F680,FIND(".",F680,6)+1,99)</f>
        <v>SampleFormat</v>
      </c>
      <c r="F680" s="3" t="s">
        <v>362</v>
      </c>
      <c r="G680" s="3" t="s">
        <v>9512</v>
      </c>
      <c r="I680" s="3" t="s">
        <v>2442</v>
      </c>
      <c r="J680" s="3"/>
      <c r="L680" s="14">
        <v>5</v>
      </c>
      <c r="M680" s="3" t="str">
        <f>IFERROR(VLOOKUP(E680,A:J,10, FALSE),"")</f>
        <v/>
      </c>
      <c r="N680" s="3" t="str">
        <f>IFERROR(VLOOKUP(I680,B:K,10,FALSE),"")</f>
        <v/>
      </c>
      <c r="O680" s="3" t="str">
        <f>IF(AND(TRIM(J680)="",M680=""),"Suffix not translated ",
   IF(AND(TRIM(J680)&lt;&gt;"",TRIM(M680)&lt;&gt;"",TRIM(J680)&lt;&gt;TRIM(M680)),"Suffix translation &lt;&gt; lookup ", "" ))
&amp;IF(AND(TRIM(K680)="",N680=""),"Description not translated ",
   IF(AND(TRIM(K680)&lt;&gt;"",TRIM(N680)&lt;&gt;"",TRIM(K680)&lt;&gt;TRIM(N680)),"Description translation&lt;&gt; lookup ", "" ))</f>
        <v xml:space="preserve">Suffix not translated Description not translated </v>
      </c>
      <c r="P680" s="3" t="s">
        <v>8447</v>
      </c>
      <c r="Q680" s="3" t="s">
        <v>8447</v>
      </c>
    </row>
    <row r="681" spans="1:18" ht="60" x14ac:dyDescent="0.25">
      <c r="A681" s="2" t="str">
        <f>IF(TRIM(J681)="","",E681)</f>
        <v/>
      </c>
      <c r="B681" s="2" t="str">
        <f>IF(TRIM(K681)="","",I681)</f>
        <v/>
      </c>
      <c r="C681" s="2" t="str">
        <f>LEFT(F681,FIND(".",F681,6))</f>
        <v>Exif.Image.</v>
      </c>
      <c r="D681" s="2" t="str">
        <f>VLOOKUP(C681,PrefixUebersetzung,2,FALSE)</f>
        <v>Exif.Image (Bild).</v>
      </c>
      <c r="E681" s="2" t="str">
        <f>MID(F681,FIND(".",F681,6)+1,99)</f>
        <v>SamplesPerPixel</v>
      </c>
      <c r="F681" s="3" t="s">
        <v>363</v>
      </c>
      <c r="G681" s="3" t="s">
        <v>9512</v>
      </c>
      <c r="I681" s="3" t="s">
        <v>2443</v>
      </c>
      <c r="J681" s="3"/>
      <c r="L681" s="14">
        <v>5</v>
      </c>
      <c r="M681" s="3" t="str">
        <f>IFERROR(VLOOKUP(E681,A:J,10, FALSE),"")</f>
        <v/>
      </c>
      <c r="N681" s="3" t="str">
        <f>IFERROR(VLOOKUP(I681,B:K,10,FALSE),"")</f>
        <v/>
      </c>
      <c r="O681" s="3" t="str">
        <f>IF(AND(TRIM(J681)="",M681=""),"Suffix not translated ",
   IF(AND(TRIM(J681)&lt;&gt;"",TRIM(M681)&lt;&gt;"",TRIM(J681)&lt;&gt;TRIM(M681)),"Suffix translation &lt;&gt; lookup ", "" ))
&amp;IF(AND(TRIM(K681)="",N681=""),"Description not translated ",
   IF(AND(TRIM(K681)&lt;&gt;"",TRIM(N681)&lt;&gt;"",TRIM(K681)&lt;&gt;TRIM(N681)),"Description translation&lt;&gt; lookup ", "" ))</f>
        <v xml:space="preserve">Suffix not translated Description not translated </v>
      </c>
      <c r="P681" s="3" t="s">
        <v>8447</v>
      </c>
      <c r="Q681" s="3" t="s">
        <v>8447</v>
      </c>
    </row>
    <row r="682" spans="1:18" ht="30" x14ac:dyDescent="0.25">
      <c r="A682" s="2" t="str">
        <f>IF(TRIM(J682)="","",E682)</f>
        <v>SecurityClassification</v>
      </c>
      <c r="B682" s="2" t="str">
        <f>IF(TRIM(K682)="","",I682)</f>
        <v>Security classification assigned to the image.</v>
      </c>
      <c r="C682" s="2" t="str">
        <f>LEFT(F682,FIND(".",F682,6))</f>
        <v>Exif.Image.</v>
      </c>
      <c r="D682" s="2" t="str">
        <f>VLOOKUP(C682,PrefixUebersetzung,2,FALSE)</f>
        <v>Exif.Image (Bild).</v>
      </c>
      <c r="E682" s="2" t="str">
        <f>MID(F682,FIND(".",F682,6)+1,99)</f>
        <v>SecurityClassification</v>
      </c>
      <c r="F682" s="3" t="s">
        <v>364</v>
      </c>
      <c r="G682" s="3" t="s">
        <v>9514</v>
      </c>
      <c r="I682" s="3" t="s">
        <v>2444</v>
      </c>
      <c r="J682" s="3" t="s">
        <v>4222</v>
      </c>
      <c r="K682" s="5" t="s">
        <v>5369</v>
      </c>
      <c r="L682" s="14"/>
      <c r="M682" s="3" t="str">
        <f>IFERROR(VLOOKUP(E682,A:J,10, FALSE),"")</f>
        <v>Sicherheits Klassifizierung</v>
      </c>
      <c r="N682" s="3" t="str">
        <f>IFERROR(VLOOKUP(I682,B:K,10,FALSE),"")</f>
        <v>Sicherheits-Klassifizierung, die dem Bild zugeordnet ist</v>
      </c>
      <c r="O682" s="3" t="str">
        <f>IF(AND(TRIM(J682)="",M682=""),"Suffix not translated ",
   IF(AND(TRIM(J682)&lt;&gt;"",TRIM(M682)&lt;&gt;"",TRIM(J682)&lt;&gt;TRIM(M682)),"Suffix translation &lt;&gt; lookup ", "" ))
&amp;IF(AND(TRIM(K682)="",N682=""),"Description not translated ",
   IF(AND(TRIM(K682)&lt;&gt;"",TRIM(N682)&lt;&gt;"",TRIM(K682)&lt;&gt;TRIM(N682)),"Description translation&lt;&gt; lookup ", "" ))</f>
        <v/>
      </c>
      <c r="P682" s="3" t="s">
        <v>8447</v>
      </c>
      <c r="Q682" s="3" t="s">
        <v>8447</v>
      </c>
      <c r="R682" s="3" t="s">
        <v>9137</v>
      </c>
    </row>
    <row r="683" spans="1:18" ht="45" x14ac:dyDescent="0.25">
      <c r="A683" s="2" t="str">
        <f>IF(TRIM(J683)="","",E683)</f>
        <v>SelfTimerMode</v>
      </c>
      <c r="B683" s="2" t="str">
        <f>IF(TRIM(K683)="","",I683)</f>
        <v>Number of seconds image capture was delayed from button press.</v>
      </c>
      <c r="C683" s="2" t="str">
        <f>LEFT(F683,FIND(".",F683,6))</f>
        <v>Exif.Image.</v>
      </c>
      <c r="D683" s="2" t="str">
        <f>VLOOKUP(C683,PrefixUebersetzung,2,FALSE)</f>
        <v>Exif.Image (Bild).</v>
      </c>
      <c r="E683" s="2" t="str">
        <f>MID(F683,FIND(".",F683,6)+1,99)</f>
        <v>SelfTimerMode</v>
      </c>
      <c r="F683" s="3" t="s">
        <v>365</v>
      </c>
      <c r="G683" s="3" t="s">
        <v>9512</v>
      </c>
      <c r="I683" s="3" t="s">
        <v>2445</v>
      </c>
      <c r="J683" s="3" t="s">
        <v>4799</v>
      </c>
      <c r="K683" s="5" t="s">
        <v>5370</v>
      </c>
      <c r="L683" s="14"/>
      <c r="M683" s="3" t="str">
        <f>IFERROR(VLOOKUP(E683,A:J,10, FALSE),"")</f>
        <v>Selbstauslösermodus</v>
      </c>
      <c r="N683" s="3" t="str">
        <f>IFERROR(VLOOKUP(I683,B:K,10,FALSE),"")</f>
        <v>Anzahl der Sekunden zwischen Betätigen des Auslösers und Bilderfassung.</v>
      </c>
      <c r="O683" s="3" t="str">
        <f>IF(AND(TRIM(J683)="",M683=""),"Suffix not translated ",
   IF(AND(TRIM(J683)&lt;&gt;"",TRIM(M683)&lt;&gt;"",TRIM(J683)&lt;&gt;TRIM(M683)),"Suffix translation &lt;&gt; lookup ", "" ))
&amp;IF(AND(TRIM(K683)="",N683=""),"Description not translated ",
   IF(AND(TRIM(K683)&lt;&gt;"",TRIM(N683)&lt;&gt;"",TRIM(K683)&lt;&gt;TRIM(N683)),"Description translation&lt;&gt; lookup ", "" ))</f>
        <v/>
      </c>
      <c r="P683" s="3" t="s">
        <v>8447</v>
      </c>
      <c r="Q683" s="3" t="s">
        <v>8447</v>
      </c>
    </row>
    <row r="684" spans="1:18" ht="45" x14ac:dyDescent="0.25">
      <c r="A684" s="2" t="str">
        <f>IF(TRIM(J684)="","",E684)</f>
        <v/>
      </c>
      <c r="B684" s="2" t="str">
        <f>IF(TRIM(K684)="","",I684)</f>
        <v>A string that identifies a specific instance in a semantic mask.</v>
      </c>
      <c r="C684" s="2" t="str">
        <f>LEFT(F684,FIND(".",F684,6))</f>
        <v>Exif.Image.</v>
      </c>
      <c r="D684" s="2" t="str">
        <f>VLOOKUP(C684,PrefixUebersetzung,2,FALSE)</f>
        <v>Exif.Image (Bild).</v>
      </c>
      <c r="E684" s="2" t="str">
        <f>MID(F684,FIND(".",F684,6)+1,99)</f>
        <v>SemanticInstanceID</v>
      </c>
      <c r="F684" s="36" t="s">
        <v>9749</v>
      </c>
      <c r="G684" s="36" t="s">
        <v>9514</v>
      </c>
      <c r="H684" s="36"/>
      <c r="I684" s="36" t="s">
        <v>9750</v>
      </c>
      <c r="K684" s="5" t="s">
        <v>9895</v>
      </c>
      <c r="M684" s="3" t="str">
        <f>IFERROR(VLOOKUP(E684,A:J,10, FALSE),"")</f>
        <v/>
      </c>
      <c r="N684" s="3" t="str">
        <f>IFERROR(VLOOKUP(I684,B:K,10,FALSE),"")</f>
        <v>Eine Zeichenfolge, die eine bestimmte Instanz in einer semantischen Maske identifiziert.</v>
      </c>
      <c r="O684" s="3" t="str">
        <f>IF(AND(TRIM(J684)="",M684=""),"Suffix not translated ",
   IF(AND(TRIM(J684)&lt;&gt;"",TRIM(M684)&lt;&gt;"",TRIM(J684)&lt;&gt;TRIM(M684)),"Suffix translation &lt;&gt; lookup ", "" ))
&amp;IF(AND(TRIM(K684)="",N684=""),"Description not translated ",
   IF(AND(TRIM(K684)&lt;&gt;"",TRIM(N684)&lt;&gt;"",TRIM(K684)&lt;&gt;TRIM(N684)),"Description translation&lt;&gt; lookup ", "" ))</f>
        <v xml:space="preserve">Suffix not translated </v>
      </c>
      <c r="P684" s="3" t="s">
        <v>8447</v>
      </c>
      <c r="Q684" s="3" t="s">
        <v>8447</v>
      </c>
    </row>
    <row r="685" spans="1:18" ht="30" x14ac:dyDescent="0.25">
      <c r="A685" s="2" t="str">
        <f>IF(TRIM(J685)="","",E685)</f>
        <v/>
      </c>
      <c r="B685" s="2" t="str">
        <f>IF(TRIM(K685)="","",I685)</f>
        <v>A string that identifies the semantic mask.</v>
      </c>
      <c r="C685" s="2" t="str">
        <f>LEFT(F685,FIND(".",F685,6))</f>
        <v>Exif.Image.</v>
      </c>
      <c r="D685" s="2" t="str">
        <f>VLOOKUP(C685,PrefixUebersetzung,2,FALSE)</f>
        <v>Exif.Image (Bild).</v>
      </c>
      <c r="E685" s="2" t="str">
        <f>MID(F685,FIND(".",F685,6)+1,99)</f>
        <v>SemanticName</v>
      </c>
      <c r="F685" s="36" t="s">
        <v>9751</v>
      </c>
      <c r="G685" s="36" t="s">
        <v>9514</v>
      </c>
      <c r="H685" s="36"/>
      <c r="I685" s="36" t="s">
        <v>9752</v>
      </c>
      <c r="K685" s="5" t="s">
        <v>9896</v>
      </c>
      <c r="M685" s="3" t="str">
        <f>IFERROR(VLOOKUP(E685,A:J,10, FALSE),"")</f>
        <v/>
      </c>
      <c r="N685" s="3" t="str">
        <f>IFERROR(VLOOKUP(I685,B:K,10,FALSE),"")</f>
        <v>Eine Zeichenkette, die die semantische Maske identifiziert.</v>
      </c>
      <c r="O685" s="3" t="str">
        <f>IF(AND(TRIM(J685)="",M685=""),"Suffix not translated ",
   IF(AND(TRIM(J685)&lt;&gt;"",TRIM(M685)&lt;&gt;"",TRIM(J685)&lt;&gt;TRIM(M685)),"Suffix translation &lt;&gt; lookup ", "" ))
&amp;IF(AND(TRIM(K685)="",N685=""),"Description not translated ",
   IF(AND(TRIM(K685)&lt;&gt;"",TRIM(N685)&lt;&gt;"",TRIM(K685)&lt;&gt;TRIM(N685)),"Description translation&lt;&gt; lookup ", "" ))</f>
        <v xml:space="preserve">Suffix not translated </v>
      </c>
      <c r="P685" s="3" t="s">
        <v>8447</v>
      </c>
      <c r="Q685" s="3" t="s">
        <v>8447</v>
      </c>
    </row>
    <row r="686" spans="1:18" x14ac:dyDescent="0.25">
      <c r="A686" s="2" t="str">
        <f>IF(TRIM(J686)="","",E686)</f>
        <v>SensingMethod</v>
      </c>
      <c r="B686" s="2" t="str">
        <f>IF(TRIM(K686)="","",I686)</f>
        <v>Type of image sensor.</v>
      </c>
      <c r="C686" s="2" t="str">
        <f>LEFT(F686,FIND(".",F686,6))</f>
        <v>Exif.Image.</v>
      </c>
      <c r="D686" s="2" t="str">
        <f>VLOOKUP(C686,PrefixUebersetzung,2,FALSE)</f>
        <v>Exif.Image (Bild).</v>
      </c>
      <c r="E686" s="2" t="str">
        <f>MID(F686,FIND(".",F686,6)+1,99)</f>
        <v>SensingMethod</v>
      </c>
      <c r="F686" s="3" t="s">
        <v>366</v>
      </c>
      <c r="G686" s="3" t="s">
        <v>9512</v>
      </c>
      <c r="I686" s="3" t="s">
        <v>2446</v>
      </c>
      <c r="J686" s="3" t="s">
        <v>5062</v>
      </c>
      <c r="K686" s="5" t="s">
        <v>3826</v>
      </c>
      <c r="L686" s="14"/>
      <c r="M686" s="3" t="str">
        <f>IFERROR(VLOOKUP(E686,A:J,10, FALSE),"")</f>
        <v>Bildsensor Typ</v>
      </c>
      <c r="N686" s="3" t="str">
        <f>IFERROR(VLOOKUP(I686,B:K,10,FALSE),"")</f>
        <v>Art des Bildsensors.</v>
      </c>
      <c r="O686" s="3" t="str">
        <f>IF(AND(TRIM(J686)="",M686=""),"Suffix not translated ",
   IF(AND(TRIM(J686)&lt;&gt;"",TRIM(M686)&lt;&gt;"",TRIM(J686)&lt;&gt;TRIM(M686)),"Suffix translation &lt;&gt; lookup ", "" ))
&amp;IF(AND(TRIM(K686)="",N686=""),"Description not translated ",
   IF(AND(TRIM(K686)&lt;&gt;"",TRIM(N686)&lt;&gt;"",TRIM(K686)&lt;&gt;TRIM(N686)),"Description translation&lt;&gt; lookup ", "" ))</f>
        <v/>
      </c>
      <c r="P686" s="3" t="s">
        <v>8447</v>
      </c>
      <c r="Q686" s="3" t="s">
        <v>8447</v>
      </c>
      <c r="R686" s="3" t="s">
        <v>9263</v>
      </c>
    </row>
    <row r="687" spans="1:18" ht="60" x14ac:dyDescent="0.25">
      <c r="A687" s="2" t="str">
        <f>IF(TRIM(J687)="","",E687)</f>
        <v>ShadowScale</v>
      </c>
      <c r="B687" s="2" t="str">
        <f>IF(TRIM(K687)="","",I687)</f>
        <v>This tag is used by Adobe Camera Raw to control the sensitivity of its 'Shadows' slider.</v>
      </c>
      <c r="C687" s="2" t="str">
        <f>LEFT(F687,FIND(".",F687,6))</f>
        <v>Exif.Image.</v>
      </c>
      <c r="D687" s="2" t="str">
        <f>VLOOKUP(C687,PrefixUebersetzung,2,FALSE)</f>
        <v>Exif.Image (Bild).</v>
      </c>
      <c r="E687" s="2" t="str">
        <f>MID(F687,FIND(".",F687,6)+1,99)</f>
        <v>ShadowScale</v>
      </c>
      <c r="F687" s="3" t="s">
        <v>367</v>
      </c>
      <c r="G687" s="3" t="s">
        <v>9520</v>
      </c>
      <c r="I687" s="3" t="s">
        <v>2447</v>
      </c>
      <c r="J687" s="3" t="s">
        <v>5011</v>
      </c>
      <c r="K687" s="5" t="s">
        <v>5371</v>
      </c>
      <c r="L687" s="14"/>
      <c r="M687" s="3" t="str">
        <f>IFERROR(VLOOKUP(E687,A:J,10, FALSE),"")</f>
        <v>Schatten Skalierung</v>
      </c>
      <c r="N687" s="3" t="str">
        <f>IFERROR(VLOOKUP(I687,B:K,10,FALSE),"")</f>
        <v>Dieser Tag wird von Adobe Camera Raw verwendet, um die Empfindlichkeit der "Shadows" Schieberegler zu steuern.</v>
      </c>
      <c r="O687" s="3" t="str">
        <f>IF(AND(TRIM(J687)="",M687=""),"Suffix not translated ",
   IF(AND(TRIM(J687)&lt;&gt;"",TRIM(M687)&lt;&gt;"",TRIM(J687)&lt;&gt;TRIM(M687)),"Suffix translation &lt;&gt; lookup ", "" ))
&amp;IF(AND(TRIM(K687)="",N687=""),"Description not translated ",
   IF(AND(TRIM(K687)&lt;&gt;"",TRIM(N687)&lt;&gt;"",TRIM(K687)&lt;&gt;TRIM(N687)),"Description translation&lt;&gt; lookup ", "" ))</f>
        <v/>
      </c>
      <c r="P687" s="3" t="s">
        <v>8447</v>
      </c>
      <c r="Q687" s="3" t="s">
        <v>8447</v>
      </c>
    </row>
    <row r="688" spans="1:18" x14ac:dyDescent="0.25">
      <c r="A688" s="2" t="str">
        <f>IF(TRIM(J688)="","",E688)</f>
        <v/>
      </c>
      <c r="B688" s="2" t="str">
        <f>IF(TRIM(K688)="","",I688)</f>
        <v>Shutter speed.</v>
      </c>
      <c r="C688" s="2" t="str">
        <f>LEFT(F688,FIND(".",F688,6))</f>
        <v>Exif.Image.</v>
      </c>
      <c r="D688" s="2" t="str">
        <f>VLOOKUP(C688,PrefixUebersetzung,2,FALSE)</f>
        <v>Exif.Image (Bild).</v>
      </c>
      <c r="E688" s="2" t="str">
        <f>MID(F688,FIND(".",F688,6)+1,99)</f>
        <v>ShutterSpeedValue</v>
      </c>
      <c r="F688" s="3" t="s">
        <v>368</v>
      </c>
      <c r="G688" s="3" t="s">
        <v>9520</v>
      </c>
      <c r="I688" s="3" t="s">
        <v>2448</v>
      </c>
      <c r="K688" s="5" t="s">
        <v>3759</v>
      </c>
      <c r="L688" s="14"/>
      <c r="M688" s="3" t="str">
        <f>IFERROR(VLOOKUP(E688,A:J,10, FALSE),"")</f>
        <v>Verschlusszeit</v>
      </c>
      <c r="N688" s="3" t="str">
        <f>IFERROR(VLOOKUP(I688,B:K,10,FALSE),"")</f>
        <v>Verschlusszeit</v>
      </c>
      <c r="O688" s="3" t="str">
        <f>IF(AND(TRIM(J688)="",M688=""),"Suffix not translated ",
   IF(AND(TRIM(J688)&lt;&gt;"",TRIM(M688)&lt;&gt;"",TRIM(J688)&lt;&gt;TRIM(M688)),"Suffix translation &lt;&gt; lookup ", "" ))
&amp;IF(AND(TRIM(K688)="",N688=""),"Description not translated ",
   IF(AND(TRIM(K688)&lt;&gt;"",TRIM(N688)&lt;&gt;"",TRIM(K688)&lt;&gt;TRIM(N688)),"Description translation&lt;&gt; lookup ", "" ))</f>
        <v/>
      </c>
      <c r="Q688" s="3" t="s">
        <v>8447</v>
      </c>
      <c r="R688" s="3" t="s">
        <v>9345</v>
      </c>
    </row>
    <row r="689" spans="1:18" x14ac:dyDescent="0.25">
      <c r="A689" s="2" t="str">
        <f>IF(TRIM(J689)="","",E689)</f>
        <v/>
      </c>
      <c r="B689" s="2" t="str">
        <f>IF(TRIM(K689)="","",I689)</f>
        <v/>
      </c>
      <c r="C689" s="2" t="str">
        <f>LEFT(F689,FIND(".",F689,6))</f>
        <v>Exif.Image.</v>
      </c>
      <c r="D689" s="2" t="str">
        <f>VLOOKUP(C689,PrefixUebersetzung,2,FALSE)</f>
        <v>Exif.Image (Bild).</v>
      </c>
      <c r="E689" s="2" t="str">
        <f>MID(F689,FIND(".",F689,6)+1,99)</f>
        <v>SMaxSampleValue</v>
      </c>
      <c r="F689" s="3" t="s">
        <v>369</v>
      </c>
      <c r="G689" s="3" t="s">
        <v>9512</v>
      </c>
      <c r="I689" s="3" t="s">
        <v>2449</v>
      </c>
      <c r="J689" s="3"/>
      <c r="L689" s="14">
        <v>5</v>
      </c>
      <c r="M689" s="3" t="str">
        <f>IFERROR(VLOOKUP(E689,A:J,10, FALSE),"")</f>
        <v/>
      </c>
      <c r="N689" s="3" t="str">
        <f>IFERROR(VLOOKUP(I689,B:K,10,FALSE),"")</f>
        <v/>
      </c>
      <c r="O689" s="3" t="str">
        <f>IF(AND(TRIM(J689)="",M689=""),"Suffix not translated ",
   IF(AND(TRIM(J689)&lt;&gt;"",TRIM(M689)&lt;&gt;"",TRIM(J689)&lt;&gt;TRIM(M689)),"Suffix translation &lt;&gt; lookup ", "" ))
&amp;IF(AND(TRIM(K689)="",N689=""),"Description not translated ",
   IF(AND(TRIM(K689)&lt;&gt;"",TRIM(N689)&lt;&gt;"",TRIM(K689)&lt;&gt;TRIM(N689)),"Description translation&lt;&gt; lookup ", "" ))</f>
        <v xml:space="preserve">Suffix not translated Description not translated </v>
      </c>
      <c r="P689" s="3" t="s">
        <v>8447</v>
      </c>
      <c r="Q689" s="3" t="s">
        <v>8447</v>
      </c>
    </row>
    <row r="690" spans="1:18" x14ac:dyDescent="0.25">
      <c r="A690" s="2" t="str">
        <f>IF(TRIM(J690)="","",E690)</f>
        <v/>
      </c>
      <c r="B690" s="2" t="str">
        <f>IF(TRIM(K690)="","",I690)</f>
        <v/>
      </c>
      <c r="C690" s="2" t="str">
        <f>LEFT(F690,FIND(".",F690,6))</f>
        <v>Exif.Image.</v>
      </c>
      <c r="D690" s="2" t="str">
        <f>VLOOKUP(C690,PrefixUebersetzung,2,FALSE)</f>
        <v>Exif.Image (Bild).</v>
      </c>
      <c r="E690" s="2" t="str">
        <f>MID(F690,FIND(".",F690,6)+1,99)</f>
        <v>SMinSampleValue</v>
      </c>
      <c r="F690" s="3" t="s">
        <v>370</v>
      </c>
      <c r="G690" s="3" t="s">
        <v>9512</v>
      </c>
      <c r="I690" s="3" t="s">
        <v>2450</v>
      </c>
      <c r="J690" s="3"/>
      <c r="L690" s="14">
        <v>5</v>
      </c>
      <c r="M690" s="3" t="str">
        <f>IFERROR(VLOOKUP(E690,A:J,10, FALSE),"")</f>
        <v/>
      </c>
      <c r="N690" s="3" t="str">
        <f>IFERROR(VLOOKUP(I690,B:K,10,FALSE),"")</f>
        <v/>
      </c>
      <c r="O690" s="3" t="str">
        <f>IF(AND(TRIM(J690)="",M690=""),"Suffix not translated ",
   IF(AND(TRIM(J690)&lt;&gt;"",TRIM(M690)&lt;&gt;"",TRIM(J690)&lt;&gt;TRIM(M690)),"Suffix translation &lt;&gt; lookup ", "" ))
&amp;IF(AND(TRIM(K690)="",N690=""),"Description not translated ",
   IF(AND(TRIM(K690)&lt;&gt;"",TRIM(N690)&lt;&gt;"",TRIM(K690)&lt;&gt;TRIM(N690)),"Description translation&lt;&gt; lookup ", "" ))</f>
        <v xml:space="preserve">Suffix not translated Description not translated </v>
      </c>
      <c r="P690" s="3" t="s">
        <v>8447</v>
      </c>
      <c r="Q690" s="3" t="s">
        <v>8447</v>
      </c>
    </row>
    <row r="691" spans="1:18" ht="120" x14ac:dyDescent="0.25">
      <c r="A691" s="2" t="str">
        <f>IF(TRIM(J691)="","",E691)</f>
        <v>Software</v>
      </c>
      <c r="B691" s="2" t="str">
        <f>IF(TRIM(K691)="","",I691)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91" s="2" t="str">
        <f>LEFT(F691,FIND(".",F691,6))</f>
        <v>Exif.Image.</v>
      </c>
      <c r="D691" s="2" t="str">
        <f>VLOOKUP(C691,PrefixUebersetzung,2,FALSE)</f>
        <v>Exif.Image (Bild).</v>
      </c>
      <c r="E691" s="2" t="str">
        <f>MID(F691,FIND(".",F691,6)+1,99)</f>
        <v>Software</v>
      </c>
      <c r="F691" s="3" t="s">
        <v>371</v>
      </c>
      <c r="G691" s="3" t="s">
        <v>9514</v>
      </c>
      <c r="I691" s="3" t="s">
        <v>2451</v>
      </c>
      <c r="J691" s="3" t="s">
        <v>2761</v>
      </c>
      <c r="K691" s="5" t="s">
        <v>5372</v>
      </c>
      <c r="L691" s="14"/>
      <c r="M691" s="3" t="str">
        <f>IFERROR(VLOOKUP(E691,A:J,10, FALSE),"")</f>
        <v>Software</v>
      </c>
      <c r="N691" s="3" t="str">
        <f>IFERROR(INDEX(K:K,MATCH(TRUE,INDEX(B:B=I691,0),0)),"")</f>
        <v>Dieses Tag bezeichnet den Namen und die Version der Software oder Firmware der Kamera oder des Bild-Eingabegerätes, das verwendet wurde, um das Bild zu erzeugen. Die detaillierte Format ist nicht festgelegt. Wenn das Feld leer ist, wird es als unbekannt behandelt.</v>
      </c>
      <c r="O691" s="3" t="str">
        <f>IF(AND(TRIM(J691)="",M691=""),"Suffix not translated ",
   IF(AND(TRIM(J691)&lt;&gt;"",TRIM(M691)&lt;&gt;"",TRIM(J691)&lt;&gt;TRIM(M691)),"Suffix translation &lt;&gt; lookup ", "" ))
&amp;IF(AND(TRIM(K691)="",N691=""),"Description not translated ",
   IF(AND(TRIM(K691)&lt;&gt;"",TRIM(N691)&lt;&gt;"",TRIM(K691)&lt;&gt;TRIM(N691)),"Description translation&lt;&gt; lookup ", "" ))</f>
        <v/>
      </c>
      <c r="P691" s="3" t="s">
        <v>8447</v>
      </c>
      <c r="Q691" s="3" t="s">
        <v>8447</v>
      </c>
    </row>
    <row r="692" spans="1:18" x14ac:dyDescent="0.25">
      <c r="A692" s="2" t="str">
        <f>IF(TRIM(J692)="","",E692)</f>
        <v/>
      </c>
      <c r="B692" s="2" t="str">
        <f>IF(TRIM(K692)="","",I692)</f>
        <v/>
      </c>
      <c r="C692" s="2" t="str">
        <f>LEFT(F692,FIND(".",F692,6))</f>
        <v>Exif.Image.</v>
      </c>
      <c r="D692" s="2" t="str">
        <f>VLOOKUP(C692,PrefixUebersetzung,2,FALSE)</f>
        <v>Exif.Image (Bild).</v>
      </c>
      <c r="E692" s="2" t="str">
        <f>MID(F692,FIND(".",F692,6)+1,99)</f>
        <v>SpatialFrequencyResponse</v>
      </c>
      <c r="F692" s="3" t="s">
        <v>372</v>
      </c>
      <c r="G692" s="3" t="s">
        <v>9517</v>
      </c>
      <c r="I692" s="3" t="s">
        <v>2452</v>
      </c>
      <c r="J692" s="3"/>
      <c r="L692" s="14">
        <v>5</v>
      </c>
      <c r="M692" s="3" t="str">
        <f>IFERROR(VLOOKUP(E692,A:J,10, FALSE),"")</f>
        <v/>
      </c>
      <c r="N692" s="3" t="str">
        <f>IFERROR(VLOOKUP(I692,B:K,10,FALSE),"")</f>
        <v/>
      </c>
      <c r="O692" s="3" t="str">
        <f>IF(AND(TRIM(J692)="",M692=""),"Suffix not translated ",
   IF(AND(TRIM(J692)&lt;&gt;"",TRIM(M692)&lt;&gt;"",TRIM(J692)&lt;&gt;TRIM(M692)),"Suffix translation &lt;&gt; lookup ", "" ))
&amp;IF(AND(TRIM(K692)="",N692=""),"Description not translated ",
   IF(AND(TRIM(K692)&lt;&gt;"",TRIM(N692)&lt;&gt;"",TRIM(K692)&lt;&gt;TRIM(N692)),"Description translation&lt;&gt; lookup ", "" ))</f>
        <v xml:space="preserve">Suffix not translated Description not translated </v>
      </c>
      <c r="P692" s="3" t="s">
        <v>8447</v>
      </c>
      <c r="Q692" s="3" t="s">
        <v>8447</v>
      </c>
    </row>
    <row r="693" spans="1:18" ht="45" x14ac:dyDescent="0.25">
      <c r="A693" s="2" t="str">
        <f>IF(TRIM(J693)="","",E693)</f>
        <v>SpectralSensitivity</v>
      </c>
      <c r="B693" s="2" t="str">
        <f>IF(TRIM(K693)="","",I693)</f>
        <v>Indicates the spectral sensitivity of each channel of the camera used.</v>
      </c>
      <c r="C693" s="2" t="str">
        <f>LEFT(F693,FIND(".",F693,6))</f>
        <v>Exif.Image.</v>
      </c>
      <c r="D693" s="2" t="str">
        <f>VLOOKUP(C693,PrefixUebersetzung,2,FALSE)</f>
        <v>Exif.Image (Bild).</v>
      </c>
      <c r="E693" s="2" t="str">
        <f>MID(F693,FIND(".",F693,6)+1,99)</f>
        <v>SpectralSensitivity</v>
      </c>
      <c r="F693" s="3" t="s">
        <v>373</v>
      </c>
      <c r="G693" s="3" t="s">
        <v>9514</v>
      </c>
      <c r="I693" s="3" t="s">
        <v>2453</v>
      </c>
      <c r="J693" s="3" t="s">
        <v>4223</v>
      </c>
      <c r="K693" s="5" t="s">
        <v>5373</v>
      </c>
      <c r="L693" s="14"/>
      <c r="M693" s="3" t="str">
        <f>IFERROR(VLOOKUP(E693,A:J,10, FALSE),"")</f>
        <v>Spektrale Empfindlichkeit</v>
      </c>
      <c r="N693" s="3" t="str">
        <f>IFERROR(VLOOKUP(I693,B:K,10,FALSE),"")</f>
        <v>Zeigt die spektrale Empfindlichkeit eines jeden Kanals der verwendeten Kamera.</v>
      </c>
      <c r="O693" s="3" t="str">
        <f>IF(AND(TRIM(J693)="",M693=""),"Suffix not translated ",
   IF(AND(TRIM(J693)&lt;&gt;"",TRIM(M693)&lt;&gt;"",TRIM(J693)&lt;&gt;TRIM(M693)),"Suffix translation &lt;&gt; lookup ", "" ))
&amp;IF(AND(TRIM(K693)="",N693=""),"Description not translated ",
   IF(AND(TRIM(K693)&lt;&gt;"",TRIM(N693)&lt;&gt;"",TRIM(K693)&lt;&gt;TRIM(N693)),"Description translation&lt;&gt; lookup ", "" ))</f>
        <v/>
      </c>
      <c r="P693" s="3" t="s">
        <v>8447</v>
      </c>
      <c r="Q693" s="3" t="s">
        <v>8447</v>
      </c>
      <c r="R693" s="3" t="s">
        <v>9121</v>
      </c>
    </row>
    <row r="694" spans="1:18" ht="60" x14ac:dyDescent="0.25">
      <c r="A694" s="2" t="str">
        <f>IF(TRIM(J694)="","",E694)</f>
        <v/>
      </c>
      <c r="B694" s="2" t="str">
        <f>IF(TRIM(K694)="","",I694)</f>
        <v>The total number of bytes in each strip. With JPEG compressed data this designation is not needed and is omitted.</v>
      </c>
      <c r="C694" s="2" t="str">
        <f>LEFT(F694,FIND(".",F694,6))</f>
        <v>Exif.Image.</v>
      </c>
      <c r="D694" s="2" t="str">
        <f>VLOOKUP(C694,PrefixUebersetzung,2,FALSE)</f>
        <v>Exif.Image (Bild).</v>
      </c>
      <c r="E694" s="2" t="str">
        <f>MID(F694,FIND(".",F694,6)+1,99)</f>
        <v>StripByteCounts</v>
      </c>
      <c r="F694" s="3" t="s">
        <v>374</v>
      </c>
      <c r="G694" s="3" t="s">
        <v>9515</v>
      </c>
      <c r="I694" s="3" t="s">
        <v>2454</v>
      </c>
      <c r="J694" s="3"/>
      <c r="K694" s="5" t="s">
        <v>6617</v>
      </c>
      <c r="L694" s="14">
        <v>5</v>
      </c>
      <c r="M694" s="3" t="str">
        <f>IFERROR(VLOOKUP(E694,A:J,10, FALSE),"")</f>
        <v/>
      </c>
      <c r="N694" s="3" t="str">
        <f>IFERROR(VLOOKUP(I694,B:K,10,FALSE),"")</f>
        <v>Die Gesamtanzahl von Bytes in jedem Streifen. Bei JPEG-komprimierten Daten ist diese Kennzeichnung nicht erforderlich und wird weggelassen.</v>
      </c>
      <c r="O694" s="3" t="str">
        <f>IF(AND(TRIM(J694)="",M694=""),"Suffix not translated ",
   IF(AND(TRIM(J694)&lt;&gt;"",TRIM(M694)&lt;&gt;"",TRIM(J694)&lt;&gt;TRIM(M694)),"Suffix translation &lt;&gt; lookup ", "" ))
&amp;IF(AND(TRIM(K694)="",N694=""),"Description not translated ",
   IF(AND(TRIM(K694)&lt;&gt;"",TRIM(N694)&lt;&gt;"",TRIM(K694)&lt;&gt;TRIM(N694)),"Description translation&lt;&gt; lookup ", "" ))</f>
        <v xml:space="preserve">Suffix not translated </v>
      </c>
      <c r="Q694" s="3" t="s">
        <v>8447</v>
      </c>
    </row>
    <row r="695" spans="1:18" ht="150" x14ac:dyDescent="0.25">
      <c r="A695" s="2" t="str">
        <f>IF(TRIM(J695)="","",E695)</f>
        <v/>
      </c>
      <c r="B695" s="2" t="str">
        <f>IF(TRIM(K695)="","",I695)</f>
        <v>For each strip, the byte offset of that strip. It is recommended that this be selected so the number of strip bytes does not exceed 64 Kbytes. With JPEG compressed data this designation is not needed and is omitted. See also &lt;RowsPerStrip&gt; and &lt;StripByteCounts&gt;.</v>
      </c>
      <c r="C695" s="2" t="str">
        <f>LEFT(F695,FIND(".",F695,6))</f>
        <v>Exif.Image.</v>
      </c>
      <c r="D695" s="2" t="str">
        <f>VLOOKUP(C695,PrefixUebersetzung,2,FALSE)</f>
        <v>Exif.Image (Bild).</v>
      </c>
      <c r="E695" s="2" t="str">
        <f>MID(F695,FIND(".",F695,6)+1,99)</f>
        <v>StripOffsets</v>
      </c>
      <c r="F695" s="3" t="s">
        <v>375</v>
      </c>
      <c r="G695" s="3" t="s">
        <v>9515</v>
      </c>
      <c r="I695" s="3" t="s">
        <v>2455</v>
      </c>
      <c r="J695" s="3"/>
      <c r="K695" s="5" t="s">
        <v>6618</v>
      </c>
      <c r="L695" s="14">
        <v>5</v>
      </c>
      <c r="M695" s="3" t="str">
        <f>IFERROR(VLOOKUP(E695,A:J,10, FALSE),"")</f>
        <v/>
      </c>
      <c r="N695" s="3" t="str">
        <f>IFERROR(INDEX(K:K,MATCH(TRUE,INDEX(B:B=I695,0),0)),"")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695" s="3" t="str">
        <f>IF(AND(TRIM(J695)="",M695=""),"Suffix not translated ",
   IF(AND(TRIM(J695)&lt;&gt;"",TRIM(M695)&lt;&gt;"",TRIM(J695)&lt;&gt;TRIM(M695)),"Suffix translation &lt;&gt; lookup ", "" ))
&amp;IF(AND(TRIM(K695)="",N695=""),"Description not translated ",
   IF(AND(TRIM(K695)&lt;&gt;"",TRIM(N695)&lt;&gt;"",TRIM(K695)&lt;&gt;TRIM(N695)),"Description translation&lt;&gt; lookup ", "" ))</f>
        <v xml:space="preserve">Suffix not translated </v>
      </c>
      <c r="Q695" s="3" t="s">
        <v>8447</v>
      </c>
    </row>
    <row r="696" spans="1:18" ht="75" x14ac:dyDescent="0.25">
      <c r="A696" s="2" t="str">
        <f>IF(TRIM(J696)="","",E696)</f>
        <v/>
      </c>
      <c r="B696" s="2" t="str">
        <f>IF(TRIM(K696)="","",I696)</f>
        <v>A general indication of the kind of data contained in this subfile. This field is deprecated. The NewSubfileType field should be used instead.</v>
      </c>
      <c r="C696" s="2" t="str">
        <f>LEFT(F696,FIND(".",F696,6))</f>
        <v>Exif.Image.</v>
      </c>
      <c r="D696" s="2" t="str">
        <f>VLOOKUP(C696,PrefixUebersetzung,2,FALSE)</f>
        <v>Exif.Image (Bild).</v>
      </c>
      <c r="E696" s="2" t="str">
        <f>MID(F696,FIND(".",F696,6)+1,99)</f>
        <v>SubfileType</v>
      </c>
      <c r="F696" s="3" t="s">
        <v>376</v>
      </c>
      <c r="G696" s="3" t="s">
        <v>9512</v>
      </c>
      <c r="I696" s="3" t="s">
        <v>2456</v>
      </c>
      <c r="J696" s="3"/>
      <c r="K696" s="5" t="s">
        <v>6619</v>
      </c>
      <c r="L696" s="14">
        <v>5</v>
      </c>
      <c r="M696" s="3" t="str">
        <f>IFERROR(VLOOKUP(E696,A:J,10, FALSE),"")</f>
        <v/>
      </c>
      <c r="N696" s="3" t="str">
        <f>IFERROR(VLOOKUP(I696,B:K,10,FALSE),"")</f>
        <v>Ein allgemeiner Hinweis auf die Art der Daten, die in diesem subfile enthalten sind. Dieses Feld ist veraltet. Stattdessen sollte das Feld NewSubfileType verwendet werden.</v>
      </c>
      <c r="O696" s="3" t="str">
        <f>IF(AND(TRIM(J696)="",M696=""),"Suffix not translated ",
   IF(AND(TRIM(J696)&lt;&gt;"",TRIM(M696)&lt;&gt;"",TRIM(J696)&lt;&gt;TRIM(M696)),"Suffix translation &lt;&gt; lookup ", "" ))
&amp;IF(AND(TRIM(K696)="",N696=""),"Description not translated ",
   IF(AND(TRIM(K696)&lt;&gt;"",TRIM(N696)&lt;&gt;"",TRIM(K696)&lt;&gt;TRIM(N696)),"Description translation&lt;&gt; lookup ", "" ))</f>
        <v xml:space="preserve">Suffix not translated </v>
      </c>
      <c r="P696" s="3" t="s">
        <v>8447</v>
      </c>
      <c r="Q696" s="3" t="s">
        <v>8447</v>
      </c>
    </row>
    <row r="697" spans="1:18" ht="45" x14ac:dyDescent="0.25">
      <c r="A697" s="2" t="str">
        <f>IF(TRIM(J697)="","",E697)</f>
        <v/>
      </c>
      <c r="B697" s="2" t="str">
        <f>IF(TRIM(K697)="","",I697)</f>
        <v>Defined by Adobe Corporation to enable TIFF Trees within a TIFF file.</v>
      </c>
      <c r="C697" s="2" t="str">
        <f>LEFT(F697,FIND(".",F697,6))</f>
        <v>Exif.Image.</v>
      </c>
      <c r="D697" s="2" t="str">
        <f>VLOOKUP(C697,PrefixUebersetzung,2,FALSE)</f>
        <v>Exif.Image (Bild).</v>
      </c>
      <c r="E697" s="2" t="str">
        <f>MID(F697,FIND(".",F697,6)+1,99)</f>
        <v>SubIFDs</v>
      </c>
      <c r="F697" s="3" t="s">
        <v>377</v>
      </c>
      <c r="G697" s="3" t="s">
        <v>9515</v>
      </c>
      <c r="I697" s="3" t="s">
        <v>2457</v>
      </c>
      <c r="J697" s="3"/>
      <c r="K697" s="5" t="s">
        <v>6620</v>
      </c>
      <c r="L697" s="14">
        <v>5</v>
      </c>
      <c r="M697" s="3" t="str">
        <f>IFERROR(VLOOKUP(E697,A:J,10, FALSE),"")</f>
        <v/>
      </c>
      <c r="N697" s="3" t="str">
        <f>IFERROR(VLOOKUP(I697,B:K,10,FALSE),"")</f>
        <v>Definiert durch Adobe Corporation um TIFF-Bäume innerhalb einer TIFF-Datei zu ermöglichen.</v>
      </c>
      <c r="O697" s="3" t="str">
        <f>IF(AND(TRIM(J697)="",M697=""),"Suffix not translated ",
   IF(AND(TRIM(J697)&lt;&gt;"",TRIM(M697)&lt;&gt;"",TRIM(J697)&lt;&gt;TRIM(M697)),"Suffix translation &lt;&gt; lookup ", "" ))
&amp;IF(AND(TRIM(K697)="",N697=""),"Description not translated ",
   IF(AND(TRIM(K697)&lt;&gt;"",TRIM(N697)&lt;&gt;"",TRIM(K697)&lt;&gt;TRIM(N697)),"Description translation&lt;&gt; lookup ", "" ))</f>
        <v xml:space="preserve">Suffix not translated </v>
      </c>
      <c r="P697" s="3" t="s">
        <v>8447</v>
      </c>
      <c r="Q697" s="3" t="s">
        <v>8447</v>
      </c>
    </row>
    <row r="698" spans="1:18" ht="30" x14ac:dyDescent="0.25">
      <c r="A698" s="2" t="str">
        <f>IF(TRIM(J698)="","",E698)</f>
        <v/>
      </c>
      <c r="B698" s="2" t="str">
        <f>IF(TRIM(K698)="","",I698)</f>
        <v>The distance to the subject, given in meters.</v>
      </c>
      <c r="C698" s="2" t="str">
        <f>LEFT(F698,FIND(".",F698,6))</f>
        <v>Exif.Image.</v>
      </c>
      <c r="D698" s="2" t="str">
        <f>VLOOKUP(C698,PrefixUebersetzung,2,FALSE)</f>
        <v>Exif.Image (Bild).</v>
      </c>
      <c r="E698" s="2" t="str">
        <f>MID(F698,FIND(".",F698,6)+1,99)</f>
        <v>SubjectDistance</v>
      </c>
      <c r="F698" s="3" t="s">
        <v>378</v>
      </c>
      <c r="G698" s="3" t="s">
        <v>9520</v>
      </c>
      <c r="I698" s="3" t="s">
        <v>2458</v>
      </c>
      <c r="J698" s="3"/>
      <c r="K698" s="5" t="s">
        <v>3827</v>
      </c>
      <c r="L698" s="14">
        <v>1</v>
      </c>
      <c r="M698" s="3" t="str">
        <f>IFERROR(VLOOKUP(E698,A:J,10, FALSE),"")</f>
        <v>Motivabstand</v>
      </c>
      <c r="N698" s="3" t="str">
        <f>IFERROR(VLOOKUP(I698,B:K,10,FALSE),"")</f>
        <v>Der Abstand zum Motiv, in Metern angegeben.</v>
      </c>
      <c r="O698" s="3" t="str">
        <f>IF(AND(TRIM(J698)="",M698=""),"Suffix not translated ",
   IF(AND(TRIM(J698)&lt;&gt;"",TRIM(M698)&lt;&gt;"",TRIM(J698)&lt;&gt;TRIM(M698)),"Suffix translation &lt;&gt; lookup ", "" ))
&amp;IF(AND(TRIM(K698)="",N698=""),"Description not translated ",
   IF(AND(TRIM(K698)&lt;&gt;"",TRIM(N698)&lt;&gt;"",TRIM(K698)&lt;&gt;TRIM(N698)),"Description translation&lt;&gt; lookup ", "" ))</f>
        <v/>
      </c>
      <c r="Q698" s="3" t="s">
        <v>8447</v>
      </c>
      <c r="R698" s="3" t="s">
        <v>9387</v>
      </c>
    </row>
    <row r="699" spans="1:18" ht="30" x14ac:dyDescent="0.25">
      <c r="A699" s="2" t="str">
        <f>IF(TRIM(J699)="","",E699)</f>
        <v>SubjectLocation</v>
      </c>
      <c r="B699" s="2" t="str">
        <f>IF(TRIM(K699)="","",I699)</f>
        <v>Indicates the location and area of the main subject in the overall scene.</v>
      </c>
      <c r="C699" s="2" t="str">
        <f>LEFT(F699,FIND(".",F699,6))</f>
        <v>Exif.Image.</v>
      </c>
      <c r="D699" s="2" t="str">
        <f>VLOOKUP(C699,PrefixUebersetzung,2,FALSE)</f>
        <v>Exif.Image (Bild).</v>
      </c>
      <c r="E699" s="2" t="str">
        <f>MID(F699,FIND(".",F699,6)+1,99)</f>
        <v>SubjectLocation</v>
      </c>
      <c r="F699" s="3" t="s">
        <v>379</v>
      </c>
      <c r="G699" s="3" t="s">
        <v>9512</v>
      </c>
      <c r="I699" s="3" t="s">
        <v>2459</v>
      </c>
      <c r="J699" s="3" t="s">
        <v>4225</v>
      </c>
      <c r="K699" s="5" t="s">
        <v>5108</v>
      </c>
      <c r="L699" s="14"/>
      <c r="M699" s="3" t="str">
        <f>IFERROR(VLOOKUP(E699,A:J,10, FALSE),"")</f>
        <v>Motivort</v>
      </c>
      <c r="N699" s="3" t="str">
        <f>IFERROR(VLOOKUP(I699,B:K,10,FALSE),"")</f>
        <v>Ort und den Bereich des Hauptthemas in der gesamten Szene.</v>
      </c>
      <c r="O699" s="3" t="str">
        <f>IF(AND(TRIM(J699)="",M699=""),"Suffix not translated ",
   IF(AND(TRIM(J699)&lt;&gt;"",TRIM(M699)&lt;&gt;"",TRIM(J699)&lt;&gt;TRIM(M699)),"Suffix translation &lt;&gt; lookup ", "" ))
&amp;IF(AND(TRIM(K699)="",N699=""),"Description not translated ",
   IF(AND(TRIM(K699)&lt;&gt;"",TRIM(N699)&lt;&gt;"",TRIM(K699)&lt;&gt;TRIM(N699)),"Description translation&lt;&gt; lookup ", "" ))</f>
        <v/>
      </c>
      <c r="P699" s="3" t="s">
        <v>8447</v>
      </c>
      <c r="Q699" s="3" t="s">
        <v>8447</v>
      </c>
    </row>
    <row r="700" spans="1:18" ht="120" x14ac:dyDescent="0.25">
      <c r="A700" s="2" t="str">
        <f>IF(TRIM(J700)="","",E700)</f>
        <v/>
      </c>
      <c r="B700" s="2" t="str">
        <f>IF(TRIM(K700)="","",I700)</f>
        <v/>
      </c>
      <c r="C700" s="2" t="str">
        <f>LEFT(F700,FIND(".",F700,6))</f>
        <v>Exif.Image.</v>
      </c>
      <c r="D700" s="2" t="str">
        <f>VLOOKUP(C700,PrefixUebersetzung,2,FALSE)</f>
        <v>Exif.Image (Bild).</v>
      </c>
      <c r="E700" s="2" t="str">
        <f>MID(F700,FIND(".",F700,6)+1,99)</f>
        <v>SubTileBlockSize</v>
      </c>
      <c r="F700" s="3" t="s">
        <v>380</v>
      </c>
      <c r="G700" s="3" t="s">
        <v>9515</v>
      </c>
      <c r="I700" s="3" t="s">
        <v>2460</v>
      </c>
      <c r="J700" s="3"/>
      <c r="L700" s="14">
        <v>5</v>
      </c>
      <c r="M700" s="3" t="str">
        <f>IFERROR(VLOOKUP(E700,A:J,10, FALSE),"")</f>
        <v/>
      </c>
      <c r="N700" s="3" t="str">
        <f>IFERROR(INDEX(K:K,MATCH(TRUE,INDEX(B:B=I700,0),0)),"")</f>
        <v/>
      </c>
      <c r="O700" s="3" t="str">
        <f>IF(AND(TRIM(J700)="",M700=""),"Suffix not translated ",
   IF(AND(TRIM(J700)&lt;&gt;"",TRIM(M700)&lt;&gt;"",TRIM(J700)&lt;&gt;TRIM(M700)),"Suffix translation &lt;&gt; lookup ", "" ))
&amp;IF(AND(TRIM(K700)="",N700=""),"Description not translated ",
   IF(AND(TRIM(K700)&lt;&gt;"",TRIM(N700)&lt;&gt;"",TRIM(K700)&lt;&gt;TRIM(N700)),"Description translation&lt;&gt; lookup ", "" ))</f>
        <v xml:space="preserve">Suffix not translated Description not translated </v>
      </c>
      <c r="P700" s="3" t="s">
        <v>8447</v>
      </c>
      <c r="Q700" s="3" t="s">
        <v>8447</v>
      </c>
    </row>
    <row r="701" spans="1:18" x14ac:dyDescent="0.25">
      <c r="A701" s="2" t="str">
        <f>IF(TRIM(J701)="","",E701)</f>
        <v>T4Options</v>
      </c>
      <c r="B701" s="2" t="str">
        <f>IF(TRIM(K701)="","",I701)</f>
        <v>T.4-encoding options.</v>
      </c>
      <c r="C701" s="2" t="str">
        <f>LEFT(F701,FIND(".",F701,6))</f>
        <v>Exif.Image.</v>
      </c>
      <c r="D701" s="2" t="str">
        <f>VLOOKUP(C701,PrefixUebersetzung,2,FALSE)</f>
        <v>Exif.Image (Bild).</v>
      </c>
      <c r="E701" s="2" t="str">
        <f>MID(F701,FIND(".",F701,6)+1,99)</f>
        <v>T4Options</v>
      </c>
      <c r="F701" s="3" t="s">
        <v>381</v>
      </c>
      <c r="G701" s="3" t="s">
        <v>9515</v>
      </c>
      <c r="I701" s="3" t="s">
        <v>2461</v>
      </c>
      <c r="J701" s="3" t="s">
        <v>5092</v>
      </c>
      <c r="K701" s="5" t="s">
        <v>3828</v>
      </c>
      <c r="L701" s="14"/>
      <c r="M701" s="3" t="str">
        <f>IFERROR(VLOOKUP(E701,A:J,10, FALSE),"")</f>
        <v>T4 Optionen</v>
      </c>
      <c r="N701" s="3" t="str">
        <f>IFERROR(VLOOKUP(I701,B:K,10,FALSE),"")</f>
        <v>T.4-Encoding-Optionen.</v>
      </c>
      <c r="O701" s="3" t="str">
        <f>IF(AND(TRIM(J701)="",M701=""),"Suffix not translated ",
   IF(AND(TRIM(J701)&lt;&gt;"",TRIM(M701)&lt;&gt;"",TRIM(J701)&lt;&gt;TRIM(M701)),"Suffix translation &lt;&gt; lookup ", "" ))
&amp;IF(AND(TRIM(K701)="",N701=""),"Description not translated ",
   IF(AND(TRIM(K701)&lt;&gt;"",TRIM(N701)&lt;&gt;"",TRIM(K701)&lt;&gt;TRIM(N701)),"Description translation&lt;&gt; lookup ", "" ))</f>
        <v/>
      </c>
      <c r="P701" s="3" t="s">
        <v>8447</v>
      </c>
      <c r="Q701" s="3" t="s">
        <v>8447</v>
      </c>
    </row>
    <row r="702" spans="1:18" x14ac:dyDescent="0.25">
      <c r="A702" s="2" t="str">
        <f>IF(TRIM(J702)="","",E702)</f>
        <v>T6Options</v>
      </c>
      <c r="B702" s="2" t="str">
        <f>IF(TRIM(K702)="","",I702)</f>
        <v>T.6-encoding options.</v>
      </c>
      <c r="C702" s="2" t="str">
        <f>LEFT(F702,FIND(".",F702,6))</f>
        <v>Exif.Image.</v>
      </c>
      <c r="D702" s="2" t="str">
        <f>VLOOKUP(C702,PrefixUebersetzung,2,FALSE)</f>
        <v>Exif.Image (Bild).</v>
      </c>
      <c r="E702" s="2" t="str">
        <f>MID(F702,FIND(".",F702,6)+1,99)</f>
        <v>T6Options</v>
      </c>
      <c r="F702" s="3" t="s">
        <v>382</v>
      </c>
      <c r="G702" s="3" t="s">
        <v>9515</v>
      </c>
      <c r="I702" s="3" t="s">
        <v>2462</v>
      </c>
      <c r="J702" s="3" t="s">
        <v>5093</v>
      </c>
      <c r="K702" s="5" t="s">
        <v>3829</v>
      </c>
      <c r="L702" s="14"/>
      <c r="M702" s="3" t="str">
        <f>IFERROR(VLOOKUP(E702,A:J,10, FALSE),"")</f>
        <v>T6 Optionen</v>
      </c>
      <c r="N702" s="3" t="str">
        <f>IFERROR(VLOOKUP(I702,B:K,10,FALSE),"")</f>
        <v>T.6-Encoding-Optionen.</v>
      </c>
      <c r="O702" s="3" t="str">
        <f>IF(AND(TRIM(J702)="",M702=""),"Suffix not translated ",
   IF(AND(TRIM(J702)&lt;&gt;"",TRIM(M702)&lt;&gt;"",TRIM(J702)&lt;&gt;TRIM(M702)),"Suffix translation &lt;&gt; lookup ", "" ))
&amp;IF(AND(TRIM(K702)="",N702=""),"Description not translated ",
   IF(AND(TRIM(K702)&lt;&gt;"",TRIM(N702)&lt;&gt;"",TRIM(K702)&lt;&gt;TRIM(N702)),"Description translation&lt;&gt; lookup ", "" ))</f>
        <v/>
      </c>
      <c r="P702" s="3" t="s">
        <v>8447</v>
      </c>
      <c r="Q702" s="3" t="s">
        <v>8447</v>
      </c>
    </row>
    <row r="703" spans="1:18" ht="45" x14ac:dyDescent="0.25">
      <c r="A703" s="2" t="str">
        <f>IF(TRIM(J703)="","",E703)</f>
        <v>TargetPrinter</v>
      </c>
      <c r="B703" s="2" t="str">
        <f>IF(TRIM(K703)="","",I703)</f>
        <v>A description of the printing environment for which this separation is intended.</v>
      </c>
      <c r="C703" s="2" t="str">
        <f>LEFT(F703,FIND(".",F703,6))</f>
        <v>Exif.Image.</v>
      </c>
      <c r="D703" s="2" t="str">
        <f>VLOOKUP(C703,PrefixUebersetzung,2,FALSE)</f>
        <v>Exif.Image (Bild).</v>
      </c>
      <c r="E703" s="2" t="str">
        <f>MID(F703,FIND(".",F703,6)+1,99)</f>
        <v>TargetPrinter</v>
      </c>
      <c r="F703" s="3" t="s">
        <v>383</v>
      </c>
      <c r="G703" s="3" t="s">
        <v>9514</v>
      </c>
      <c r="I703" s="3" t="s">
        <v>2463</v>
      </c>
      <c r="J703" s="3" t="s">
        <v>4226</v>
      </c>
      <c r="K703" s="5" t="s">
        <v>3830</v>
      </c>
      <c r="L703" s="14"/>
      <c r="M703" s="3" t="str">
        <f>IFERROR(VLOOKUP(E703,A:J,10, FALSE),"")</f>
        <v>Ziel-Drucker</v>
      </c>
      <c r="N703" s="3" t="str">
        <f>IFERROR(VLOOKUP(I703,B:K,10,FALSE),"")</f>
        <v>Eine Beschreibung der Druckumgebung für die diese Trennung beabsichtigt ist.</v>
      </c>
      <c r="O703" s="3" t="str">
        <f>IF(AND(TRIM(J703)="",M703=""),"Suffix not translated ",
   IF(AND(TRIM(J703)&lt;&gt;"",TRIM(M703)&lt;&gt;"",TRIM(J703)&lt;&gt;TRIM(M703)),"Suffix translation &lt;&gt; lookup ", "" ))
&amp;IF(AND(TRIM(K703)="",N703=""),"Description not translated ",
   IF(AND(TRIM(K703)&lt;&gt;"",TRIM(N703)&lt;&gt;"",TRIM(K703)&lt;&gt;TRIM(N703)),"Description translation&lt;&gt; lookup ", "" ))</f>
        <v/>
      </c>
      <c r="P703" s="3" t="s">
        <v>8447</v>
      </c>
      <c r="Q703" s="3" t="s">
        <v>8447</v>
      </c>
    </row>
    <row r="704" spans="1:18" ht="60" x14ac:dyDescent="0.25">
      <c r="A704" s="2" t="str">
        <f>IF(TRIM(J704)="","",E704)</f>
        <v>Thresholding</v>
      </c>
      <c r="B704" s="2" t="str">
        <f>IF(TRIM(K704)="","",I704)</f>
        <v>For black and white TIFF files that represent shades of gray, the technique used to convert from gray to black and white pixels.</v>
      </c>
      <c r="C704" s="2" t="str">
        <f>LEFT(F704,FIND(".",F704,6))</f>
        <v>Exif.Image.</v>
      </c>
      <c r="D704" s="2" t="str">
        <f>VLOOKUP(C704,PrefixUebersetzung,2,FALSE)</f>
        <v>Exif.Image (Bild).</v>
      </c>
      <c r="E704" s="2" t="str">
        <f>MID(F704,FIND(".",F704,6)+1,99)</f>
        <v>Thresholding</v>
      </c>
      <c r="F704" s="3" t="s">
        <v>6925</v>
      </c>
      <c r="G704" s="3" t="s">
        <v>9512</v>
      </c>
      <c r="I704" s="3" t="s">
        <v>2464</v>
      </c>
      <c r="J704" s="3" t="s">
        <v>7541</v>
      </c>
      <c r="K704" s="5" t="s">
        <v>5374</v>
      </c>
      <c r="L704" s="14"/>
      <c r="M704" s="3" t="str">
        <f>IFERROR(VLOOKUP(E704,A:J,10, FALSE),"")</f>
        <v>Schwellwert-Verfahren</v>
      </c>
      <c r="N704" s="3" t="str">
        <f>IFERROR(VLOOKUP(I704,B:K,10,FALSE),"")</f>
        <v>Für Schwarz-Weiß-TIFF-Dateien, die Grautöne darstellen: die verwendete Technik, um von grau auf schwarze und weiße Pixel zu konvertieren.</v>
      </c>
      <c r="O704" s="3" t="str">
        <f>IF(AND(TRIM(J704)="",M704=""),"Suffix not translated ",
   IF(AND(TRIM(J704)&lt;&gt;"",TRIM(M704)&lt;&gt;"",TRIM(J704)&lt;&gt;TRIM(M704)),"Suffix translation &lt;&gt; lookup ", "" ))
&amp;IF(AND(TRIM(K704)="",N704=""),"Description not translated ",
   IF(AND(TRIM(K704)&lt;&gt;"",TRIM(N704)&lt;&gt;"",TRIM(K704)&lt;&gt;TRIM(N704)),"Description translation&lt;&gt; lookup ", "" ))</f>
        <v/>
      </c>
      <c r="P704" s="3" t="s">
        <v>8447</v>
      </c>
      <c r="Q704" s="3" t="s">
        <v>8447</v>
      </c>
    </row>
    <row r="705" spans="1:18" ht="60" x14ac:dyDescent="0.25">
      <c r="A705" s="2" t="str">
        <f>IF(TRIM(J705)="","",E705)</f>
        <v/>
      </c>
      <c r="B705" s="2" t="str">
        <f>IF(TRIM(K705)="","",I705)</f>
        <v>Contains four ASCII characters representing the TIFF/EP standard version of a TIFF/EP file, eg '1', '0', '0', '0'</v>
      </c>
      <c r="C705" s="2" t="str">
        <f>LEFT(F705,FIND(".",F705,6))</f>
        <v>Exif.Image.</v>
      </c>
      <c r="D705" s="2" t="str">
        <f>VLOOKUP(C705,PrefixUebersetzung,2,FALSE)</f>
        <v>Exif.Image (Bild).</v>
      </c>
      <c r="E705" s="2" t="str">
        <f>MID(F705,FIND(".",F705,6)+1,99)</f>
        <v>TIFFEPStandardID</v>
      </c>
      <c r="F705" s="3" t="s">
        <v>384</v>
      </c>
      <c r="G705" s="3" t="s">
        <v>9518</v>
      </c>
      <c r="I705" s="3" t="s">
        <v>2465</v>
      </c>
      <c r="J705" s="3"/>
      <c r="K705" s="5" t="s">
        <v>8771</v>
      </c>
      <c r="L705" s="14">
        <v>5</v>
      </c>
      <c r="M705" s="3" t="str">
        <f>IFERROR(VLOOKUP(E705,A:J,10, FALSE),"")</f>
        <v/>
      </c>
      <c r="N705" s="3" t="str">
        <f>IFERROR(VLOOKUP(I705,B:K,10,FALSE),"")</f>
        <v>Enthält vier ASCII-Zeichen, die die TIFF / EP Standardversion einer TIFF/EP-Datei angibt, z. B. '1 ', '0', '0 ', '0'</v>
      </c>
      <c r="O705" s="3" t="str">
        <f>IF(AND(TRIM(J705)="",M705=""),"Suffix not translated ",
   IF(AND(TRIM(J705)&lt;&gt;"",TRIM(M705)&lt;&gt;"",TRIM(J705)&lt;&gt;TRIM(M705)),"Suffix translation &lt;&gt; lookup ", "" ))
&amp;IF(AND(TRIM(K705)="",N705=""),"Description not translated ",
   IF(AND(TRIM(K705)&lt;&gt;"",TRIM(N705)&lt;&gt;"",TRIM(K705)&lt;&gt;TRIM(N705)),"Description translation&lt;&gt; lookup ", "" ))</f>
        <v xml:space="preserve">Suffix not translated </v>
      </c>
      <c r="P705" s="3" t="s">
        <v>8447</v>
      </c>
      <c r="Q705" s="3" t="s">
        <v>8447</v>
      </c>
    </row>
    <row r="706" spans="1:18" ht="75" x14ac:dyDescent="0.25">
      <c r="A706" s="2" t="str">
        <f>IF(TRIM(J706)="","",E706)</f>
        <v>TileByteCounts</v>
      </c>
      <c r="B706" s="2" t="str">
        <f>IF(TRIM(K706)="","",I706)</f>
        <v>For each tile, the number of (compressed) bytes in that tile. See TileOffsets for a description of how the byte counts are ordered.</v>
      </c>
      <c r="C706" s="2" t="str">
        <f>LEFT(F706,FIND(".",F706,6))</f>
        <v>Exif.Image.</v>
      </c>
      <c r="D706" s="2" t="str">
        <f>VLOOKUP(C706,PrefixUebersetzung,2,FALSE)</f>
        <v>Exif.Image (Bild).</v>
      </c>
      <c r="E706" s="2" t="str">
        <f>MID(F706,FIND(".",F706,6)+1,99)</f>
        <v>TileByteCounts</v>
      </c>
      <c r="F706" s="3" t="s">
        <v>385</v>
      </c>
      <c r="G706" s="3" t="s">
        <v>9515</v>
      </c>
      <c r="I706" s="3" t="s">
        <v>2466</v>
      </c>
      <c r="J706" s="3" t="s">
        <v>5094</v>
      </c>
      <c r="K706" s="5" t="s">
        <v>5375</v>
      </c>
      <c r="L706" s="14"/>
      <c r="M706" s="3" t="str">
        <f>IFERROR(VLOOKUP(E706,A:J,10, FALSE),"")</f>
        <v>Kachel Anzahl Bytes</v>
      </c>
      <c r="N706" s="3" t="str">
        <f>IFERROR(VLOOKUP(I706,B:K,10,FALSE),"")</f>
        <v>Für jede Kachel, die Anzahl (komprimierter) Bytes in dieser Kachel. Siehe TileOffsets für eine Beschreibung, wie die Byte-Anzahlen sortiert werden.</v>
      </c>
      <c r="O706" s="3" t="str">
        <f>IF(AND(TRIM(J706)="",M706=""),"Suffix not translated ",
   IF(AND(TRIM(J706)&lt;&gt;"",TRIM(M706)&lt;&gt;"",TRIM(J706)&lt;&gt;TRIM(M706)),"Suffix translation &lt;&gt; lookup ", "" ))
&amp;IF(AND(TRIM(K706)="",N706=""),"Description not translated ",
   IF(AND(TRIM(K706)&lt;&gt;"",TRIM(N706)&lt;&gt;"",TRIM(K706)&lt;&gt;TRIM(N706)),"Description translation&lt;&gt; lookup ", "" ))</f>
        <v/>
      </c>
      <c r="P706" s="3" t="s">
        <v>8447</v>
      </c>
      <c r="Q706" s="3" t="s">
        <v>8447</v>
      </c>
    </row>
    <row r="707" spans="1:18" ht="45" x14ac:dyDescent="0.25">
      <c r="A707" s="2" t="str">
        <f>IF(TRIM(J707)="","",E707)</f>
        <v>TileLength</v>
      </c>
      <c r="B707" s="2" t="str">
        <f>IF(TRIM(K707)="","",I707)</f>
        <v>The tile length (height) in pixels. This is the number of rows in each tile.</v>
      </c>
      <c r="C707" s="2" t="str">
        <f>LEFT(F707,FIND(".",F707,6))</f>
        <v>Exif.Image.</v>
      </c>
      <c r="D707" s="2" t="str">
        <f>VLOOKUP(C707,PrefixUebersetzung,2,FALSE)</f>
        <v>Exif.Image (Bild).</v>
      </c>
      <c r="E707" s="2" t="str">
        <f>MID(F707,FIND(".",F707,6)+1,99)</f>
        <v>TileLength</v>
      </c>
      <c r="F707" s="3" t="s">
        <v>386</v>
      </c>
      <c r="G707" s="3" t="s">
        <v>9515</v>
      </c>
      <c r="I707" s="3" t="s">
        <v>2467</v>
      </c>
      <c r="J707" s="3" t="s">
        <v>5079</v>
      </c>
      <c r="K707" s="5" t="s">
        <v>5378</v>
      </c>
      <c r="L707" s="14"/>
      <c r="M707" s="3" t="str">
        <f>IFERROR(VLOOKUP(E707,A:J,10, FALSE),"")</f>
        <v>Kachel Länge</v>
      </c>
      <c r="N707" s="3" t="str">
        <f>IFERROR(VLOOKUP(I707,B:K,10,FALSE),"")</f>
        <v>Die Kachel-Länge (Höhe) in Pixel. Dies ist die Anzahl der Zeilen in jeder Kachel.</v>
      </c>
      <c r="O707" s="3" t="str">
        <f>IF(AND(TRIM(J707)="",M707=""),"Suffix not translated ",
   IF(AND(TRIM(J707)&lt;&gt;"",TRIM(M707)&lt;&gt;"",TRIM(J707)&lt;&gt;TRIM(M707)),"Suffix translation &lt;&gt; lookup ", "" ))
&amp;IF(AND(TRIM(K707)="",N707=""),"Description not translated ",
   IF(AND(TRIM(K707)&lt;&gt;"",TRIM(N707)&lt;&gt;"",TRIM(K707)&lt;&gt;TRIM(N707)),"Description translation&lt;&gt; lookup ", "" ))</f>
        <v/>
      </c>
      <c r="P707" s="3" t="s">
        <v>8447</v>
      </c>
      <c r="Q707" s="3" t="s">
        <v>8447</v>
      </c>
    </row>
    <row r="708" spans="1:18" ht="135" x14ac:dyDescent="0.25">
      <c r="A708" s="2" t="str">
        <f>IF(TRIM(J708)="","",E708)</f>
        <v>TileOffsets</v>
      </c>
      <c r="B708" s="2" t="str">
        <f>IF(TRIM(K708)="","",I708)</f>
        <v>For each tile, the byte offset of that tile, as compressed and stored on disk. The offset is specified with respect to the beginning of the TIFF file. Note that this implies that each tile has a location independent of the locations of other tiles.</v>
      </c>
      <c r="C708" s="2" t="str">
        <f>LEFT(F708,FIND(".",F708,6))</f>
        <v>Exif.Image.</v>
      </c>
      <c r="D708" s="2" t="str">
        <f>VLOOKUP(C708,PrefixUebersetzung,2,FALSE)</f>
        <v>Exif.Image (Bild).</v>
      </c>
      <c r="E708" s="2" t="str">
        <f>MID(F708,FIND(".",F708,6)+1,99)</f>
        <v>TileOffsets</v>
      </c>
      <c r="F708" s="3" t="s">
        <v>387</v>
      </c>
      <c r="G708" s="3" t="s">
        <v>9512</v>
      </c>
      <c r="I708" s="3" t="s">
        <v>2468</v>
      </c>
      <c r="J708" s="3" t="s">
        <v>5078</v>
      </c>
      <c r="K708" s="5" t="s">
        <v>5376</v>
      </c>
      <c r="L708" s="14"/>
      <c r="M708" s="3" t="str">
        <f>IFERROR(VLOOKUP(E708,A:J,10, FALSE),"")</f>
        <v>Kachel Offsets</v>
      </c>
      <c r="N708" s="3" t="str">
        <f>IFERROR(VLOOKUP(I708,B:K,10,FALSE),"")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708" s="3" t="str">
        <f>IF(AND(TRIM(J708)="",M708=""),"Suffix not translated ",
   IF(AND(TRIM(J708)&lt;&gt;"",TRIM(M708)&lt;&gt;"",TRIM(J708)&lt;&gt;TRIM(M708)),"Suffix translation &lt;&gt; lookup ", "" ))
&amp;IF(AND(TRIM(K708)="",N708=""),"Description not translated ",
   IF(AND(TRIM(K708)&lt;&gt;"",TRIM(N708)&lt;&gt;"",TRIM(K708)&lt;&gt;TRIM(N708)),"Description translation&lt;&gt; lookup ", "" ))</f>
        <v/>
      </c>
      <c r="P708" s="3" t="s">
        <v>8447</v>
      </c>
      <c r="Q708" s="3" t="s">
        <v>8447</v>
      </c>
    </row>
    <row r="709" spans="1:18" ht="30" x14ac:dyDescent="0.25">
      <c r="A709" s="2" t="str">
        <f>IF(TRIM(J709)="","",E709)</f>
        <v>TileWidth</v>
      </c>
      <c r="B709" s="2" t="str">
        <f>IF(TRIM(K709)="","",I709)</f>
        <v>The tile width in pixels. This is the number of columns in each tile.</v>
      </c>
      <c r="C709" s="2" t="str">
        <f>LEFT(F709,FIND(".",F709,6))</f>
        <v>Exif.Image.</v>
      </c>
      <c r="D709" s="2" t="str">
        <f>VLOOKUP(C709,PrefixUebersetzung,2,FALSE)</f>
        <v>Exif.Image (Bild).</v>
      </c>
      <c r="E709" s="2" t="str">
        <f>MID(F709,FIND(".",F709,6)+1,99)</f>
        <v>TileWidth</v>
      </c>
      <c r="F709" s="3" t="s">
        <v>388</v>
      </c>
      <c r="G709" s="3" t="s">
        <v>9515</v>
      </c>
      <c r="I709" s="3" t="s">
        <v>2469</v>
      </c>
      <c r="J709" s="3" t="s">
        <v>5080</v>
      </c>
      <c r="K709" s="5" t="s">
        <v>5377</v>
      </c>
      <c r="L709" s="14"/>
      <c r="M709" s="3" t="str">
        <f>IFERROR(VLOOKUP(E709,A:J,10, FALSE),"")</f>
        <v>Kachel Breite</v>
      </c>
      <c r="N709" s="3" t="str">
        <f>IFERROR(VLOOKUP(I709,B:K,10,FALSE),"")</f>
        <v>Die Kachel-Breite in Pixel. Dies ist die Anzahl der Spalten in jeder Kachel.</v>
      </c>
      <c r="O709" s="3" t="str">
        <f>IF(AND(TRIM(J709)="",M709=""),"Suffix not translated ",
   IF(AND(TRIM(J709)&lt;&gt;"",TRIM(M709)&lt;&gt;"",TRIM(J709)&lt;&gt;TRIM(M709)),"Suffix translation &lt;&gt; lookup ", "" ))
&amp;IF(AND(TRIM(K709)="",N709=""),"Description not translated ",
   IF(AND(TRIM(K709)&lt;&gt;"",TRIM(N709)&lt;&gt;"",TRIM(K709)&lt;&gt;TRIM(N709)),"Description translation&lt;&gt; lookup ", "" ))</f>
        <v/>
      </c>
      <c r="P709" s="3" t="s">
        <v>8447</v>
      </c>
      <c r="Q709" s="3" t="s">
        <v>8447</v>
      </c>
    </row>
    <row r="710" spans="1:18" ht="225" x14ac:dyDescent="0.25">
      <c r="A710" s="2" t="str">
        <f>IF(TRIM(J710)="","",E710)</f>
        <v>TimeCodes</v>
      </c>
      <c r="B710" s="2" t="str">
        <f>IF(TRIM(K710)="","",I710)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10" s="2" t="str">
        <f>LEFT(F710,FIND(".",F710,6))</f>
        <v>Exif.Image.</v>
      </c>
      <c r="D710" s="2" t="str">
        <f>VLOOKUP(C710,PrefixUebersetzung,2,FALSE)</f>
        <v>Exif.Image (Bild).</v>
      </c>
      <c r="E710" s="2" t="str">
        <f>MID(F710,FIND(".",F710,6)+1,99)</f>
        <v>TimeCodes</v>
      </c>
      <c r="F710" s="3" t="s">
        <v>7882</v>
      </c>
      <c r="G710" s="3" t="s">
        <v>9518</v>
      </c>
      <c r="I710" s="3" t="s">
        <v>7883</v>
      </c>
      <c r="J710" s="3" t="s">
        <v>8444</v>
      </c>
      <c r="K710" s="5" t="s">
        <v>8724</v>
      </c>
      <c r="L710" s="14"/>
      <c r="M710" s="3" t="str">
        <f>IFERROR(VLOOKUP(E710,A:J,10, FALSE),"")</f>
        <v>Zeit-Codes</v>
      </c>
      <c r="N710" s="3" t="str">
        <f>IFERROR(INDEX(K:K,MATCH(TRUE,INDEX(B:B=I710,0),0)),"")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710" s="3" t="str">
        <f>IF(AND(TRIM(J710)="",M710=""),"Suffix not translated ",
   IF(AND(TRIM(J710)&lt;&gt;"",TRIM(M710)&lt;&gt;"",TRIM(J710)&lt;&gt;TRIM(M710)),"Suffix translation &lt;&gt; lookup ", "" ))
&amp;IF(AND(TRIM(K710)="",N710=""),"Description not translated ",
   IF(AND(TRIM(K710)&lt;&gt;"",TRIM(N710)&lt;&gt;"",TRIM(K710)&lt;&gt;TRIM(N710)),"Description translation&lt;&gt; lookup ", "" ))</f>
        <v/>
      </c>
      <c r="P710" s="3" t="s">
        <v>8447</v>
      </c>
      <c r="Q710" s="3" t="s">
        <v>8447</v>
      </c>
    </row>
    <row r="711" spans="1:18" ht="150" x14ac:dyDescent="0.25">
      <c r="A711" s="2" t="str">
        <f>IF(TRIM(J711)="","",E711)</f>
        <v>TimeZoneOffset</v>
      </c>
      <c r="B711" s="2" t="str">
        <f>IF(TRIM(K711)="","",I711)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11" s="2" t="str">
        <f>LEFT(F711,FIND(".",F711,6))</f>
        <v>Exif.Image.</v>
      </c>
      <c r="D711" s="2" t="str">
        <f>VLOOKUP(C711,PrefixUebersetzung,2,FALSE)</f>
        <v>Exif.Image (Bild).</v>
      </c>
      <c r="E711" s="2" t="str">
        <f>MID(F711,FIND(".",F711,6)+1,99)</f>
        <v>TimeZoneOffset</v>
      </c>
      <c r="F711" s="3" t="s">
        <v>389</v>
      </c>
      <c r="G711" s="3" t="s">
        <v>9513</v>
      </c>
      <c r="I711" s="3" t="s">
        <v>8119</v>
      </c>
      <c r="J711" s="3" t="s">
        <v>4227</v>
      </c>
      <c r="K711" s="5" t="s">
        <v>8725</v>
      </c>
      <c r="L711" s="14"/>
      <c r="M711" s="3" t="str">
        <f>IFERROR(VLOOKUP(E711,A:J,10, FALSE),"")</f>
        <v>Zeitzonen-Verschiebung</v>
      </c>
      <c r="N711" s="3" t="str">
        <f>IFERROR(INDEX(K:K,MATCH(TRUE,INDEX(B:B=I711,0),0)),"")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711" s="3" t="str">
        <f>IF(AND(TRIM(J711)="",M711=""),"Suffix not translated ",
   IF(AND(TRIM(J711)&lt;&gt;"",TRIM(M711)&lt;&gt;"",TRIM(J711)&lt;&gt;TRIM(M711)),"Suffix translation &lt;&gt; lookup ", "" ))
&amp;IF(AND(TRIM(K711)="",N711=""),"Description not translated ",
   IF(AND(TRIM(K711)&lt;&gt;"",TRIM(N711)&lt;&gt;"",TRIM(K711)&lt;&gt;TRIM(N711)),"Description translation&lt;&gt; lookup ", "" ))</f>
        <v/>
      </c>
      <c r="P711" s="3" t="s">
        <v>8447</v>
      </c>
      <c r="Q711" s="3" t="s">
        <v>8447</v>
      </c>
    </row>
    <row r="712" spans="1:18" ht="90" x14ac:dyDescent="0.25">
      <c r="A712" s="2" t="str">
        <f>IF(TRIM(J712)="","",E712)</f>
        <v>TransferFunction</v>
      </c>
      <c r="B712" s="2" t="str">
        <f>IF(TRIM(K712)="","",I712)</f>
        <v>A transfer function for the image, described in tabular style. Normally this tag is not necessary, since color space is specified in the color space information tag (&lt;ColorSpace&gt;).</v>
      </c>
      <c r="C712" s="2" t="str">
        <f>LEFT(F712,FIND(".",F712,6))</f>
        <v>Exif.Image.</v>
      </c>
      <c r="D712" s="2" t="str">
        <f>VLOOKUP(C712,PrefixUebersetzung,2,FALSE)</f>
        <v>Exif.Image (Bild).</v>
      </c>
      <c r="E712" s="2" t="str">
        <f>MID(F712,FIND(".",F712,6)+1,99)</f>
        <v>TransferFunction</v>
      </c>
      <c r="F712" s="3" t="s">
        <v>390</v>
      </c>
      <c r="G712" s="3" t="s">
        <v>9512</v>
      </c>
      <c r="I712" s="3" t="s">
        <v>2470</v>
      </c>
      <c r="J712" s="3" t="s">
        <v>4228</v>
      </c>
      <c r="K712" s="5" t="s">
        <v>5379</v>
      </c>
      <c r="L712" s="14"/>
      <c r="M712" s="3" t="str">
        <f>IFERROR(VLOOKUP(E712,A:J,10, FALSE),"")</f>
        <v>Übertragungsfunktion</v>
      </c>
      <c r="N712" s="3" t="str">
        <f>IFERROR(VLOOKUP(I712,B:K,10,FALSE),"")</f>
        <v>Eine Übertragungsfunktion für das Bild, in tabellarischer Art beschrieben. Normalerweise ist dieses Tag ist nicht notwendig, da der Farbraum im Farbraum-Informations-Tag (&lt;ColorSpace&gt;) angegeben wird.</v>
      </c>
      <c r="O712" s="3" t="str">
        <f>IF(AND(TRIM(J712)="",M712=""),"Suffix not translated ",
   IF(AND(TRIM(J712)&lt;&gt;"",TRIM(M712)&lt;&gt;"",TRIM(J712)&lt;&gt;TRIM(M712)),"Suffix translation &lt;&gt; lookup ", "" ))
&amp;IF(AND(TRIM(K712)="",N712=""),"Description not translated ",
   IF(AND(TRIM(K712)&lt;&gt;"",TRIM(N712)&lt;&gt;"",TRIM(K712)&lt;&gt;TRIM(N712)),"Description translation&lt;&gt; lookup ", "" ))</f>
        <v/>
      </c>
      <c r="P712" s="3" t="s">
        <v>8447</v>
      </c>
      <c r="Q712" s="3" t="s">
        <v>8447</v>
      </c>
    </row>
    <row r="713" spans="1:18" ht="30" x14ac:dyDescent="0.25">
      <c r="A713" s="2" t="str">
        <f>IF(TRIM(J713)="","",E713)</f>
        <v>TransferRange</v>
      </c>
      <c r="B713" s="2" t="str">
        <f>IF(TRIM(K713)="","",I713)</f>
        <v>Expands the range of the TransferFunction</v>
      </c>
      <c r="C713" s="2" t="str">
        <f>LEFT(F713,FIND(".",F713,6))</f>
        <v>Exif.Image.</v>
      </c>
      <c r="D713" s="2" t="str">
        <f>VLOOKUP(C713,PrefixUebersetzung,2,FALSE)</f>
        <v>Exif.Image (Bild).</v>
      </c>
      <c r="E713" s="2" t="str">
        <f>MID(F713,FIND(".",F713,6)+1,99)</f>
        <v>TransferRange</v>
      </c>
      <c r="F713" s="3" t="s">
        <v>391</v>
      </c>
      <c r="G713" s="3" t="s">
        <v>9512</v>
      </c>
      <c r="I713" s="3" t="s">
        <v>2471</v>
      </c>
      <c r="J713" s="3" t="s">
        <v>4229</v>
      </c>
      <c r="K713" s="5" t="s">
        <v>5380</v>
      </c>
      <c r="L713" s="14"/>
      <c r="M713" s="3" t="str">
        <f>IFERROR(VLOOKUP(E713,A:J,10, FALSE),"")</f>
        <v>Übertragungsbereich</v>
      </c>
      <c r="N713" s="3" t="str">
        <f>IFERROR(VLOOKUP(I713,B:K,10,FALSE),"")</f>
        <v>Erweitert die Reichweite der Transferfunktion</v>
      </c>
      <c r="O713" s="3" t="str">
        <f>IF(AND(TRIM(J713)="",M713=""),"Suffix not translated ",
   IF(AND(TRIM(J713)&lt;&gt;"",TRIM(M713)&lt;&gt;"",TRIM(J713)&lt;&gt;TRIM(M713)),"Suffix translation &lt;&gt; lookup ", "" ))
&amp;IF(AND(TRIM(K713)="",N713=""),"Description not translated ",
   IF(AND(TRIM(K713)&lt;&gt;"",TRIM(N713)&lt;&gt;"",TRIM(K713)&lt;&gt;TRIM(N713)),"Description translation&lt;&gt; lookup ", "" ))</f>
        <v/>
      </c>
      <c r="P713" s="3" t="s">
        <v>8447</v>
      </c>
      <c r="Q713" s="3" t="s">
        <v>8447</v>
      </c>
      <c r="R713" s="3" t="s">
        <v>9139</v>
      </c>
    </row>
    <row r="714" spans="1:18" ht="240" x14ac:dyDescent="0.25">
      <c r="A714" s="2" t="str">
        <f>IF(TRIM(J714)="","",E714)</f>
        <v/>
      </c>
      <c r="B714" s="2" t="str">
        <f>IF(TRIM(K714)="","",I714)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4" s="2" t="str">
        <f>LEFT(F714,FIND(".",F714,6))</f>
        <v>Exif.Image.</v>
      </c>
      <c r="D714" s="2" t="str">
        <f>VLOOKUP(C714,PrefixUebersetzung,2,FALSE)</f>
        <v>Exif.Image (Bild).</v>
      </c>
      <c r="E714" s="2" t="str">
        <f>MID(F714,FIND(".",F714,6)+1,99)</f>
        <v>TStop</v>
      </c>
      <c r="F714" s="3" t="s">
        <v>7884</v>
      </c>
      <c r="G714" s="3" t="s">
        <v>9520</v>
      </c>
      <c r="I714" s="3" t="s">
        <v>7885</v>
      </c>
      <c r="J714" s="3"/>
      <c r="K714" s="5" t="s">
        <v>8729</v>
      </c>
      <c r="L714" s="14">
        <v>5</v>
      </c>
      <c r="M714" s="3" t="str">
        <f>IFERROR(VLOOKUP(E714,A:J,10, FALSE),"")</f>
        <v/>
      </c>
      <c r="N714" s="3" t="str">
        <f>IFERROR(INDEX(K:K,MATCH(TRUE,INDEX(B:B=I714,0),0)),"")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714" s="3" t="str">
        <f>IF(AND(TRIM(J714)="",M714=""),"Suffix not translated ",
   IF(AND(TRIM(J714)&lt;&gt;"",TRIM(M714)&lt;&gt;"",TRIM(J714)&lt;&gt;TRIM(M714)),"Suffix translation &lt;&gt; lookup ", "" ))
&amp;IF(AND(TRIM(K714)="",N714=""),"Description not translated ",
   IF(AND(TRIM(K714)&lt;&gt;"",TRIM(N714)&lt;&gt;"",TRIM(K714)&lt;&gt;TRIM(N714)),"Description translation&lt;&gt; lookup ", "" ))</f>
        <v xml:space="preserve">Suffix not translated </v>
      </c>
      <c r="P714" s="3" t="s">
        <v>8447</v>
      </c>
      <c r="Q714" s="3" t="s">
        <v>8447</v>
      </c>
    </row>
    <row r="715" spans="1:18" ht="210" x14ac:dyDescent="0.25">
      <c r="A715" s="2" t="str">
        <f>IF(TRIM(J715)="","",E715)</f>
        <v>UniqueCameraModel</v>
      </c>
      <c r="B715" s="2" t="str">
        <f>IF(TRIM(K715)="","",I715)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5" s="2" t="str">
        <f>LEFT(F715,FIND(".",F715,6))</f>
        <v>Exif.Image.</v>
      </c>
      <c r="D715" s="2" t="str">
        <f>VLOOKUP(C715,PrefixUebersetzung,2,FALSE)</f>
        <v>Exif.Image (Bild).</v>
      </c>
      <c r="E715" s="2" t="str">
        <f>MID(F715,FIND(".",F715,6)+1,99)</f>
        <v>UniqueCameraModel</v>
      </c>
      <c r="F715" s="3" t="s">
        <v>392</v>
      </c>
      <c r="G715" s="3" t="s">
        <v>9514</v>
      </c>
      <c r="I715" s="3" t="s">
        <v>2472</v>
      </c>
      <c r="J715" s="3" t="s">
        <v>4230</v>
      </c>
      <c r="K715" s="5" t="s">
        <v>6527</v>
      </c>
      <c r="L715" s="14"/>
      <c r="M715" s="3" t="str">
        <f>IFERROR(VLOOKUP(E715,A:J,10, FALSE),"")</f>
        <v>Kameramodell (eindeutig)</v>
      </c>
      <c r="N715" s="3" t="str">
        <f>IFERROR(INDEX(K:K,MATCH(TRUE,INDEX(B:B=I715,0),0)),"")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715" s="3" t="str">
        <f>IF(AND(TRIM(J715)="",M715=""),"Suffix not translated ",
   IF(AND(TRIM(J715)&lt;&gt;"",TRIM(M715)&lt;&gt;"",TRIM(J715)&lt;&gt;TRIM(M715)),"Suffix translation &lt;&gt; lookup ", "" ))
&amp;IF(AND(TRIM(K715)="",N715=""),"Description not translated ",
   IF(AND(TRIM(K715)&lt;&gt;"",TRIM(N715)&lt;&gt;"",TRIM(K715)&lt;&gt;TRIM(N715)),"Description translation&lt;&gt; lookup ", "" ))</f>
        <v/>
      </c>
      <c r="P715" s="3" t="s">
        <v>8447</v>
      </c>
      <c r="Q715" s="3" t="s">
        <v>8447</v>
      </c>
    </row>
    <row r="716" spans="1:18" ht="30" x14ac:dyDescent="0.25">
      <c r="A716" s="2" t="str">
        <f>IF(TRIM(J716)="","",E716)</f>
        <v/>
      </c>
      <c r="B716" s="2" t="str">
        <f>IF(TRIM(K716)="","",I716)</f>
        <v>Sony vignetting correction parameters</v>
      </c>
      <c r="C716" s="2" t="str">
        <f>LEFT(F716,FIND(".",F716,6))</f>
        <v>Exif.Image.</v>
      </c>
      <c r="D716" s="2" t="str">
        <f>VLOOKUP(C716,PrefixUebersetzung,2,FALSE)</f>
        <v>Exif.Image (Bild).</v>
      </c>
      <c r="E716" s="2" t="str">
        <f>MID(F716,FIND(".",F716,6)+1,99)</f>
        <v>VignettingCorrParams</v>
      </c>
      <c r="F716" s="36" t="s">
        <v>9753</v>
      </c>
      <c r="G716" s="36" t="s">
        <v>9513</v>
      </c>
      <c r="H716" s="36"/>
      <c r="I716" s="36" t="s">
        <v>9754</v>
      </c>
      <c r="K716" s="5" t="s">
        <v>9897</v>
      </c>
      <c r="M716" s="3" t="str">
        <f>IFERROR(VLOOKUP(E716,A:J,10, FALSE),"")</f>
        <v/>
      </c>
      <c r="N716" s="3" t="str">
        <f>IFERROR(VLOOKUP(I716,B:K,10,FALSE),"")</f>
        <v>Sony Parameter für die Vignettierungskorrektur</v>
      </c>
      <c r="O716" s="3" t="str">
        <f>IF(AND(TRIM(J716)="",M716=""),"Suffix not translated ",
   IF(AND(TRIM(J716)&lt;&gt;"",TRIM(M716)&lt;&gt;"",TRIM(J716)&lt;&gt;TRIM(M716)),"Suffix translation &lt;&gt; lookup ", "" ))
&amp;IF(AND(TRIM(K716)="",N716=""),"Description not translated ",
   IF(AND(TRIM(K716)&lt;&gt;"",TRIM(N716)&lt;&gt;"",TRIM(K716)&lt;&gt;TRIM(N716)),"Description translation&lt;&gt; lookup ", "" ))</f>
        <v xml:space="preserve">Suffix not translated </v>
      </c>
      <c r="P716" s="3" t="s">
        <v>8447</v>
      </c>
      <c r="Q716" s="3" t="s">
        <v>8447</v>
      </c>
    </row>
    <row r="717" spans="1:18" ht="120" x14ac:dyDescent="0.25">
      <c r="A717" s="2" t="str">
        <f>IF(TRIM(J717)="","",E717)</f>
        <v>WhiteLevel</v>
      </c>
      <c r="B717" s="2" t="str">
        <f>IF(TRIM(K717)="","",I717)</f>
        <v>This tag specifies the fully saturated encoding level for the raw sample values. Saturation is caused either by the sensor itself becoming highly non-linear in response, or by the camera's analog to digital converter clipping.</v>
      </c>
      <c r="C717" s="2" t="str">
        <f>LEFT(F717,FIND(".",F717,6))</f>
        <v>Exif.Image.</v>
      </c>
      <c r="D717" s="2" t="str">
        <f>VLOOKUP(C717,PrefixUebersetzung,2,FALSE)</f>
        <v>Exif.Image (Bild).</v>
      </c>
      <c r="E717" s="2" t="str">
        <f>MID(F717,FIND(".",F717,6)+1,99)</f>
        <v>WhiteLevel</v>
      </c>
      <c r="F717" s="3" t="s">
        <v>393</v>
      </c>
      <c r="G717" s="3" t="s">
        <v>9515</v>
      </c>
      <c r="I717" s="3" t="s">
        <v>2473</v>
      </c>
      <c r="J717" s="3" t="s">
        <v>4231</v>
      </c>
      <c r="K717" s="5" t="s">
        <v>6528</v>
      </c>
      <c r="L717" s="14"/>
      <c r="M717" s="3" t="str">
        <f>IFERROR(VLOOKUP(E717,A:J,10, FALSE),"")</f>
        <v>Weißpegel</v>
      </c>
      <c r="N717" s="3" t="str">
        <f>IFERROR(VLOOKUP(I717,B:K,10,FALSE),"")</f>
        <v>Dieses Tag gibt die vollständig gesättigten Kodierungs-Ebenen für die RAW-Abtastwerte an. Die Sättigung wird entweder durch den Sensor selbst durch zu stark nichtlineare  Rückmeldungen oder durch Clipping des Analog-Digital-Wandlers der Kamera verursacht.</v>
      </c>
      <c r="O717" s="3" t="str">
        <f>IF(AND(TRIM(J717)="",M717=""),"Suffix not translated ",
   IF(AND(TRIM(J717)&lt;&gt;"",TRIM(M717)&lt;&gt;"",TRIM(J717)&lt;&gt;TRIM(M717)),"Suffix translation &lt;&gt; lookup ", "" ))
&amp;IF(AND(TRIM(K717)="",N717=""),"Description not translated ",
   IF(AND(TRIM(K717)&lt;&gt;"",TRIM(N717)&lt;&gt;"",TRIM(K717)&lt;&gt;TRIM(N717)),"Description translation&lt;&gt; lookup ", "" ))</f>
        <v/>
      </c>
      <c r="P717" s="3" t="s">
        <v>8447</v>
      </c>
      <c r="Q717" s="3" t="s">
        <v>8447</v>
      </c>
    </row>
    <row r="718" spans="1:18" ht="75" x14ac:dyDescent="0.25">
      <c r="A718" s="2" t="str">
        <f>IF(TRIM(J718)="","",E718)</f>
        <v>WhitePoint</v>
      </c>
      <c r="B718" s="2" t="str">
        <f>IF(TRIM(K718)="","",I718)</f>
        <v>The chromaticity of the white point of the image. Normally this tag is not necessary, since color space is specified in the colorspace information tag (&lt;ColorSpace&gt;).</v>
      </c>
      <c r="C718" s="2" t="str">
        <f>LEFT(F718,FIND(".",F718,6))</f>
        <v>Exif.Image.</v>
      </c>
      <c r="D718" s="2" t="str">
        <f>VLOOKUP(C718,PrefixUebersetzung,2,FALSE)</f>
        <v>Exif.Image (Bild).</v>
      </c>
      <c r="E718" s="2" t="str">
        <f>MID(F718,FIND(".",F718,6)+1,99)</f>
        <v>WhitePoint</v>
      </c>
      <c r="F718" s="3" t="s">
        <v>394</v>
      </c>
      <c r="G718" s="3" t="s">
        <v>9519</v>
      </c>
      <c r="I718" s="3" t="s">
        <v>2474</v>
      </c>
      <c r="J718" s="3" t="s">
        <v>4004</v>
      </c>
      <c r="K718" s="5" t="s">
        <v>5381</v>
      </c>
      <c r="L718" s="14"/>
      <c r="M718" s="3" t="str">
        <f>IFERROR(VLOOKUP(E718,A:J,10, FALSE),"")</f>
        <v>Weißpunkt</v>
      </c>
      <c r="N718" s="3" t="str">
        <f>IFERROR(VLOOKUP(I718,B:K,10,FALSE),"")</f>
        <v>Die Farbigkeit des Weißpunktes des Bildes. Normalerweise ist dieses Tag ist nicht notwendig, da der Farbraum im Farbraum-Informations-Tag (&lt;ColorSpace&gt;) angegeben wird.</v>
      </c>
      <c r="O718" s="3" t="str">
        <f>IF(AND(TRIM(J718)="",M718=""),"Suffix not translated ",
   IF(AND(TRIM(J718)&lt;&gt;"",TRIM(M718)&lt;&gt;"",TRIM(J718)&lt;&gt;TRIM(M718)),"Suffix translation &lt;&gt; lookup ", "" ))
&amp;IF(AND(TRIM(K718)="",N718=""),"Description not translated ",
   IF(AND(TRIM(K718)&lt;&gt;"",TRIM(N718)&lt;&gt;"",TRIM(K718)&lt;&gt;TRIM(N718)),"Description translation&lt;&gt; lookup ", "" ))</f>
        <v/>
      </c>
      <c r="P718" s="3" t="s">
        <v>8447</v>
      </c>
      <c r="Q718" s="3" t="s">
        <v>8447</v>
      </c>
    </row>
    <row r="719" spans="1:18" ht="30" x14ac:dyDescent="0.25">
      <c r="A719" s="2" t="str">
        <f>IF(TRIM(J719)="","",E719)</f>
        <v/>
      </c>
      <c r="B719" s="2" t="str">
        <f>IF(TRIM(K719)="","",I719)</f>
        <v/>
      </c>
      <c r="C719" s="2" t="str">
        <f>LEFT(F719,FIND(".",F719,6))</f>
        <v>Exif.Image.</v>
      </c>
      <c r="D719" s="2" t="str">
        <f>VLOOKUP(C719,PrefixUebersetzung,2,FALSE)</f>
        <v>Exif.Image (Bild).</v>
      </c>
      <c r="E719" s="2" t="str">
        <f>MID(F719,FIND(".",F719,6)+1,99)</f>
        <v>XClipPathUnits</v>
      </c>
      <c r="F719" s="3" t="s">
        <v>395</v>
      </c>
      <c r="G719" s="3" t="s">
        <v>9513</v>
      </c>
      <c r="I719" s="3" t="s">
        <v>2475</v>
      </c>
      <c r="J719" s="3"/>
      <c r="L719" s="14">
        <v>5</v>
      </c>
      <c r="M719" s="3" t="str">
        <f>IFERROR(VLOOKUP(E719,A:J,10, FALSE),"")</f>
        <v/>
      </c>
      <c r="N719" s="3" t="str">
        <f>IFERROR(VLOOKUP(I719,B:K,10,FALSE),"")</f>
        <v/>
      </c>
      <c r="O719" s="3" t="str">
        <f>IF(AND(TRIM(J719)="",M719=""),"Suffix not translated ",
   IF(AND(TRIM(J719)&lt;&gt;"",TRIM(M719)&lt;&gt;"",TRIM(J719)&lt;&gt;TRIM(M719)),"Suffix translation &lt;&gt; lookup ", "" ))
&amp;IF(AND(TRIM(K719)="",N719=""),"Description not translated ",
   IF(AND(TRIM(K719)&lt;&gt;"",TRIM(N719)&lt;&gt;"",TRIM(K719)&lt;&gt;TRIM(N719)),"Description translation&lt;&gt; lookup ", "" ))</f>
        <v xml:space="preserve">Suffix not translated Description not translated </v>
      </c>
      <c r="P719" s="3" t="s">
        <v>8447</v>
      </c>
      <c r="Q719" s="3" t="s">
        <v>8447</v>
      </c>
    </row>
    <row r="720" spans="1:18" ht="30" x14ac:dyDescent="0.25">
      <c r="A720" s="2" t="str">
        <f>IF(TRIM(J720)="","",E720)</f>
        <v>XMLPacket</v>
      </c>
      <c r="B720" s="2" t="str">
        <f>IF(TRIM(K720)="","",I720)</f>
        <v>XMP Metadata (Adobe technote 9-14-02)</v>
      </c>
      <c r="C720" s="2" t="str">
        <f>LEFT(F720,FIND(".",F720,6))</f>
        <v>Exif.Image.</v>
      </c>
      <c r="D720" s="2" t="str">
        <f>VLOOKUP(C720,PrefixUebersetzung,2,FALSE)</f>
        <v>Exif.Image (Bild).</v>
      </c>
      <c r="E720" s="2" t="str">
        <f>MID(F720,FIND(".",F720,6)+1,99)</f>
        <v>XMLPacket</v>
      </c>
      <c r="F720" s="3" t="s">
        <v>396</v>
      </c>
      <c r="G720" s="3" t="s">
        <v>9518</v>
      </c>
      <c r="I720" s="3" t="s">
        <v>2476</v>
      </c>
      <c r="J720" s="3" t="s">
        <v>4232</v>
      </c>
      <c r="K720" s="5" t="s">
        <v>3831</v>
      </c>
      <c r="L720" s="14"/>
      <c r="M720" s="3" t="str">
        <f>IFERROR(VLOOKUP(E720,A:J,10, FALSE),"")</f>
        <v>XML Paket</v>
      </c>
      <c r="N720" s="3" t="str">
        <f>IFERROR(VLOOKUP(I720,B:K,10,FALSE),"")</f>
        <v>XMP-Metadaten (Adobe technote 9-14-02)</v>
      </c>
      <c r="O720" s="3" t="str">
        <f>IF(AND(TRIM(J720)="",M720=""),"Suffix not translated ",
   IF(AND(TRIM(J720)&lt;&gt;"",TRIM(M720)&lt;&gt;"",TRIM(J720)&lt;&gt;TRIM(M720)),"Suffix translation &lt;&gt; lookup ", "" ))
&amp;IF(AND(TRIM(K720)="",N720=""),"Description not translated ",
   IF(AND(TRIM(K720)&lt;&gt;"",TRIM(N720)&lt;&gt;"",TRIM(K720)&lt;&gt;TRIM(N720)),"Description translation&lt;&gt; lookup ", "" ))</f>
        <v/>
      </c>
      <c r="P720" s="3" t="s">
        <v>8447</v>
      </c>
      <c r="Q720" s="3" t="s">
        <v>8447</v>
      </c>
      <c r="R720" s="3" t="s">
        <v>9426</v>
      </c>
    </row>
    <row r="721" spans="1:18" ht="30" x14ac:dyDescent="0.25">
      <c r="A721" s="2" t="str">
        <f>IF(TRIM(J721)="","",E721)</f>
        <v>XPAuthor</v>
      </c>
      <c r="B721" s="2" t="str">
        <f>IF(TRIM(K721)="","",I721)</f>
        <v>Author tag used by Windows, encoded in UCS2</v>
      </c>
      <c r="C721" s="2" t="str">
        <f>LEFT(F721,FIND(".",F721,6))</f>
        <v>Exif.Image.</v>
      </c>
      <c r="D721" s="2" t="str">
        <f>VLOOKUP(C721,PrefixUebersetzung,2,FALSE)</f>
        <v>Exif.Image (Bild).</v>
      </c>
      <c r="E721" s="2" t="str">
        <f>MID(F721,FIND(".",F721,6)+1,99)</f>
        <v>XPAuthor</v>
      </c>
      <c r="F721" s="3" t="s">
        <v>397</v>
      </c>
      <c r="G721" s="3" t="s">
        <v>9518</v>
      </c>
      <c r="I721" s="3" t="s">
        <v>2477</v>
      </c>
      <c r="J721" s="3" t="s">
        <v>4233</v>
      </c>
      <c r="K721" s="5" t="s">
        <v>5382</v>
      </c>
      <c r="L721" s="14"/>
      <c r="M721" s="3" t="str">
        <f>IFERROR(VLOOKUP(E721,A:J,10, FALSE),"")</f>
        <v>XP Autor</v>
      </c>
      <c r="N721" s="3" t="str">
        <f>IFERROR(VLOOKUP(I721,B:K,10,FALSE),"")</f>
        <v>Autor-Tag von Windows verwendet, in UCS-2 codiert</v>
      </c>
      <c r="O721" s="3" t="str">
        <f>IF(AND(TRIM(J721)="",M721=""),"Suffix not translated ",
   IF(AND(TRIM(J721)&lt;&gt;"",TRIM(M721)&lt;&gt;"",TRIM(J721)&lt;&gt;TRIM(M721)),"Suffix translation &lt;&gt; lookup ", "" ))
&amp;IF(AND(TRIM(K721)="",N721=""),"Description not translated ",
   IF(AND(TRIM(K721)&lt;&gt;"",TRIM(N721)&lt;&gt;"",TRIM(K721)&lt;&gt;TRIM(N721)),"Description translation&lt;&gt; lookup ", "" ))</f>
        <v/>
      </c>
      <c r="P721" s="3" t="s">
        <v>8447</v>
      </c>
      <c r="Q721" s="3" t="s">
        <v>8447</v>
      </c>
      <c r="R721" s="3" t="s">
        <v>9005</v>
      </c>
    </row>
    <row r="722" spans="1:18" ht="30" x14ac:dyDescent="0.25">
      <c r="A722" s="2" t="str">
        <f>IF(TRIM(J722)="","",E722)</f>
        <v>XPComment</v>
      </c>
      <c r="B722" s="2" t="str">
        <f>IF(TRIM(K722)="","",I722)</f>
        <v>Comment tag used by Windows, encoded in UCS2</v>
      </c>
      <c r="C722" s="2" t="str">
        <f>LEFT(F722,FIND(".",F722,6))</f>
        <v>Exif.Image.</v>
      </c>
      <c r="D722" s="2" t="str">
        <f>VLOOKUP(C722,PrefixUebersetzung,2,FALSE)</f>
        <v>Exif.Image (Bild).</v>
      </c>
      <c r="E722" s="2" t="str">
        <f>MID(F722,FIND(".",F722,6)+1,99)</f>
        <v>XPComment</v>
      </c>
      <c r="F722" s="3" t="s">
        <v>398</v>
      </c>
      <c r="G722" s="3" t="s">
        <v>9518</v>
      </c>
      <c r="I722" s="3" t="s">
        <v>2478</v>
      </c>
      <c r="J722" s="3" t="s">
        <v>4234</v>
      </c>
      <c r="K722" s="5" t="s">
        <v>5383</v>
      </c>
      <c r="L722" s="14"/>
      <c r="M722" s="3" t="str">
        <f>IFERROR(VLOOKUP(E722,A:J,10, FALSE),"")</f>
        <v>XP Kommentar</v>
      </c>
      <c r="N722" s="3" t="str">
        <f>IFERROR(VLOOKUP(I722,B:K,10,FALSE),"")</f>
        <v>Kommentar-Tag von Windows verwendet, in UCS-2 codiert</v>
      </c>
      <c r="O722" s="3" t="str">
        <f>IF(AND(TRIM(J722)="",M722=""),"Suffix not translated ",
   IF(AND(TRIM(J722)&lt;&gt;"",TRIM(M722)&lt;&gt;"",TRIM(J722)&lt;&gt;TRIM(M722)),"Suffix translation &lt;&gt; lookup ", "" ))
&amp;IF(AND(TRIM(K722)="",N722=""),"Description not translated ",
   IF(AND(TRIM(K722)&lt;&gt;"",TRIM(N722)&lt;&gt;"",TRIM(K722)&lt;&gt;TRIM(N722)),"Description translation&lt;&gt; lookup ", "" ))</f>
        <v/>
      </c>
      <c r="P722" s="3" t="s">
        <v>8447</v>
      </c>
      <c r="Q722" s="3" t="s">
        <v>8447</v>
      </c>
      <c r="R722" s="3" t="s">
        <v>9069</v>
      </c>
    </row>
    <row r="723" spans="1:18" ht="30" x14ac:dyDescent="0.25">
      <c r="A723" s="2" t="str">
        <f>IF(TRIM(J723)="","",E723)</f>
        <v>XPKeywords</v>
      </c>
      <c r="B723" s="2" t="str">
        <f>IF(TRIM(K723)="","",I723)</f>
        <v>Keywords tag used by Windows, encoded in UCS2</v>
      </c>
      <c r="C723" s="2" t="str">
        <f>LEFT(F723,FIND(".",F723,6))</f>
        <v>Exif.Image.</v>
      </c>
      <c r="D723" s="2" t="str">
        <f>VLOOKUP(C723,PrefixUebersetzung,2,FALSE)</f>
        <v>Exif.Image (Bild).</v>
      </c>
      <c r="E723" s="2" t="str">
        <f>MID(F723,FIND(".",F723,6)+1,99)</f>
        <v>XPKeywords</v>
      </c>
      <c r="F723" s="3" t="s">
        <v>399</v>
      </c>
      <c r="G723" s="3" t="s">
        <v>9518</v>
      </c>
      <c r="I723" s="3" t="s">
        <v>2479</v>
      </c>
      <c r="J723" s="3" t="s">
        <v>4235</v>
      </c>
      <c r="K723" s="5" t="s">
        <v>3832</v>
      </c>
      <c r="L723" s="14"/>
      <c r="M723" s="3" t="str">
        <f>IFERROR(VLOOKUP(E723,A:J,10, FALSE),"")</f>
        <v>XP Schlüsselworte</v>
      </c>
      <c r="N723" s="3" t="str">
        <f>IFERROR(VLOOKUP(I723,B:K,10,FALSE),"")</f>
        <v>Keywords tag von Windows verwendet, in UCS-2 codiert</v>
      </c>
      <c r="O723" s="3" t="str">
        <f>IF(AND(TRIM(J723)="",M723=""),"Suffix not translated ",
   IF(AND(TRIM(J723)&lt;&gt;"",TRIM(M723)&lt;&gt;"",TRIM(J723)&lt;&gt;TRIM(M723)),"Suffix translation &lt;&gt; lookup ", "" ))
&amp;IF(AND(TRIM(K723)="",N723=""),"Description not translated ",
   IF(AND(TRIM(K723)&lt;&gt;"",TRIM(N723)&lt;&gt;"",TRIM(K723)&lt;&gt;TRIM(N723)),"Description translation&lt;&gt; lookup ", "" ))</f>
        <v/>
      </c>
      <c r="P723" s="3" t="s">
        <v>8447</v>
      </c>
      <c r="Q723" s="3" t="s">
        <v>8447</v>
      </c>
      <c r="R723" s="3" t="s">
        <v>9242</v>
      </c>
    </row>
    <row r="724" spans="1:18" ht="60" x14ac:dyDescent="0.25">
      <c r="A724" s="2" t="str">
        <f>IF(TRIM(J724)="","",E724)</f>
        <v>XPosition</v>
      </c>
      <c r="B724" s="2" t="str">
        <f>IF(TRIM(K724)="","",I724)</f>
        <v>X position of the image. The X offset in ResolutionUnits of the left side of the image, with respect to the left side of the page.</v>
      </c>
      <c r="C724" s="2" t="str">
        <f>LEFT(F724,FIND(".",F724,6))</f>
        <v>Exif.Image.</v>
      </c>
      <c r="D724" s="2" t="str">
        <f>VLOOKUP(C724,PrefixUebersetzung,2,FALSE)</f>
        <v>Exif.Image (Bild).</v>
      </c>
      <c r="E724" s="2" t="str">
        <f>MID(F724,FIND(".",F724,6)+1,99)</f>
        <v>XPosition</v>
      </c>
      <c r="F724" s="36" t="s">
        <v>10678</v>
      </c>
      <c r="G724" s="36" t="s">
        <v>9519</v>
      </c>
      <c r="H724" s="36"/>
      <c r="I724" s="36" t="s">
        <v>10679</v>
      </c>
      <c r="J724" s="5" t="s">
        <v>11121</v>
      </c>
      <c r="K724" s="5" t="s">
        <v>11122</v>
      </c>
      <c r="M724" s="3" t="str">
        <f>IFERROR(VLOOKUP(E724,A:J,10, FALSE),"")</f>
        <v>X-Position</v>
      </c>
      <c r="N724" s="3" t="str">
        <f>IFERROR(VLOOKUP(I724,B:K,10,FALSE),"")</f>
        <v>X-Position des Bildes. Der X-Versatz in ResolutionUnits der linken Seite des Bildes in Bezug auf die linke Seite der Seite.</v>
      </c>
      <c r="O724" s="3" t="str">
        <f>IF(AND(TRIM(J724)="",M724=""),"Suffix not translated ",
   IF(AND(TRIM(J724)&lt;&gt;"",TRIM(M724)&lt;&gt;"",TRIM(J724)&lt;&gt;TRIM(M724)),"Suffix translation &lt;&gt; lookup ", "" ))
&amp;IF(AND(TRIM(K724)="",N724=""),"Description not translated ",
   IF(AND(TRIM(K724)&lt;&gt;"",TRIM(N724)&lt;&gt;"",TRIM(K724)&lt;&gt;TRIM(N724)),"Description translation&lt;&gt; lookup ", "" ))</f>
        <v/>
      </c>
      <c r="P724" s="3" t="s">
        <v>8447</v>
      </c>
      <c r="Q724" s="3" t="s">
        <v>8447</v>
      </c>
    </row>
    <row r="725" spans="1:18" ht="30" x14ac:dyDescent="0.25">
      <c r="A725" s="2" t="str">
        <f>IF(TRIM(J725)="","",E725)</f>
        <v>XPSubject</v>
      </c>
      <c r="B725" s="2" t="str">
        <f>IF(TRIM(K725)="","",I725)</f>
        <v>Subject tag used by Windows, encoded in UCS2</v>
      </c>
      <c r="C725" s="2" t="str">
        <f>LEFT(F725,FIND(".",F725,6))</f>
        <v>Exif.Image.</v>
      </c>
      <c r="D725" s="2" t="str">
        <f>VLOOKUP(C725,PrefixUebersetzung,2,FALSE)</f>
        <v>Exif.Image (Bild).</v>
      </c>
      <c r="E725" s="2" t="str">
        <f>MID(F725,FIND(".",F725,6)+1,99)</f>
        <v>XPSubject</v>
      </c>
      <c r="F725" s="3" t="s">
        <v>400</v>
      </c>
      <c r="G725" s="3" t="s">
        <v>9518</v>
      </c>
      <c r="I725" s="3" t="s">
        <v>2480</v>
      </c>
      <c r="J725" s="3" t="s">
        <v>4236</v>
      </c>
      <c r="K725" s="5" t="s">
        <v>5384</v>
      </c>
      <c r="L725" s="14"/>
      <c r="M725" s="3" t="str">
        <f>IFERROR(VLOOKUP(E725,A:J,10, FALSE),"")</f>
        <v>XP Betreff</v>
      </c>
      <c r="N725" s="3" t="str">
        <f>IFERROR(VLOOKUP(I725,B:K,10,FALSE),"")</f>
        <v>Betreff-Tag von Windows verwendet, in UCS-2 codiert</v>
      </c>
      <c r="O725" s="3" t="str">
        <f>IF(AND(TRIM(J725)="",M725=""),"Suffix not translated ",
   IF(AND(TRIM(J725)&lt;&gt;"",TRIM(M725)&lt;&gt;"",TRIM(J725)&lt;&gt;TRIM(M725)),"Suffix translation &lt;&gt; lookup ", "" ))
&amp;IF(AND(TRIM(K725)="",N725=""),"Description not translated ",
   IF(AND(TRIM(K725)&lt;&gt;"",TRIM(N725)&lt;&gt;"",TRIM(K725)&lt;&gt;TRIM(N725)),"Description translation&lt;&gt; lookup ", "" ))</f>
        <v/>
      </c>
      <c r="P725" s="3" t="s">
        <v>8447</v>
      </c>
      <c r="Q725" s="3" t="s">
        <v>8447</v>
      </c>
      <c r="R725" s="3" t="s">
        <v>9361</v>
      </c>
    </row>
    <row r="726" spans="1:18" ht="30" x14ac:dyDescent="0.25">
      <c r="A726" s="2" t="str">
        <f>IF(TRIM(J726)="","",E726)</f>
        <v>XPTitle</v>
      </c>
      <c r="B726" s="2" t="str">
        <f>IF(TRIM(K726)="","",I726)</f>
        <v>Title tag used by Windows, encoded in UCS2</v>
      </c>
      <c r="C726" s="2" t="str">
        <f>LEFT(F726,FIND(".",F726,6))</f>
        <v>Exif.Image.</v>
      </c>
      <c r="D726" s="2" t="str">
        <f>VLOOKUP(C726,PrefixUebersetzung,2,FALSE)</f>
        <v>Exif.Image (Bild).</v>
      </c>
      <c r="E726" s="2" t="str">
        <f>MID(F726,FIND(".",F726,6)+1,99)</f>
        <v>XPTitle</v>
      </c>
      <c r="F726" s="3" t="s">
        <v>401</v>
      </c>
      <c r="G726" s="3" t="s">
        <v>9518</v>
      </c>
      <c r="I726" s="3" t="s">
        <v>2481</v>
      </c>
      <c r="J726" s="3" t="s">
        <v>4237</v>
      </c>
      <c r="K726" s="5" t="s">
        <v>3833</v>
      </c>
      <c r="L726" s="14"/>
      <c r="M726" s="3" t="str">
        <f>IFERROR(VLOOKUP(E726,A:J,10, FALSE),"")</f>
        <v>XP Titel</v>
      </c>
      <c r="N726" s="3" t="str">
        <f>IFERROR(VLOOKUP(I726,B:K,10,FALSE),"")</f>
        <v>Titel-Tag von Windows verwendet, in UCS-2 codiert</v>
      </c>
      <c r="O726" s="3" t="str">
        <f>IF(AND(TRIM(J726)="",M726=""),"Suffix not translated ",
   IF(AND(TRIM(J726)&lt;&gt;"",TRIM(M726)&lt;&gt;"",TRIM(J726)&lt;&gt;TRIM(M726)),"Suffix translation &lt;&gt; lookup ", "" ))
&amp;IF(AND(TRIM(K726)="",N726=""),"Description not translated ",
   IF(AND(TRIM(K726)&lt;&gt;"",TRIM(N726)&lt;&gt;"",TRIM(K726)&lt;&gt;TRIM(N726)),"Description translation&lt;&gt; lookup ", "" ))</f>
        <v/>
      </c>
      <c r="P726" s="3" t="s">
        <v>8447</v>
      </c>
      <c r="Q726" s="3" t="s">
        <v>8447</v>
      </c>
      <c r="R726" s="3" t="s">
        <v>9403</v>
      </c>
    </row>
    <row r="727" spans="1:18" ht="75" x14ac:dyDescent="0.25">
      <c r="A727" s="2" t="str">
        <f>IF(TRIM(J727)="","",E727)</f>
        <v>XResolution</v>
      </c>
      <c r="B727" s="2" t="str">
        <f>IF(TRIM(K727)="","",I727)</f>
        <v>The number of pixels per &lt;ResolutionUnit&gt; in the &lt;ImageWidth&gt; direction. When the image resolution is unknown, 72 [dpi] is designated.</v>
      </c>
      <c r="C727" s="2" t="str">
        <f>LEFT(F727,FIND(".",F727,6))</f>
        <v>Exif.Image.</v>
      </c>
      <c r="D727" s="2" t="str">
        <f>VLOOKUP(C727,PrefixUebersetzung,2,FALSE)</f>
        <v>Exif.Image (Bild).</v>
      </c>
      <c r="E727" s="2" t="str">
        <f>MID(F727,FIND(".",F727,6)+1,99)</f>
        <v>XResolution</v>
      </c>
      <c r="F727" s="3" t="s">
        <v>402</v>
      </c>
      <c r="G727" s="3" t="s">
        <v>9519</v>
      </c>
      <c r="I727" s="3" t="s">
        <v>2482</v>
      </c>
      <c r="J727" s="3" t="s">
        <v>4238</v>
      </c>
      <c r="K727" s="5" t="s">
        <v>5385</v>
      </c>
      <c r="L727" s="14"/>
      <c r="M727" s="3" t="str">
        <f>IFERROR(VLOOKUP(E727,A:J,10, FALSE),"")</f>
        <v>Auflösung X</v>
      </c>
      <c r="N727" s="3" t="str">
        <f>IFERROR(VLOOKUP(I727,B:K,10,FALSE),"")</f>
        <v>Die Anzahl von Pixeln pro &lt;ResolutionUnit&gt; im &lt;ImageWidth&gt; Richtung. Wenn die Bildauflösung unbekannt ist, wird 72 [dpi] zugeordnet.</v>
      </c>
      <c r="O727" s="3" t="str">
        <f>IF(AND(TRIM(J727)="",M727=""),"Suffix not translated ",
   IF(AND(TRIM(J727)&lt;&gt;"",TRIM(M727)&lt;&gt;"",TRIM(J727)&lt;&gt;TRIM(M727)),"Suffix translation &lt;&gt; lookup ", "" ))
&amp;IF(AND(TRIM(K727)="",N727=""),"Description not translated ",
   IF(AND(TRIM(K727)&lt;&gt;"",TRIM(N727)&lt;&gt;"",TRIM(K727)&lt;&gt;TRIM(N727)),"Description translation&lt;&gt; lookup ", "" ))</f>
        <v/>
      </c>
      <c r="P727" s="3" t="s">
        <v>8447</v>
      </c>
      <c r="Q727" s="3" t="s">
        <v>8447</v>
      </c>
    </row>
    <row r="728" spans="1:18" ht="165" x14ac:dyDescent="0.25">
      <c r="A728" s="2" t="str">
        <f>IF(TRIM(J728)="","",E728)</f>
        <v>YCbCrCoefficients</v>
      </c>
      <c r="B728" s="2" t="str">
        <f>IF(TRIM(K728)="","",I728)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8" s="2" t="str">
        <f>LEFT(F728,FIND(".",F728,6))</f>
        <v>Exif.Image.</v>
      </c>
      <c r="D728" s="2" t="str">
        <f>VLOOKUP(C728,PrefixUebersetzung,2,FALSE)</f>
        <v>Exif.Image (Bild).</v>
      </c>
      <c r="E728" s="2" t="str">
        <f>MID(F728,FIND(".",F728,6)+1,99)</f>
        <v>YCbCrCoefficients</v>
      </c>
      <c r="F728" s="3" t="s">
        <v>403</v>
      </c>
      <c r="G728" s="3" t="s">
        <v>9519</v>
      </c>
      <c r="I728" s="3" t="s">
        <v>2483</v>
      </c>
      <c r="J728" s="3" t="s">
        <v>5095</v>
      </c>
      <c r="K728" s="5" t="s">
        <v>5386</v>
      </c>
      <c r="L728" s="14"/>
      <c r="M728" s="3" t="str">
        <f>IFERROR(VLOOKUP(E728,A:J,10, FALSE),"")</f>
        <v>YCbCr Koeffizienten</v>
      </c>
      <c r="N728" s="3" t="str">
        <f>IFERROR(INDEX(K:K,MATCH(TRUE,INDEX(B:B=I728,0),0)),"")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728" s="3" t="str">
        <f>IF(AND(TRIM(J728)="",M728=""),"Suffix not translated ",
   IF(AND(TRIM(J728)&lt;&gt;"",TRIM(M728)&lt;&gt;"",TRIM(J728)&lt;&gt;TRIM(M728)),"Suffix translation &lt;&gt; lookup ", "" ))
&amp;IF(AND(TRIM(K728)="",N728=""),"Description not translated ",
   IF(AND(TRIM(K728)&lt;&gt;"",TRIM(N728)&lt;&gt;"",TRIM(K728)&lt;&gt;TRIM(N728)),"Description translation&lt;&gt; lookup ", "" ))</f>
        <v/>
      </c>
      <c r="P728" s="3" t="s">
        <v>8447</v>
      </c>
      <c r="Q728" s="3" t="s">
        <v>8447</v>
      </c>
    </row>
    <row r="729" spans="1:18" ht="225" x14ac:dyDescent="0.25">
      <c r="A729" s="2" t="str">
        <f>IF(TRIM(J729)="","",E729)</f>
        <v>YCbCrPositioning</v>
      </c>
      <c r="B729" s="2" t="str">
        <f>IF(TRIM(K729)="","",I729)</f>
        <v/>
      </c>
      <c r="C729" s="2" t="str">
        <f>LEFT(F729,FIND(".",F729,6))</f>
        <v>Exif.Image.</v>
      </c>
      <c r="D729" s="2" t="str">
        <f>VLOOKUP(C729,PrefixUebersetzung,2,FALSE)</f>
        <v>Exif.Image (Bild).</v>
      </c>
      <c r="E729" s="2" t="str">
        <f>MID(F729,FIND(".",F729,6)+1,99)</f>
        <v>YCbCrPositioning</v>
      </c>
      <c r="F729" s="3" t="s">
        <v>404</v>
      </c>
      <c r="G729" s="3" t="s">
        <v>9512</v>
      </c>
      <c r="I729" s="3" t="s">
        <v>2484</v>
      </c>
      <c r="J729" s="3" t="s">
        <v>5096</v>
      </c>
      <c r="L729" s="14">
        <v>5</v>
      </c>
      <c r="M729" s="3" t="str">
        <f>IFERROR(VLOOKUP(E729,A:J,10, FALSE),"")</f>
        <v>YCbCr Positionierung</v>
      </c>
      <c r="N729" s="3" t="str">
        <f>IFERROR(INDEX(K:K,MATCH(TRUE,INDEX(B:B=I729,0),0)),"")</f>
        <v/>
      </c>
      <c r="O729" s="3" t="str">
        <f>IF(AND(TRIM(J729)="",M729=""),"Suffix not translated ",
   IF(AND(TRIM(J729)&lt;&gt;"",TRIM(M729)&lt;&gt;"",TRIM(J729)&lt;&gt;TRIM(M729)),"Suffix translation &lt;&gt; lookup ", "" ))
&amp;IF(AND(TRIM(K729)="",N729=""),"Description not translated ",
   IF(AND(TRIM(K729)&lt;&gt;"",TRIM(N729)&lt;&gt;"",TRIM(K729)&lt;&gt;TRIM(N729)),"Description translation&lt;&gt; lookup ", "" ))</f>
        <v xml:space="preserve">Description not translated </v>
      </c>
      <c r="P729" s="3" t="s">
        <v>8447</v>
      </c>
      <c r="Q729" s="3" t="s">
        <v>8447</v>
      </c>
    </row>
    <row r="730" spans="1:18" ht="60" x14ac:dyDescent="0.25">
      <c r="A730" s="2" t="str">
        <f>IF(TRIM(J730)="","",E730)</f>
        <v>YCbCrSubSampling</v>
      </c>
      <c r="B730" s="2" t="str">
        <f>IF(TRIM(K730)="","",I730)</f>
        <v/>
      </c>
      <c r="C730" s="2" t="str">
        <f>LEFT(F730,FIND(".",F730,6))</f>
        <v>Exif.Image.</v>
      </c>
      <c r="D730" s="2" t="str">
        <f>VLOOKUP(C730,PrefixUebersetzung,2,FALSE)</f>
        <v>Exif.Image (Bild).</v>
      </c>
      <c r="E730" s="2" t="str">
        <f>MID(F730,FIND(".",F730,6)+1,99)</f>
        <v>YCbCrSubSampling</v>
      </c>
      <c r="F730" s="3" t="s">
        <v>405</v>
      </c>
      <c r="G730" s="3" t="s">
        <v>9512</v>
      </c>
      <c r="I730" s="3" t="s">
        <v>2485</v>
      </c>
      <c r="J730" s="3" t="s">
        <v>5097</v>
      </c>
      <c r="L730" s="14">
        <v>5</v>
      </c>
      <c r="M730" s="3" t="str">
        <f>IFERROR(VLOOKUP(E730,A:J,10, FALSE),"")</f>
        <v>YCbCr Unterabtastung</v>
      </c>
      <c r="N730" s="3" t="str">
        <f>IFERROR(VLOOKUP(I730,B:K,10,FALSE),"")</f>
        <v/>
      </c>
      <c r="O730" s="3" t="str">
        <f>IF(AND(TRIM(J730)="",M730=""),"Suffix not translated ",
   IF(AND(TRIM(J730)&lt;&gt;"",TRIM(M730)&lt;&gt;"",TRIM(J730)&lt;&gt;TRIM(M730)),"Suffix translation &lt;&gt; lookup ", "" ))
&amp;IF(AND(TRIM(K730)="",N730=""),"Description not translated ",
   IF(AND(TRIM(K730)&lt;&gt;"",TRIM(N730)&lt;&gt;"",TRIM(K730)&lt;&gt;TRIM(N730)),"Description translation&lt;&gt; lookup ", "" ))</f>
        <v xml:space="preserve">Description not translated </v>
      </c>
      <c r="P730" s="3" t="s">
        <v>8447</v>
      </c>
      <c r="Q730" s="3" t="s">
        <v>8447</v>
      </c>
    </row>
    <row r="731" spans="1:18" ht="30" x14ac:dyDescent="0.25">
      <c r="A731" s="2" t="str">
        <f>IF(TRIM(J731)="","",E731)</f>
        <v/>
      </c>
      <c r="B731" s="2" t="str">
        <f>IF(TRIM(K731)="","",I731)</f>
        <v/>
      </c>
      <c r="C731" s="2" t="str">
        <f>LEFT(F731,FIND(".",F731,6))</f>
        <v>Exif.Image.</v>
      </c>
      <c r="D731" s="2" t="str">
        <f>VLOOKUP(C731,PrefixUebersetzung,2,FALSE)</f>
        <v>Exif.Image (Bild).</v>
      </c>
      <c r="E731" s="2" t="str">
        <f>MID(F731,FIND(".",F731,6)+1,99)</f>
        <v>YClipPathUnits</v>
      </c>
      <c r="F731" s="3" t="s">
        <v>406</v>
      </c>
      <c r="G731" s="3" t="s">
        <v>9513</v>
      </c>
      <c r="I731" s="3" t="s">
        <v>2486</v>
      </c>
      <c r="J731" s="3"/>
      <c r="L731" s="14">
        <v>5</v>
      </c>
      <c r="M731" s="3" t="str">
        <f>IFERROR(VLOOKUP(E731,A:J,10, FALSE),"")</f>
        <v/>
      </c>
      <c r="N731" s="3" t="str">
        <f>IFERROR(VLOOKUP(I731,B:K,10,FALSE),"")</f>
        <v/>
      </c>
      <c r="O731" s="3" t="str">
        <f>IF(AND(TRIM(J731)="",M731=""),"Suffix not translated ",
   IF(AND(TRIM(J731)&lt;&gt;"",TRIM(M731)&lt;&gt;"",TRIM(J731)&lt;&gt;TRIM(M731)),"Suffix translation &lt;&gt; lookup ", "" ))
&amp;IF(AND(TRIM(K731)="",N731=""),"Description not translated ",
   IF(AND(TRIM(K731)&lt;&gt;"",TRIM(N731)&lt;&gt;"",TRIM(K731)&lt;&gt;TRIM(N731)),"Description translation&lt;&gt; lookup ", "" ))</f>
        <v xml:space="preserve">Suffix not translated Description not translated </v>
      </c>
      <c r="P731" s="3" t="s">
        <v>8447</v>
      </c>
      <c r="Q731" s="3" t="s">
        <v>8447</v>
      </c>
    </row>
    <row r="732" spans="1:18" ht="105" x14ac:dyDescent="0.25">
      <c r="A732" s="2" t="str">
        <f>IF(TRIM(J732)="","",E732)</f>
        <v>YPosition</v>
      </c>
      <c r="B732" s="2" t="str">
        <f>IF(TRIM(K732)="","",I732)</f>
        <v>Y position of the image. The Y offset in ResolutionUnits of the top of the image, with respect to the top of the page. In the TIFF coordinate scheme, the positive Y direction is down, so that YPosition is always positive.</v>
      </c>
      <c r="C732" s="2" t="str">
        <f>LEFT(F732,FIND(".",F732,6))</f>
        <v>Exif.Image.</v>
      </c>
      <c r="D732" s="2" t="str">
        <f>VLOOKUP(C732,PrefixUebersetzung,2,FALSE)</f>
        <v>Exif.Image (Bild).</v>
      </c>
      <c r="E732" s="2" t="str">
        <f>MID(F732,FIND(".",F732,6)+1,99)</f>
        <v>YPosition</v>
      </c>
      <c r="F732" s="36" t="s">
        <v>10680</v>
      </c>
      <c r="G732" s="36" t="s">
        <v>9519</v>
      </c>
      <c r="H732" s="36"/>
      <c r="I732" s="36" t="s">
        <v>10681</v>
      </c>
      <c r="J732" s="5" t="s">
        <v>11123</v>
      </c>
      <c r="K732" s="5" t="s">
        <v>11124</v>
      </c>
      <c r="M732" s="3" t="str">
        <f>IFERROR(VLOOKUP(E732,A:J,10, FALSE),"")</f>
        <v>Y-Position</v>
      </c>
      <c r="N732" s="3" t="str">
        <f>IFERROR(VLOOKUP(I732,B:K,10,FALSE),"")</f>
        <v>Y-Position des Bildes. Der Y-Versatz in ResolutionUnits des oberen Bildrandes in Bezug auf den oberen Rand der Seite. Im TIFF-Koordinatenschema ist die positive Y-Richtung nach unten, so dass YPosition immer positiv ist.</v>
      </c>
      <c r="O732" s="3" t="str">
        <f>IF(AND(TRIM(J732)="",M732=""),"Suffix not translated ",
   IF(AND(TRIM(J732)&lt;&gt;"",TRIM(M732)&lt;&gt;"",TRIM(J732)&lt;&gt;TRIM(M732)),"Suffix translation &lt;&gt; lookup ", "" ))
&amp;IF(AND(TRIM(K732)="",N732=""),"Description not translated ",
   IF(AND(TRIM(K732)&lt;&gt;"",TRIM(N732)&lt;&gt;"",TRIM(K732)&lt;&gt;TRIM(N732)),"Description translation&lt;&gt; lookup ", "" ))</f>
        <v/>
      </c>
      <c r="P732" s="3" t="s">
        <v>8447</v>
      </c>
      <c r="Q732" s="3" t="s">
        <v>8447</v>
      </c>
    </row>
    <row r="733" spans="1:18" ht="60" x14ac:dyDescent="0.25">
      <c r="A733" s="2" t="str">
        <f>IF(TRIM(J733)="","",E733)</f>
        <v>YResolution</v>
      </c>
      <c r="B733" s="2" t="str">
        <f>IF(TRIM(K733)="","",I733)</f>
        <v>The number of pixels per &lt;ResolutionUnit&gt; in the &lt;ImageLength&gt; direction. The same value as &lt;XResolution&gt; is designated.</v>
      </c>
      <c r="C733" s="2" t="str">
        <f>LEFT(F733,FIND(".",F733,6))</f>
        <v>Exif.Image.</v>
      </c>
      <c r="D733" s="2" t="str">
        <f>VLOOKUP(C733,PrefixUebersetzung,2,FALSE)</f>
        <v>Exif.Image (Bild).</v>
      </c>
      <c r="E733" s="2" t="str">
        <f>MID(F733,FIND(".",F733,6)+1,99)</f>
        <v>YResolution</v>
      </c>
      <c r="F733" s="3" t="s">
        <v>407</v>
      </c>
      <c r="G733" s="3" t="s">
        <v>9519</v>
      </c>
      <c r="I733" s="3" t="s">
        <v>2487</v>
      </c>
      <c r="J733" s="3" t="s">
        <v>4195</v>
      </c>
      <c r="K733" s="5" t="s">
        <v>5387</v>
      </c>
      <c r="L733" s="14"/>
      <c r="M733" s="3" t="str">
        <f>IFERROR(VLOOKUP(E733,A:J,10, FALSE),"")</f>
        <v>Auflösung Y</v>
      </c>
      <c r="N733" s="3" t="str">
        <f>IFERROR(VLOOKUP(I733,B:K,10,FALSE),"")</f>
        <v>Die Anzahl von Pixeln pro &lt;ResolutionUnit&gt; im &lt;ImageLength&gt; Richtung. Der gleiche Wert wie für &lt;XResolution&gt; wird zugeordnet.</v>
      </c>
      <c r="O733" s="3" t="str">
        <f>IF(AND(TRIM(J733)="",M733=""),"Suffix not translated ",
   IF(AND(TRIM(J733)&lt;&gt;"",TRIM(M733)&lt;&gt;"",TRIM(J733)&lt;&gt;TRIM(M733)),"Suffix translation &lt;&gt; lookup ", "" ))
&amp;IF(AND(TRIM(K733)="",N733=""),"Description not translated ",
   IF(AND(TRIM(K733)&lt;&gt;"",TRIM(N733)&lt;&gt;"",TRIM(K733)&lt;&gt;TRIM(N733)),"Description translation&lt;&gt; lookup ", "" ))</f>
        <v/>
      </c>
      <c r="P733" s="3" t="s">
        <v>8447</v>
      </c>
      <c r="Q733" s="3" t="s">
        <v>8447</v>
      </c>
    </row>
    <row r="734" spans="1:18" ht="90" x14ac:dyDescent="0.25">
      <c r="A734" s="2" t="str">
        <f>IF(TRIM(J734)="","",E734)</f>
        <v>InteroperabilityIndex</v>
      </c>
      <c r="B734" s="2" t="str">
        <f>IF(TRIM(K734)="","",I734)</f>
        <v>Indicates the identification of the Interoperability rule. Use "R98" for stating ExifR98 Rules. Four bytes used including the termination code (NULL). see the separate volume of Recommended Exif Interoperability Rules (ExifR98) for other tags used for ExifR98.</v>
      </c>
      <c r="C734" s="2" t="str">
        <f>LEFT(F734,FIND(".",F734,6))</f>
        <v>Exif.Iop.</v>
      </c>
      <c r="D734" s="2" t="str">
        <f>VLOOKUP(C734,PrefixUebersetzung,2,FALSE)</f>
        <v>Exif.Iop.</v>
      </c>
      <c r="E734" s="2" t="str">
        <f>MID(F734,FIND(".",F734,6)+1,99)</f>
        <v>InteroperabilityIndex</v>
      </c>
      <c r="F734" s="3" t="s">
        <v>408</v>
      </c>
      <c r="G734" s="3" t="s">
        <v>9514</v>
      </c>
      <c r="I734" s="3" t="s">
        <v>2488</v>
      </c>
      <c r="J734" s="5" t="s">
        <v>5098</v>
      </c>
      <c r="K734" s="5" t="s">
        <v>5389</v>
      </c>
      <c r="L734" s="14"/>
      <c r="M734" s="3" t="str">
        <f>IFERROR(VLOOKUP(E734,A:J,10, FALSE),"")</f>
        <v>Interoperabilität Index</v>
      </c>
      <c r="O734" s="3" t="str">
        <f>IF(AND(TRIM(J734)="",M734=""),"Suffix not translated ",
   IF(AND(TRIM(J734)&lt;&gt;"",TRIM(M734)&lt;&gt;"",TRIM(J734)&lt;&gt;TRIM(M734)),"Suffix translation &lt;&gt; lookup ", "" ))
&amp;IF(AND(TRIM(K734)="",N734=""),"Description not translated ",
   IF(AND(TRIM(K734)&lt;&gt;"",TRIM(N734)&lt;&gt;"",TRIM(K734)&lt;&gt;TRIM(N734)),"Description translation&lt;&gt; lookup ", "" ))</f>
        <v/>
      </c>
      <c r="P734" s="3" t="s">
        <v>8447</v>
      </c>
      <c r="Q734" s="3" t="s">
        <v>8447</v>
      </c>
    </row>
    <row r="735" spans="1:18" x14ac:dyDescent="0.25">
      <c r="A735" s="2" t="str">
        <f>IF(TRIM(J735)="","",E735)</f>
        <v>InteroperabilityVersion</v>
      </c>
      <c r="B735" s="2" t="str">
        <f>IF(TRIM(K735)="","",I735)</f>
        <v>Interoperability version</v>
      </c>
      <c r="C735" s="2" t="str">
        <f>LEFT(F735,FIND(".",F735,6))</f>
        <v>Exif.Iop.</v>
      </c>
      <c r="D735" s="2" t="str">
        <f>VLOOKUP(C735,PrefixUebersetzung,2,FALSE)</f>
        <v>Exif.Iop.</v>
      </c>
      <c r="E735" s="2" t="str">
        <f>MID(F735,FIND(".",F735,6)+1,99)</f>
        <v>InteroperabilityVersion</v>
      </c>
      <c r="F735" s="3" t="s">
        <v>409</v>
      </c>
      <c r="G735" s="3" t="s">
        <v>9517</v>
      </c>
      <c r="I735" s="3" t="s">
        <v>2489</v>
      </c>
      <c r="J735" s="5" t="s">
        <v>3834</v>
      </c>
      <c r="K735" s="5" t="s">
        <v>3834</v>
      </c>
      <c r="L735" s="14"/>
      <c r="O735" s="3" t="str">
        <f>IF(AND(TRIM(J735)="",M735=""),"Suffix not translated ",
   IF(AND(TRIM(J735)&lt;&gt;"",TRIM(M735)&lt;&gt;"",TRIM(J735)&lt;&gt;TRIM(M735)),"Suffix translation &lt;&gt; lookup ", "" ))
&amp;IF(AND(TRIM(K735)="",N735=""),"Description not translated ",
   IF(AND(TRIM(K735)&lt;&gt;"",TRIM(N735)&lt;&gt;"",TRIM(K735)&lt;&gt;TRIM(N735)),"Description translation&lt;&gt; lookup ", "" ))</f>
        <v/>
      </c>
      <c r="P735" s="3" t="s">
        <v>8447</v>
      </c>
      <c r="Q735" s="3" t="s">
        <v>8447</v>
      </c>
      <c r="R735" s="3" t="s">
        <v>9239</v>
      </c>
    </row>
    <row r="736" spans="1:18" x14ac:dyDescent="0.25">
      <c r="A736" s="2" t="str">
        <f>IF(TRIM(J736)="","",E736)</f>
        <v>RelatedImageFileFormat</v>
      </c>
      <c r="B736" s="2" t="str">
        <f>IF(TRIM(K736)="","",I736)</f>
        <v>File format of image file</v>
      </c>
      <c r="C736" s="2" t="str">
        <f>LEFT(F736,FIND(".",F736,6))</f>
        <v>Exif.Iop.</v>
      </c>
      <c r="D736" s="2" t="str">
        <f>VLOOKUP(C736,PrefixUebersetzung,2,FALSE)</f>
        <v>Exif.Iop.</v>
      </c>
      <c r="E736" s="2" t="str">
        <f>MID(F736,FIND(".",F736,6)+1,99)</f>
        <v>RelatedImageFileFormat</v>
      </c>
      <c r="F736" s="3" t="s">
        <v>410</v>
      </c>
      <c r="G736" s="3" t="s">
        <v>9514</v>
      </c>
      <c r="I736" s="3" t="s">
        <v>2490</v>
      </c>
      <c r="J736" s="5" t="s">
        <v>3835</v>
      </c>
      <c r="K736" s="5" t="s">
        <v>3835</v>
      </c>
      <c r="L736" s="14"/>
      <c r="O736" s="3" t="str">
        <f>IF(AND(TRIM(J736)="",M736=""),"Suffix not translated ",
   IF(AND(TRIM(J736)&lt;&gt;"",TRIM(M736)&lt;&gt;"",TRIM(J736)&lt;&gt;TRIM(M736)),"Suffix translation &lt;&gt; lookup ", "" ))
&amp;IF(AND(TRIM(K736)="",N736=""),"Description not translated ",
   IF(AND(TRIM(K736)&lt;&gt;"",TRIM(N736)&lt;&gt;"",TRIM(K736)&lt;&gt;TRIM(N736)),"Description translation&lt;&gt; lookup ", "" ))</f>
        <v/>
      </c>
      <c r="P736" s="3" t="s">
        <v>8447</v>
      </c>
      <c r="Q736" s="3" t="s">
        <v>8447</v>
      </c>
      <c r="R736" s="3" t="s">
        <v>3835</v>
      </c>
    </row>
    <row r="737" spans="1:18" x14ac:dyDescent="0.25">
      <c r="A737" s="2" t="str">
        <f>IF(TRIM(J737)="","",E737)</f>
        <v>RelatedImageLength</v>
      </c>
      <c r="B737" s="2" t="str">
        <f>IF(TRIM(K737)="","",I737)</f>
        <v/>
      </c>
      <c r="C737" s="2" t="str">
        <f>LEFT(F737,FIND(".",F737,6))</f>
        <v>Exif.Iop.</v>
      </c>
      <c r="D737" s="2" t="str">
        <f>VLOOKUP(C737,PrefixUebersetzung,2,FALSE)</f>
        <v>Exif.Iop.</v>
      </c>
      <c r="E737" s="2" t="str">
        <f>MID(F737,FIND(".",F737,6)+1,99)</f>
        <v>RelatedImageLength</v>
      </c>
      <c r="F737" s="3" t="s">
        <v>411</v>
      </c>
      <c r="G737" s="3" t="s">
        <v>9515</v>
      </c>
      <c r="I737" s="3" t="s">
        <v>2212</v>
      </c>
      <c r="J737" s="5" t="s">
        <v>3735</v>
      </c>
      <c r="L737" s="14"/>
      <c r="N737" s="3" t="str">
        <f>IFERROR(VLOOKUP(I737,B:K,10,FALSE),"")</f>
        <v>Bildhöhe</v>
      </c>
      <c r="O737" s="3" t="str">
        <f>IF(AND(TRIM(J737)="",M737=""),"Suffix not translated ",
   IF(AND(TRIM(J737)&lt;&gt;"",TRIM(M737)&lt;&gt;"",TRIM(J737)&lt;&gt;TRIM(M737)),"Suffix translation &lt;&gt; lookup ", "" ))
&amp;IF(AND(TRIM(K737)="",N737=""),"Description not translated ",
   IF(AND(TRIM(K737)&lt;&gt;"",TRIM(N737)&lt;&gt;"",TRIM(K737)&lt;&gt;TRIM(N737)),"Description translation&lt;&gt; lookup ", "" ))</f>
        <v/>
      </c>
      <c r="P737" s="3" t="s">
        <v>8447</v>
      </c>
    </row>
    <row r="738" spans="1:18" x14ac:dyDescent="0.25">
      <c r="A738" s="2" t="str">
        <f>IF(TRIM(J738)="","",E738)</f>
        <v>RelatedImageWidth</v>
      </c>
      <c r="B738" s="2" t="str">
        <f>IF(TRIM(K738)="","",I738)</f>
        <v/>
      </c>
      <c r="C738" s="2" t="str">
        <f>LEFT(F738,FIND(".",F738,6))</f>
        <v>Exif.Iop.</v>
      </c>
      <c r="D738" s="2" t="str">
        <f>VLOOKUP(C738,PrefixUebersetzung,2,FALSE)</f>
        <v>Exif.Iop.</v>
      </c>
      <c r="E738" s="2" t="str">
        <f>MID(F738,FIND(".",F738,6)+1,99)</f>
        <v>RelatedImageWidth</v>
      </c>
      <c r="F738" s="3" t="s">
        <v>412</v>
      </c>
      <c r="G738" s="3" t="s">
        <v>9515</v>
      </c>
      <c r="I738" s="3" t="s">
        <v>2214</v>
      </c>
      <c r="J738" s="5" t="s">
        <v>3737</v>
      </c>
      <c r="L738" s="14"/>
      <c r="N738" s="3" t="str">
        <f>IFERROR(VLOOKUP(I738,B:K,10,FALSE),"")</f>
        <v>Bildbreite</v>
      </c>
      <c r="O738" s="3" t="str">
        <f>IF(AND(TRIM(J738)="",M738=""),"Suffix not translated ",
   IF(AND(TRIM(J738)&lt;&gt;"",TRIM(M738)&lt;&gt;"",TRIM(J738)&lt;&gt;TRIM(M738)),"Suffix translation &lt;&gt; lookup ", "" ))
&amp;IF(AND(TRIM(K738)="",N738=""),"Description not translated ",
   IF(AND(TRIM(K738)&lt;&gt;"",TRIM(N738)&lt;&gt;"",TRIM(K738)&lt;&gt;TRIM(N738)),"Description translation&lt;&gt; lookup ", "" ))</f>
        <v/>
      </c>
      <c r="P738" s="3" t="s">
        <v>8447</v>
      </c>
    </row>
    <row r="739" spans="1:18" ht="30" x14ac:dyDescent="0.25">
      <c r="A739" s="2" t="str">
        <f>IF(TRIM(J739)="","",E739)</f>
        <v>ByteOrder</v>
      </c>
      <c r="B739" s="2" t="str">
        <f>IF(TRIM(K739)="","",I739)</f>
        <v>Byte order used to encode MakerNote tags, 'MM' (big-endian) or 'II' (little-endian).</v>
      </c>
      <c r="C739" s="2" t="str">
        <f>LEFT(F739,FIND(".",F739,6))</f>
        <v>Exif.MakerNote.</v>
      </c>
      <c r="D739" s="2" t="str">
        <f>VLOOKUP(C739,PrefixUebersetzung,2,FALSE)</f>
        <v>Exif.MakerNote (Herstellernotiz).</v>
      </c>
      <c r="E739" s="2" t="str">
        <f>MID(F739,FIND(".",F739,6)+1,99)</f>
        <v>ByteOrder</v>
      </c>
      <c r="F739" s="3" t="s">
        <v>413</v>
      </c>
      <c r="G739" s="3" t="s">
        <v>9514</v>
      </c>
      <c r="I739" s="3" t="s">
        <v>2491</v>
      </c>
      <c r="J739" s="3" t="s">
        <v>4800</v>
      </c>
      <c r="K739" s="5" t="s">
        <v>5390</v>
      </c>
      <c r="L739" s="14"/>
      <c r="O739" s="3" t="str">
        <f>IF(AND(TRIM(J739)="",M739=""),"Suffix not translated ",
   IF(AND(TRIM(J739)&lt;&gt;"",TRIM(M739)&lt;&gt;"",TRIM(J739)&lt;&gt;TRIM(M739)),"Suffix translation &lt;&gt; lookup ", "" ))
&amp;IF(AND(TRIM(K739)="",N739=""),"Description not translated ",
   IF(AND(TRIM(K739)&lt;&gt;"",TRIM(N739)&lt;&gt;"",TRIM(K739)&lt;&gt;TRIM(N739)),"Description translation&lt;&gt; lookup ", "" ))</f>
        <v/>
      </c>
      <c r="P739" s="3" t="s">
        <v>8447</v>
      </c>
      <c r="Q739" s="3" t="s">
        <v>8447</v>
      </c>
    </row>
    <row r="740" spans="1:18" ht="30" x14ac:dyDescent="0.25">
      <c r="A740" s="2" t="str">
        <f>IF(TRIM(J740)="","",E740)</f>
        <v>Offset</v>
      </c>
      <c r="B740" s="2" t="str">
        <f>IF(TRIM(K740)="","",I740)</f>
        <v>Offset of the makernote from the start of the TIFF header.</v>
      </c>
      <c r="C740" s="2" t="str">
        <f>LEFT(F740,FIND(".",F740,6))</f>
        <v>Exif.MakerNote.</v>
      </c>
      <c r="D740" s="2" t="str">
        <f>VLOOKUP(C740,PrefixUebersetzung,2,FALSE)</f>
        <v>Exif.MakerNote (Herstellernotiz).</v>
      </c>
      <c r="E740" s="2" t="str">
        <f>MID(F740,FIND(".",F740,6)+1,99)</f>
        <v>Offset</v>
      </c>
      <c r="F740" s="3" t="s">
        <v>414</v>
      </c>
      <c r="G740" s="3" t="s">
        <v>9515</v>
      </c>
      <c r="I740" s="3" t="s">
        <v>2492</v>
      </c>
      <c r="J740" s="3" t="s">
        <v>4142</v>
      </c>
      <c r="K740" s="5" t="s">
        <v>3836</v>
      </c>
      <c r="L740" s="14"/>
      <c r="O740" s="3" t="str">
        <f>IF(AND(TRIM(J740)="",M740=""),"Suffix not translated ",
   IF(AND(TRIM(J740)&lt;&gt;"",TRIM(M740)&lt;&gt;"",TRIM(J740)&lt;&gt;TRIM(M740)),"Suffix translation &lt;&gt; lookup ", "" ))
&amp;IF(AND(TRIM(K740)="",N740=""),"Description not translated ",
   IF(AND(TRIM(K740)&lt;&gt;"",TRIM(N740)&lt;&gt;"",TRIM(K740)&lt;&gt;TRIM(N740)),"Description translation&lt;&gt; lookup ", "" ))</f>
        <v/>
      </c>
      <c r="P740" s="3" t="s">
        <v>8447</v>
      </c>
      <c r="Q740" s="3" t="s">
        <v>8447</v>
      </c>
    </row>
    <row r="741" spans="1:18" x14ac:dyDescent="0.25">
      <c r="A741" s="2" t="str">
        <f>IF(TRIM(J741)="","",E741)</f>
        <v/>
      </c>
      <c r="B741" s="2" t="str">
        <f>IF(TRIM(K741)="","",I741)</f>
        <v/>
      </c>
      <c r="C741" s="2" t="str">
        <f>LEFT(F741,FIND(".",F741,6))</f>
        <v>Exif.Minolta.</v>
      </c>
      <c r="D741" s="2" t="str">
        <f>VLOOKUP(C741,PrefixUebersetzung,2,FALSE)</f>
        <v>Exif.Minolta.</v>
      </c>
      <c r="E741" s="2" t="str">
        <f>MID(F741,FIND(".",F741,6)+1,99)</f>
        <v>0x0103</v>
      </c>
      <c r="F741" s="3" t="s">
        <v>415</v>
      </c>
      <c r="G741" s="3" t="s">
        <v>9515</v>
      </c>
      <c r="I741" s="3" t="s">
        <v>2115</v>
      </c>
      <c r="J741" s="3"/>
      <c r="L741" s="14">
        <v>9</v>
      </c>
      <c r="M741" s="3" t="str">
        <f>IFERROR(VLOOKUP(E741,A:J,10, FALSE),"")</f>
        <v/>
      </c>
      <c r="N741" s="3" t="str">
        <f>IFERROR(VLOOKUP(I741,B:K,10,FALSE),"")</f>
        <v>Unbekannt</v>
      </c>
      <c r="O741" s="3" t="str">
        <f>IF(AND(TRIM(J741)="",M741=""),"Suffix not translated ",
   IF(AND(TRIM(J741)&lt;&gt;"",TRIM(M741)&lt;&gt;"",TRIM(J741)&lt;&gt;TRIM(M741)),"Suffix translation &lt;&gt; lookup ", "" ))
&amp;IF(AND(TRIM(K741)="",N741=""),"Description not translated ",
   IF(AND(TRIM(K741)&lt;&gt;"",TRIM(N741)&lt;&gt;"",TRIM(K741)&lt;&gt;TRIM(N741)),"Description translation&lt;&gt; lookup ", "" ))</f>
        <v xml:space="preserve">Suffix not translated </v>
      </c>
      <c r="P741" s="3" t="s">
        <v>8447</v>
      </c>
    </row>
    <row r="742" spans="1:18" ht="30" x14ac:dyDescent="0.25">
      <c r="A742" s="2" t="str">
        <f>IF(TRIM(J742)="","",E742)</f>
        <v>CameraSettings5D</v>
      </c>
      <c r="B742" s="2" t="str">
        <f>IF(TRIM(K742)="","",I742)</f>
        <v>Camera Settings (for Dynax 5D model)</v>
      </c>
      <c r="C742" s="2" t="str">
        <f>LEFT(F742,FIND(".",F742,6))</f>
        <v>Exif.Minolta.</v>
      </c>
      <c r="D742" s="2" t="str">
        <f>VLOOKUP(C742,PrefixUebersetzung,2,FALSE)</f>
        <v>Exif.Minolta.</v>
      </c>
      <c r="E742" s="2" t="str">
        <f>MID(F742,FIND(".",F742,6)+1,99)</f>
        <v>CameraSettings5D</v>
      </c>
      <c r="F742" s="3" t="s">
        <v>416</v>
      </c>
      <c r="G742" s="3" t="s">
        <v>9517</v>
      </c>
      <c r="I742" s="3" t="s">
        <v>2493</v>
      </c>
      <c r="J742" s="5" t="s">
        <v>4801</v>
      </c>
      <c r="K742" s="5" t="s">
        <v>3837</v>
      </c>
      <c r="L742" s="14"/>
      <c r="M742" s="3" t="str">
        <f>IFERROR(VLOOKUP(E742,A:J,10, FALSE),"")</f>
        <v>Kameraeinstellungen 5D</v>
      </c>
      <c r="N742" s="3" t="str">
        <f>IFERROR(VLOOKUP(I742,B:K,10,FALSE),"")</f>
        <v>Kamera-Einstellungen (für Dynax 5D-Modell)</v>
      </c>
      <c r="O742" s="3" t="str">
        <f>IF(AND(TRIM(J742)="",M742=""),"Suffix not translated ",
   IF(AND(TRIM(J742)&lt;&gt;"",TRIM(M742)&lt;&gt;"",TRIM(J742)&lt;&gt;TRIM(M742)),"Suffix translation &lt;&gt; lookup ", "" ))
&amp;IF(AND(TRIM(K742)="",N742=""),"Description not translated ",
   IF(AND(TRIM(K742)&lt;&gt;"",TRIM(N742)&lt;&gt;"",TRIM(K742)&lt;&gt;TRIM(N742)),"Description translation&lt;&gt; lookup ", "" ))</f>
        <v/>
      </c>
      <c r="P742" s="3" t="s">
        <v>8447</v>
      </c>
      <c r="Q742" s="3" t="s">
        <v>8447</v>
      </c>
      <c r="R742" s="3" t="s">
        <v>9044</v>
      </c>
    </row>
    <row r="743" spans="1:18" ht="30" x14ac:dyDescent="0.25">
      <c r="A743" s="2" t="str">
        <f>IF(TRIM(J743)="","",E743)</f>
        <v>CameraSettings7D</v>
      </c>
      <c r="B743" s="2" t="str">
        <f>IF(TRIM(K743)="","",I743)</f>
        <v>Camera Settings (for Dynax 7D model)</v>
      </c>
      <c r="C743" s="2" t="str">
        <f>LEFT(F743,FIND(".",F743,6))</f>
        <v>Exif.Minolta.</v>
      </c>
      <c r="D743" s="2" t="str">
        <f>VLOOKUP(C743,PrefixUebersetzung,2,FALSE)</f>
        <v>Exif.Minolta.</v>
      </c>
      <c r="E743" s="2" t="str">
        <f>MID(F743,FIND(".",F743,6)+1,99)</f>
        <v>CameraSettings7D</v>
      </c>
      <c r="F743" s="3" t="s">
        <v>417</v>
      </c>
      <c r="G743" s="3" t="s">
        <v>9517</v>
      </c>
      <c r="I743" s="3" t="s">
        <v>2494</v>
      </c>
      <c r="J743" s="5" t="s">
        <v>4802</v>
      </c>
      <c r="K743" s="5" t="s">
        <v>3838</v>
      </c>
      <c r="L743" s="14"/>
      <c r="M743" s="3" t="str">
        <f>IFERROR(VLOOKUP(E743,A:J,10, FALSE),"")</f>
        <v>Kameraeinstellungen 7D</v>
      </c>
      <c r="N743" s="3" t="str">
        <f>IFERROR(VLOOKUP(I743,B:K,10,FALSE),"")</f>
        <v>Kamera-Einstellungen (für Dynax 7D Modell)</v>
      </c>
      <c r="O743" s="3" t="str">
        <f>IF(AND(TRIM(J743)="",M743=""),"Suffix not translated ",
   IF(AND(TRIM(J743)&lt;&gt;"",TRIM(M743)&lt;&gt;"",TRIM(J743)&lt;&gt;TRIM(M743)),"Suffix translation &lt;&gt; lookup ", "" ))
&amp;IF(AND(TRIM(K743)="",N743=""),"Description not translated ",
   IF(AND(TRIM(K743)&lt;&gt;"",TRIM(N743)&lt;&gt;"",TRIM(K743)&lt;&gt;TRIM(N743)),"Description translation&lt;&gt; lookup ", "" ))</f>
        <v/>
      </c>
      <c r="P743" s="3" t="s">
        <v>8447</v>
      </c>
      <c r="Q743" s="3" t="s">
        <v>8447</v>
      </c>
      <c r="R743" s="3" t="s">
        <v>9045</v>
      </c>
    </row>
    <row r="744" spans="1:18" ht="45" x14ac:dyDescent="0.25">
      <c r="A744" s="2" t="str">
        <f>IF(TRIM(J744)="","",E744)</f>
        <v>CameraSettingsStdNew</v>
      </c>
      <c r="B744" s="2" t="str">
        <f>IF(TRIM(K744)="","",I744)</f>
        <v>Standard Camera settings (New Camera Models like D7u, D7i, and D7hi)</v>
      </c>
      <c r="C744" s="2" t="str">
        <f>LEFT(F744,FIND(".",F744,6))</f>
        <v>Exif.Minolta.</v>
      </c>
      <c r="D744" s="2" t="str">
        <f>VLOOKUP(C744,PrefixUebersetzung,2,FALSE)</f>
        <v>Exif.Minolta.</v>
      </c>
      <c r="E744" s="2" t="str">
        <f>MID(F744,FIND(".",F744,6)+1,99)</f>
        <v>CameraSettingsStdNew</v>
      </c>
      <c r="F744" s="3" t="s">
        <v>418</v>
      </c>
      <c r="G744" s="3" t="s">
        <v>9517</v>
      </c>
      <c r="I744" s="3" t="s">
        <v>2495</v>
      </c>
      <c r="J744" s="5" t="s">
        <v>5014</v>
      </c>
      <c r="K744" s="5" t="s">
        <v>3839</v>
      </c>
      <c r="L744" s="14"/>
      <c r="M744" s="3" t="str">
        <f>IFERROR(VLOOKUP(E744,A:J,10, FALSE),"")</f>
        <v>Standard-Kameraeinstellungen Neu</v>
      </c>
      <c r="N744" s="3" t="str">
        <f>IFERROR(VLOOKUP(I744,B:K,10,FALSE),"")</f>
        <v>Standard-Kamera-Einstellungen (neue Kameramodelle wie D7u, D7i und D7hi)</v>
      </c>
      <c r="O744" s="3" t="str">
        <f>IF(AND(TRIM(J744)="",M744=""),"Suffix not translated ",
   IF(AND(TRIM(J744)&lt;&gt;"",TRIM(M744)&lt;&gt;"",TRIM(J744)&lt;&gt;TRIM(M744)),"Suffix translation &lt;&gt; lookup ", "" ))
&amp;IF(AND(TRIM(K744)="",N744=""),"Description not translated ",
   IF(AND(TRIM(K744)&lt;&gt;"",TRIM(N744)&lt;&gt;"",TRIM(K744)&lt;&gt;TRIM(N744)),"Description translation&lt;&gt; lookup ", "" ))</f>
        <v/>
      </c>
      <c r="P744" s="3" t="s">
        <v>8447</v>
      </c>
      <c r="Q744" s="3" t="s">
        <v>8447</v>
      </c>
    </row>
    <row r="745" spans="1:18" ht="45" x14ac:dyDescent="0.25">
      <c r="A745" s="2" t="str">
        <f>IF(TRIM(J745)="","",E745)</f>
        <v>CameraSettingsStdOld</v>
      </c>
      <c r="B745" s="2" t="str">
        <f>IF(TRIM(K745)="","",I745)</f>
        <v>Standard Camera settings (Old Camera models like D5, D7, S304, and S404)</v>
      </c>
      <c r="C745" s="2" t="str">
        <f>LEFT(F745,FIND(".",F745,6))</f>
        <v>Exif.Minolta.</v>
      </c>
      <c r="D745" s="2" t="str">
        <f>VLOOKUP(C745,PrefixUebersetzung,2,FALSE)</f>
        <v>Exif.Minolta.</v>
      </c>
      <c r="E745" s="2" t="str">
        <f>MID(F745,FIND(".",F745,6)+1,99)</f>
        <v>CameraSettingsStdOld</v>
      </c>
      <c r="F745" s="3" t="s">
        <v>419</v>
      </c>
      <c r="G745" s="3" t="s">
        <v>9517</v>
      </c>
      <c r="I745" s="3" t="s">
        <v>2496</v>
      </c>
      <c r="J745" s="5" t="s">
        <v>5015</v>
      </c>
      <c r="K745" s="5" t="s">
        <v>3840</v>
      </c>
      <c r="L745" s="14"/>
      <c r="M745" s="3" t="str">
        <f>IFERROR(VLOOKUP(E745,A:J,10, FALSE),"")</f>
        <v>Standard-Kameraeinstellungen Alt</v>
      </c>
      <c r="N745" s="3" t="str">
        <f>IFERROR(VLOOKUP(I745,B:K,10,FALSE),"")</f>
        <v>Standard-Kamera-Einstellungen (Alte Kamera-Modelle wie D5, D7, S304 und S404)</v>
      </c>
      <c r="O745" s="3" t="str">
        <f>IF(AND(TRIM(J745)="",M745=""),"Suffix not translated ",
   IF(AND(TRIM(J745)&lt;&gt;"",TRIM(M745)&lt;&gt;"",TRIM(J745)&lt;&gt;TRIM(M745)),"Suffix translation &lt;&gt; lookup ", "" ))
&amp;IF(AND(TRIM(K745)="",N745=""),"Description not translated ",
   IF(AND(TRIM(K745)&lt;&gt;"",TRIM(N745)&lt;&gt;"",TRIM(K745)&lt;&gt;TRIM(N745)),"Description translation&lt;&gt; lookup ", "" ))</f>
        <v/>
      </c>
      <c r="P745" s="3" t="s">
        <v>8447</v>
      </c>
      <c r="Q745" s="3" t="s">
        <v>8447</v>
      </c>
    </row>
    <row r="746" spans="1:18" ht="30" x14ac:dyDescent="0.25">
      <c r="A746" s="2" t="str">
        <f>IF(TRIM(J746)="","",E746)</f>
        <v>CameraSettingsZ1</v>
      </c>
      <c r="B746" s="2" t="str">
        <f>IF(TRIM(K746)="","",I746)</f>
        <v>Camera Settings (for Z1, DImage X, and F100 models)</v>
      </c>
      <c r="C746" s="2" t="str">
        <f>LEFT(F746,FIND(".",F746,6))</f>
        <v>Exif.Minolta.</v>
      </c>
      <c r="D746" s="2" t="str">
        <f>VLOOKUP(C746,PrefixUebersetzung,2,FALSE)</f>
        <v>Exif.Minolta.</v>
      </c>
      <c r="E746" s="2" t="str">
        <f>MID(F746,FIND(".",F746,6)+1,99)</f>
        <v>CameraSettingsZ1</v>
      </c>
      <c r="F746" s="3" t="s">
        <v>420</v>
      </c>
      <c r="G746" s="3" t="s">
        <v>9517</v>
      </c>
      <c r="I746" s="3" t="s">
        <v>2497</v>
      </c>
      <c r="J746" s="5" t="s">
        <v>4803</v>
      </c>
      <c r="K746" s="5" t="s">
        <v>3841</v>
      </c>
      <c r="L746" s="14"/>
      <c r="M746" s="3" t="str">
        <f>IFERROR(VLOOKUP(E746,A:J,10, FALSE),"")</f>
        <v>Kameraeinstellungen Z1</v>
      </c>
      <c r="N746" s="3" t="str">
        <f>IFERROR(VLOOKUP(I746,B:K,10,FALSE),"")</f>
        <v>Kamera-Einstellungen (für Z1, DImage X und F100-Modelle)</v>
      </c>
      <c r="O746" s="3" t="str">
        <f>IF(AND(TRIM(J746)="",M746=""),"Suffix not translated ",
   IF(AND(TRIM(J746)&lt;&gt;"",TRIM(M746)&lt;&gt;"",TRIM(J746)&lt;&gt;TRIM(M746)),"Suffix translation &lt;&gt; lookup ", "" ))
&amp;IF(AND(TRIM(K746)="",N746=""),"Description not translated ",
   IF(AND(TRIM(K746)&lt;&gt;"",TRIM(N746)&lt;&gt;"",TRIM(K746)&lt;&gt;TRIM(N746)),"Description translation&lt;&gt; lookup ", "" ))</f>
        <v/>
      </c>
      <c r="P746" s="3" t="s">
        <v>8447</v>
      </c>
      <c r="Q746" s="3" t="s">
        <v>8447</v>
      </c>
      <c r="R746" s="3" t="s">
        <v>9046</v>
      </c>
    </row>
    <row r="747" spans="1:18" ht="30" x14ac:dyDescent="0.25">
      <c r="A747" s="2" t="str">
        <f>IF(TRIM(J747)="","",E747)</f>
        <v>ColorCompensationFilter</v>
      </c>
      <c r="B747" s="2" t="str">
        <f>IF(TRIM(K747)="","",I747)</f>
        <v>Color Compensation Filter: negative is green, positive is magenta</v>
      </c>
      <c r="C747" s="2" t="str">
        <f>LEFT(F747,FIND(".",F747,6))</f>
        <v>Exif.Minolta.</v>
      </c>
      <c r="D747" s="2" t="str">
        <f>VLOOKUP(C747,PrefixUebersetzung,2,FALSE)</f>
        <v>Exif.Minolta.</v>
      </c>
      <c r="E747" s="2" t="str">
        <f>MID(F747,FIND(".",F747,6)+1,99)</f>
        <v>ColorCompensationFilter</v>
      </c>
      <c r="F747" s="3" t="s">
        <v>421</v>
      </c>
      <c r="G747" s="3" t="s">
        <v>9515</v>
      </c>
      <c r="I747" s="3" t="s">
        <v>2498</v>
      </c>
      <c r="J747" s="3" t="s">
        <v>4804</v>
      </c>
      <c r="K747" s="5" t="s">
        <v>5334</v>
      </c>
      <c r="L747" s="14"/>
      <c r="M747" s="3" t="str">
        <f>IFERROR(VLOOKUP(E747,A:J,10, FALSE),"")</f>
        <v>Farbkompensationsfilter</v>
      </c>
      <c r="N747" s="3" t="str">
        <f>IFERROR(VLOOKUP(I747,B:K,10,FALSE),"")</f>
        <v>Farbkompensationsfilter: negativ ist grün, positiv ist magenta</v>
      </c>
      <c r="O747" s="3" t="str">
        <f>IF(AND(TRIM(J747)="",M747=""),"Suffix not translated ",
   IF(AND(TRIM(J747)&lt;&gt;"",TRIM(M747)&lt;&gt;"",TRIM(J747)&lt;&gt;TRIM(M747)),"Suffix translation &lt;&gt; lookup ", "" ))
&amp;IF(AND(TRIM(K747)="",N747=""),"Description not translated ",
   IF(AND(TRIM(K747)&lt;&gt;"",TRIM(N747)&lt;&gt;"",TRIM(K747)&lt;&gt;TRIM(N747)),"Description translation&lt;&gt; lookup ", "" ))</f>
        <v/>
      </c>
      <c r="P747" s="3" t="s">
        <v>8447</v>
      </c>
      <c r="Q747" s="3" t="s">
        <v>8447</v>
      </c>
    </row>
    <row r="748" spans="1:18" x14ac:dyDescent="0.25">
      <c r="A748" s="2" t="str">
        <f>IF(TRIM(J748)="","",E748)</f>
        <v/>
      </c>
      <c r="B748" s="2" t="str">
        <f>IF(TRIM(K748)="","",I748)</f>
        <v/>
      </c>
      <c r="C748" s="2" t="str">
        <f>LEFT(F748,FIND(".",F748,6))</f>
        <v>Exif.Minolta.</v>
      </c>
      <c r="D748" s="2" t="str">
        <f>VLOOKUP(C748,PrefixUebersetzung,2,FALSE)</f>
        <v>Exif.Minolta.</v>
      </c>
      <c r="E748" s="2" t="str">
        <f>MID(F748,FIND(".",F748,6)+1,99)</f>
        <v>ColorMode</v>
      </c>
      <c r="F748" s="3" t="s">
        <v>422</v>
      </c>
      <c r="G748" s="3" t="s">
        <v>9515</v>
      </c>
      <c r="I748" s="3" t="s">
        <v>2499</v>
      </c>
      <c r="L748" s="14"/>
      <c r="M748" s="3" t="str">
        <f>IFERROR(VLOOKUP(E748,A:J,10, FALSE),"")</f>
        <v>Farbmodus</v>
      </c>
      <c r="N748" s="3" t="str">
        <f>IFERROR(VLOOKUP(I748,B:K,10,FALSE),"")</f>
        <v>Farbmodus</v>
      </c>
      <c r="O748" s="3" t="str">
        <f>IF(AND(TRIM(J748)="",M748=""),"Suffix not translated ",
   IF(AND(TRIM(J748)&lt;&gt;"",TRIM(M748)&lt;&gt;"",TRIM(J748)&lt;&gt;TRIM(M748)),"Suffix translation &lt;&gt; lookup ", "" ))
&amp;IF(AND(TRIM(K748)="",N748=""),"Description not translated ",
   IF(AND(TRIM(K748)&lt;&gt;"",TRIM(N748)&lt;&gt;"",TRIM(K748)&lt;&gt;TRIM(N748)),"Description translation&lt;&gt; lookup ", "" ))</f>
        <v/>
      </c>
    </row>
    <row r="749" spans="1:18" x14ac:dyDescent="0.25">
      <c r="A749" s="2" t="str">
        <f>IF(TRIM(J749)="","",E749)</f>
        <v/>
      </c>
      <c r="B749" s="2" t="str">
        <f>IF(TRIM(K749)="","",I749)</f>
        <v/>
      </c>
      <c r="C749" s="2" t="str">
        <f>LEFT(F749,FIND(".",F749,6))</f>
        <v>Exif.Minolta.</v>
      </c>
      <c r="D749" s="2" t="str">
        <f>VLOOKUP(C749,PrefixUebersetzung,2,FALSE)</f>
        <v>Exif.Minolta.</v>
      </c>
      <c r="E749" s="2" t="str">
        <f>MID(F749,FIND(".",F749,6)+1,99)</f>
        <v>ColorTemperature</v>
      </c>
      <c r="F749" s="3" t="s">
        <v>423</v>
      </c>
      <c r="G749" s="3" t="s">
        <v>9515</v>
      </c>
      <c r="I749" s="3" t="s">
        <v>2500</v>
      </c>
      <c r="L749" s="14"/>
      <c r="M749" s="3" t="str">
        <f>IFERROR(VLOOKUP(E749,A:J,10, FALSE),"")</f>
        <v>Farbtemperatur</v>
      </c>
      <c r="N749" s="3" t="str">
        <f>IFERROR(VLOOKUP(I749,B:K,10,FALSE),"")</f>
        <v>Farbtemperatur</v>
      </c>
      <c r="O749" s="3" t="str">
        <f>IF(AND(TRIM(J749)="",M749=""),"Suffix not translated ",
   IF(AND(TRIM(J749)&lt;&gt;"",TRIM(M749)&lt;&gt;"",TRIM(J749)&lt;&gt;TRIM(M749)),"Suffix translation &lt;&gt; lookup ", "" ))
&amp;IF(AND(TRIM(K749)="",N749=""),"Description not translated ",
   IF(AND(TRIM(K749)&lt;&gt;"",TRIM(N749)&lt;&gt;"",TRIM(K749)&lt;&gt;TRIM(N749)),"Description translation&lt;&gt; lookup ", "" ))</f>
        <v/>
      </c>
    </row>
    <row r="750" spans="1:18" x14ac:dyDescent="0.25">
      <c r="A750" s="2" t="str">
        <f>IF(TRIM(J750)="","",E750)</f>
        <v>CompressedImageSize</v>
      </c>
      <c r="B750" s="2" t="str">
        <f>IF(TRIM(K750)="","",I750)</f>
        <v>Compressed image size</v>
      </c>
      <c r="C750" s="2" t="str">
        <f>LEFT(F750,FIND(".",F750,6))</f>
        <v>Exif.Minolta.</v>
      </c>
      <c r="D750" s="2" t="str">
        <f>VLOOKUP(C750,PrefixUebersetzung,2,FALSE)</f>
        <v>Exif.Minolta.</v>
      </c>
      <c r="E750" s="2" t="str">
        <f>MID(F750,FIND(".",F750,6)+1,99)</f>
        <v>CompressedImageSize</v>
      </c>
      <c r="F750" s="3" t="s">
        <v>424</v>
      </c>
      <c r="G750" s="3" t="s">
        <v>9515</v>
      </c>
      <c r="I750" s="3" t="s">
        <v>2501</v>
      </c>
      <c r="J750" s="3" t="s">
        <v>4239</v>
      </c>
      <c r="K750" s="5" t="s">
        <v>4239</v>
      </c>
      <c r="L750" s="14"/>
      <c r="M750" s="3" t="str">
        <f>IFERROR(VLOOKUP(E750,A:J,10, FALSE),"")</f>
        <v>Komprimierte Bildgröße</v>
      </c>
      <c r="N750" s="3" t="str">
        <f>IFERROR(VLOOKUP(I750,B:K,10,FALSE),"")</f>
        <v>Komprimierte Bildgröße</v>
      </c>
      <c r="O750" s="3" t="str">
        <f>IF(AND(TRIM(J750)="",M750=""),"Suffix not translated ",
   IF(AND(TRIM(J750)&lt;&gt;"",TRIM(M750)&lt;&gt;"",TRIM(J750)&lt;&gt;TRIM(M750)),"Suffix translation &lt;&gt; lookup ", "" ))
&amp;IF(AND(TRIM(K750)="",N750=""),"Description not translated ",
   IF(AND(TRIM(K750)&lt;&gt;"",TRIM(N750)&lt;&gt;"",TRIM(K750)&lt;&gt;TRIM(N750)),"Description translation&lt;&gt; lookup ", "" ))</f>
        <v/>
      </c>
      <c r="P750" s="3" t="s">
        <v>8447</v>
      </c>
      <c r="Q750" s="3" t="s">
        <v>8447</v>
      </c>
      <c r="R750" s="3" t="s">
        <v>9071</v>
      </c>
    </row>
    <row r="751" spans="1:18" ht="30" x14ac:dyDescent="0.25">
      <c r="A751" s="2" t="str">
        <f>IF(TRIM(J751)="","",E751)</f>
        <v>FlashExposureComp</v>
      </c>
      <c r="B751" s="2" t="str">
        <f>IF(TRIM(K751)="","",I751)</f>
        <v>Flash exposure compensation in EV</v>
      </c>
      <c r="C751" s="2" t="str">
        <f>LEFT(F751,FIND(".",F751,6))</f>
        <v>Exif.Minolta.</v>
      </c>
      <c r="D751" s="2" t="str">
        <f>VLOOKUP(C751,PrefixUebersetzung,2,FALSE)</f>
        <v>Exif.Minolta.</v>
      </c>
      <c r="E751" s="2" t="str">
        <f>MID(F751,FIND(".",F751,6)+1,99)</f>
        <v>FlashExposureComp</v>
      </c>
      <c r="F751" s="3" t="s">
        <v>425</v>
      </c>
      <c r="G751" s="3" t="s">
        <v>9520</v>
      </c>
      <c r="I751" s="3" t="s">
        <v>2502</v>
      </c>
      <c r="J751" s="5" t="s">
        <v>3929</v>
      </c>
      <c r="K751" s="5" t="s">
        <v>5112</v>
      </c>
      <c r="L751" s="14"/>
      <c r="M751" s="3" t="str">
        <f>IFERROR(VLOOKUP(E751,A:J,10, FALSE),"")</f>
        <v>Blitzbelichtungskorrektur</v>
      </c>
      <c r="N751" s="3" t="str">
        <f>IFERROR(VLOOKUP(I751,B:K,10,FALSE),"")</f>
        <v>Blitzbelichtungskorrektur in EV</v>
      </c>
      <c r="O751" s="3" t="str">
        <f>IF(AND(TRIM(J751)="",M751=""),"Suffix not translated ",
   IF(AND(TRIM(J751)&lt;&gt;"",TRIM(M751)&lt;&gt;"",TRIM(J751)&lt;&gt;TRIM(M751)),"Suffix translation &lt;&gt; lookup ", "" ))
&amp;IF(AND(TRIM(K751)="",N751=""),"Description not translated ",
   IF(AND(TRIM(K751)&lt;&gt;"",TRIM(N751)&lt;&gt;"",TRIM(K751)&lt;&gt;TRIM(N751)),"Description translation&lt;&gt; lookup ", "" ))</f>
        <v/>
      </c>
      <c r="P751" s="3" t="s">
        <v>8447</v>
      </c>
      <c r="Q751" s="3" t="s">
        <v>8447</v>
      </c>
      <c r="R751" s="3" t="s">
        <v>9176</v>
      </c>
    </row>
    <row r="752" spans="1:18" x14ac:dyDescent="0.25">
      <c r="A752" s="2" t="str">
        <f>IF(TRIM(J752)="","",E752)</f>
        <v/>
      </c>
      <c r="B752" s="2" t="str">
        <f>IF(TRIM(K752)="","",I752)</f>
        <v/>
      </c>
      <c r="C752" s="2" t="str">
        <f>LEFT(F752,FIND(".",F752,6))</f>
        <v>Exif.Minolta.</v>
      </c>
      <c r="D752" s="2" t="str">
        <f>VLOOKUP(C752,PrefixUebersetzung,2,FALSE)</f>
        <v>Exif.Minolta.</v>
      </c>
      <c r="E752" s="2" t="str">
        <f>MID(F752,FIND(".",F752,6)+1,99)</f>
        <v>ImageStabilization</v>
      </c>
      <c r="F752" s="3" t="s">
        <v>426</v>
      </c>
      <c r="G752" s="3" t="s">
        <v>9515</v>
      </c>
      <c r="I752" s="3" t="s">
        <v>2174</v>
      </c>
      <c r="L752" s="14"/>
      <c r="M752" s="3" t="str">
        <f>IFERROR(VLOOKUP(E752,A:J,10, FALSE),"")</f>
        <v>Bildstabilisierung</v>
      </c>
      <c r="N752" s="3" t="str">
        <f>IFERROR(VLOOKUP(I752,B:K,10,FALSE),"")</f>
        <v>Bildstabilisierung</v>
      </c>
      <c r="O752" s="3" t="str">
        <f>IF(AND(TRIM(J752)="",M752=""),"Suffix not translated ",
   IF(AND(TRIM(J752)&lt;&gt;"",TRIM(M752)&lt;&gt;"",TRIM(J752)&lt;&gt;TRIM(M752)),"Suffix translation &lt;&gt; lookup ", "" ))
&amp;IF(AND(TRIM(K752)="",N752=""),"Description not translated ",
   IF(AND(TRIM(K752)&lt;&gt;"",TRIM(N752)&lt;&gt;"",TRIM(K752)&lt;&gt;TRIM(N752)),"Description translation&lt;&gt; lookup ", "" ))</f>
        <v/>
      </c>
    </row>
    <row r="753" spans="1:18" ht="30" x14ac:dyDescent="0.25">
      <c r="A753" s="2" t="str">
        <f>IF(TRIM(J753)="","",E753)</f>
        <v>ImageStabilizationA100</v>
      </c>
      <c r="B753" s="2" t="str">
        <f>IF(TRIM(K753)="","",I753)</f>
        <v>Image Stabilization for the Sony DSLR-A100</v>
      </c>
      <c r="C753" s="2" t="str">
        <f>LEFT(F753,FIND(".",F753,6))</f>
        <v>Exif.Minolta.</v>
      </c>
      <c r="D753" s="2" t="str">
        <f>VLOOKUP(C753,PrefixUebersetzung,2,FALSE)</f>
        <v>Exif.Minolta.</v>
      </c>
      <c r="E753" s="2" t="str">
        <f>MID(F753,FIND(".",F753,6)+1,99)</f>
        <v>ImageStabilizationA100</v>
      </c>
      <c r="F753" s="3" t="s">
        <v>427</v>
      </c>
      <c r="G753" s="3" t="s">
        <v>9515</v>
      </c>
      <c r="I753" s="3" t="s">
        <v>2503</v>
      </c>
      <c r="J753" s="5" t="s">
        <v>4240</v>
      </c>
      <c r="K753" s="5" t="s">
        <v>3843</v>
      </c>
      <c r="L753" s="14"/>
      <c r="M753" s="3" t="str">
        <f>IFERROR(VLOOKUP(E753,A:J,10, FALSE),"")</f>
        <v>Bildstabilisierung A100</v>
      </c>
      <c r="N753" s="3" t="str">
        <f>IFERROR(VLOOKUP(I753,B:K,10,FALSE),"")</f>
        <v>Bildstabilisator für die Sony DSLR-A100</v>
      </c>
      <c r="O753" s="3" t="str">
        <f>IF(AND(TRIM(J753)="",M753=""),"Suffix not translated ",
   IF(AND(TRIM(J753)&lt;&gt;"",TRIM(M753)&lt;&gt;"",TRIM(J753)&lt;&gt;TRIM(M753)),"Suffix translation &lt;&gt; lookup ", "" ))
&amp;IF(AND(TRIM(K753)="",N753=""),"Description not translated ",
   IF(AND(TRIM(K753)&lt;&gt;"",TRIM(N753)&lt;&gt;"",TRIM(K753)&lt;&gt;TRIM(N753)),"Description translation&lt;&gt; lookup ", "" ))</f>
        <v/>
      </c>
      <c r="P753" s="3" t="s">
        <v>8447</v>
      </c>
      <c r="Q753" s="3" t="s">
        <v>8447</v>
      </c>
      <c r="R753" s="3" t="s">
        <v>9218</v>
      </c>
    </row>
    <row r="754" spans="1:18" x14ac:dyDescent="0.25">
      <c r="A754" s="2" t="str">
        <f>IF(TRIM(J754)="","",E754)</f>
        <v>ImageStabilizationData</v>
      </c>
      <c r="B754" s="2" t="str">
        <f>IF(TRIM(K754)="","",I754)</f>
        <v>Image stabilization data</v>
      </c>
      <c r="C754" s="2" t="str">
        <f>LEFT(F754,FIND(".",F754,6))</f>
        <v>Exif.Minolta.</v>
      </c>
      <c r="D754" s="2" t="str">
        <f>VLOOKUP(C754,PrefixUebersetzung,2,FALSE)</f>
        <v>Exif.Minolta.</v>
      </c>
      <c r="E754" s="2" t="str">
        <f>MID(F754,FIND(".",F754,6)+1,99)</f>
        <v>ImageStabilizationData</v>
      </c>
      <c r="F754" s="3" t="s">
        <v>428</v>
      </c>
      <c r="G754" s="3" t="s">
        <v>9517</v>
      </c>
      <c r="I754" s="3" t="s">
        <v>2504</v>
      </c>
      <c r="J754" s="5" t="s">
        <v>3844</v>
      </c>
      <c r="K754" s="5" t="s">
        <v>3844</v>
      </c>
      <c r="L754" s="14"/>
      <c r="M754" s="3" t="str">
        <f>IFERROR(VLOOKUP(E754,A:J,10, FALSE),"")</f>
        <v>Bildstabilisierung Daten</v>
      </c>
      <c r="N754" s="3" t="str">
        <f>IFERROR(VLOOKUP(I754,B:K,10,FALSE),"")</f>
        <v>Bildstabilisierung Daten</v>
      </c>
      <c r="O754" s="3" t="str">
        <f>IF(AND(TRIM(J754)="",M754=""),"Suffix not translated ",
   IF(AND(TRIM(J754)&lt;&gt;"",TRIM(M754)&lt;&gt;"",TRIM(J754)&lt;&gt;TRIM(M754)),"Suffix translation &lt;&gt; lookup ", "" ))
&amp;IF(AND(TRIM(K754)="",N754=""),"Description not translated ",
   IF(AND(TRIM(K754)&lt;&gt;"",TRIM(N754)&lt;&gt;"",TRIM(K754)&lt;&gt;TRIM(N754)),"Description translation&lt;&gt; lookup ", "" ))</f>
        <v/>
      </c>
      <c r="P754" s="3" t="s">
        <v>8447</v>
      </c>
      <c r="Q754" s="3" t="s">
        <v>8447</v>
      </c>
      <c r="R754" s="3" t="s">
        <v>9218</v>
      </c>
    </row>
    <row r="755" spans="1:18" x14ac:dyDescent="0.25">
      <c r="A755" s="2" t="str">
        <f>IF(TRIM(J755)="","",E755)</f>
        <v>LensID</v>
      </c>
      <c r="B755" s="2" t="str">
        <f>IF(TRIM(K755)="","",I755)</f>
        <v>Lens identifier</v>
      </c>
      <c r="C755" s="2" t="str">
        <f>LEFT(F755,FIND(".",F755,6))</f>
        <v>Exif.Minolta.</v>
      </c>
      <c r="D755" s="2" t="str">
        <f>VLOOKUP(C755,PrefixUebersetzung,2,FALSE)</f>
        <v>Exif.Minolta.</v>
      </c>
      <c r="E755" s="2" t="str">
        <f>MID(F755,FIND(".",F755,6)+1,99)</f>
        <v>LensID</v>
      </c>
      <c r="F755" s="3" t="s">
        <v>429</v>
      </c>
      <c r="G755" s="3" t="s">
        <v>9515</v>
      </c>
      <c r="I755" s="3" t="s">
        <v>2505</v>
      </c>
      <c r="J755" s="5" t="s">
        <v>3845</v>
      </c>
      <c r="K755" s="5" t="s">
        <v>3845</v>
      </c>
      <c r="L755" s="14"/>
      <c r="M755" s="3" t="str">
        <f>IFERROR(VLOOKUP(E755,A:J,10, FALSE),"")</f>
        <v>Objektiv Kennung</v>
      </c>
      <c r="N755" s="3" t="str">
        <f>IFERROR(VLOOKUP(I755,B:K,10,FALSE),"")</f>
        <v>Objektiv Kennung</v>
      </c>
      <c r="O755" s="3" t="str">
        <f>IF(AND(TRIM(J755)="",M755=""),"Suffix not translated ",
   IF(AND(TRIM(J755)&lt;&gt;"",TRIM(M755)&lt;&gt;"",TRIM(J755)&lt;&gt;TRIM(M755)),"Suffix translation &lt;&gt; lookup ", "" ))
&amp;IF(AND(TRIM(K755)="",N755=""),"Description not translated ",
   IF(AND(TRIM(K755)&lt;&gt;"",TRIM(N755)&lt;&gt;"",TRIM(K755)&lt;&gt;TRIM(N755)),"Description translation&lt;&gt; lookup ", "" ))</f>
        <v/>
      </c>
      <c r="P755" s="3" t="s">
        <v>8447</v>
      </c>
      <c r="Q755" s="3" t="s">
        <v>8447</v>
      </c>
      <c r="R755" s="3" t="s">
        <v>9258</v>
      </c>
    </row>
    <row r="756" spans="1:18" x14ac:dyDescent="0.25">
      <c r="A756" s="2" t="str">
        <f>IF(TRIM(J756)="","",E756)</f>
        <v/>
      </c>
      <c r="B756" s="2" t="str">
        <f>IF(TRIM(K756)="","",I756)</f>
        <v/>
      </c>
      <c r="C756" s="2" t="str">
        <f>LEFT(F756,FIND(".",F756,6))</f>
        <v>Exif.Minolta.</v>
      </c>
      <c r="D756" s="2" t="str">
        <f>VLOOKUP(C756,PrefixUebersetzung,2,FALSE)</f>
        <v>Exif.Minolta.</v>
      </c>
      <c r="E756" s="2" t="str">
        <f>MID(F756,FIND(".",F756,6)+1,99)</f>
        <v>PrintIM</v>
      </c>
      <c r="F756" s="3" t="s">
        <v>430</v>
      </c>
      <c r="G756" s="3" t="s">
        <v>9517</v>
      </c>
      <c r="I756" s="3" t="s">
        <v>2506</v>
      </c>
      <c r="L756" s="14"/>
      <c r="M756" s="3" t="str">
        <f>IFERROR(VLOOKUP(E756,A:J,10, FALSE),"")</f>
        <v>PrintIM</v>
      </c>
      <c r="N756" s="3" t="str">
        <f>IFERROR(VLOOKUP(I756,B:K,10,FALSE),"")</f>
        <v>PrintIM Informationen</v>
      </c>
      <c r="O756" s="3" t="str">
        <f>IF(AND(TRIM(J756)="",M756=""),"Suffix not translated ",
   IF(AND(TRIM(J756)&lt;&gt;"",TRIM(M756)&lt;&gt;"",TRIM(J756)&lt;&gt;TRIM(M756)),"Suffix translation &lt;&gt; lookup ", "" ))
&amp;IF(AND(TRIM(K756)="",N756=""),"Description not translated ",
   IF(AND(TRIM(K756)&lt;&gt;"",TRIM(N756)&lt;&gt;"",TRIM(K756)&lt;&gt;TRIM(N756)),"Description translation&lt;&gt; lookup ", "" ))</f>
        <v/>
      </c>
    </row>
    <row r="757" spans="1:18" x14ac:dyDescent="0.25">
      <c r="A757" s="2" t="str">
        <f>IF(TRIM(J757)="","",E757)</f>
        <v/>
      </c>
      <c r="B757" s="2" t="str">
        <f>IF(TRIM(K757)="","",I757)</f>
        <v>Image quality</v>
      </c>
      <c r="C757" s="2" t="str">
        <f>LEFT(F757,FIND(".",F757,6))</f>
        <v>Exif.Minolta.</v>
      </c>
      <c r="D757" s="2" t="str">
        <f>VLOOKUP(C757,PrefixUebersetzung,2,FALSE)</f>
        <v>Exif.Minolta.</v>
      </c>
      <c r="E757" s="2" t="str">
        <f>MID(F757,FIND(".",F757,6)+1,99)</f>
        <v>Quality</v>
      </c>
      <c r="F757" s="3" t="s">
        <v>431</v>
      </c>
      <c r="G757" s="3" t="s">
        <v>9515</v>
      </c>
      <c r="I757" s="3" t="s">
        <v>2507</v>
      </c>
      <c r="K757" s="5" t="s">
        <v>3847</v>
      </c>
      <c r="L757" s="14"/>
      <c r="M757" s="3" t="str">
        <f>IFERROR(VLOOKUP(E757,A:J,10, FALSE),"")</f>
        <v>Qualität</v>
      </c>
      <c r="N757" s="3" t="str">
        <f>IFERROR(VLOOKUP(I757,B:K,10,FALSE),"")</f>
        <v>Bildqualität</v>
      </c>
      <c r="O757" s="3" t="str">
        <f>IF(AND(TRIM(J757)="",M757=""),"Suffix not translated ",
   IF(AND(TRIM(J757)&lt;&gt;"",TRIM(M757)&lt;&gt;"",TRIM(J757)&lt;&gt;TRIM(M757)),"Suffix translation &lt;&gt; lookup ", "" ))
&amp;IF(AND(TRIM(K757)="",N757=""),"Description not translated ",
   IF(AND(TRIM(K757)&lt;&gt;"",TRIM(N757)&lt;&gt;"",TRIM(K757)&lt;&gt;TRIM(N757)),"Description translation&lt;&gt; lookup ", "" ))</f>
        <v/>
      </c>
      <c r="Q757" s="3" t="s">
        <v>8447</v>
      </c>
      <c r="R757" s="3" t="s">
        <v>9196</v>
      </c>
    </row>
    <row r="758" spans="1:18" ht="30" x14ac:dyDescent="0.25">
      <c r="A758" s="2" t="str">
        <f>IF(TRIM(J758)="","",E758)</f>
        <v>RawAndJpgRecording</v>
      </c>
      <c r="B758" s="2" t="str">
        <f>IF(TRIM(K758)="","",I758)</f>
        <v>RAW and JPG files recording</v>
      </c>
      <c r="C758" s="2" t="str">
        <f>LEFT(F758,FIND(".",F758,6))</f>
        <v>Exif.Minolta.</v>
      </c>
      <c r="D758" s="2" t="str">
        <f>VLOOKUP(C758,PrefixUebersetzung,2,FALSE)</f>
        <v>Exif.Minolta.</v>
      </c>
      <c r="E758" s="2" t="str">
        <f>MID(F758,FIND(".",F758,6)+1,99)</f>
        <v>RawAndJpgRecording</v>
      </c>
      <c r="F758" s="3" t="s">
        <v>432</v>
      </c>
      <c r="G758" s="3" t="s">
        <v>9515</v>
      </c>
      <c r="I758" s="3" t="s">
        <v>2508</v>
      </c>
      <c r="J758" s="5" t="s">
        <v>4241</v>
      </c>
      <c r="K758" s="5" t="s">
        <v>5111</v>
      </c>
      <c r="L758" s="14"/>
      <c r="M758" s="3" t="str">
        <f>IFERROR(VLOOKUP(E758,A:J,10, FALSE),"")</f>
        <v>RAW und JPG aufnehmen</v>
      </c>
      <c r="N758" s="3" t="str">
        <f>IFERROR(VLOOKUP(I758,B:K,10,FALSE),"")</f>
        <v>RAW- und JPG-Dateien aufnehmen</v>
      </c>
      <c r="O758" s="3" t="str">
        <f>IF(AND(TRIM(J758)="",M758=""),"Suffix not translated ",
   IF(AND(TRIM(J758)&lt;&gt;"",TRIM(M758)&lt;&gt;"",TRIM(J758)&lt;&gt;TRIM(M758)),"Suffix translation &lt;&gt; lookup ", "" ))
&amp;IF(AND(TRIM(K758)="",N758=""),"Description not translated ",
   IF(AND(TRIM(K758)&lt;&gt;"",TRIM(N758)&lt;&gt;"",TRIM(K758)&lt;&gt;TRIM(N758)),"Description translation&lt;&gt; lookup ", "" ))</f>
        <v/>
      </c>
      <c r="P758" s="3" t="s">
        <v>8447</v>
      </c>
      <c r="Q758" s="3" t="s">
        <v>8447</v>
      </c>
    </row>
    <row r="759" spans="1:18" x14ac:dyDescent="0.25">
      <c r="A759" s="2" t="str">
        <f>IF(TRIM(J759)="","",E759)</f>
        <v>SceneMode</v>
      </c>
      <c r="B759" s="2" t="str">
        <f>IF(TRIM(K759)="","",I759)</f>
        <v>Scene Mode</v>
      </c>
      <c r="C759" s="2" t="str">
        <f>LEFT(F759,FIND(".",F759,6))</f>
        <v>Exif.Minolta.</v>
      </c>
      <c r="D759" s="2" t="str">
        <f>VLOOKUP(C759,PrefixUebersetzung,2,FALSE)</f>
        <v>Exif.Minolta.</v>
      </c>
      <c r="E759" s="2" t="str">
        <f>MID(F759,FIND(".",F759,6)+1,99)</f>
        <v>SceneMode</v>
      </c>
      <c r="F759" s="3" t="s">
        <v>433</v>
      </c>
      <c r="G759" s="3" t="s">
        <v>9515</v>
      </c>
      <c r="I759" s="3" t="s">
        <v>2509</v>
      </c>
      <c r="J759" s="5" t="s">
        <v>4805</v>
      </c>
      <c r="K759" s="5" t="s">
        <v>4805</v>
      </c>
      <c r="L759" s="14">
        <v>1</v>
      </c>
      <c r="M759" s="3" t="str">
        <f>IFERROR(VLOOKUP(E759,A:J,10, FALSE),"")</f>
        <v>Szenenmodus</v>
      </c>
      <c r="N759" s="3" t="str">
        <f>IFERROR(VLOOKUP(I759,B:K,10,FALSE),"")</f>
        <v>Szenenmodus</v>
      </c>
      <c r="O759" s="3" t="str">
        <f>IF(AND(TRIM(J759)="",M759=""),"Suffix not translated ",
   IF(AND(TRIM(J759)&lt;&gt;"",TRIM(M759)&lt;&gt;"",TRIM(J759)&lt;&gt;TRIM(M759)),"Suffix translation &lt;&gt; lookup ", "" ))
&amp;IF(AND(TRIM(K759)="",N759=""),"Description not translated ",
   IF(AND(TRIM(K759)&lt;&gt;"",TRIM(N759)&lt;&gt;"",TRIM(K759)&lt;&gt;TRIM(N759)),"Description translation&lt;&gt; lookup ", "" ))</f>
        <v/>
      </c>
      <c r="P759" s="3" t="s">
        <v>8447</v>
      </c>
      <c r="Q759" s="3" t="s">
        <v>8447</v>
      </c>
      <c r="R759" s="3" t="s">
        <v>4805</v>
      </c>
    </row>
    <row r="760" spans="1:18" x14ac:dyDescent="0.25">
      <c r="A760" s="2" t="str">
        <f>IF(TRIM(J760)="","",E760)</f>
        <v>Teleconverter</v>
      </c>
      <c r="B760" s="2" t="str">
        <f>IF(TRIM(K760)="","",I760)</f>
        <v>Teleconverter Model</v>
      </c>
      <c r="C760" s="2" t="str">
        <f>LEFT(F760,FIND(".",F760,6))</f>
        <v>Exif.Minolta.</v>
      </c>
      <c r="D760" s="2" t="str">
        <f>VLOOKUP(C760,PrefixUebersetzung,2,FALSE)</f>
        <v>Exif.Minolta.</v>
      </c>
      <c r="E760" s="2" t="str">
        <f>MID(F760,FIND(".",F760,6)+1,99)</f>
        <v>Teleconverter</v>
      </c>
      <c r="F760" s="3" t="s">
        <v>434</v>
      </c>
      <c r="G760" s="3" t="s">
        <v>9515</v>
      </c>
      <c r="I760" s="3" t="s">
        <v>2510</v>
      </c>
      <c r="J760" s="3" t="s">
        <v>4242</v>
      </c>
      <c r="K760" s="5" t="s">
        <v>3848</v>
      </c>
      <c r="L760" s="14"/>
      <c r="M760" s="3" t="str">
        <f>IFERROR(VLOOKUP(E760,A:J,10, FALSE),"")</f>
        <v>Telekonverter</v>
      </c>
      <c r="N760" s="3" t="str">
        <f>IFERROR(VLOOKUP(I760,B:K,10,FALSE),"")</f>
        <v>Telekonverter Modell</v>
      </c>
      <c r="O760" s="3" t="str">
        <f>IF(AND(TRIM(J760)="",M760=""),"Suffix not translated ",
   IF(AND(TRIM(J760)&lt;&gt;"",TRIM(M760)&lt;&gt;"",TRIM(J760)&lt;&gt;TRIM(M760)),"Suffix translation &lt;&gt; lookup ", "" ))
&amp;IF(AND(TRIM(K760)="",N760=""),"Description not translated ",
   IF(AND(TRIM(K760)&lt;&gt;"",TRIM(N760)&lt;&gt;"",TRIM(K760)&lt;&gt;TRIM(N760)),"Description translation&lt;&gt; lookup ", "" ))</f>
        <v/>
      </c>
      <c r="P760" s="3" t="s">
        <v>8447</v>
      </c>
      <c r="Q760" s="3" t="s">
        <v>8447</v>
      </c>
      <c r="R760" s="3" t="s">
        <v>9147</v>
      </c>
    </row>
    <row r="761" spans="1:18" x14ac:dyDescent="0.25">
      <c r="A761" s="2" t="str">
        <f>IF(TRIM(J761)="","",E761)</f>
        <v>Thumbnail</v>
      </c>
      <c r="B761" s="2" t="str">
        <f>IF(TRIM(K761)="","",I761)</f>
        <v>Jpeg thumbnail 640x480 pixels</v>
      </c>
      <c r="C761" s="2" t="str">
        <f>LEFT(F761,FIND(".",F761,6))</f>
        <v>Exif.Minolta.</v>
      </c>
      <c r="D761" s="2" t="str">
        <f>VLOOKUP(C761,PrefixUebersetzung,2,FALSE)</f>
        <v>Exif.Minolta.</v>
      </c>
      <c r="E761" s="2" t="str">
        <f>MID(F761,FIND(".",F761,6)+1,99)</f>
        <v>Thumbnail</v>
      </c>
      <c r="F761" s="3" t="s">
        <v>435</v>
      </c>
      <c r="G761" s="3" t="s">
        <v>9517</v>
      </c>
      <c r="I761" s="3" t="s">
        <v>2511</v>
      </c>
      <c r="J761" s="3" t="s">
        <v>3940</v>
      </c>
      <c r="K761" s="5" t="s">
        <v>3849</v>
      </c>
      <c r="L761" s="14"/>
      <c r="M761" s="3" t="str">
        <f>IFERROR(VLOOKUP(E761,A:J,10, FALSE),"")</f>
        <v>Miniaturansicht</v>
      </c>
      <c r="N761" s="3" t="str">
        <f>IFERROR(VLOOKUP(I761,B:K,10,FALSE),"")</f>
        <v>JPEG-Miniaturansicht 640x480 Pixel</v>
      </c>
      <c r="O761" s="3" t="str">
        <f>IF(AND(TRIM(J761)="",M761=""),"Suffix not translated ",
   IF(AND(TRIM(J761)&lt;&gt;"",TRIM(M761)&lt;&gt;"",TRIM(J761)&lt;&gt;TRIM(M761)),"Suffix translation &lt;&gt; lookup ", "" ))
&amp;IF(AND(TRIM(K761)="",N761=""),"Description not translated ",
   IF(AND(TRIM(K761)&lt;&gt;"",TRIM(N761)&lt;&gt;"",TRIM(K761)&lt;&gt;TRIM(N761)),"Description translation&lt;&gt; lookup ", "" ))</f>
        <v/>
      </c>
      <c r="P761" s="3" t="s">
        <v>8447</v>
      </c>
      <c r="Q761" s="3" t="s">
        <v>8447</v>
      </c>
      <c r="R761" s="3" t="s">
        <v>9241</v>
      </c>
    </row>
    <row r="762" spans="1:18" x14ac:dyDescent="0.25">
      <c r="A762" s="2" t="str">
        <f>IF(TRIM(J762)="","",E762)</f>
        <v>ThumbnailLength</v>
      </c>
      <c r="B762" s="2" t="str">
        <f>IF(TRIM(K762)="","",I762)</f>
        <v>Size of the thumbnail</v>
      </c>
      <c r="C762" s="2" t="str">
        <f>LEFT(F762,FIND(".",F762,6))</f>
        <v>Exif.Minolta.</v>
      </c>
      <c r="D762" s="2" t="str">
        <f>VLOOKUP(C762,PrefixUebersetzung,2,FALSE)</f>
        <v>Exif.Minolta.</v>
      </c>
      <c r="E762" s="2" t="str">
        <f>MID(F762,FIND(".",F762,6)+1,99)</f>
        <v>ThumbnailLength</v>
      </c>
      <c r="F762" s="3" t="s">
        <v>436</v>
      </c>
      <c r="G762" s="3" t="s">
        <v>9515</v>
      </c>
      <c r="I762" s="3" t="s">
        <v>2512</v>
      </c>
      <c r="J762" s="3" t="s">
        <v>6638</v>
      </c>
      <c r="K762" s="5" t="s">
        <v>3850</v>
      </c>
      <c r="L762" s="14"/>
      <c r="M762" s="3" t="str">
        <f>IFERROR(VLOOKUP(E762,A:J,10, FALSE),"")</f>
        <v>Vorschaubild Größe</v>
      </c>
      <c r="N762" s="3" t="str">
        <f>IFERROR(VLOOKUP(I762,B:K,10,FALSE),"")</f>
        <v>Größe der Miniaturansicht</v>
      </c>
      <c r="O762" s="3" t="str">
        <f>IF(AND(TRIM(J762)="",M762=""),"Suffix not translated ",
   IF(AND(TRIM(J762)&lt;&gt;"",TRIM(M762)&lt;&gt;"",TRIM(J762)&lt;&gt;TRIM(M762)),"Suffix translation &lt;&gt; lookup ", "" ))
&amp;IF(AND(TRIM(K762)="",N762=""),"Description not translated ",
   IF(AND(TRIM(K762)&lt;&gt;"",TRIM(N762)&lt;&gt;"",TRIM(K762)&lt;&gt;TRIM(N762)),"Description translation&lt;&gt; lookup ", "" ))</f>
        <v/>
      </c>
      <c r="P762" s="3" t="s">
        <v>8447</v>
      </c>
      <c r="Q762" s="3" t="s">
        <v>8447</v>
      </c>
      <c r="R762" s="3" t="s">
        <v>9348</v>
      </c>
    </row>
    <row r="763" spans="1:18" x14ac:dyDescent="0.25">
      <c r="A763" s="2" t="str">
        <f>IF(TRIM(J763)="","",E763)</f>
        <v>ThumbnailOffset</v>
      </c>
      <c r="B763" s="2" t="str">
        <f>IF(TRIM(K763)="","",I763)</f>
        <v>Offset of the thumbnail</v>
      </c>
      <c r="C763" s="2" t="str">
        <f>LEFT(F763,FIND(".",F763,6))</f>
        <v>Exif.Minolta.</v>
      </c>
      <c r="D763" s="2" t="str">
        <f>VLOOKUP(C763,PrefixUebersetzung,2,FALSE)</f>
        <v>Exif.Minolta.</v>
      </c>
      <c r="E763" s="2" t="str">
        <f>MID(F763,FIND(".",F763,6)+1,99)</f>
        <v>ThumbnailOffset</v>
      </c>
      <c r="F763" s="3" t="s">
        <v>437</v>
      </c>
      <c r="G763" s="3" t="s">
        <v>9515</v>
      </c>
      <c r="I763" s="3" t="s">
        <v>2513</v>
      </c>
      <c r="J763" s="3" t="s">
        <v>4807</v>
      </c>
      <c r="K763" s="5" t="s">
        <v>3851</v>
      </c>
      <c r="L763" s="14"/>
      <c r="M763" s="3" t="str">
        <f>IFERROR(VLOOKUP(E763,A:J,10, FALSE),"")</f>
        <v>Miniaturansicht Offset</v>
      </c>
      <c r="N763" s="3" t="str">
        <f>IFERROR(VLOOKUP(I763,B:K,10,FALSE),"")</f>
        <v>Offset der Miniaturansicht</v>
      </c>
      <c r="O763" s="3" t="str">
        <f>IF(AND(TRIM(J763)="",M763=""),"Suffix not translated ",
   IF(AND(TRIM(J763)&lt;&gt;"",TRIM(M763)&lt;&gt;"",TRIM(J763)&lt;&gt;TRIM(M763)),"Suffix translation &lt;&gt; lookup ", "" ))
&amp;IF(AND(TRIM(K763)="",N763=""),"Description not translated ",
   IF(AND(TRIM(K763)&lt;&gt;"",TRIM(N763)&lt;&gt;"",TRIM(K763)&lt;&gt;TRIM(N763)),"Description translation&lt;&gt; lookup ", "" ))</f>
        <v/>
      </c>
      <c r="P763" s="3" t="s">
        <v>8447</v>
      </c>
      <c r="Q763" s="3" t="s">
        <v>8447</v>
      </c>
      <c r="R763" s="3" t="s">
        <v>9293</v>
      </c>
    </row>
    <row r="764" spans="1:18" x14ac:dyDescent="0.25">
      <c r="A764" s="2" t="str">
        <f>IF(TRIM(J764)="","",E764)</f>
        <v/>
      </c>
      <c r="B764" s="2" t="str">
        <f>IF(TRIM(K764)="","",I764)</f>
        <v>String 'MLT0' (not null terminated)</v>
      </c>
      <c r="C764" s="2" t="str">
        <f>LEFT(F764,FIND(".",F764,6))</f>
        <v>Exif.Minolta.</v>
      </c>
      <c r="D764" s="2" t="str">
        <f>VLOOKUP(C764,PrefixUebersetzung,2,FALSE)</f>
        <v>Exif.Minolta.</v>
      </c>
      <c r="E764" s="2" t="str">
        <f>MID(F764,FIND(".",F764,6)+1,99)</f>
        <v>Version</v>
      </c>
      <c r="F764" s="3" t="s">
        <v>438</v>
      </c>
      <c r="G764" s="3" t="s">
        <v>9517</v>
      </c>
      <c r="I764" s="3" t="s">
        <v>2514</v>
      </c>
      <c r="J764" s="3"/>
      <c r="K764" s="5" t="s">
        <v>5109</v>
      </c>
      <c r="L764" s="14"/>
      <c r="M764" s="3" t="str">
        <f>IFERROR(VLOOKUP(E764,A:J,10, FALSE),"")</f>
        <v>Version</v>
      </c>
      <c r="N764" s="3" t="str">
        <f>IFERROR(VLOOKUP(I764,B:K,10,FALSE),"")</f>
        <v>String 'MLT0' (nicht null-terminiert)</v>
      </c>
      <c r="O764" s="3" t="str">
        <f>IF(AND(TRIM(J764)="",M764=""),"Suffix not translated ",
   IF(AND(TRIM(J764)&lt;&gt;"",TRIM(M764)&lt;&gt;"",TRIM(J764)&lt;&gt;TRIM(M764)),"Suffix translation &lt;&gt; lookup ", "" ))
&amp;IF(AND(TRIM(K764)="",N764=""),"Description not translated ",
   IF(AND(TRIM(K764)&lt;&gt;"",TRIM(N764)&lt;&gt;"",TRIM(K764)&lt;&gt;TRIM(N764)),"Description translation&lt;&gt; lookup ", "" ))</f>
        <v/>
      </c>
      <c r="Q764" s="3" t="s">
        <v>8447</v>
      </c>
    </row>
    <row r="765" spans="1:18" x14ac:dyDescent="0.25">
      <c r="A765" s="2" t="str">
        <f>IF(TRIM(J765)="","",E765)</f>
        <v>WBInfoA100</v>
      </c>
      <c r="B765" s="2" t="str">
        <f>IF(TRIM(K765)="","",I765)</f>
        <v>White balance information for the Sony DSLR-A100</v>
      </c>
      <c r="C765" s="2" t="str">
        <f>LEFT(F765,FIND(".",F765,6))</f>
        <v>Exif.Minolta.</v>
      </c>
      <c r="D765" s="2" t="str">
        <f>VLOOKUP(C765,PrefixUebersetzung,2,FALSE)</f>
        <v>Exif.Minolta.</v>
      </c>
      <c r="E765" s="2" t="str">
        <f>MID(F765,FIND(".",F765,6)+1,99)</f>
        <v>WBInfoA100</v>
      </c>
      <c r="F765" s="3" t="s">
        <v>439</v>
      </c>
      <c r="G765" s="3" t="s">
        <v>9517</v>
      </c>
      <c r="I765" s="3" t="s">
        <v>2515</v>
      </c>
      <c r="J765" s="5" t="s">
        <v>4243</v>
      </c>
      <c r="K765" s="5" t="s">
        <v>5110</v>
      </c>
      <c r="L765" s="14"/>
      <c r="M765" s="3" t="str">
        <f>IFERROR(VLOOKUP(E765,A:J,10, FALSE),"")</f>
        <v>Weißabgleich A100</v>
      </c>
      <c r="N765" s="3" t="str">
        <f>IFERROR(VLOOKUP(I765,B:K,10,FALSE),"")</f>
        <v>Weißabgleich für Sony DSLR-A100</v>
      </c>
      <c r="O765" s="3" t="str">
        <f>IF(AND(TRIM(J765)="",M765=""),"Suffix not translated ",
   IF(AND(TRIM(J765)&lt;&gt;"",TRIM(M765)&lt;&gt;"",TRIM(J765)&lt;&gt;TRIM(M765)),"Suffix translation &lt;&gt; lookup ", "" ))
&amp;IF(AND(TRIM(K765)="",N765=""),"Description not translated ",
   IF(AND(TRIM(K765)&lt;&gt;"",TRIM(N765)&lt;&gt;"",TRIM(K765)&lt;&gt;TRIM(N765)),"Description translation&lt;&gt; lookup ", "" ))</f>
        <v/>
      </c>
      <c r="P765" s="3" t="s">
        <v>8447</v>
      </c>
      <c r="Q765" s="3" t="s">
        <v>8447</v>
      </c>
    </row>
    <row r="766" spans="1:18" x14ac:dyDescent="0.25">
      <c r="A766" s="2" t="str">
        <f>IF(TRIM(J766)="","",E766)</f>
        <v/>
      </c>
      <c r="B766" s="2" t="str">
        <f>IF(TRIM(K766)="","",I766)</f>
        <v/>
      </c>
      <c r="C766" s="2" t="str">
        <f>LEFT(F766,FIND(".",F766,6))</f>
        <v>Exif.Minolta.</v>
      </c>
      <c r="D766" s="2" t="str">
        <f>VLOOKUP(C766,PrefixUebersetzung,2,FALSE)</f>
        <v>Exif.Minolta.</v>
      </c>
      <c r="E766" s="2" t="str">
        <f>MID(F766,FIND(".",F766,6)+1,99)</f>
        <v>WhiteBalance</v>
      </c>
      <c r="F766" s="3" t="s">
        <v>440</v>
      </c>
      <c r="G766" s="3" t="s">
        <v>9515</v>
      </c>
      <c r="I766" s="3" t="s">
        <v>2226</v>
      </c>
      <c r="L766" s="14">
        <v>1</v>
      </c>
      <c r="M766" s="3" t="str">
        <f>IFERROR(VLOOKUP(E766,A:J,10, FALSE),"")</f>
        <v>Weißabgleich</v>
      </c>
      <c r="N766" s="3" t="str">
        <f>IFERROR(VLOOKUP(I766,B:K,10,FALSE),"")</f>
        <v>Weißabgleich</v>
      </c>
      <c r="O766" s="3" t="str">
        <f>IF(AND(TRIM(J766)="",M766=""),"Suffix not translated ",
   IF(AND(TRIM(J766)&lt;&gt;"",TRIM(M766)&lt;&gt;"",TRIM(J766)&lt;&gt;TRIM(M766)),"Suffix translation &lt;&gt; lookup ", "" ))
&amp;IF(AND(TRIM(K766)="",N766=""),"Description not translated ",
   IF(AND(TRIM(K766)&lt;&gt;"",TRIM(N766)&lt;&gt;"",TRIM(K766)&lt;&gt;TRIM(N766)),"Description translation&lt;&gt; lookup ", "" ))</f>
        <v/>
      </c>
    </row>
    <row r="767" spans="1:18" ht="30" x14ac:dyDescent="0.25">
      <c r="A767" s="2" t="str">
        <f>IF(TRIM(J767)="","",E767)</f>
        <v>WhiteBalanceFineTune</v>
      </c>
      <c r="B767" s="2" t="str">
        <f>IF(TRIM(K767)="","",I767)</f>
        <v>White Balance Fine Tune Value</v>
      </c>
      <c r="C767" s="2" t="str">
        <f>LEFT(F767,FIND(".",F767,6))</f>
        <v>Exif.Minolta.</v>
      </c>
      <c r="D767" s="2" t="str">
        <f>VLOOKUP(C767,PrefixUebersetzung,2,FALSE)</f>
        <v>Exif.Minolta.</v>
      </c>
      <c r="E767" s="2" t="str">
        <f>MID(F767,FIND(".",F767,6)+1,99)</f>
        <v>WhiteBalanceFineTune</v>
      </c>
      <c r="F767" s="3" t="s">
        <v>441</v>
      </c>
      <c r="G767" s="3" t="s">
        <v>9515</v>
      </c>
      <c r="I767" s="3" t="s">
        <v>2516</v>
      </c>
      <c r="J767" s="5" t="s">
        <v>4031</v>
      </c>
      <c r="K767" s="5" t="s">
        <v>3852</v>
      </c>
      <c r="L767" s="14"/>
      <c r="M767" s="3" t="str">
        <f>IFERROR(VLOOKUP(E767,A:J,10, FALSE),"")</f>
        <v>Weißabgleich Feinabstimmung</v>
      </c>
      <c r="N767" s="3" t="str">
        <f>IFERROR(VLOOKUP(I767,B:K,10,FALSE),"")</f>
        <v>Weißabgleich Feinabstimmwert</v>
      </c>
      <c r="O767" s="3" t="str">
        <f>IF(AND(TRIM(J767)="",M767=""),"Suffix not translated ",
   IF(AND(TRIM(J767)&lt;&gt;"",TRIM(M767)&lt;&gt;"",TRIM(J767)&lt;&gt;TRIM(M767)),"Suffix translation &lt;&gt; lookup ", "" ))
&amp;IF(AND(TRIM(K767)="",N767=""),"Description not translated ",
   IF(AND(TRIM(K767)&lt;&gt;"",TRIM(N767)&lt;&gt;"",TRIM(K767)&lt;&gt;TRIM(N767)),"Description translation&lt;&gt; lookup ", "" ))</f>
        <v/>
      </c>
      <c r="Q767" s="3" t="s">
        <v>8447</v>
      </c>
      <c r="R767" s="3" t="s">
        <v>9413</v>
      </c>
    </row>
    <row r="768" spans="1:18" x14ac:dyDescent="0.25">
      <c r="A768" s="2" t="str">
        <f>IF(TRIM(J768)="","",E768)</f>
        <v>ZoneMatching</v>
      </c>
      <c r="B768" s="2" t="str">
        <f>IF(TRIM(K768)="","",I768)</f>
        <v>Zone matching</v>
      </c>
      <c r="C768" s="2" t="str">
        <f>LEFT(F768,FIND(".",F768,6))</f>
        <v>Exif.Minolta.</v>
      </c>
      <c r="D768" s="2" t="str">
        <f>VLOOKUP(C768,PrefixUebersetzung,2,FALSE)</f>
        <v>Exif.Minolta.</v>
      </c>
      <c r="E768" s="2" t="str">
        <f>MID(F768,FIND(".",F768,6)+1,99)</f>
        <v>ZoneMatching</v>
      </c>
      <c r="F768" s="3" t="s">
        <v>442</v>
      </c>
      <c r="G768" s="3" t="s">
        <v>9515</v>
      </c>
      <c r="I768" s="3" t="s">
        <v>2517</v>
      </c>
      <c r="J768" s="3" t="s">
        <v>9314</v>
      </c>
      <c r="K768" s="3" t="s">
        <v>9314</v>
      </c>
      <c r="L768" s="14">
        <v>5</v>
      </c>
      <c r="M768" s="3" t="str">
        <f>IFERROR(VLOOKUP(E768,A:J,10, FALSE),"")</f>
        <v>Zonenabgleich</v>
      </c>
      <c r="N768" s="3" t="str">
        <f>IFERROR(VLOOKUP(I768,B:K,10,FALSE),"")</f>
        <v>Zonenabgleich</v>
      </c>
      <c r="O768" s="3" t="str">
        <f>IF(AND(TRIM(J768)="",M768=""),"Suffix not translated ",
   IF(AND(TRIM(J768)&lt;&gt;"",TRIM(M768)&lt;&gt;"",TRIM(J768)&lt;&gt;TRIM(M768)),"Suffix translation &lt;&gt; lookup ", "" ))
&amp;IF(AND(TRIM(K768)="",N768=""),"Description not translated ",
   IF(AND(TRIM(K768)&lt;&gt;"",TRIM(N768)&lt;&gt;"",TRIM(K768)&lt;&gt;TRIM(N768)),"Description translation&lt;&gt; lookup ", "" ))</f>
        <v/>
      </c>
      <c r="P768" s="3" t="s">
        <v>8447</v>
      </c>
      <c r="Q768" s="3" t="s">
        <v>8447</v>
      </c>
    </row>
    <row r="769" spans="1:18" x14ac:dyDescent="0.25">
      <c r="A769" s="2" t="str">
        <f>IF(TRIM(J769)="","",E769)</f>
        <v/>
      </c>
      <c r="B769" s="2" t="str">
        <f>IF(TRIM(K769)="","",I769)</f>
        <v/>
      </c>
      <c r="C769" s="2" t="str">
        <f>LEFT(F769,FIND(".",F769,6))</f>
        <v>Exif.MinoltaCs5D.</v>
      </c>
      <c r="D769" s="2" t="str">
        <f>VLOOKUP(C769,PrefixUebersetzung,2,FALSE)</f>
        <v>Exif.MinoltaCs5D.</v>
      </c>
      <c r="E769" s="2" t="str">
        <f>MID(F769,FIND(".",F769,6)+1,99)</f>
        <v>AFMode</v>
      </c>
      <c r="F769" s="3" t="s">
        <v>443</v>
      </c>
      <c r="G769" s="3" t="s">
        <v>9512</v>
      </c>
      <c r="I769" s="3" t="s">
        <v>2518</v>
      </c>
      <c r="L769" s="14"/>
      <c r="M769" s="3" t="str">
        <f>IFERROR(VLOOKUP(E769,A:J,10, FALSE),"")</f>
        <v>AF Modus</v>
      </c>
      <c r="N769" s="3" t="str">
        <f>IFERROR(VLOOKUP(I769,B:K,10,FALSE),"")</f>
        <v>AF Modus</v>
      </c>
      <c r="O769" s="3" t="str">
        <f>IF(AND(TRIM(J769)="",M769=""),"Suffix not translated ",
   IF(AND(TRIM(J769)&lt;&gt;"",TRIM(M769)&lt;&gt;"",TRIM(J769)&lt;&gt;TRIM(M769)),"Suffix translation &lt;&gt; lookup ", "" ))
&amp;IF(AND(TRIM(K769)="",N769=""),"Description not translated ",
   IF(AND(TRIM(K769)&lt;&gt;"",TRIM(N769)&lt;&gt;"",TRIM(K769)&lt;&gt;TRIM(N769)),"Description translation&lt;&gt; lookup ", "" ))</f>
        <v/>
      </c>
    </row>
    <row r="770" spans="1:18" x14ac:dyDescent="0.25">
      <c r="A770" s="2" t="str">
        <f>IF(TRIM(J770)="","",E770)</f>
        <v>Color Temperature</v>
      </c>
      <c r="B770" s="2" t="str">
        <f>IF(TRIM(K770)="","",I770)</f>
        <v/>
      </c>
      <c r="C770" s="2" t="str">
        <f>LEFT(F770,FIND(".",F770,6))</f>
        <v>Exif.MinoltaCs5D.</v>
      </c>
      <c r="D770" s="2" t="str">
        <f>VLOOKUP(C770,PrefixUebersetzung,2,FALSE)</f>
        <v>Exif.MinoltaCs5D.</v>
      </c>
      <c r="E770" s="2" t="str">
        <f>MID(F770,FIND(".",F770,6)+1,99)</f>
        <v>Color Temperature</v>
      </c>
      <c r="F770" s="3" t="s">
        <v>444</v>
      </c>
      <c r="G770" s="3" t="s">
        <v>9513</v>
      </c>
      <c r="I770" s="3" t="s">
        <v>2216</v>
      </c>
      <c r="J770" s="5" t="s">
        <v>4808</v>
      </c>
      <c r="L770" s="14"/>
      <c r="N770" s="3" t="str">
        <f>IFERROR(VLOOKUP(I770,B:K,10,FALSE),"")</f>
        <v>Farbtemperatur</v>
      </c>
      <c r="O770" s="3" t="str">
        <f>IF(AND(TRIM(J770)="",M770=""),"Suffix not translated ",
   IF(AND(TRIM(J770)&lt;&gt;"",TRIM(M770)&lt;&gt;"",TRIM(J770)&lt;&gt;TRIM(M770)),"Suffix translation &lt;&gt; lookup ", "" ))
&amp;IF(AND(TRIM(K770)="",N770=""),"Description not translated ",
   IF(AND(TRIM(K770)&lt;&gt;"",TRIM(N770)&lt;&gt;"",TRIM(K770)&lt;&gt;TRIM(N770)),"Description translation&lt;&gt; lookup ", "" ))</f>
        <v/>
      </c>
      <c r="P770" s="3" t="s">
        <v>8447</v>
      </c>
    </row>
    <row r="771" spans="1:18" x14ac:dyDescent="0.25">
      <c r="A771" s="2" t="str">
        <f>IF(TRIM(J771)="","",E771)</f>
        <v/>
      </c>
      <c r="B771" s="2" t="str">
        <f>IF(TRIM(K771)="","",I771)</f>
        <v>Color space</v>
      </c>
      <c r="C771" s="2" t="str">
        <f>LEFT(F771,FIND(".",F771,6))</f>
        <v>Exif.MinoltaCs5D.</v>
      </c>
      <c r="D771" s="2" t="str">
        <f>VLOOKUP(C771,PrefixUebersetzung,2,FALSE)</f>
        <v>Exif.MinoltaCs5D.</v>
      </c>
      <c r="E771" s="2" t="str">
        <f>MID(F771,FIND(".",F771,6)+1,99)</f>
        <v>ColorSpace</v>
      </c>
      <c r="F771" s="3" t="s">
        <v>445</v>
      </c>
      <c r="G771" s="3" t="s">
        <v>9512</v>
      </c>
      <c r="I771" s="3" t="s">
        <v>2519</v>
      </c>
      <c r="K771" s="5" t="s">
        <v>3658</v>
      </c>
      <c r="L771" s="14"/>
      <c r="M771" s="3" t="str">
        <f>IFERROR(VLOOKUP(E771,A:J,10, FALSE),"")</f>
        <v>Farbraum</v>
      </c>
      <c r="N771" s="3" t="str">
        <f>IFERROR(VLOOKUP(I771,B:K,10,FALSE),"")</f>
        <v>Farbraum</v>
      </c>
      <c r="O771" s="3" t="str">
        <f>IF(AND(TRIM(J771)="",M771=""),"Suffix not translated ",
   IF(AND(TRIM(J771)&lt;&gt;"",TRIM(M771)&lt;&gt;"",TRIM(J771)&lt;&gt;TRIM(M771)),"Suffix translation &lt;&gt; lookup ", "" ))
&amp;IF(AND(TRIM(K771)="",N771=""),"Description not translated ",
   IF(AND(TRIM(K771)&lt;&gt;"",TRIM(N771)&lt;&gt;"",TRIM(K771)&lt;&gt;TRIM(N771)),"Description translation&lt;&gt; lookup ", "" ))</f>
        <v/>
      </c>
      <c r="Q771" s="3" t="s">
        <v>8447</v>
      </c>
      <c r="R771" s="3" t="s">
        <v>3658</v>
      </c>
    </row>
    <row r="772" spans="1:18" x14ac:dyDescent="0.25">
      <c r="A772" s="2" t="str">
        <f>IF(TRIM(J772)="","",E772)</f>
        <v/>
      </c>
      <c r="B772" s="2" t="str">
        <f>IF(TRIM(K772)="","",I772)</f>
        <v/>
      </c>
      <c r="C772" s="2" t="str">
        <f>LEFT(F772,FIND(".",F772,6))</f>
        <v>Exif.MinoltaCs5D.</v>
      </c>
      <c r="D772" s="2" t="str">
        <f>VLOOKUP(C772,PrefixUebersetzung,2,FALSE)</f>
        <v>Exif.MinoltaCs5D.</v>
      </c>
      <c r="E772" s="2" t="str">
        <f>MID(F772,FIND(".",F772,6)+1,99)</f>
        <v>ColorTemperature</v>
      </c>
      <c r="F772" s="3" t="s">
        <v>446</v>
      </c>
      <c r="G772" s="3" t="s">
        <v>9513</v>
      </c>
      <c r="I772" s="3" t="s">
        <v>2500</v>
      </c>
      <c r="L772" s="14"/>
      <c r="M772" s="3" t="str">
        <f>IFERROR(VLOOKUP(E772,A:J,10, FALSE),"")</f>
        <v>Farbtemperatur</v>
      </c>
      <c r="N772" s="3" t="str">
        <f>IFERROR(VLOOKUP(I772,B:K,10,FALSE),"")</f>
        <v>Farbtemperatur</v>
      </c>
      <c r="O772" s="3" t="str">
        <f>IF(AND(TRIM(J772)="",M772=""),"Suffix not translated ",
   IF(AND(TRIM(J772)&lt;&gt;"",TRIM(M772)&lt;&gt;"",TRIM(J772)&lt;&gt;TRIM(M772)),"Suffix translation &lt;&gt; lookup ", "" ))
&amp;IF(AND(TRIM(K772)="",N772=""),"Description not translated ",
   IF(AND(TRIM(K772)&lt;&gt;"",TRIM(N772)&lt;&gt;"",TRIM(K772)&lt;&gt;TRIM(N772)),"Description translation&lt;&gt; lookup ", "" ))</f>
        <v/>
      </c>
    </row>
    <row r="773" spans="1:18" x14ac:dyDescent="0.25">
      <c r="A773" s="2" t="str">
        <f>IF(TRIM(J773)="","",E773)</f>
        <v/>
      </c>
      <c r="B773" s="2" t="str">
        <f>IF(TRIM(K773)="","",I773)</f>
        <v/>
      </c>
      <c r="C773" s="2" t="str">
        <f>LEFT(F773,FIND(".",F773,6))</f>
        <v>Exif.MinoltaCs5D.</v>
      </c>
      <c r="D773" s="2" t="str">
        <f>VLOOKUP(C773,PrefixUebersetzung,2,FALSE)</f>
        <v>Exif.MinoltaCs5D.</v>
      </c>
      <c r="E773" s="2" t="str">
        <f>MID(F773,FIND(".",F773,6)+1,99)</f>
        <v>Contrast</v>
      </c>
      <c r="F773" s="3" t="s">
        <v>447</v>
      </c>
      <c r="G773" s="3" t="s">
        <v>9512</v>
      </c>
      <c r="I773" s="3" t="s">
        <v>2520</v>
      </c>
      <c r="L773" s="14">
        <v>1</v>
      </c>
      <c r="M773" s="3" t="str">
        <f>IFERROR(VLOOKUP(E773,A:J,10, FALSE),"")</f>
        <v>Kontrast</v>
      </c>
      <c r="N773" s="3" t="str">
        <f>IFERROR(VLOOKUP(I773,B:K,10,FALSE),"")</f>
        <v>Kontrast</v>
      </c>
      <c r="O773" s="3" t="str">
        <f>IF(AND(TRIM(J773)="",M773=""),"Suffix not translated ",
   IF(AND(TRIM(J773)&lt;&gt;"",TRIM(M773)&lt;&gt;"",TRIM(J773)&lt;&gt;TRIM(M773)),"Suffix translation &lt;&gt; lookup ", "" ))
&amp;IF(AND(TRIM(K773)="",N773=""),"Description not translated ",
   IF(AND(TRIM(K773)&lt;&gt;"",TRIM(N773)&lt;&gt;"",TRIM(K773)&lt;&gt;TRIM(N773)),"Description translation&lt;&gt; lookup ", "" ))</f>
        <v/>
      </c>
    </row>
    <row r="774" spans="1:18" x14ac:dyDescent="0.25">
      <c r="A774" s="2" t="str">
        <f>IF(TRIM(J774)="","",E774)</f>
        <v>ExposureCompensation</v>
      </c>
      <c r="B774" s="2" t="str">
        <f>IF(TRIM(K774)="","",I774)</f>
        <v>Exposure compensation</v>
      </c>
      <c r="C774" s="2" t="str">
        <f>LEFT(F774,FIND(".",F774,6))</f>
        <v>Exif.MinoltaCs5D.</v>
      </c>
      <c r="D774" s="2" t="str">
        <f>VLOOKUP(C774,PrefixUebersetzung,2,FALSE)</f>
        <v>Exif.MinoltaCs5D.</v>
      </c>
      <c r="E774" s="2" t="str">
        <f>MID(F774,FIND(".",F774,6)+1,99)</f>
        <v>ExposureCompensation</v>
      </c>
      <c r="F774" s="3" t="s">
        <v>448</v>
      </c>
      <c r="G774" s="3" t="s">
        <v>9512</v>
      </c>
      <c r="I774" s="3" t="s">
        <v>2521</v>
      </c>
      <c r="J774" s="5" t="s">
        <v>3854</v>
      </c>
      <c r="K774" s="5" t="s">
        <v>3854</v>
      </c>
      <c r="L774" s="14"/>
      <c r="M774" s="3" t="str">
        <f>IFERROR(VLOOKUP(E774,A:J,10, FALSE),"")</f>
        <v>Belichtungskorrektur</v>
      </c>
      <c r="N774" s="3" t="str">
        <f>IFERROR(VLOOKUP(I774,B:K,10,FALSE),"")</f>
        <v>Belichtungskorrektur</v>
      </c>
      <c r="O774" s="3" t="str">
        <f>IF(AND(TRIM(J774)="",M774=""),"Suffix not translated ",
   IF(AND(TRIM(J774)&lt;&gt;"",TRIM(M774)&lt;&gt;"",TRIM(J774)&lt;&gt;TRIM(M774)),"Suffix translation &lt;&gt; lookup ", "" ))
&amp;IF(AND(TRIM(K774)="",N774=""),"Description not translated ",
   IF(AND(TRIM(K774)&lt;&gt;"",TRIM(N774)&lt;&gt;"",TRIM(K774)&lt;&gt;TRIM(N774)),"Description translation&lt;&gt; lookup ", "" ))</f>
        <v/>
      </c>
      <c r="R774" s="3" t="s">
        <v>9035</v>
      </c>
    </row>
    <row r="775" spans="1:18" x14ac:dyDescent="0.25">
      <c r="A775" s="2" t="str">
        <f>IF(TRIM(J775)="","",E775)</f>
        <v>ExposureManualBias</v>
      </c>
      <c r="B775" s="2" t="str">
        <f>IF(TRIM(K775)="","",I775)</f>
        <v>Exposure manual bias</v>
      </c>
      <c r="C775" s="2" t="str">
        <f>LEFT(F775,FIND(".",F775,6))</f>
        <v>Exif.MinoltaCs5D.</v>
      </c>
      <c r="D775" s="2" t="str">
        <f>VLOOKUP(C775,PrefixUebersetzung,2,FALSE)</f>
        <v>Exif.MinoltaCs5D.</v>
      </c>
      <c r="E775" s="2" t="str">
        <f>MID(F775,FIND(".",F775,6)+1,99)</f>
        <v>ExposureManualBias</v>
      </c>
      <c r="F775" s="3" t="s">
        <v>449</v>
      </c>
      <c r="G775" s="3" t="s">
        <v>9512</v>
      </c>
      <c r="I775" s="3" t="s">
        <v>2522</v>
      </c>
      <c r="J775" s="5" t="s">
        <v>4809</v>
      </c>
      <c r="K775" s="5" t="s">
        <v>4809</v>
      </c>
      <c r="L775" s="14"/>
      <c r="O775" s="3" t="str">
        <f>IF(AND(TRIM(J775)="",M775=""),"Suffix not translated ",
   IF(AND(TRIM(J775)&lt;&gt;"",TRIM(M775)&lt;&gt;"",TRIM(J775)&lt;&gt;TRIM(M775)),"Suffix translation &lt;&gt; lookup ", "" ))
&amp;IF(AND(TRIM(K775)="",N775=""),"Description not translated ",
   IF(AND(TRIM(K775)&lt;&gt;"",TRIM(N775)&lt;&gt;"",TRIM(K775)&lt;&gt;TRIM(N775)),"Description translation&lt;&gt; lookup ", "" ))</f>
        <v/>
      </c>
      <c r="P775" s="3" t="s">
        <v>8447</v>
      </c>
      <c r="Q775" s="3" t="s">
        <v>8447</v>
      </c>
      <c r="R775" s="3" t="s">
        <v>9143</v>
      </c>
    </row>
    <row r="776" spans="1:18" x14ac:dyDescent="0.25">
      <c r="A776" s="2" t="str">
        <f>IF(TRIM(J776)="","",E776)</f>
        <v>ExposureMode</v>
      </c>
      <c r="B776" s="2" t="str">
        <f>IF(TRIM(K776)="","",I776)</f>
        <v>Exposure mode</v>
      </c>
      <c r="C776" s="2" t="str">
        <f>LEFT(F776,FIND(".",F776,6))</f>
        <v>Exif.MinoltaCs5D.</v>
      </c>
      <c r="D776" s="2" t="str">
        <f>VLOOKUP(C776,PrefixUebersetzung,2,FALSE)</f>
        <v>Exif.MinoltaCs5D.</v>
      </c>
      <c r="E776" s="2" t="str">
        <f>MID(F776,FIND(".",F776,6)+1,99)</f>
        <v>ExposureMode</v>
      </c>
      <c r="F776" s="3" t="s">
        <v>450</v>
      </c>
      <c r="G776" s="3" t="s">
        <v>9512</v>
      </c>
      <c r="I776" s="3" t="s">
        <v>2523</v>
      </c>
      <c r="J776" s="5" t="s">
        <v>3855</v>
      </c>
      <c r="K776" s="5" t="s">
        <v>3855</v>
      </c>
      <c r="L776" s="14">
        <v>1</v>
      </c>
      <c r="M776" s="3" t="str">
        <f>IFERROR(VLOOKUP(E776,A:J,10, FALSE),"")</f>
        <v>Belichtungsmodus</v>
      </c>
      <c r="N776" s="3" t="str">
        <f>IFERROR(VLOOKUP(I776,B:K,10,FALSE),"")</f>
        <v>Belichtungsmodus</v>
      </c>
      <c r="O776" s="3" t="str">
        <f>IF(AND(TRIM(J776)="",M776=""),"Suffix not translated ",
   IF(AND(TRIM(J776)&lt;&gt;"",TRIM(M776)&lt;&gt;"",TRIM(J776)&lt;&gt;TRIM(M776)),"Suffix translation &lt;&gt; lookup ", "" ))
&amp;IF(AND(TRIM(K776)="",N776=""),"Description not translated ",
   IF(AND(TRIM(K776)&lt;&gt;"",TRIM(N776)&lt;&gt;"",TRIM(K776)&lt;&gt;TRIM(N776)),"Description translation&lt;&gt; lookup ", "" ))</f>
        <v/>
      </c>
      <c r="P776" s="3" t="s">
        <v>8447</v>
      </c>
      <c r="Q776" s="3" t="s">
        <v>8447</v>
      </c>
      <c r="R776" s="3" t="s">
        <v>3855</v>
      </c>
    </row>
    <row r="777" spans="1:18" x14ac:dyDescent="0.25">
      <c r="A777" s="2" t="str">
        <f>IF(TRIM(J777)="","",E777)</f>
        <v/>
      </c>
      <c r="B777" s="2" t="str">
        <f>IF(TRIM(K777)="","",I777)</f>
        <v/>
      </c>
      <c r="C777" s="2" t="str">
        <f>LEFT(F777,FIND(".",F777,6))</f>
        <v>Exif.MinoltaCs5D.</v>
      </c>
      <c r="D777" s="2" t="str">
        <f>VLOOKUP(C777,PrefixUebersetzung,2,FALSE)</f>
        <v>Exif.MinoltaCs5D.</v>
      </c>
      <c r="E777" s="2" t="str">
        <f>MID(F777,FIND(".",F777,6)+1,99)</f>
        <v>ExposureRevision</v>
      </c>
      <c r="F777" s="3" t="s">
        <v>451</v>
      </c>
      <c r="G777" s="3" t="s">
        <v>9512</v>
      </c>
      <c r="I777" s="3" t="s">
        <v>2524</v>
      </c>
      <c r="J777" s="3"/>
      <c r="L777" s="14">
        <v>5</v>
      </c>
      <c r="O777" s="3" t="str">
        <f>IF(AND(TRIM(J777)="",M777=""),"Suffix not translated ",
   IF(AND(TRIM(J777)&lt;&gt;"",TRIM(M777)&lt;&gt;"",TRIM(J777)&lt;&gt;TRIM(M777)),"Suffix translation &lt;&gt; lookup ", "" ))
&amp;IF(AND(TRIM(K777)="",N777=""),"Description not translated ",
   IF(AND(TRIM(K777)&lt;&gt;"",TRIM(N777)&lt;&gt;"",TRIM(K777)&lt;&gt;TRIM(N777)),"Description translation&lt;&gt; lookup ", "" ))</f>
        <v xml:space="preserve">Suffix not translated Description not translated </v>
      </c>
      <c r="P777" s="3" t="s">
        <v>8447</v>
      </c>
      <c r="Q777" s="3" t="s">
        <v>8447</v>
      </c>
    </row>
    <row r="778" spans="1:18" x14ac:dyDescent="0.25">
      <c r="A778" s="2" t="str">
        <f>IF(TRIM(J778)="","",E778)</f>
        <v/>
      </c>
      <c r="B778" s="2" t="str">
        <f>IF(TRIM(K778)="","",I778)</f>
        <v>Exposure time</v>
      </c>
      <c r="C778" s="2" t="str">
        <f>LEFT(F778,FIND(".",F778,6))</f>
        <v>Exif.MinoltaCs5D.</v>
      </c>
      <c r="D778" s="2" t="str">
        <f>VLOOKUP(C778,PrefixUebersetzung,2,FALSE)</f>
        <v>Exif.MinoltaCs5D.</v>
      </c>
      <c r="E778" s="2" t="str">
        <f>MID(F778,FIND(".",F778,6)+1,99)</f>
        <v>ExposureTime</v>
      </c>
      <c r="F778" s="3" t="s">
        <v>452</v>
      </c>
      <c r="G778" s="3" t="s">
        <v>9512</v>
      </c>
      <c r="I778" s="3" t="s">
        <v>2525</v>
      </c>
      <c r="K778" s="5" t="s">
        <v>3856</v>
      </c>
      <c r="L778" s="14">
        <v>1</v>
      </c>
      <c r="M778" s="3" t="str">
        <f>IFERROR(VLOOKUP(E778,A:J,10, FALSE),"")</f>
        <v>Belichtungszeit</v>
      </c>
      <c r="N778" s="3" t="str">
        <f>IFERROR(VLOOKUP(I778,B:K,10,FALSE),"")</f>
        <v>Belichtungszeit</v>
      </c>
      <c r="O778" s="3" t="str">
        <f>IF(AND(TRIM(J778)="",M778=""),"Suffix not translated ",
   IF(AND(TRIM(J778)&lt;&gt;"",TRIM(M778)&lt;&gt;"",TRIM(J778)&lt;&gt;TRIM(M778)),"Suffix translation &lt;&gt; lookup ", "" ))
&amp;IF(AND(TRIM(K778)="",N778=""),"Description not translated ",
   IF(AND(TRIM(K778)&lt;&gt;"",TRIM(N778)&lt;&gt;"",TRIM(K778)&lt;&gt;TRIM(N778)),"Description translation&lt;&gt; lookup ", "" ))</f>
        <v/>
      </c>
      <c r="Q778" s="3" t="s">
        <v>8447</v>
      </c>
      <c r="R778" s="3" t="s">
        <v>3856</v>
      </c>
    </row>
    <row r="779" spans="1:18" x14ac:dyDescent="0.25">
      <c r="A779" s="2" t="str">
        <f>IF(TRIM(J779)="","",E779)</f>
        <v>FlashFired</v>
      </c>
      <c r="B779" s="2" t="str">
        <f>IF(TRIM(K779)="","",I779)</f>
        <v>Flash fired</v>
      </c>
      <c r="C779" s="2" t="str">
        <f>LEFT(F779,FIND(".",F779,6))</f>
        <v>Exif.MinoltaCs5D.</v>
      </c>
      <c r="D779" s="2" t="str">
        <f>VLOOKUP(C779,PrefixUebersetzung,2,FALSE)</f>
        <v>Exif.MinoltaCs5D.</v>
      </c>
      <c r="E779" s="2" t="str">
        <f>MID(F779,FIND(".",F779,6)+1,99)</f>
        <v>FlashFired</v>
      </c>
      <c r="F779" s="3" t="s">
        <v>453</v>
      </c>
      <c r="G779" s="3" t="s">
        <v>9512</v>
      </c>
      <c r="I779" s="3" t="s">
        <v>2526</v>
      </c>
      <c r="J779" s="5" t="s">
        <v>3857</v>
      </c>
      <c r="K779" s="5" t="s">
        <v>3857</v>
      </c>
      <c r="L779" s="14"/>
      <c r="M779" s="3" t="str">
        <f>IFERROR(VLOOKUP(E779,A:J,10, FALSE),"")</f>
        <v>Blitz ausgelöst</v>
      </c>
      <c r="N779" s="3" t="str">
        <f>IFERROR(VLOOKUP(I779,B:K,10,FALSE),"")</f>
        <v>Blitz ausgelöst</v>
      </c>
      <c r="O779" s="3" t="str">
        <f>IF(AND(TRIM(J779)="",M779=""),"Suffix not translated ",
   IF(AND(TRIM(J779)&lt;&gt;"",TRIM(M779)&lt;&gt;"",TRIM(J779)&lt;&gt;TRIM(M779)),"Suffix translation &lt;&gt; lookup ", "" ))
&amp;IF(AND(TRIM(K779)="",N779=""),"Description not translated ",
   IF(AND(TRIM(K779)&lt;&gt;"",TRIM(N779)&lt;&gt;"",TRIM(K779)&lt;&gt;TRIM(N779)),"Description translation&lt;&gt; lookup ", "" ))</f>
        <v/>
      </c>
      <c r="P779" s="3" t="s">
        <v>8447</v>
      </c>
      <c r="Q779" s="3" t="s">
        <v>8447</v>
      </c>
      <c r="R779" s="3" t="s">
        <v>9174</v>
      </c>
    </row>
    <row r="780" spans="1:18" x14ac:dyDescent="0.25">
      <c r="A780" s="2" t="str">
        <f>IF(TRIM(J780)="","",E780)</f>
        <v/>
      </c>
      <c r="B780" s="2" t="str">
        <f>IF(TRIM(K780)="","",I780)</f>
        <v>The F-Number</v>
      </c>
      <c r="C780" s="2" t="str">
        <f>LEFT(F780,FIND(".",F780,6))</f>
        <v>Exif.MinoltaCs5D.</v>
      </c>
      <c r="D780" s="2" t="str">
        <f>VLOOKUP(C780,PrefixUebersetzung,2,FALSE)</f>
        <v>Exif.MinoltaCs5D.</v>
      </c>
      <c r="E780" s="2" t="str">
        <f>MID(F780,FIND(".",F780,6)+1,99)</f>
        <v>FNumber</v>
      </c>
      <c r="F780" s="3" t="s">
        <v>454</v>
      </c>
      <c r="G780" s="3" t="s">
        <v>9512</v>
      </c>
      <c r="I780" s="3" t="s">
        <v>2527</v>
      </c>
      <c r="J780" s="3"/>
      <c r="K780" s="5" t="s">
        <v>4787</v>
      </c>
      <c r="L780" s="14">
        <v>1</v>
      </c>
      <c r="M780" s="3" t="str">
        <f>IFERROR(VLOOKUP(E780,A:J,10, FALSE),"")</f>
        <v>Blendenzahl</v>
      </c>
      <c r="N780" s="3" t="str">
        <f>IFERROR(VLOOKUP(I780,B:K,10,FALSE),"")</f>
        <v>Blendenzahl</v>
      </c>
      <c r="O780" s="3" t="str">
        <f>IF(AND(TRIM(J780)="",M780=""),"Suffix not translated ",
   IF(AND(TRIM(J780)&lt;&gt;"",TRIM(M780)&lt;&gt;"",TRIM(J780)&lt;&gt;TRIM(M780)),"Suffix translation &lt;&gt; lookup ", "" ))
&amp;IF(AND(TRIM(K780)="",N780=""),"Description not translated ",
   IF(AND(TRIM(K780)&lt;&gt;"",TRIM(N780)&lt;&gt;"",TRIM(K780)&lt;&gt;TRIM(N780)),"Description translation&lt;&gt; lookup ", "" ))</f>
        <v/>
      </c>
      <c r="Q780" s="3" t="s">
        <v>8447</v>
      </c>
      <c r="R780" s="3" t="s">
        <v>9376</v>
      </c>
    </row>
    <row r="781" spans="1:18" x14ac:dyDescent="0.25">
      <c r="A781" s="2" t="str">
        <f>IF(TRIM(J781)="","",E781)</f>
        <v>FocusArea</v>
      </c>
      <c r="B781" s="2" t="str">
        <f>IF(TRIM(K781)="","",I781)</f>
        <v>Focus area</v>
      </c>
      <c r="C781" s="2" t="str">
        <f>LEFT(F781,FIND(".",F781,6))</f>
        <v>Exif.MinoltaCs5D.</v>
      </c>
      <c r="D781" s="2" t="str">
        <f>VLOOKUP(C781,PrefixUebersetzung,2,FALSE)</f>
        <v>Exif.MinoltaCs5D.</v>
      </c>
      <c r="E781" s="2" t="str">
        <f>MID(F781,FIND(".",F781,6)+1,99)</f>
        <v>FocusArea</v>
      </c>
      <c r="F781" s="3" t="s">
        <v>455</v>
      </c>
      <c r="G781" s="3" t="s">
        <v>9512</v>
      </c>
      <c r="I781" s="3" t="s">
        <v>2528</v>
      </c>
      <c r="J781" s="5" t="s">
        <v>4810</v>
      </c>
      <c r="K781" s="5" t="s">
        <v>4810</v>
      </c>
      <c r="L781" s="14"/>
      <c r="M781" s="3" t="str">
        <f>IFERROR(VLOOKUP(E781,A:J,10, FALSE),"")</f>
        <v>Fokusbereich</v>
      </c>
      <c r="N781" s="3" t="str">
        <f>IFERROR(VLOOKUP(I781,B:K,10,FALSE),"")</f>
        <v>Fokusbereich</v>
      </c>
      <c r="O781" s="3" t="str">
        <f>IF(AND(TRIM(J781)="",M781=""),"Suffix not translated ",
   IF(AND(TRIM(J781)&lt;&gt;"",TRIM(M781)&lt;&gt;"",TRIM(J781)&lt;&gt;TRIM(M781)),"Suffix translation &lt;&gt; lookup ", "" ))
&amp;IF(AND(TRIM(K781)="",N781=""),"Description not translated ",
   IF(AND(TRIM(K781)&lt;&gt;"",TRIM(N781)&lt;&gt;"",TRIM(K781)&lt;&gt;TRIM(N781)),"Description translation&lt;&gt; lookup ", "" ))</f>
        <v/>
      </c>
      <c r="Q781" s="3" t="s">
        <v>8447</v>
      </c>
      <c r="R781" s="3" t="s">
        <v>4810</v>
      </c>
    </row>
    <row r="782" spans="1:18" x14ac:dyDescent="0.25">
      <c r="A782" s="2" t="str">
        <f>IF(TRIM(J782)="","",E782)</f>
        <v/>
      </c>
      <c r="B782" s="2" t="str">
        <f>IF(TRIM(K782)="","",I782)</f>
        <v/>
      </c>
      <c r="C782" s="2" t="str">
        <f>LEFT(F782,FIND(".",F782,6))</f>
        <v>Exif.MinoltaCs5D.</v>
      </c>
      <c r="D782" s="2" t="str">
        <f>VLOOKUP(C782,PrefixUebersetzung,2,FALSE)</f>
        <v>Exif.MinoltaCs5D.</v>
      </c>
      <c r="E782" s="2" t="str">
        <f>MID(F782,FIND(".",F782,6)+1,99)</f>
        <v>FocusMode</v>
      </c>
      <c r="F782" s="3" t="s">
        <v>456</v>
      </c>
      <c r="G782" s="3" t="s">
        <v>9512</v>
      </c>
      <c r="I782" s="3" t="s">
        <v>2529</v>
      </c>
      <c r="J782" s="3"/>
      <c r="L782" s="14"/>
      <c r="M782" s="3" t="str">
        <f>IFERROR(VLOOKUP(E782,A:J,10, FALSE),"")</f>
        <v>Fokusmodus</v>
      </c>
      <c r="N782" s="3" t="str">
        <f>IFERROR(VLOOKUP(I782,B:K,10,FALSE),"")</f>
        <v>Fokusmodus</v>
      </c>
      <c r="O782" s="3" t="str">
        <f>IF(AND(TRIM(J782)="",M782=""),"Suffix not translated ",
   IF(AND(TRIM(J782)&lt;&gt;"",TRIM(M782)&lt;&gt;"",TRIM(J782)&lt;&gt;TRIM(M782)),"Suffix translation &lt;&gt; lookup ", "" ))
&amp;IF(AND(TRIM(K782)="",N782=""),"Description not translated ",
   IF(AND(TRIM(K782)&lt;&gt;"",TRIM(N782)&lt;&gt;"",TRIM(K782)&lt;&gt;TRIM(N782)),"Description translation&lt;&gt; lookup ", "" ))</f>
        <v/>
      </c>
    </row>
    <row r="783" spans="1:18" x14ac:dyDescent="0.25">
      <c r="A783" s="2" t="str">
        <f>IF(TRIM(J783)="","",E783)</f>
        <v>FocusPosition</v>
      </c>
      <c r="B783" s="2" t="str">
        <f>IF(TRIM(K783)="","",I783)</f>
        <v>Focus position</v>
      </c>
      <c r="C783" s="2" t="str">
        <f>LEFT(F783,FIND(".",F783,6))</f>
        <v>Exif.MinoltaCs5D.</v>
      </c>
      <c r="D783" s="2" t="str">
        <f>VLOOKUP(C783,PrefixUebersetzung,2,FALSE)</f>
        <v>Exif.MinoltaCs5D.</v>
      </c>
      <c r="E783" s="2" t="str">
        <f>MID(F783,FIND(".",F783,6)+1,99)</f>
        <v>FocusPosition</v>
      </c>
      <c r="F783" s="3" t="s">
        <v>457</v>
      </c>
      <c r="G783" s="3" t="s">
        <v>9512</v>
      </c>
      <c r="I783" s="3" t="s">
        <v>2530</v>
      </c>
      <c r="J783" s="3" t="s">
        <v>4811</v>
      </c>
      <c r="K783" s="5" t="s">
        <v>4811</v>
      </c>
      <c r="L783" s="14"/>
      <c r="M783" s="3" t="str">
        <f>IFERROR(VLOOKUP(E783,A:J,10, FALSE),"")</f>
        <v>Fokusposition</v>
      </c>
      <c r="N783" s="3" t="str">
        <f>IFERROR(VLOOKUP(I783,B:K,10,FALSE),"")</f>
        <v>Fokusposition</v>
      </c>
      <c r="O783" s="3" t="str">
        <f>IF(AND(TRIM(J783)="",M783=""),"Suffix not translated ",
   IF(AND(TRIM(J783)&lt;&gt;"",TRIM(M783)&lt;&gt;"",TRIM(J783)&lt;&gt;TRIM(M783)),"Suffix translation &lt;&gt; lookup ", "" ))
&amp;IF(AND(TRIM(K783)="",N783=""),"Description not translated ",
   IF(AND(TRIM(K783)&lt;&gt;"",TRIM(N783)&lt;&gt;"",TRIM(K783)&lt;&gt;TRIM(N783)),"Description translation&lt;&gt; lookup ", "" ))</f>
        <v/>
      </c>
      <c r="P783" s="3" t="s">
        <v>8447</v>
      </c>
      <c r="Q783" s="3" t="s">
        <v>8447</v>
      </c>
      <c r="R783" s="3" t="s">
        <v>4811</v>
      </c>
    </row>
    <row r="784" spans="1:18" ht="30" x14ac:dyDescent="0.25">
      <c r="A784" s="2" t="str">
        <f>IF(TRIM(J784)="","",E784)</f>
        <v>FreeMemoryCardImages</v>
      </c>
      <c r="B784" s="2" t="str">
        <f>IF(TRIM(K784)="","",I784)</f>
        <v>Free memory card images</v>
      </c>
      <c r="C784" s="2" t="str">
        <f>LEFT(F784,FIND(".",F784,6))</f>
        <v>Exif.MinoltaCs5D.</v>
      </c>
      <c r="D784" s="2" t="str">
        <f>VLOOKUP(C784,PrefixUebersetzung,2,FALSE)</f>
        <v>Exif.MinoltaCs5D.</v>
      </c>
      <c r="E784" s="2" t="str">
        <f>MID(F784,FIND(".",F784,6)+1,99)</f>
        <v>FreeMemoryCardImages</v>
      </c>
      <c r="F784" s="3" t="s">
        <v>458</v>
      </c>
      <c r="G784" s="3" t="s">
        <v>9512</v>
      </c>
      <c r="I784" s="3" t="s">
        <v>2531</v>
      </c>
      <c r="J784" s="3" t="s">
        <v>9188</v>
      </c>
      <c r="K784" s="3" t="s">
        <v>9188</v>
      </c>
      <c r="L784" s="14">
        <v>5</v>
      </c>
      <c r="M784" s="3" t="str">
        <f>IFERROR(VLOOKUP(E784,A:J,10, FALSE),"")</f>
        <v>Freie Bilder auf der Speicherkarte</v>
      </c>
      <c r="N784" s="3" t="str">
        <f>IFERROR(VLOOKUP(I784,B:K,10,FALSE),"")</f>
        <v>Freie Bilder auf der Speicherkarte</v>
      </c>
      <c r="O784" s="3" t="str">
        <f>IF(AND(TRIM(J784)="",M784=""),"Suffix not translated ",
   IF(AND(TRIM(J784)&lt;&gt;"",TRIM(M784)&lt;&gt;"",TRIM(J784)&lt;&gt;TRIM(M784)),"Suffix translation &lt;&gt; lookup ", "" ))
&amp;IF(AND(TRIM(K784)="",N784=""),"Description not translated ",
   IF(AND(TRIM(K784)&lt;&gt;"",TRIM(N784)&lt;&gt;"",TRIM(K784)&lt;&gt;TRIM(N784)),"Description translation&lt;&gt; lookup ", "" ))</f>
        <v/>
      </c>
      <c r="P784" s="3" t="s">
        <v>8447</v>
      </c>
      <c r="Q784" s="3" t="s">
        <v>8447</v>
      </c>
    </row>
    <row r="785" spans="1:18" ht="30" x14ac:dyDescent="0.25">
      <c r="A785" s="2" t="str">
        <f>IF(TRIM(J785)="","",E785)</f>
        <v/>
      </c>
      <c r="B785" s="2" t="str">
        <f>IF(TRIM(K785)="","",I785)</f>
        <v>Free memory card images 2</v>
      </c>
      <c r="C785" s="2" t="str">
        <f>LEFT(F785,FIND(".",F785,6))</f>
        <v>Exif.MinoltaCs5D.</v>
      </c>
      <c r="D785" s="2" t="str">
        <f>VLOOKUP(C785,PrefixUebersetzung,2,FALSE)</f>
        <v>Exif.MinoltaCs5D.</v>
      </c>
      <c r="E785" s="2" t="str">
        <f>MID(F785,FIND(".",F785,6)+1,99)</f>
        <v>FreeMemoryCardImages2</v>
      </c>
      <c r="F785" s="36" t="s">
        <v>10682</v>
      </c>
      <c r="G785" s="36" t="s">
        <v>9512</v>
      </c>
      <c r="H785" s="36"/>
      <c r="I785" s="36" t="s">
        <v>10683</v>
      </c>
      <c r="K785" s="3" t="s">
        <v>11152</v>
      </c>
      <c r="L785" s="15">
        <v>8</v>
      </c>
      <c r="M785" s="3" t="str">
        <f>IFERROR(VLOOKUP(E785,A:J,10, FALSE),"")</f>
        <v>Freie Bilder auf der Speicherkarte 2</v>
      </c>
      <c r="N785" s="3" t="str">
        <f>IFERROR(VLOOKUP(I785,B:K,10,FALSE),"")</f>
        <v>Freie Bilder auf der Speicherkarte 2</v>
      </c>
      <c r="O785" s="3" t="str">
        <f>IF(AND(TRIM(J785)="",M785=""),"Suffix not translated ",
   IF(AND(TRIM(J785)&lt;&gt;"",TRIM(M785)&lt;&gt;"",TRIM(J785)&lt;&gt;TRIM(M785)),"Suffix translation &lt;&gt; lookup ", "" ))
&amp;IF(AND(TRIM(K785)="",N785=""),"Description not translated ",
   IF(AND(TRIM(K785)&lt;&gt;"",TRIM(N785)&lt;&gt;"",TRIM(K785)&lt;&gt;TRIM(N785)),"Description translation&lt;&gt; lookup ", "" ))</f>
        <v/>
      </c>
      <c r="P785" s="3" t="s">
        <v>8447</v>
      </c>
      <c r="Q785" s="3" t="s">
        <v>8447</v>
      </c>
    </row>
    <row r="786" spans="1:18" x14ac:dyDescent="0.25">
      <c r="A786" s="2" t="str">
        <f>IF(TRIM(J786)="","",E786)</f>
        <v/>
      </c>
      <c r="B786" s="2" t="str">
        <f>IF(TRIM(K786)="","",I786)</f>
        <v>Image number</v>
      </c>
      <c r="C786" s="2" t="str">
        <f>LEFT(F786,FIND(".",F786,6))</f>
        <v>Exif.MinoltaCs5D.</v>
      </c>
      <c r="D786" s="2" t="str">
        <f>VLOOKUP(C786,PrefixUebersetzung,2,FALSE)</f>
        <v>Exif.MinoltaCs5D.</v>
      </c>
      <c r="E786" s="2" t="str">
        <f>MID(F786,FIND(".",F786,6)+1,99)</f>
        <v>ImageNumber</v>
      </c>
      <c r="F786" s="3" t="s">
        <v>459</v>
      </c>
      <c r="G786" s="3" t="s">
        <v>9512</v>
      </c>
      <c r="I786" s="3" t="s">
        <v>2532</v>
      </c>
      <c r="K786" s="5" t="s">
        <v>3773</v>
      </c>
      <c r="L786" s="14"/>
      <c r="M786" s="3" t="str">
        <f>IFERROR(VLOOKUP(E786,A:J,10, FALSE),"")</f>
        <v>Bildnummer</v>
      </c>
      <c r="N786" s="3" t="str">
        <f>IFERROR(VLOOKUP(I786,B:K,10,FALSE),"")</f>
        <v>Bildnummer</v>
      </c>
      <c r="O786" s="3" t="str">
        <f>IF(AND(TRIM(J786)="",M786=""),"Suffix not translated ",
   IF(AND(TRIM(J786)&lt;&gt;"",TRIM(M786)&lt;&gt;"",TRIM(J786)&lt;&gt;TRIM(M786)),"Suffix translation &lt;&gt; lookup ", "" ))
&amp;IF(AND(TRIM(K786)="",N786=""),"Description not translated ",
   IF(AND(TRIM(K786)&lt;&gt;"",TRIM(N786)&lt;&gt;"",TRIM(K786)&lt;&gt;TRIM(N786)),"Description translation&lt;&gt; lookup ", "" ))</f>
        <v/>
      </c>
      <c r="R786" s="3" t="s">
        <v>3773</v>
      </c>
    </row>
    <row r="787" spans="1:18" x14ac:dyDescent="0.25">
      <c r="A787" s="2" t="str">
        <f>IF(TRIM(J787)="","",E787)</f>
        <v/>
      </c>
      <c r="B787" s="2" t="str">
        <f>IF(TRIM(K787)="","",I787)</f>
        <v/>
      </c>
      <c r="C787" s="2" t="str">
        <f>LEFT(F787,FIND(".",F787,6))</f>
        <v>Exif.MinoltaCs5D.</v>
      </c>
      <c r="D787" s="2" t="str">
        <f>VLOOKUP(C787,PrefixUebersetzung,2,FALSE)</f>
        <v>Exif.MinoltaCs5D.</v>
      </c>
      <c r="E787" s="2" t="str">
        <f>MID(F787,FIND(".",F787,6)+1,99)</f>
        <v>ImageSize</v>
      </c>
      <c r="F787" s="3" t="s">
        <v>460</v>
      </c>
      <c r="G787" s="3" t="s">
        <v>9512</v>
      </c>
      <c r="I787" s="3" t="s">
        <v>2173</v>
      </c>
      <c r="L787" s="14"/>
      <c r="M787" s="3" t="str">
        <f>IFERROR(VLOOKUP(E787,A:J,10, FALSE),"")</f>
        <v>Bildgröße</v>
      </c>
      <c r="N787" s="3" t="str">
        <f>IFERROR(VLOOKUP(I787,B:K,10,FALSE),"")</f>
        <v>Bildgröße</v>
      </c>
      <c r="O787" s="3" t="str">
        <f>IF(AND(TRIM(J787)="",M787=""),"Suffix not translated ",
   IF(AND(TRIM(J787)&lt;&gt;"",TRIM(M787)&lt;&gt;"",TRIM(J787)&lt;&gt;TRIM(M787)),"Suffix translation &lt;&gt; lookup ", "" ))
&amp;IF(AND(TRIM(K787)="",N787=""),"Description not translated ",
   IF(AND(TRIM(K787)&lt;&gt;"",TRIM(N787)&lt;&gt;"",TRIM(K787)&lt;&gt;TRIM(N787)),"Description translation&lt;&gt; lookup ", "" ))</f>
        <v/>
      </c>
    </row>
    <row r="788" spans="1:18" x14ac:dyDescent="0.25">
      <c r="A788" s="2" t="str">
        <f>IF(TRIM(J788)="","",E788)</f>
        <v/>
      </c>
      <c r="B788" s="2" t="str">
        <f>IF(TRIM(K788)="","",I788)</f>
        <v/>
      </c>
      <c r="C788" s="2" t="str">
        <f>LEFT(F788,FIND(".",F788,6))</f>
        <v>Exif.MinoltaCs5D.</v>
      </c>
      <c r="D788" s="2" t="str">
        <f>VLOOKUP(C788,PrefixUebersetzung,2,FALSE)</f>
        <v>Exif.MinoltaCs5D.</v>
      </c>
      <c r="E788" s="2" t="str">
        <f>MID(F788,FIND(".",F788,6)+1,99)</f>
        <v>ImageStabilization</v>
      </c>
      <c r="F788" s="3" t="s">
        <v>461</v>
      </c>
      <c r="G788" s="3" t="s">
        <v>9512</v>
      </c>
      <c r="I788" s="3" t="s">
        <v>2174</v>
      </c>
      <c r="L788" s="14"/>
      <c r="M788" s="3" t="str">
        <f>IFERROR(VLOOKUP(E788,A:J,10, FALSE),"")</f>
        <v>Bildstabilisierung</v>
      </c>
      <c r="N788" s="3" t="str">
        <f>IFERROR(VLOOKUP(I788,B:K,10,FALSE),"")</f>
        <v>Bildstabilisierung</v>
      </c>
      <c r="O788" s="3" t="str">
        <f>IF(AND(TRIM(J788)="",M788=""),"Suffix not translated ",
   IF(AND(TRIM(J788)&lt;&gt;"",TRIM(M788)&lt;&gt;"",TRIM(J788)&lt;&gt;TRIM(M788)),"Suffix translation &lt;&gt; lookup ", "" ))
&amp;IF(AND(TRIM(K788)="",N788=""),"Description not translated ",
   IF(AND(TRIM(K788)&lt;&gt;"",TRIM(N788)&lt;&gt;"",TRIM(K788)&lt;&gt;TRIM(N788)),"Description translation&lt;&gt; lookup ", "" ))</f>
        <v/>
      </c>
    </row>
    <row r="789" spans="1:18" x14ac:dyDescent="0.25">
      <c r="A789" s="2" t="str">
        <f>IF(TRIM(J789)="","",E789)</f>
        <v/>
      </c>
      <c r="B789" s="2" t="str">
        <f>IF(TRIM(K789)="","",I789)</f>
        <v/>
      </c>
      <c r="C789" s="2" t="str">
        <f>LEFT(F789,FIND(".",F789,6))</f>
        <v>Exif.MinoltaCs5D.</v>
      </c>
      <c r="D789" s="2" t="str">
        <f>VLOOKUP(C789,PrefixUebersetzung,2,FALSE)</f>
        <v>Exif.MinoltaCs5D.</v>
      </c>
      <c r="E789" s="2" t="str">
        <f>MID(F789,FIND(".",F789,6)+1,99)</f>
        <v>ISOSpeed</v>
      </c>
      <c r="F789" s="3" t="s">
        <v>462</v>
      </c>
      <c r="G789" s="3" t="s">
        <v>9512</v>
      </c>
      <c r="I789" s="3" t="s">
        <v>2175</v>
      </c>
      <c r="L789" s="14">
        <v>1</v>
      </c>
      <c r="M789" s="3" t="str">
        <f>IFERROR(VLOOKUP(E789,A:J,10, FALSE),"")</f>
        <v>ISO-Empfindlichkeit</v>
      </c>
      <c r="N789" s="3" t="str">
        <f>IFERROR(VLOOKUP(I789,B:K,10,FALSE),"")</f>
        <v>ISO-Empfindlichkeit</v>
      </c>
      <c r="O789" s="3" t="str">
        <f>IF(AND(TRIM(J789)="",M789=""),"Suffix not translated ",
   IF(AND(TRIM(J789)&lt;&gt;"",TRIM(M789)&lt;&gt;"",TRIM(J789)&lt;&gt;TRIM(M789)),"Suffix translation &lt;&gt; lookup ", "" ))
&amp;IF(AND(TRIM(K789)="",N789=""),"Description not translated ",
   IF(AND(TRIM(K789)&lt;&gt;"",TRIM(N789)&lt;&gt;"",TRIM(K789)&lt;&gt;TRIM(N789)),"Description translation&lt;&gt; lookup ", "" ))</f>
        <v/>
      </c>
    </row>
    <row r="790" spans="1:18" x14ac:dyDescent="0.25">
      <c r="A790" s="2" t="str">
        <f>IF(TRIM(J790)="","",E790)</f>
        <v/>
      </c>
      <c r="B790" s="2" t="str">
        <f>IF(TRIM(K790)="","",I790)</f>
        <v>Metering mode</v>
      </c>
      <c r="C790" s="2" t="str">
        <f>LEFT(F790,FIND(".",F790,6))</f>
        <v>Exif.MinoltaCs5D.</v>
      </c>
      <c r="D790" s="2" t="str">
        <f>VLOOKUP(C790,PrefixUebersetzung,2,FALSE)</f>
        <v>Exif.MinoltaCs5D.</v>
      </c>
      <c r="E790" s="2" t="str">
        <f>MID(F790,FIND(".",F790,6)+1,99)</f>
        <v>MeteringMode</v>
      </c>
      <c r="F790" s="3" t="s">
        <v>463</v>
      </c>
      <c r="G790" s="3" t="s">
        <v>9512</v>
      </c>
      <c r="I790" s="3" t="s">
        <v>2533</v>
      </c>
      <c r="K790" s="5" t="s">
        <v>3858</v>
      </c>
      <c r="L790" s="14">
        <v>1</v>
      </c>
      <c r="M790" s="3" t="str">
        <f>IFERROR(VLOOKUP(E790,A:J,10, FALSE),"")</f>
        <v>Messmethode</v>
      </c>
      <c r="N790" s="3" t="str">
        <f>IFERROR(VLOOKUP(I790,B:K,10,FALSE),"")</f>
        <v>Messmethode</v>
      </c>
      <c r="O790" s="3" t="str">
        <f>IF(AND(TRIM(J790)="",M790=""),"Suffix not translated ",
   IF(AND(TRIM(J790)&lt;&gt;"",TRIM(M790)&lt;&gt;"",TRIM(J790)&lt;&gt;TRIM(M790)),"Suffix translation &lt;&gt; lookup ", "" ))
&amp;IF(AND(TRIM(K790)="",N790=""),"Description not translated ",
   IF(AND(TRIM(K790)&lt;&gt;"",TRIM(N790)&lt;&gt;"",TRIM(K790)&lt;&gt;TRIM(N790)),"Description translation&lt;&gt; lookup ", "" ))</f>
        <v/>
      </c>
      <c r="Q790" s="3" t="s">
        <v>8447</v>
      </c>
      <c r="R790" s="3" t="s">
        <v>9101</v>
      </c>
    </row>
    <row r="791" spans="1:18" x14ac:dyDescent="0.25">
      <c r="A791" s="2" t="str">
        <f>IF(TRIM(J791)="","",E791)</f>
        <v/>
      </c>
      <c r="B791" s="2" t="str">
        <f>IF(TRIM(K791)="","",I791)</f>
        <v/>
      </c>
      <c r="C791" s="2" t="str">
        <f>LEFT(F791,FIND(".",F791,6))</f>
        <v>Exif.MinoltaCs5D.</v>
      </c>
      <c r="D791" s="2" t="str">
        <f>VLOOKUP(C791,PrefixUebersetzung,2,FALSE)</f>
        <v>Exif.MinoltaCs5D.</v>
      </c>
      <c r="E791" s="2" t="str">
        <f>MID(F791,FIND(".",F791,6)+1,99)</f>
        <v>NoiseReduction</v>
      </c>
      <c r="F791" s="3" t="s">
        <v>464</v>
      </c>
      <c r="G791" s="3" t="s">
        <v>9512</v>
      </c>
      <c r="I791" s="3" t="s">
        <v>2534</v>
      </c>
      <c r="J791" s="3"/>
      <c r="L791" s="14"/>
      <c r="M791" s="3" t="str">
        <f>IFERROR(VLOOKUP(E791,A:J,10, FALSE),"")</f>
        <v xml:space="preserve">Rauschreduzierung </v>
      </c>
      <c r="N791" s="3" t="str">
        <f>IFERROR(VLOOKUP(I791,B:K,10,FALSE),"")</f>
        <v xml:space="preserve">Rauschreduzierung </v>
      </c>
      <c r="O791" s="3" t="str">
        <f>IF(AND(TRIM(J791)="",M791=""),"Suffix not translated ",
   IF(AND(TRIM(J791)&lt;&gt;"",TRIM(M791)&lt;&gt;"",TRIM(J791)&lt;&gt;TRIM(M791)),"Suffix translation &lt;&gt; lookup ", "" ))
&amp;IF(AND(TRIM(K791)="",N791=""),"Description not translated ",
   IF(AND(TRIM(K791)&lt;&gt;"",TRIM(N791)&lt;&gt;"",TRIM(K791)&lt;&gt;TRIM(N791)),"Description translation&lt;&gt; lookup ", "" ))</f>
        <v/>
      </c>
    </row>
    <row r="792" spans="1:18" x14ac:dyDescent="0.25">
      <c r="A792" s="2" t="str">
        <f>IF(TRIM(J792)="","",E792)</f>
        <v>PictureFinish</v>
      </c>
      <c r="B792" s="2" t="str">
        <f>IF(TRIM(K792)="","",I792)</f>
        <v>Picture Finish</v>
      </c>
      <c r="C792" s="2" t="str">
        <f>LEFT(F792,FIND(".",F792,6))</f>
        <v>Exif.MinoltaCs5D.</v>
      </c>
      <c r="D792" s="2" t="str">
        <f>VLOOKUP(C792,PrefixUebersetzung,2,FALSE)</f>
        <v>Exif.MinoltaCs5D.</v>
      </c>
      <c r="E792" s="2" t="str">
        <f>MID(F792,FIND(".",F792,6)+1,99)</f>
        <v>PictureFinish</v>
      </c>
      <c r="F792" s="3" t="s">
        <v>465</v>
      </c>
      <c r="G792" s="3" t="s">
        <v>9512</v>
      </c>
      <c r="I792" s="3" t="s">
        <v>2535</v>
      </c>
      <c r="J792" s="5" t="s">
        <v>4244</v>
      </c>
      <c r="K792" s="5" t="s">
        <v>4244</v>
      </c>
      <c r="L792" s="14"/>
      <c r="O792" s="3" t="str">
        <f>IF(AND(TRIM(J792)="",M792=""),"Suffix not translated ",
   IF(AND(TRIM(J792)&lt;&gt;"",TRIM(M792)&lt;&gt;"",TRIM(J792)&lt;&gt;TRIM(M792)),"Suffix translation &lt;&gt; lookup ", "" ))
&amp;IF(AND(TRIM(K792)="",N792=""),"Description not translated ",
   IF(AND(TRIM(K792)&lt;&gt;"",TRIM(N792)&lt;&gt;"",TRIM(K792)&lt;&gt;TRIM(N792)),"Description translation&lt;&gt; lookup ", "" ))</f>
        <v/>
      </c>
      <c r="P792" s="3" t="s">
        <v>8447</v>
      </c>
      <c r="Q792" s="3" t="s">
        <v>8447</v>
      </c>
      <c r="R792" s="3" t="s">
        <v>8949</v>
      </c>
    </row>
    <row r="793" spans="1:18" x14ac:dyDescent="0.25">
      <c r="A793" s="2" t="str">
        <f>IF(TRIM(J793)="","",E793)</f>
        <v/>
      </c>
      <c r="B793" s="2" t="str">
        <f>IF(TRIM(K793)="","",I793)</f>
        <v/>
      </c>
      <c r="C793" s="2" t="str">
        <f>LEFT(F793,FIND(".",F793,6))</f>
        <v>Exif.MinoltaCs5D.</v>
      </c>
      <c r="D793" s="2" t="str">
        <f>VLOOKUP(C793,PrefixUebersetzung,2,FALSE)</f>
        <v>Exif.MinoltaCs5D.</v>
      </c>
      <c r="E793" s="2" t="str">
        <f>MID(F793,FIND(".",F793,6)+1,99)</f>
        <v>Quality</v>
      </c>
      <c r="F793" s="3" t="s">
        <v>466</v>
      </c>
      <c r="G793" s="3" t="s">
        <v>9512</v>
      </c>
      <c r="I793" s="3" t="s">
        <v>2507</v>
      </c>
      <c r="L793" s="14"/>
      <c r="M793" s="3" t="str">
        <f>IFERROR(VLOOKUP(E793,A:J,10, FALSE),"")</f>
        <v>Qualität</v>
      </c>
      <c r="N793" s="3" t="str">
        <f>IFERROR(VLOOKUP(I793,B:K,10,FALSE),"")</f>
        <v>Bildqualität</v>
      </c>
      <c r="O793" s="3" t="str">
        <f>IF(AND(TRIM(J793)="",M793=""),"Suffix not translated ",
   IF(AND(TRIM(J793)&lt;&gt;"",TRIM(M793)&lt;&gt;"",TRIM(J793)&lt;&gt;TRIM(M793)),"Suffix translation &lt;&gt; lookup ", "" ))
&amp;IF(AND(TRIM(K793)="",N793=""),"Description not translated ",
   IF(AND(TRIM(K793)&lt;&gt;"",TRIM(N793)&lt;&gt;"",TRIM(K793)&lt;&gt;TRIM(N793)),"Description translation&lt;&gt; lookup ", "" ))</f>
        <v/>
      </c>
    </row>
    <row r="794" spans="1:18" x14ac:dyDescent="0.25">
      <c r="A794" s="2" t="str">
        <f>IF(TRIM(J794)="","",E794)</f>
        <v>Rotation</v>
      </c>
      <c r="B794" s="2" t="str">
        <f>IF(TRIM(K794)="","",I794)</f>
        <v>Rotation</v>
      </c>
      <c r="C794" s="2" t="str">
        <f>LEFT(F794,FIND(".",F794,6))</f>
        <v>Exif.MinoltaCs5D.</v>
      </c>
      <c r="D794" s="2" t="str">
        <f>VLOOKUP(C794,PrefixUebersetzung,2,FALSE)</f>
        <v>Exif.MinoltaCs5D.</v>
      </c>
      <c r="E794" s="2" t="str">
        <f>MID(F794,FIND(".",F794,6)+1,99)</f>
        <v>Rotation</v>
      </c>
      <c r="F794" s="3" t="s">
        <v>467</v>
      </c>
      <c r="G794" s="3" t="s">
        <v>9512</v>
      </c>
      <c r="I794" s="3" t="s">
        <v>2536</v>
      </c>
      <c r="J794" s="5" t="s">
        <v>3859</v>
      </c>
      <c r="K794" s="5" t="s">
        <v>3859</v>
      </c>
      <c r="L794" s="14"/>
      <c r="M794" s="3" t="str">
        <f>IFERROR(VLOOKUP(E794,A:J,10, FALSE),"")</f>
        <v>Drehung</v>
      </c>
      <c r="N794" s="3" t="str">
        <f>IFERROR(VLOOKUP(I794,B:K,10,FALSE),"")</f>
        <v>Drehung</v>
      </c>
      <c r="O794" s="3" t="str">
        <f>IF(AND(TRIM(J794)="",M794=""),"Suffix not translated ",
   IF(AND(TRIM(J794)&lt;&gt;"",TRIM(M794)&lt;&gt;"",TRIM(J794)&lt;&gt;TRIM(M794)),"Suffix translation &lt;&gt; lookup ", "" ))
&amp;IF(AND(TRIM(K794)="",N794=""),"Description not translated ",
   IF(AND(TRIM(K794)&lt;&gt;"",TRIM(N794)&lt;&gt;"",TRIM(K794)&lt;&gt;TRIM(N794)),"Description translation&lt;&gt; lookup ", "" ))</f>
        <v/>
      </c>
      <c r="P794" s="3" t="s">
        <v>8447</v>
      </c>
      <c r="Q794" s="3" t="s">
        <v>8447</v>
      </c>
      <c r="R794" s="3" t="s">
        <v>3859</v>
      </c>
    </row>
    <row r="795" spans="1:18" x14ac:dyDescent="0.25">
      <c r="A795" s="2" t="str">
        <f>IF(TRIM(J795)="","",E795)</f>
        <v>Rotation2</v>
      </c>
      <c r="B795" s="2" t="str">
        <f>IF(TRIM(K795)="","",I795)</f>
        <v>Rotation2</v>
      </c>
      <c r="C795" s="2" t="str">
        <f>LEFT(F795,FIND(".",F795,6))</f>
        <v>Exif.MinoltaCs5D.</v>
      </c>
      <c r="D795" s="2" t="str">
        <f>VLOOKUP(C795,PrefixUebersetzung,2,FALSE)</f>
        <v>Exif.MinoltaCs5D.</v>
      </c>
      <c r="E795" s="2" t="str">
        <f>MID(F795,FIND(".",F795,6)+1,99)</f>
        <v>Rotation2</v>
      </c>
      <c r="F795" s="3" t="s">
        <v>468</v>
      </c>
      <c r="G795" s="3" t="s">
        <v>9512</v>
      </c>
      <c r="I795" s="3" t="s">
        <v>2537</v>
      </c>
      <c r="J795" s="5" t="s">
        <v>4245</v>
      </c>
      <c r="K795" s="5" t="s">
        <v>4245</v>
      </c>
      <c r="L795" s="14"/>
      <c r="O795" s="3" t="str">
        <f>IF(AND(TRIM(J795)="",M795=""),"Suffix not translated ",
   IF(AND(TRIM(J795)&lt;&gt;"",TRIM(M795)&lt;&gt;"",TRIM(J795)&lt;&gt;TRIM(M795)),"Suffix translation &lt;&gt; lookup ", "" ))
&amp;IF(AND(TRIM(K795)="",N795=""),"Description not translated ",
   IF(AND(TRIM(K795)&lt;&gt;"",TRIM(N795)&lt;&gt;"",TRIM(K795)&lt;&gt;TRIM(N795)),"Description translation&lt;&gt; lookup ", "" ))</f>
        <v/>
      </c>
      <c r="P795" s="3" t="s">
        <v>8447</v>
      </c>
      <c r="Q795" s="3" t="s">
        <v>8447</v>
      </c>
      <c r="R795" s="3" t="s">
        <v>3859</v>
      </c>
    </row>
    <row r="796" spans="1:18" x14ac:dyDescent="0.25">
      <c r="A796" s="2" t="str">
        <f>IF(TRIM(J796)="","",E796)</f>
        <v/>
      </c>
      <c r="B796" s="2" t="str">
        <f>IF(TRIM(K796)="","",I796)</f>
        <v/>
      </c>
      <c r="C796" s="2" t="str">
        <f>LEFT(F796,FIND(".",F796,6))</f>
        <v>Exif.MinoltaCs5D.</v>
      </c>
      <c r="D796" s="2" t="str">
        <f>VLOOKUP(C796,PrefixUebersetzung,2,FALSE)</f>
        <v>Exif.MinoltaCs5D.</v>
      </c>
      <c r="E796" s="2" t="str">
        <f>MID(F796,FIND(".",F796,6)+1,99)</f>
        <v>Saturation</v>
      </c>
      <c r="F796" s="3" t="s">
        <v>469</v>
      </c>
      <c r="G796" s="3" t="s">
        <v>9512</v>
      </c>
      <c r="I796" s="3" t="s">
        <v>2538</v>
      </c>
      <c r="L796" s="14">
        <v>1</v>
      </c>
      <c r="M796" s="3" t="str">
        <f>IFERROR(VLOOKUP(E796,A:J,10, FALSE),"")</f>
        <v>Sättigung</v>
      </c>
      <c r="N796" s="3" t="str">
        <f>IFERROR(VLOOKUP(I796,B:K,10,FALSE),"")</f>
        <v>Sättigung</v>
      </c>
      <c r="O796" s="3" t="str">
        <f>IF(AND(TRIM(J796)="",M796=""),"Suffix not translated ",
   IF(AND(TRIM(J796)&lt;&gt;"",TRIM(M796)&lt;&gt;"",TRIM(J796)&lt;&gt;TRIM(M796)),"Suffix translation &lt;&gt; lookup ", "" ))
&amp;IF(AND(TRIM(K796)="",N796=""),"Description not translated ",
   IF(AND(TRIM(K796)&lt;&gt;"",TRIM(N796)&lt;&gt;"",TRIM(K796)&lt;&gt;TRIM(N796)),"Description translation&lt;&gt; lookup ", "" ))</f>
        <v/>
      </c>
    </row>
    <row r="797" spans="1:18" x14ac:dyDescent="0.25">
      <c r="A797" s="2" t="str">
        <f>IF(TRIM(J797)="","",E797)</f>
        <v/>
      </c>
      <c r="B797" s="2" t="str">
        <f>IF(TRIM(K797)="","",I797)</f>
        <v/>
      </c>
      <c r="C797" s="2" t="str">
        <f>LEFT(F797,FIND(".",F797,6))</f>
        <v>Exif.MinoltaCs5D.</v>
      </c>
      <c r="D797" s="2" t="str">
        <f>VLOOKUP(C797,PrefixUebersetzung,2,FALSE)</f>
        <v>Exif.MinoltaCs5D.</v>
      </c>
      <c r="E797" s="2" t="str">
        <f>MID(F797,FIND(".",F797,6)+1,99)</f>
        <v>Sharpness</v>
      </c>
      <c r="F797" s="3" t="s">
        <v>470</v>
      </c>
      <c r="G797" s="3" t="s">
        <v>9512</v>
      </c>
      <c r="I797" s="3" t="s">
        <v>2221</v>
      </c>
      <c r="L797" s="14">
        <v>1</v>
      </c>
      <c r="M797" s="3" t="str">
        <f>IFERROR(VLOOKUP(E797,A:J,10, FALSE),"")</f>
        <v>Schärfe</v>
      </c>
      <c r="N797" s="3" t="str">
        <f>IFERROR(VLOOKUP(I797,B:K,10,FALSE),"")</f>
        <v>Schärfe</v>
      </c>
      <c r="O797" s="3" t="str">
        <f>IF(AND(TRIM(J797)="",M797=""),"Suffix not translated ",
   IF(AND(TRIM(J797)&lt;&gt;"",TRIM(M797)&lt;&gt;"",TRIM(J797)&lt;&gt;TRIM(M797)),"Suffix translation &lt;&gt; lookup ", "" ))
&amp;IF(AND(TRIM(K797)="",N797=""),"Description not translated ",
   IF(AND(TRIM(K797)&lt;&gt;"",TRIM(N797)&lt;&gt;"",TRIM(K797)&lt;&gt;TRIM(N797)),"Description translation&lt;&gt; lookup ", "" ))</f>
        <v/>
      </c>
    </row>
    <row r="798" spans="1:18" x14ac:dyDescent="0.25">
      <c r="A798" s="2" t="str">
        <f>IF(TRIM(J798)="","",E798)</f>
        <v/>
      </c>
      <c r="B798" s="2" t="str">
        <f>IF(TRIM(K798)="","",I798)</f>
        <v/>
      </c>
      <c r="C798" s="2" t="str">
        <f>LEFT(F798,FIND(".",F798,6))</f>
        <v>Exif.MinoltaCs5D.</v>
      </c>
      <c r="D798" s="2" t="str">
        <f>VLOOKUP(C798,PrefixUebersetzung,2,FALSE)</f>
        <v>Exif.MinoltaCs5D.</v>
      </c>
      <c r="E798" s="2" t="str">
        <f>MID(F798,FIND(".",F798,6)+1,99)</f>
        <v>WhiteBalance</v>
      </c>
      <c r="F798" s="3" t="s">
        <v>471</v>
      </c>
      <c r="G798" s="3" t="s">
        <v>9512</v>
      </c>
      <c r="I798" s="3" t="s">
        <v>2226</v>
      </c>
      <c r="L798" s="14">
        <v>1</v>
      </c>
      <c r="M798" s="3" t="str">
        <f>IFERROR(VLOOKUP(E798,A:J,10, FALSE),"")</f>
        <v>Weißabgleich</v>
      </c>
      <c r="N798" s="3" t="str">
        <f>IFERROR(VLOOKUP(I798,B:K,10,FALSE),"")</f>
        <v>Weißabgleich</v>
      </c>
      <c r="O798" s="3" t="str">
        <f>IF(AND(TRIM(J798)="",M798=""),"Suffix not translated ",
   IF(AND(TRIM(J798)&lt;&gt;"",TRIM(M798)&lt;&gt;"",TRIM(J798)&lt;&gt;TRIM(M798)),"Suffix translation &lt;&gt; lookup ", "" ))
&amp;IF(AND(TRIM(K798)="",N798=""),"Description not translated ",
   IF(AND(TRIM(K798)&lt;&gt;"",TRIM(N798)&lt;&gt;"",TRIM(K798)&lt;&gt;TRIM(N798)),"Description translation&lt;&gt; lookup ", "" ))</f>
        <v/>
      </c>
    </row>
    <row r="799" spans="1:18" x14ac:dyDescent="0.25">
      <c r="A799" s="2" t="str">
        <f>IF(TRIM(J799)="","",E799)</f>
        <v>AFPoints</v>
      </c>
      <c r="B799" s="2" t="str">
        <f>IF(TRIM(K799)="","",I799)</f>
        <v>AF points</v>
      </c>
      <c r="C799" s="2" t="str">
        <f>LEFT(F799,FIND(".",F799,6))</f>
        <v>Exif.MinoltaCs7D.</v>
      </c>
      <c r="D799" s="2" t="str">
        <f>VLOOKUP(C799,PrefixUebersetzung,2,FALSE)</f>
        <v>Exif.MinoltaCs7D.</v>
      </c>
      <c r="E799" s="2" t="str">
        <f>MID(F799,FIND(".",F799,6)+1,99)</f>
        <v>AFPoints</v>
      </c>
      <c r="F799" s="3" t="s">
        <v>472</v>
      </c>
      <c r="G799" s="3" t="s">
        <v>9512</v>
      </c>
      <c r="I799" s="3" t="s">
        <v>2539</v>
      </c>
      <c r="J799" s="5" t="s">
        <v>4986</v>
      </c>
      <c r="K799" s="5" t="s">
        <v>4986</v>
      </c>
      <c r="L799" s="14"/>
      <c r="M799" s="3" t="str">
        <f>IFERROR(VLOOKUP(E799,A:J,10, FALSE),"")</f>
        <v>AF Messfelder</v>
      </c>
      <c r="N799" s="3" t="str">
        <f>IFERROR(VLOOKUP(I799,B:K,10,FALSE),"")</f>
        <v>AF Messfelder</v>
      </c>
      <c r="O799" s="3" t="str">
        <f>IF(AND(TRIM(J799)="",M799=""),"Suffix not translated ",
   IF(AND(TRIM(J799)&lt;&gt;"",TRIM(M799)&lt;&gt;"",TRIM(J799)&lt;&gt;TRIM(M799)),"Suffix translation &lt;&gt; lookup ", "" ))
&amp;IF(AND(TRIM(K799)="",N799=""),"Description not translated ",
   IF(AND(TRIM(K799)&lt;&gt;"",TRIM(N799)&lt;&gt;"",TRIM(K799)&lt;&gt;TRIM(N799)),"Description translation&lt;&gt; lookup ", "" ))</f>
        <v/>
      </c>
      <c r="P799" s="3" t="s">
        <v>8447</v>
      </c>
      <c r="Q799" s="3" t="s">
        <v>8447</v>
      </c>
      <c r="R799" s="3" t="s">
        <v>8971</v>
      </c>
    </row>
    <row r="800" spans="1:18" x14ac:dyDescent="0.25">
      <c r="A800" s="2" t="str">
        <f>IF(TRIM(J800)="","",E800)</f>
        <v/>
      </c>
      <c r="B800" s="2" t="str">
        <f>IF(TRIM(K800)="","",I800)</f>
        <v/>
      </c>
      <c r="C800" s="2" t="str">
        <f>LEFT(F800,FIND(".",F800,6))</f>
        <v>Exif.MinoltaCs7D.</v>
      </c>
      <c r="D800" s="2" t="str">
        <f>VLOOKUP(C800,PrefixUebersetzung,2,FALSE)</f>
        <v>Exif.MinoltaCs7D.</v>
      </c>
      <c r="E800" s="2" t="str">
        <f>MID(F800,FIND(".",F800,6)+1,99)</f>
        <v>ColorSpace</v>
      </c>
      <c r="F800" s="3" t="s">
        <v>473</v>
      </c>
      <c r="G800" s="3" t="s">
        <v>9512</v>
      </c>
      <c r="I800" s="3" t="s">
        <v>2519</v>
      </c>
      <c r="L800" s="14"/>
      <c r="M800" s="3" t="str">
        <f>IFERROR(VLOOKUP(E800,A:J,10, FALSE),"")</f>
        <v>Farbraum</v>
      </c>
      <c r="N800" s="3" t="str">
        <f>IFERROR(VLOOKUP(I800,B:K,10,FALSE),"")</f>
        <v>Farbraum</v>
      </c>
      <c r="O800" s="3" t="str">
        <f>IF(AND(TRIM(J800)="",M800=""),"Suffix not translated ",
   IF(AND(TRIM(J800)&lt;&gt;"",TRIM(M800)&lt;&gt;"",TRIM(J800)&lt;&gt;TRIM(M800)),"Suffix translation &lt;&gt; lookup ", "" ))
&amp;IF(AND(TRIM(K800)="",N800=""),"Description not translated ",
   IF(AND(TRIM(K800)&lt;&gt;"",TRIM(N800)&lt;&gt;"",TRIM(K800)&lt;&gt;TRIM(N800)),"Description translation&lt;&gt; lookup ", "" ))</f>
        <v/>
      </c>
    </row>
    <row r="801" spans="1:18" x14ac:dyDescent="0.25">
      <c r="A801" s="2" t="str">
        <f>IF(TRIM(J801)="","",E801)</f>
        <v/>
      </c>
      <c r="B801" s="2" t="str">
        <f>IF(TRIM(K801)="","",I801)</f>
        <v/>
      </c>
      <c r="C801" s="2" t="str">
        <f>LEFT(F801,FIND(".",F801,6))</f>
        <v>Exif.MinoltaCs7D.</v>
      </c>
      <c r="D801" s="2" t="str">
        <f>VLOOKUP(C801,PrefixUebersetzung,2,FALSE)</f>
        <v>Exif.MinoltaCs7D.</v>
      </c>
      <c r="E801" s="2" t="str">
        <f>MID(F801,FIND(".",F801,6)+1,99)</f>
        <v>ColorTemperature</v>
      </c>
      <c r="F801" s="3" t="s">
        <v>474</v>
      </c>
      <c r="G801" s="3" t="s">
        <v>9513</v>
      </c>
      <c r="I801" s="3" t="s">
        <v>2500</v>
      </c>
      <c r="L801" s="14"/>
      <c r="M801" s="3" t="str">
        <f>IFERROR(VLOOKUP(E801,A:J,10, FALSE),"")</f>
        <v>Farbtemperatur</v>
      </c>
      <c r="N801" s="3" t="str">
        <f>IFERROR(VLOOKUP(I801,B:K,10,FALSE),"")</f>
        <v>Farbtemperatur</v>
      </c>
      <c r="O801" s="3" t="str">
        <f>IF(AND(TRIM(J801)="",M801=""),"Suffix not translated ",
   IF(AND(TRIM(J801)&lt;&gt;"",TRIM(M801)&lt;&gt;"",TRIM(J801)&lt;&gt;TRIM(M801)),"Suffix translation &lt;&gt; lookup ", "" ))
&amp;IF(AND(TRIM(K801)="",N801=""),"Description not translated ",
   IF(AND(TRIM(K801)&lt;&gt;"",TRIM(N801)&lt;&gt;"",TRIM(K801)&lt;&gt;TRIM(N801)),"Description translation&lt;&gt; lookup ", "" ))</f>
        <v/>
      </c>
    </row>
    <row r="802" spans="1:18" x14ac:dyDescent="0.25">
      <c r="A802" s="2" t="str">
        <f>IF(TRIM(J802)="","",E802)</f>
        <v/>
      </c>
      <c r="B802" s="2" t="str">
        <f>IF(TRIM(K802)="","",I802)</f>
        <v/>
      </c>
      <c r="C802" s="2" t="str">
        <f>LEFT(F802,FIND(".",F802,6))</f>
        <v>Exif.MinoltaCs7D.</v>
      </c>
      <c r="D802" s="2" t="str">
        <f>VLOOKUP(C802,PrefixUebersetzung,2,FALSE)</f>
        <v>Exif.MinoltaCs7D.</v>
      </c>
      <c r="E802" s="2" t="str">
        <f>MID(F802,FIND(".",F802,6)+1,99)</f>
        <v>Contrast</v>
      </c>
      <c r="F802" s="3" t="s">
        <v>475</v>
      </c>
      <c r="G802" s="3" t="s">
        <v>9512</v>
      </c>
      <c r="I802" s="3" t="s">
        <v>2520</v>
      </c>
      <c r="L802" s="14">
        <v>1</v>
      </c>
      <c r="M802" s="3" t="str">
        <f>IFERROR(VLOOKUP(E802,A:J,10, FALSE),"")</f>
        <v>Kontrast</v>
      </c>
      <c r="N802" s="3" t="str">
        <f>IFERROR(VLOOKUP(I802,B:K,10,FALSE),"")</f>
        <v>Kontrast</v>
      </c>
      <c r="O802" s="3" t="str">
        <f>IF(AND(TRIM(J802)="",M802=""),"Suffix not translated ",
   IF(AND(TRIM(J802)&lt;&gt;"",TRIM(M802)&lt;&gt;"",TRIM(J802)&lt;&gt;TRIM(M802)),"Suffix translation &lt;&gt; lookup ", "" ))
&amp;IF(AND(TRIM(K802)="",N802=""),"Description not translated ",
   IF(AND(TRIM(K802)&lt;&gt;"",TRIM(N802)&lt;&gt;"",TRIM(K802)&lt;&gt;TRIM(N802)),"Description translation&lt;&gt; lookup ", "" ))</f>
        <v/>
      </c>
    </row>
    <row r="803" spans="1:18" x14ac:dyDescent="0.25">
      <c r="A803" s="2" t="str">
        <f>IF(TRIM(J803)="","",E803)</f>
        <v/>
      </c>
      <c r="B803" s="2" t="str">
        <f>IF(TRIM(K803)="","",I803)</f>
        <v/>
      </c>
      <c r="C803" s="2" t="str">
        <f>LEFT(F803,FIND(".",F803,6))</f>
        <v>Exif.MinoltaCs7D.</v>
      </c>
      <c r="D803" s="2" t="str">
        <f>VLOOKUP(C803,PrefixUebersetzung,2,FALSE)</f>
        <v>Exif.MinoltaCs7D.</v>
      </c>
      <c r="E803" s="2" t="str">
        <f>MID(F803,FIND(".",F803,6)+1,99)</f>
        <v>ExposureCompensation</v>
      </c>
      <c r="F803" s="3" t="s">
        <v>476</v>
      </c>
      <c r="G803" s="3" t="s">
        <v>9513</v>
      </c>
      <c r="I803" s="3" t="s">
        <v>2521</v>
      </c>
      <c r="L803" s="14"/>
      <c r="M803" s="3" t="str">
        <f>IFERROR(VLOOKUP(E803,A:J,10, FALSE),"")</f>
        <v>Belichtungskorrektur</v>
      </c>
      <c r="N803" s="3" t="str">
        <f>IFERROR(VLOOKUP(I803,B:K,10,FALSE),"")</f>
        <v>Belichtungskorrektur</v>
      </c>
      <c r="O803" s="3" t="str">
        <f>IF(AND(TRIM(J803)="",M803=""),"Suffix not translated ",
   IF(AND(TRIM(J803)&lt;&gt;"",TRIM(M803)&lt;&gt;"",TRIM(J803)&lt;&gt;TRIM(M803)),"Suffix translation &lt;&gt; lookup ", "" ))
&amp;IF(AND(TRIM(K803)="",N803=""),"Description not translated ",
   IF(AND(TRIM(K803)&lt;&gt;"",TRIM(N803)&lt;&gt;"",TRIM(K803)&lt;&gt;TRIM(N803)),"Description translation&lt;&gt; lookup ", "" ))</f>
        <v/>
      </c>
    </row>
    <row r="804" spans="1:18" x14ac:dyDescent="0.25">
      <c r="A804" s="2" t="str">
        <f>IF(TRIM(J804)="","",E804)</f>
        <v/>
      </c>
      <c r="B804" s="2" t="str">
        <f>IF(TRIM(K804)="","",I804)</f>
        <v/>
      </c>
      <c r="C804" s="2" t="str">
        <f>LEFT(F804,FIND(".",F804,6))</f>
        <v>Exif.MinoltaCs7D.</v>
      </c>
      <c r="D804" s="2" t="str">
        <f>VLOOKUP(C804,PrefixUebersetzung,2,FALSE)</f>
        <v>Exif.MinoltaCs7D.</v>
      </c>
      <c r="E804" s="2" t="str">
        <f>MID(F804,FIND(".",F804,6)+1,99)</f>
        <v>ExposureMode</v>
      </c>
      <c r="F804" s="3" t="s">
        <v>477</v>
      </c>
      <c r="G804" s="3" t="s">
        <v>9512</v>
      </c>
      <c r="I804" s="3" t="s">
        <v>2523</v>
      </c>
      <c r="L804" s="14">
        <v>1</v>
      </c>
      <c r="M804" s="3" t="str">
        <f>IFERROR(VLOOKUP(E804,A:J,10, FALSE),"")</f>
        <v>Belichtungsmodus</v>
      </c>
      <c r="N804" s="3" t="str">
        <f>IFERROR(VLOOKUP(I804,B:K,10,FALSE),"")</f>
        <v>Belichtungsmodus</v>
      </c>
      <c r="O804" s="3" t="str">
        <f>IF(AND(TRIM(J804)="",M804=""),"Suffix not translated ",
   IF(AND(TRIM(J804)&lt;&gt;"",TRIM(M804)&lt;&gt;"",TRIM(J804)&lt;&gt;TRIM(M804)),"Suffix translation &lt;&gt; lookup ", "" ))
&amp;IF(AND(TRIM(K804)="",N804=""),"Description not translated ",
   IF(AND(TRIM(K804)&lt;&gt;"",TRIM(N804)&lt;&gt;"",TRIM(K804)&lt;&gt;TRIM(N804)),"Description translation&lt;&gt; lookup ", "" ))</f>
        <v/>
      </c>
    </row>
    <row r="805" spans="1:18" x14ac:dyDescent="0.25">
      <c r="A805" s="2" t="str">
        <f>IF(TRIM(J805)="","",E805)</f>
        <v/>
      </c>
      <c r="B805" s="2" t="str">
        <f>IF(TRIM(K805)="","",I805)</f>
        <v/>
      </c>
      <c r="C805" s="2" t="str">
        <f>LEFT(F805,FIND(".",F805,6))</f>
        <v>Exif.MinoltaCs7D.</v>
      </c>
      <c r="D805" s="2" t="str">
        <f>VLOOKUP(C805,PrefixUebersetzung,2,FALSE)</f>
        <v>Exif.MinoltaCs7D.</v>
      </c>
      <c r="E805" s="2" t="str">
        <f>MID(F805,FIND(".",F805,6)+1,99)</f>
        <v>ExposureTime</v>
      </c>
      <c r="F805" s="3" t="s">
        <v>478</v>
      </c>
      <c r="G805" s="3" t="s">
        <v>9512</v>
      </c>
      <c r="I805" s="3" t="s">
        <v>2525</v>
      </c>
      <c r="L805" s="14">
        <v>1</v>
      </c>
      <c r="M805" s="3" t="str">
        <f>IFERROR(VLOOKUP(E805,A:J,10, FALSE),"")</f>
        <v>Belichtungszeit</v>
      </c>
      <c r="N805" s="3" t="str">
        <f>IFERROR(VLOOKUP(I805,B:K,10,FALSE),"")</f>
        <v>Belichtungszeit</v>
      </c>
      <c r="O805" s="3" t="str">
        <f>IF(AND(TRIM(J805)="",M805=""),"Suffix not translated ",
   IF(AND(TRIM(J805)&lt;&gt;"",TRIM(M805)&lt;&gt;"",TRIM(J805)&lt;&gt;TRIM(M805)),"Suffix translation &lt;&gt; lookup ", "" ))
&amp;IF(AND(TRIM(K805)="",N805=""),"Description not translated ",
   IF(AND(TRIM(K805)&lt;&gt;"",TRIM(N805)&lt;&gt;"",TRIM(K805)&lt;&gt;TRIM(N805)),"Description translation&lt;&gt; lookup ", "" ))</f>
        <v/>
      </c>
    </row>
    <row r="806" spans="1:18" x14ac:dyDescent="0.25">
      <c r="A806" s="2" t="str">
        <f>IF(TRIM(J806)="","",E806)</f>
        <v/>
      </c>
      <c r="B806" s="2" t="str">
        <f>IF(TRIM(K806)="","",I806)</f>
        <v/>
      </c>
      <c r="C806" s="2" t="str">
        <f>LEFT(F806,FIND(".",F806,6))</f>
        <v>Exif.MinoltaCs7D.</v>
      </c>
      <c r="D806" s="2" t="str">
        <f>VLOOKUP(C806,PrefixUebersetzung,2,FALSE)</f>
        <v>Exif.MinoltaCs7D.</v>
      </c>
      <c r="E806" s="2" t="str">
        <f>MID(F806,FIND(".",F806,6)+1,99)</f>
        <v>FlashFired</v>
      </c>
      <c r="F806" s="3" t="s">
        <v>479</v>
      </c>
      <c r="G806" s="3" t="s">
        <v>9515</v>
      </c>
      <c r="I806" s="3" t="s">
        <v>2526</v>
      </c>
      <c r="L806" s="14"/>
      <c r="M806" s="3" t="str">
        <f>IFERROR(VLOOKUP(E806,A:J,10, FALSE),"")</f>
        <v>Blitz ausgelöst</v>
      </c>
      <c r="N806" s="3" t="str">
        <f>IFERROR(VLOOKUP(I806,B:K,10,FALSE),"")</f>
        <v>Blitz ausgelöst</v>
      </c>
      <c r="O806" s="3" t="str">
        <f>IF(AND(TRIM(J806)="",M806=""),"Suffix not translated ",
   IF(AND(TRIM(J806)&lt;&gt;"",TRIM(M806)&lt;&gt;"",TRIM(J806)&lt;&gt;TRIM(M806)),"Suffix translation &lt;&gt; lookup ", "" ))
&amp;IF(AND(TRIM(K806)="",N806=""),"Description not translated ",
   IF(AND(TRIM(K806)&lt;&gt;"",TRIM(N806)&lt;&gt;"",TRIM(K806)&lt;&gt;TRIM(N806)),"Description translation&lt;&gt; lookup ", "" ))</f>
        <v/>
      </c>
    </row>
    <row r="807" spans="1:18" x14ac:dyDescent="0.25">
      <c r="A807" s="2" t="str">
        <f>IF(TRIM(J807)="","",E807)</f>
        <v/>
      </c>
      <c r="B807" s="2" t="str">
        <f>IF(TRIM(K807)="","",I807)</f>
        <v/>
      </c>
      <c r="C807" s="2" t="str">
        <f>LEFT(F807,FIND(".",F807,6))</f>
        <v>Exif.MinoltaCs7D.</v>
      </c>
      <c r="D807" s="2" t="str">
        <f>VLOOKUP(C807,PrefixUebersetzung,2,FALSE)</f>
        <v>Exif.MinoltaCs7D.</v>
      </c>
      <c r="E807" s="2" t="str">
        <f>MID(F807,FIND(".",F807,6)+1,99)</f>
        <v>FlashMode</v>
      </c>
      <c r="F807" s="3" t="s">
        <v>480</v>
      </c>
      <c r="G807" s="3" t="s">
        <v>9512</v>
      </c>
      <c r="I807" s="3" t="s">
        <v>2540</v>
      </c>
      <c r="J807" s="3"/>
      <c r="L807" s="14"/>
      <c r="M807" s="3" t="str">
        <f>IFERROR(VLOOKUP(E807,A:J,10, FALSE),"")</f>
        <v>Blitzmodus</v>
      </c>
      <c r="N807" s="3" t="str">
        <f>IFERROR(VLOOKUP(I807,B:K,10,FALSE),"")</f>
        <v>Blitzmodus</v>
      </c>
      <c r="O807" s="3" t="str">
        <f>IF(AND(TRIM(J807)="",M807=""),"Suffix not translated ",
   IF(AND(TRIM(J807)&lt;&gt;"",TRIM(M807)&lt;&gt;"",TRIM(J807)&lt;&gt;TRIM(M807)),"Suffix translation &lt;&gt; lookup ", "" ))
&amp;IF(AND(TRIM(K807)="",N807=""),"Description not translated ",
   IF(AND(TRIM(K807)&lt;&gt;"",TRIM(N807)&lt;&gt;"",TRIM(K807)&lt;&gt;TRIM(N807)),"Description translation&lt;&gt; lookup ", "" ))</f>
        <v/>
      </c>
    </row>
    <row r="808" spans="1:18" x14ac:dyDescent="0.25">
      <c r="A808" s="2" t="str">
        <f>IF(TRIM(J808)="","",E808)</f>
        <v/>
      </c>
      <c r="B808" s="2" t="str">
        <f>IF(TRIM(K808)="","",I808)</f>
        <v/>
      </c>
      <c r="C808" s="2" t="str">
        <f>LEFT(F808,FIND(".",F808,6))</f>
        <v>Exif.MinoltaCs7D.</v>
      </c>
      <c r="D808" s="2" t="str">
        <f>VLOOKUP(C808,PrefixUebersetzung,2,FALSE)</f>
        <v>Exif.MinoltaCs7D.</v>
      </c>
      <c r="E808" s="2" t="str">
        <f>MID(F808,FIND(".",F808,6)+1,99)</f>
        <v>FNumber</v>
      </c>
      <c r="F808" s="3" t="s">
        <v>481</v>
      </c>
      <c r="G808" s="3" t="s">
        <v>9512</v>
      </c>
      <c r="I808" s="3" t="s">
        <v>2527</v>
      </c>
      <c r="J808" s="3"/>
      <c r="L808" s="14">
        <v>1</v>
      </c>
      <c r="M808" s="3" t="str">
        <f>IFERROR(VLOOKUP(E808,A:J,10, FALSE),"")</f>
        <v>Blendenzahl</v>
      </c>
      <c r="N808" s="3" t="str">
        <f>IFERROR(VLOOKUP(I808,B:K,10,FALSE),"")</f>
        <v>Blendenzahl</v>
      </c>
      <c r="O808" s="3" t="str">
        <f>IF(AND(TRIM(J808)="",M808=""),"Suffix not translated ",
   IF(AND(TRIM(J808)&lt;&gt;"",TRIM(M808)&lt;&gt;"",TRIM(J808)&lt;&gt;TRIM(M808)),"Suffix translation &lt;&gt; lookup ", "" ))
&amp;IF(AND(TRIM(K808)="",N808=""),"Description not translated ",
   IF(AND(TRIM(K808)&lt;&gt;"",TRIM(N808)&lt;&gt;"",TRIM(K808)&lt;&gt;TRIM(N808)),"Description translation&lt;&gt; lookup ", "" ))</f>
        <v/>
      </c>
    </row>
    <row r="809" spans="1:18" x14ac:dyDescent="0.25">
      <c r="A809" s="2" t="str">
        <f>IF(TRIM(J809)="","",E809)</f>
        <v/>
      </c>
      <c r="B809" s="2" t="str">
        <f>IF(TRIM(K809)="","",I809)</f>
        <v/>
      </c>
      <c r="C809" s="2" t="str">
        <f>LEFT(F809,FIND(".",F809,6))</f>
        <v>Exif.MinoltaCs7D.</v>
      </c>
      <c r="D809" s="2" t="str">
        <f>VLOOKUP(C809,PrefixUebersetzung,2,FALSE)</f>
        <v>Exif.MinoltaCs7D.</v>
      </c>
      <c r="E809" s="2" t="str">
        <f>MID(F809,FIND(".",F809,6)+1,99)</f>
        <v>FocusMode</v>
      </c>
      <c r="F809" s="3" t="s">
        <v>482</v>
      </c>
      <c r="G809" s="3" t="s">
        <v>9512</v>
      </c>
      <c r="I809" s="3" t="s">
        <v>2529</v>
      </c>
      <c r="J809" s="3"/>
      <c r="L809" s="14"/>
      <c r="M809" s="3" t="str">
        <f>IFERROR(VLOOKUP(E809,A:J,10, FALSE),"")</f>
        <v>Fokusmodus</v>
      </c>
      <c r="N809" s="3" t="str">
        <f>IFERROR(VLOOKUP(I809,B:K,10,FALSE),"")</f>
        <v>Fokusmodus</v>
      </c>
      <c r="O809" s="3" t="str">
        <f>IF(AND(TRIM(J809)="",M809=""),"Suffix not translated ",
   IF(AND(TRIM(J809)&lt;&gt;"",TRIM(M809)&lt;&gt;"",TRIM(J809)&lt;&gt;TRIM(M809)),"Suffix translation &lt;&gt; lookup ", "" ))
&amp;IF(AND(TRIM(K809)="",N809=""),"Description not translated ",
   IF(AND(TRIM(K809)&lt;&gt;"",TRIM(N809)&lt;&gt;"",TRIM(K809)&lt;&gt;TRIM(N809)),"Description translation&lt;&gt; lookup ", "" ))</f>
        <v/>
      </c>
    </row>
    <row r="810" spans="1:18" ht="30" x14ac:dyDescent="0.25">
      <c r="A810" s="2" t="str">
        <f>IF(TRIM(J810)="","",E810)</f>
        <v/>
      </c>
      <c r="B810" s="2" t="str">
        <f>IF(TRIM(K810)="","",I810)</f>
        <v/>
      </c>
      <c r="C810" s="2" t="str">
        <f>LEFT(F810,FIND(".",F810,6))</f>
        <v>Exif.MinoltaCs7D.</v>
      </c>
      <c r="D810" s="2" t="str">
        <f>VLOOKUP(C810,PrefixUebersetzung,2,FALSE)</f>
        <v>Exif.MinoltaCs7D.</v>
      </c>
      <c r="E810" s="2" t="str">
        <f>MID(F810,FIND(".",F810,6)+1,99)</f>
        <v>FreeMemoryCardImages</v>
      </c>
      <c r="F810" s="3" t="s">
        <v>483</v>
      </c>
      <c r="G810" s="3" t="s">
        <v>9512</v>
      </c>
      <c r="I810" s="3" t="s">
        <v>2531</v>
      </c>
      <c r="J810" s="3"/>
      <c r="L810" s="14">
        <v>5</v>
      </c>
      <c r="M810" s="3" t="str">
        <f>IFERROR(VLOOKUP(E810,A:J,10, FALSE),"")</f>
        <v>Freie Bilder auf der Speicherkarte</v>
      </c>
      <c r="N810" s="3" t="str">
        <f>IFERROR(VLOOKUP(I810,B:K,10,FALSE),"")</f>
        <v>Freie Bilder auf der Speicherkarte</v>
      </c>
      <c r="O810" s="3" t="str">
        <f>IF(AND(TRIM(J810)="",M810=""),"Suffix not translated ",
   IF(AND(TRIM(J810)&lt;&gt;"",TRIM(M810)&lt;&gt;"",TRIM(J810)&lt;&gt;TRIM(M810)),"Suffix translation &lt;&gt; lookup ", "" ))
&amp;IF(AND(TRIM(K810)="",N810=""),"Description not translated ",
   IF(AND(TRIM(K810)&lt;&gt;"",TRIM(N810)&lt;&gt;"",TRIM(K810)&lt;&gt;TRIM(N810)),"Description translation&lt;&gt; lookup ", "" ))</f>
        <v/>
      </c>
    </row>
    <row r="811" spans="1:18" ht="30" x14ac:dyDescent="0.25">
      <c r="A811" s="2" t="str">
        <f>IF(TRIM(J811)="","",E811)</f>
        <v/>
      </c>
      <c r="B811" s="2" t="str">
        <f>IF(TRIM(K811)="","",I811)</f>
        <v/>
      </c>
      <c r="C811" s="2" t="str">
        <f>LEFT(F811,FIND(".",F811,6))</f>
        <v>Exif.MinoltaCs7D.</v>
      </c>
      <c r="D811" s="2" t="str">
        <f>VLOOKUP(C811,PrefixUebersetzung,2,FALSE)</f>
        <v>Exif.MinoltaCs7D.</v>
      </c>
      <c r="E811" s="2" t="str">
        <f>MID(F811,FIND(".",F811,6)+1,99)</f>
        <v>FreeMemoryCardImages2</v>
      </c>
      <c r="F811" s="36" t="s">
        <v>10684</v>
      </c>
      <c r="G811" s="36" t="s">
        <v>9512</v>
      </c>
      <c r="H811" s="36"/>
      <c r="I811" s="36" t="s">
        <v>10683</v>
      </c>
      <c r="L811" s="15">
        <v>8</v>
      </c>
      <c r="M811" s="3" t="str">
        <f>IFERROR(VLOOKUP(E811,A:J,10, FALSE),"")</f>
        <v>Freie Bilder auf der Speicherkarte 2</v>
      </c>
      <c r="N811" s="3" t="str">
        <f>IFERROR(VLOOKUP(I811,B:K,10,FALSE),"")</f>
        <v>Freie Bilder auf der Speicherkarte 2</v>
      </c>
      <c r="O811" s="3" t="str">
        <f>IF(AND(TRIM(J811)="",M811=""),"Suffix not translated ",
   IF(AND(TRIM(J811)&lt;&gt;"",TRIM(M811)&lt;&gt;"",TRIM(J811)&lt;&gt;TRIM(M811)),"Suffix translation &lt;&gt; lookup ", "" ))
&amp;IF(AND(TRIM(K811)="",N811=""),"Description not translated ",
   IF(AND(TRIM(K811)&lt;&gt;"",TRIM(N811)&lt;&gt;"",TRIM(K811)&lt;&gt;TRIM(N811)),"Description translation&lt;&gt; lookup ", "" ))</f>
        <v/>
      </c>
    </row>
    <row r="812" spans="1:18" x14ac:dyDescent="0.25">
      <c r="A812" s="2" t="str">
        <f>IF(TRIM(J812)="","",E812)</f>
        <v>Hue</v>
      </c>
      <c r="B812" s="2" t="str">
        <f>IF(TRIM(K812)="","",I812)</f>
        <v>Hue</v>
      </c>
      <c r="C812" s="2" t="str">
        <f>LEFT(F812,FIND(".",F812,6))</f>
        <v>Exif.MinoltaCs7D.</v>
      </c>
      <c r="D812" s="2" t="str">
        <f>VLOOKUP(C812,PrefixUebersetzung,2,FALSE)</f>
        <v>Exif.MinoltaCs7D.</v>
      </c>
      <c r="E812" s="2" t="str">
        <f>MID(F812,FIND(".",F812,6)+1,99)</f>
        <v>Hue</v>
      </c>
      <c r="F812" s="3" t="s">
        <v>484</v>
      </c>
      <c r="G812" s="3" t="s">
        <v>9512</v>
      </c>
      <c r="I812" s="3" t="s">
        <v>2541</v>
      </c>
      <c r="J812" s="3" t="s">
        <v>3693</v>
      </c>
      <c r="K812" s="5" t="s">
        <v>3693</v>
      </c>
      <c r="L812" s="14"/>
      <c r="M812" s="3" t="str">
        <f>IFERROR(VLOOKUP(E812,A:J,10, FALSE),"")</f>
        <v>Farbton</v>
      </c>
      <c r="N812" s="3" t="str">
        <f>IFERROR(VLOOKUP(I812,B:K,10,FALSE),"")</f>
        <v>Farbton</v>
      </c>
      <c r="O812" s="3" t="str">
        <f>IF(AND(TRIM(J812)="",M812=""),"Suffix not translated ",
   IF(AND(TRIM(J812)&lt;&gt;"",TRIM(M812)&lt;&gt;"",TRIM(J812)&lt;&gt;TRIM(M812)),"Suffix translation &lt;&gt; lookup ", "" ))
&amp;IF(AND(TRIM(K812)="",N812=""),"Description not translated ",
   IF(AND(TRIM(K812)&lt;&gt;"",TRIM(N812)&lt;&gt;"",TRIM(K812)&lt;&gt;TRIM(N812)),"Description translation&lt;&gt; lookup ", "" ))</f>
        <v/>
      </c>
      <c r="P812" s="3" t="s">
        <v>8447</v>
      </c>
      <c r="Q812" s="3" t="s">
        <v>8447</v>
      </c>
      <c r="R812" s="3" t="s">
        <v>9031</v>
      </c>
    </row>
    <row r="813" spans="1:18" x14ac:dyDescent="0.25">
      <c r="A813" s="2" t="str">
        <f>IF(TRIM(J813)="","",E813)</f>
        <v/>
      </c>
      <c r="B813" s="2" t="str">
        <f>IF(TRIM(K813)="","",I813)</f>
        <v/>
      </c>
      <c r="C813" s="2" t="str">
        <f>LEFT(F813,FIND(".",F813,6))</f>
        <v>Exif.MinoltaCs7D.</v>
      </c>
      <c r="D813" s="2" t="str">
        <f>VLOOKUP(C813,PrefixUebersetzung,2,FALSE)</f>
        <v>Exif.MinoltaCs7D.</v>
      </c>
      <c r="E813" s="2" t="str">
        <f>MID(F813,FIND(".",F813,6)+1,99)</f>
        <v>ImageNumber</v>
      </c>
      <c r="F813" s="3" t="s">
        <v>485</v>
      </c>
      <c r="G813" s="3" t="s">
        <v>9512</v>
      </c>
      <c r="I813" s="3" t="s">
        <v>2532</v>
      </c>
      <c r="L813" s="14"/>
      <c r="M813" s="3" t="str">
        <f>IFERROR(VLOOKUP(E813,A:J,10, FALSE),"")</f>
        <v>Bildnummer</v>
      </c>
      <c r="N813" s="3" t="str">
        <f>IFERROR(VLOOKUP(I813,B:K,10,FALSE),"")</f>
        <v>Bildnummer</v>
      </c>
      <c r="O813" s="3" t="str">
        <f>IF(AND(TRIM(J813)="",M813=""),"Suffix not translated ",
   IF(AND(TRIM(J813)&lt;&gt;"",TRIM(M813)&lt;&gt;"",TRIM(J813)&lt;&gt;TRIM(M813)),"Suffix translation &lt;&gt; lookup ", "" ))
&amp;IF(AND(TRIM(K813)="",N813=""),"Description not translated ",
   IF(AND(TRIM(K813)&lt;&gt;"",TRIM(N813)&lt;&gt;"",TRIM(K813)&lt;&gt;TRIM(N813)),"Description translation&lt;&gt; lookup ", "" ))</f>
        <v/>
      </c>
    </row>
    <row r="814" spans="1:18" x14ac:dyDescent="0.25">
      <c r="A814" s="2" t="str">
        <f>IF(TRIM(J814)="","",E814)</f>
        <v>ImageNumber2</v>
      </c>
      <c r="B814" s="2" t="str">
        <f>IF(TRIM(K814)="","",I814)</f>
        <v>Image number 2</v>
      </c>
      <c r="C814" s="2" t="str">
        <f>LEFT(F814,FIND(".",F814,6))</f>
        <v>Exif.MinoltaCs7D.</v>
      </c>
      <c r="D814" s="2" t="str">
        <f>VLOOKUP(C814,PrefixUebersetzung,2,FALSE)</f>
        <v>Exif.MinoltaCs7D.</v>
      </c>
      <c r="E814" s="2" t="str">
        <f>MID(F814,FIND(".",F814,6)+1,99)</f>
        <v>ImageNumber2</v>
      </c>
      <c r="F814" s="36" t="s">
        <v>10685</v>
      </c>
      <c r="G814" s="36" t="s">
        <v>9512</v>
      </c>
      <c r="H814" s="36"/>
      <c r="I814" s="36" t="s">
        <v>10686</v>
      </c>
      <c r="J814" s="5" t="s">
        <v>11125</v>
      </c>
      <c r="K814" s="5" t="s">
        <v>11126</v>
      </c>
      <c r="M814" s="3" t="str">
        <f>IFERROR(VLOOKUP(E814,A:J,10, FALSE),"")</f>
        <v>Bildnummer2</v>
      </c>
      <c r="N814" s="3" t="str">
        <f>IFERROR(VLOOKUP(I814,B:K,10,FALSE),"")</f>
        <v>Bildnummer 2</v>
      </c>
      <c r="O814" s="3" t="str">
        <f>IF(AND(TRIM(J814)="",M814=""),"Suffix not translated ",
   IF(AND(TRIM(J814)&lt;&gt;"",TRIM(M814)&lt;&gt;"",TRIM(J814)&lt;&gt;TRIM(M814)),"Suffix translation &lt;&gt; lookup ", "" ))
&amp;IF(AND(TRIM(K814)="",N814=""),"Description not translated ",
   IF(AND(TRIM(K814)&lt;&gt;"",TRIM(N814)&lt;&gt;"",TRIM(K814)&lt;&gt;TRIM(N814)),"Description translation&lt;&gt; lookup ", "" ))</f>
        <v/>
      </c>
      <c r="P814" s="3" t="s">
        <v>8447</v>
      </c>
      <c r="Q814" s="3" t="s">
        <v>8447</v>
      </c>
    </row>
    <row r="815" spans="1:18" x14ac:dyDescent="0.25">
      <c r="A815" s="2" t="str">
        <f>IF(TRIM(J815)="","",E815)</f>
        <v/>
      </c>
      <c r="B815" s="2" t="str">
        <f>IF(TRIM(K815)="","",I815)</f>
        <v/>
      </c>
      <c r="C815" s="2" t="str">
        <f>LEFT(F815,FIND(".",F815,6))</f>
        <v>Exif.MinoltaCs7D.</v>
      </c>
      <c r="D815" s="2" t="str">
        <f>VLOOKUP(C815,PrefixUebersetzung,2,FALSE)</f>
        <v>Exif.MinoltaCs7D.</v>
      </c>
      <c r="E815" s="2" t="str">
        <f>MID(F815,FIND(".",F815,6)+1,99)</f>
        <v>ImageSize</v>
      </c>
      <c r="F815" s="3" t="s">
        <v>486</v>
      </c>
      <c r="G815" s="3" t="s">
        <v>9512</v>
      </c>
      <c r="I815" s="3" t="s">
        <v>2173</v>
      </c>
      <c r="L815" s="14"/>
      <c r="M815" s="3" t="str">
        <f>IFERROR(VLOOKUP(E815,A:J,10, FALSE),"")</f>
        <v>Bildgröße</v>
      </c>
      <c r="N815" s="3" t="str">
        <f>IFERROR(VLOOKUP(I815,B:K,10,FALSE),"")</f>
        <v>Bildgröße</v>
      </c>
      <c r="O815" s="3" t="str">
        <f>IF(AND(TRIM(J815)="",M815=""),"Suffix not translated ",
   IF(AND(TRIM(J815)&lt;&gt;"",TRIM(M815)&lt;&gt;"",TRIM(J815)&lt;&gt;TRIM(M815)),"Suffix translation &lt;&gt; lookup ", "" ))
&amp;IF(AND(TRIM(K815)="",N815=""),"Description not translated ",
   IF(AND(TRIM(K815)&lt;&gt;"",TRIM(N815)&lt;&gt;"",TRIM(K815)&lt;&gt;TRIM(N815)),"Description translation&lt;&gt; lookup ", "" ))</f>
        <v/>
      </c>
    </row>
    <row r="816" spans="1:18" x14ac:dyDescent="0.25">
      <c r="A816" s="2" t="str">
        <f>IF(TRIM(J816)="","",E816)</f>
        <v/>
      </c>
      <c r="B816" s="2" t="str">
        <f>IF(TRIM(K816)="","",I816)</f>
        <v/>
      </c>
      <c r="C816" s="2" t="str">
        <f>LEFT(F816,FIND(".",F816,6))</f>
        <v>Exif.MinoltaCs7D.</v>
      </c>
      <c r="D816" s="2" t="str">
        <f>VLOOKUP(C816,PrefixUebersetzung,2,FALSE)</f>
        <v>Exif.MinoltaCs7D.</v>
      </c>
      <c r="E816" s="2" t="str">
        <f>MID(F816,FIND(".",F816,6)+1,99)</f>
        <v>ImageStabilization</v>
      </c>
      <c r="F816" s="3" t="s">
        <v>487</v>
      </c>
      <c r="G816" s="3" t="s">
        <v>9512</v>
      </c>
      <c r="I816" s="3" t="s">
        <v>2174</v>
      </c>
      <c r="L816" s="14"/>
      <c r="M816" s="3" t="str">
        <f>IFERROR(VLOOKUP(E816,A:J,10, FALSE),"")</f>
        <v>Bildstabilisierung</v>
      </c>
      <c r="N816" s="3" t="str">
        <f>IFERROR(VLOOKUP(I816,B:K,10,FALSE),"")</f>
        <v>Bildstabilisierung</v>
      </c>
      <c r="O816" s="3" t="str">
        <f>IF(AND(TRIM(J816)="",M816=""),"Suffix not translated ",
   IF(AND(TRIM(J816)&lt;&gt;"",TRIM(M816)&lt;&gt;"",TRIM(J816)&lt;&gt;TRIM(M816)),"Suffix translation &lt;&gt; lookup ", "" ))
&amp;IF(AND(TRIM(K816)="",N816=""),"Description not translated ",
   IF(AND(TRIM(K816)&lt;&gt;"",TRIM(N816)&lt;&gt;"",TRIM(K816)&lt;&gt;TRIM(N816)),"Description translation&lt;&gt; lookup ", "" ))</f>
        <v/>
      </c>
    </row>
    <row r="817" spans="1:18" x14ac:dyDescent="0.25">
      <c r="A817" s="2" t="str">
        <f>IF(TRIM(J817)="","",E817)</f>
        <v/>
      </c>
      <c r="B817" s="2" t="str">
        <f>IF(TRIM(K817)="","",I817)</f>
        <v/>
      </c>
      <c r="C817" s="2" t="str">
        <f>LEFT(F817,FIND(".",F817,6))</f>
        <v>Exif.MinoltaCs7D.</v>
      </c>
      <c r="D817" s="2" t="str">
        <f>VLOOKUP(C817,PrefixUebersetzung,2,FALSE)</f>
        <v>Exif.MinoltaCs7D.</v>
      </c>
      <c r="E817" s="2" t="str">
        <f>MID(F817,FIND(".",F817,6)+1,99)</f>
        <v>ISOSpeed</v>
      </c>
      <c r="F817" s="3" t="s">
        <v>488</v>
      </c>
      <c r="G817" s="3" t="s">
        <v>9512</v>
      </c>
      <c r="I817" s="3" t="s">
        <v>2175</v>
      </c>
      <c r="L817" s="14">
        <v>1</v>
      </c>
      <c r="M817" s="3" t="str">
        <f>IFERROR(VLOOKUP(E817,A:J,10, FALSE),"")</f>
        <v>ISO-Empfindlichkeit</v>
      </c>
      <c r="N817" s="3" t="str">
        <f>IFERROR(VLOOKUP(I817,B:K,10,FALSE),"")</f>
        <v>ISO-Empfindlichkeit</v>
      </c>
      <c r="O817" s="3" t="str">
        <f>IF(AND(TRIM(J817)="",M817=""),"Suffix not translated ",
   IF(AND(TRIM(J817)&lt;&gt;"",TRIM(M817)&lt;&gt;"",TRIM(J817)&lt;&gt;TRIM(M817)),"Suffix translation &lt;&gt; lookup ", "" ))
&amp;IF(AND(TRIM(K817)="",N817=""),"Description not translated ",
   IF(AND(TRIM(K817)&lt;&gt;"",TRIM(N817)&lt;&gt;"",TRIM(K817)&lt;&gt;TRIM(N817)),"Description translation&lt;&gt; lookup ", "" ))</f>
        <v/>
      </c>
    </row>
    <row r="818" spans="1:18" x14ac:dyDescent="0.25">
      <c r="A818" s="2" t="str">
        <f>IF(TRIM(J818)="","",E818)</f>
        <v/>
      </c>
      <c r="B818" s="2" t="str">
        <f>IF(TRIM(K818)="","",I818)</f>
        <v/>
      </c>
      <c r="C818" s="2" t="str">
        <f>LEFT(F818,FIND(".",F818,6))</f>
        <v>Exif.MinoltaCs7D.</v>
      </c>
      <c r="D818" s="2" t="str">
        <f>VLOOKUP(C818,PrefixUebersetzung,2,FALSE)</f>
        <v>Exif.MinoltaCs7D.</v>
      </c>
      <c r="E818" s="2" t="str">
        <f>MID(F818,FIND(".",F818,6)+1,99)</f>
        <v>NoiseReduction</v>
      </c>
      <c r="F818" s="3" t="s">
        <v>489</v>
      </c>
      <c r="G818" s="3" t="s">
        <v>9512</v>
      </c>
      <c r="I818" s="3" t="s">
        <v>2534</v>
      </c>
      <c r="J818" s="3"/>
      <c r="L818" s="14"/>
      <c r="M818" s="3" t="str">
        <f>IFERROR(VLOOKUP(E818,A:J,10, FALSE),"")</f>
        <v xml:space="preserve">Rauschreduzierung </v>
      </c>
      <c r="N818" s="3" t="str">
        <f>IFERROR(VLOOKUP(I818,B:K,10,FALSE),"")</f>
        <v xml:space="preserve">Rauschreduzierung </v>
      </c>
      <c r="O818" s="3" t="str">
        <f>IF(AND(TRIM(J818)="",M818=""),"Suffix not translated ",
   IF(AND(TRIM(J818)&lt;&gt;"",TRIM(M818)&lt;&gt;"",TRIM(J818)&lt;&gt;TRIM(M818)),"Suffix translation &lt;&gt; lookup ", "" ))
&amp;IF(AND(TRIM(K818)="",N818=""),"Description not translated ",
   IF(AND(TRIM(K818)&lt;&gt;"",TRIM(N818)&lt;&gt;"",TRIM(K818)&lt;&gt;TRIM(N818)),"Description translation&lt;&gt; lookup ", "" ))</f>
        <v/>
      </c>
    </row>
    <row r="819" spans="1:18" x14ac:dyDescent="0.25">
      <c r="A819" s="2" t="str">
        <f>IF(TRIM(J819)="","",E819)</f>
        <v/>
      </c>
      <c r="B819" s="2" t="str">
        <f>IF(TRIM(K819)="","",I819)</f>
        <v/>
      </c>
      <c r="C819" s="2" t="str">
        <f>LEFT(F819,FIND(".",F819,6))</f>
        <v>Exif.MinoltaCs7D.</v>
      </c>
      <c r="D819" s="2" t="str">
        <f>VLOOKUP(C819,PrefixUebersetzung,2,FALSE)</f>
        <v>Exif.MinoltaCs7D.</v>
      </c>
      <c r="E819" s="2" t="str">
        <f>MID(F819,FIND(".",F819,6)+1,99)</f>
        <v>Quality</v>
      </c>
      <c r="F819" s="3" t="s">
        <v>490</v>
      </c>
      <c r="G819" s="3" t="s">
        <v>9512</v>
      </c>
      <c r="I819" s="3" t="s">
        <v>2507</v>
      </c>
      <c r="L819" s="14"/>
      <c r="M819" s="3" t="str">
        <f>IFERROR(VLOOKUP(E819,A:J,10, FALSE),"")</f>
        <v>Qualität</v>
      </c>
      <c r="N819" s="3" t="str">
        <f>IFERROR(VLOOKUP(I819,B:K,10,FALSE),"")</f>
        <v>Bildqualität</v>
      </c>
      <c r="O819" s="3" t="str">
        <f>IF(AND(TRIM(J819)="",M819=""),"Suffix not translated ",
   IF(AND(TRIM(J819)&lt;&gt;"",TRIM(M819)&lt;&gt;"",TRIM(J819)&lt;&gt;TRIM(M819)),"Suffix translation &lt;&gt; lookup ", "" ))
&amp;IF(AND(TRIM(K819)="",N819=""),"Description not translated ",
   IF(AND(TRIM(K819)&lt;&gt;"",TRIM(N819)&lt;&gt;"",TRIM(K819)&lt;&gt;TRIM(N819)),"Description translation&lt;&gt; lookup ", "" ))</f>
        <v/>
      </c>
    </row>
    <row r="820" spans="1:18" x14ac:dyDescent="0.25">
      <c r="A820" s="2" t="str">
        <f>IF(TRIM(J820)="","",E820)</f>
        <v/>
      </c>
      <c r="B820" s="2" t="str">
        <f>IF(TRIM(K820)="","",I820)</f>
        <v/>
      </c>
      <c r="C820" s="2" t="str">
        <f>LEFT(F820,FIND(".",F820,6))</f>
        <v>Exif.MinoltaCs7D.</v>
      </c>
      <c r="D820" s="2" t="str">
        <f>VLOOKUP(C820,PrefixUebersetzung,2,FALSE)</f>
        <v>Exif.MinoltaCs7D.</v>
      </c>
      <c r="E820" s="2" t="str">
        <f>MID(F820,FIND(".",F820,6)+1,99)</f>
        <v>Rotation</v>
      </c>
      <c r="F820" s="3" t="s">
        <v>491</v>
      </c>
      <c r="G820" s="3" t="s">
        <v>9512</v>
      </c>
      <c r="I820" s="3" t="s">
        <v>2536</v>
      </c>
      <c r="L820" s="14"/>
      <c r="M820" s="3" t="str">
        <f>IFERROR(VLOOKUP(E820,A:J,10, FALSE),"")</f>
        <v>Drehung</v>
      </c>
      <c r="N820" s="3" t="str">
        <f>IFERROR(VLOOKUP(I820,B:K,10,FALSE),"")</f>
        <v>Drehung</v>
      </c>
      <c r="O820" s="3" t="str">
        <f>IF(AND(TRIM(J820)="",M820=""),"Suffix not translated ",
   IF(AND(TRIM(J820)&lt;&gt;"",TRIM(M820)&lt;&gt;"",TRIM(J820)&lt;&gt;TRIM(M820)),"Suffix translation &lt;&gt; lookup ", "" ))
&amp;IF(AND(TRIM(K820)="",N820=""),"Description not translated ",
   IF(AND(TRIM(K820)&lt;&gt;"",TRIM(N820)&lt;&gt;"",TRIM(K820)&lt;&gt;TRIM(N820)),"Description translation&lt;&gt; lookup ", "" ))</f>
        <v/>
      </c>
    </row>
    <row r="821" spans="1:18" x14ac:dyDescent="0.25">
      <c r="A821" s="2" t="str">
        <f>IF(TRIM(J821)="","",E821)</f>
        <v/>
      </c>
      <c r="B821" s="2" t="str">
        <f>IF(TRIM(K821)="","",I821)</f>
        <v/>
      </c>
      <c r="C821" s="2" t="str">
        <f>LEFT(F821,FIND(".",F821,6))</f>
        <v>Exif.MinoltaCs7D.</v>
      </c>
      <c r="D821" s="2" t="str">
        <f>VLOOKUP(C821,PrefixUebersetzung,2,FALSE)</f>
        <v>Exif.MinoltaCs7D.</v>
      </c>
      <c r="E821" s="2" t="str">
        <f>MID(F821,FIND(".",F821,6)+1,99)</f>
        <v>Saturation</v>
      </c>
      <c r="F821" s="3" t="s">
        <v>492</v>
      </c>
      <c r="G821" s="3" t="s">
        <v>9512</v>
      </c>
      <c r="I821" s="3" t="s">
        <v>2538</v>
      </c>
      <c r="L821" s="14">
        <v>1</v>
      </c>
      <c r="M821" s="3" t="str">
        <f>IFERROR(VLOOKUP(E821,A:J,10, FALSE),"")</f>
        <v>Sättigung</v>
      </c>
      <c r="N821" s="3" t="str">
        <f>IFERROR(VLOOKUP(I821,B:K,10,FALSE),"")</f>
        <v>Sättigung</v>
      </c>
      <c r="O821" s="3" t="str">
        <f>IF(AND(TRIM(J821)="",M821=""),"Suffix not translated ",
   IF(AND(TRIM(J821)&lt;&gt;"",TRIM(M821)&lt;&gt;"",TRIM(J821)&lt;&gt;TRIM(M821)),"Suffix translation &lt;&gt; lookup ", "" ))
&amp;IF(AND(TRIM(K821)="",N821=""),"Description not translated ",
   IF(AND(TRIM(K821)&lt;&gt;"",TRIM(N821)&lt;&gt;"",TRIM(K821)&lt;&gt;TRIM(N821)),"Description translation&lt;&gt; lookup ", "" ))</f>
        <v/>
      </c>
    </row>
    <row r="822" spans="1:18" x14ac:dyDescent="0.25">
      <c r="A822" s="2" t="str">
        <f>IF(TRIM(J822)="","",E822)</f>
        <v/>
      </c>
      <c r="B822" s="2" t="str">
        <f>IF(TRIM(K822)="","",I822)</f>
        <v/>
      </c>
      <c r="C822" s="2" t="str">
        <f>LEFT(F822,FIND(".",F822,6))</f>
        <v>Exif.MinoltaCs7D.</v>
      </c>
      <c r="D822" s="2" t="str">
        <f>VLOOKUP(C822,PrefixUebersetzung,2,FALSE)</f>
        <v>Exif.MinoltaCs7D.</v>
      </c>
      <c r="E822" s="2" t="str">
        <f>MID(F822,FIND(".",F822,6)+1,99)</f>
        <v>Sharpness</v>
      </c>
      <c r="F822" s="3" t="s">
        <v>493</v>
      </c>
      <c r="G822" s="3" t="s">
        <v>9512</v>
      </c>
      <c r="I822" s="3" t="s">
        <v>2221</v>
      </c>
      <c r="L822" s="14">
        <v>1</v>
      </c>
      <c r="M822" s="3" t="str">
        <f>IFERROR(VLOOKUP(E822,A:J,10, FALSE),"")</f>
        <v>Schärfe</v>
      </c>
      <c r="N822" s="3" t="str">
        <f>IFERROR(VLOOKUP(I822,B:K,10,FALSE),"")</f>
        <v>Schärfe</v>
      </c>
      <c r="O822" s="3" t="str">
        <f>IF(AND(TRIM(J822)="",M822=""),"Suffix not translated ",
   IF(AND(TRIM(J822)&lt;&gt;"",TRIM(M822)&lt;&gt;"",TRIM(J822)&lt;&gt;TRIM(M822)),"Suffix translation &lt;&gt; lookup ", "" ))
&amp;IF(AND(TRIM(K822)="",N822=""),"Description not translated ",
   IF(AND(TRIM(K822)&lt;&gt;"",TRIM(N822)&lt;&gt;"",TRIM(K822)&lt;&gt;TRIM(N822)),"Description translation&lt;&gt; lookup ", "" ))</f>
        <v/>
      </c>
    </row>
    <row r="823" spans="1:18" x14ac:dyDescent="0.25">
      <c r="A823" s="2" t="str">
        <f>IF(TRIM(J823)="","",E823)</f>
        <v/>
      </c>
      <c r="B823" s="2" t="str">
        <f>IF(TRIM(K823)="","",I823)</f>
        <v/>
      </c>
      <c r="C823" s="2" t="str">
        <f>LEFT(F823,FIND(".",F823,6))</f>
        <v>Exif.MinoltaCs7D.</v>
      </c>
      <c r="D823" s="2" t="str">
        <f>VLOOKUP(C823,PrefixUebersetzung,2,FALSE)</f>
        <v>Exif.MinoltaCs7D.</v>
      </c>
      <c r="E823" s="2" t="str">
        <f>MID(F823,FIND(".",F823,6)+1,99)</f>
        <v>WhiteBalance</v>
      </c>
      <c r="F823" s="3" t="s">
        <v>494</v>
      </c>
      <c r="G823" s="3" t="s">
        <v>9512</v>
      </c>
      <c r="I823" s="3" t="s">
        <v>2226</v>
      </c>
      <c r="L823" s="14">
        <v>1</v>
      </c>
      <c r="M823" s="3" t="str">
        <f>IFERROR(VLOOKUP(E823,A:J,10, FALSE),"")</f>
        <v>Weißabgleich</v>
      </c>
      <c r="N823" s="3" t="str">
        <f>IFERROR(VLOOKUP(I823,B:K,10,FALSE),"")</f>
        <v>Weißabgleich</v>
      </c>
      <c r="O823" s="3" t="str">
        <f>IF(AND(TRIM(J823)="",M823=""),"Suffix not translated ",
   IF(AND(TRIM(J823)&lt;&gt;"",TRIM(M823)&lt;&gt;"",TRIM(J823)&lt;&gt;TRIM(M823)),"Suffix translation &lt;&gt; lookup ", "" ))
&amp;IF(AND(TRIM(K823)="",N823=""),"Description not translated ",
   IF(AND(TRIM(K823)&lt;&gt;"",TRIM(N823)&lt;&gt;"",TRIM(K823)&lt;&gt;TRIM(N823)),"Description translation&lt;&gt; lookup ", "" ))</f>
        <v/>
      </c>
    </row>
    <row r="824" spans="1:18" x14ac:dyDescent="0.25">
      <c r="A824" s="2" t="str">
        <f>IF(TRIM(J824)="","",E824)</f>
        <v/>
      </c>
      <c r="B824" s="2" t="str">
        <f>IF(TRIM(K824)="","",I824)</f>
        <v>Zone matching on</v>
      </c>
      <c r="C824" s="2" t="str">
        <f>LEFT(F824,FIND(".",F824,6))</f>
        <v>Exif.MinoltaCs7D.</v>
      </c>
      <c r="D824" s="2" t="str">
        <f>VLOOKUP(C824,PrefixUebersetzung,2,FALSE)</f>
        <v>Exif.MinoltaCs7D.</v>
      </c>
      <c r="E824" s="2" t="str">
        <f>MID(F824,FIND(".",F824,6)+1,99)</f>
        <v>ZoneMatchingOn</v>
      </c>
      <c r="F824" s="3" t="s">
        <v>495</v>
      </c>
      <c r="G824" s="3" t="s">
        <v>9512</v>
      </c>
      <c r="I824" s="3" t="s">
        <v>2542</v>
      </c>
      <c r="J824" s="3"/>
      <c r="K824" s="3" t="s">
        <v>9427</v>
      </c>
      <c r="L824" s="14">
        <v>5</v>
      </c>
      <c r="M824" s="3" t="str">
        <f>IFERROR(VLOOKUP(E824,A:J,10, FALSE),"")</f>
        <v/>
      </c>
      <c r="N824" s="3" t="str">
        <f>IFERROR(VLOOKUP(I824,B:K,10,FALSE),"")</f>
        <v>Zonenabgleich eingeschaltet</v>
      </c>
      <c r="O824" s="3" t="str">
        <f>IF(AND(TRIM(J824)="",M824=""),"Suffix not translated ",
   IF(AND(TRIM(J824)&lt;&gt;"",TRIM(M824)&lt;&gt;"",TRIM(J824)&lt;&gt;TRIM(M824)),"Suffix translation &lt;&gt; lookup ", "" ))
&amp;IF(AND(TRIM(K824)="",N824=""),"Description not translated ",
   IF(AND(TRIM(K824)&lt;&gt;"",TRIM(N824)&lt;&gt;"",TRIM(K824)&lt;&gt;TRIM(N824)),"Description translation&lt;&gt; lookup ", "" ))</f>
        <v xml:space="preserve">Suffix not translated </v>
      </c>
      <c r="P824" s="3" t="s">
        <v>8447</v>
      </c>
      <c r="Q824" s="3" t="s">
        <v>8447</v>
      </c>
    </row>
    <row r="825" spans="1:18" x14ac:dyDescent="0.25">
      <c r="A825" s="2" t="str">
        <f>IF(TRIM(J825)="","",E825)</f>
        <v>BracketStep</v>
      </c>
      <c r="B825" s="2" t="str">
        <f>IF(TRIM(K825)="","",I825)</f>
        <v>Bracket step</v>
      </c>
      <c r="C825" s="2" t="str">
        <f>LEFT(F825,FIND(".",F825,6))</f>
        <v>Exif.MinoltaCsNew.</v>
      </c>
      <c r="D825" s="2" t="str">
        <f>VLOOKUP(C825,PrefixUebersetzung,2,FALSE)</f>
        <v>Exif.MinoltaCsNew.</v>
      </c>
      <c r="E825" s="2" t="str">
        <f>MID(F825,FIND(".",F825,6)+1,99)</f>
        <v>BracketStep</v>
      </c>
      <c r="F825" s="3" t="s">
        <v>496</v>
      </c>
      <c r="G825" s="3" t="s">
        <v>9515</v>
      </c>
      <c r="I825" s="3" t="s">
        <v>2543</v>
      </c>
      <c r="J825" s="3" t="s">
        <v>4246</v>
      </c>
      <c r="K825" s="5" t="s">
        <v>4246</v>
      </c>
      <c r="L825" s="14"/>
      <c r="M825" s="3" t="str">
        <f>IFERROR(VLOOKUP(E825,A:J,10, FALSE),"")</f>
        <v>Schrittweite</v>
      </c>
      <c r="N825" s="3" t="str">
        <f>IFERROR(VLOOKUP(I825,B:K,10,FALSE),"")</f>
        <v>Schrittweite</v>
      </c>
      <c r="O825" s="3" t="str">
        <f>IF(AND(TRIM(J825)="",M825=""),"Suffix not translated ",
   IF(AND(TRIM(J825)&lt;&gt;"",TRIM(M825)&lt;&gt;"",TRIM(J825)&lt;&gt;TRIM(M825)),"Suffix translation &lt;&gt; lookup ", "" ))
&amp;IF(AND(TRIM(K825)="",N825=""),"Description not translated ",
   IF(AND(TRIM(K825)&lt;&gt;"",TRIM(N825)&lt;&gt;"",TRIM(K825)&lt;&gt;TRIM(N825)),"Description translation&lt;&gt; lookup ", "" ))</f>
        <v/>
      </c>
      <c r="P825" s="3" t="s">
        <v>8447</v>
      </c>
      <c r="Q825" s="3" t="s">
        <v>8447</v>
      </c>
      <c r="R825" s="3" t="s">
        <v>9013</v>
      </c>
    </row>
    <row r="826" spans="1:18" x14ac:dyDescent="0.25">
      <c r="A826" s="2" t="str">
        <f>IF(TRIM(J826)="","",E826)</f>
        <v>Brightness</v>
      </c>
      <c r="B826" s="2" t="str">
        <f>IF(TRIM(K826)="","",I826)</f>
        <v>Brightness</v>
      </c>
      <c r="C826" s="2" t="str">
        <f>LEFT(F826,FIND(".",F826,6))</f>
        <v>Exif.MinoltaCsNew.</v>
      </c>
      <c r="D826" s="2" t="str">
        <f>VLOOKUP(C826,PrefixUebersetzung,2,FALSE)</f>
        <v>Exif.MinoltaCsNew.</v>
      </c>
      <c r="E826" s="2" t="str">
        <f>MID(F826,FIND(".",F826,6)+1,99)</f>
        <v>Brightness</v>
      </c>
      <c r="F826" s="3" t="s">
        <v>497</v>
      </c>
      <c r="G826" s="3" t="s">
        <v>9515</v>
      </c>
      <c r="I826" s="3" t="s">
        <v>2544</v>
      </c>
      <c r="J826" s="5" t="s">
        <v>3861</v>
      </c>
      <c r="K826" s="5" t="s">
        <v>3861</v>
      </c>
      <c r="L826" s="14"/>
      <c r="M826" s="3" t="str">
        <f>IFERROR(VLOOKUP(E826,A:J,10, FALSE),"")</f>
        <v>Helligkeit</v>
      </c>
      <c r="N826" s="3" t="str">
        <f>IFERROR(VLOOKUP(I826,B:K,10,FALSE),"")</f>
        <v>Helligkeit</v>
      </c>
      <c r="O826" s="3" t="str">
        <f>IF(AND(TRIM(J826)="",M826=""),"Suffix not translated ",
   IF(AND(TRIM(J826)&lt;&gt;"",TRIM(M826)&lt;&gt;"",TRIM(J826)&lt;&gt;TRIM(M826)),"Suffix translation &lt;&gt; lookup ", "" ))
&amp;IF(AND(TRIM(K826)="",N826=""),"Description not translated ",
   IF(AND(TRIM(K826)&lt;&gt;"",TRIM(N826)&lt;&gt;"",TRIM(K826)&lt;&gt;TRIM(N826)),"Description translation&lt;&gt; lookup ", "" ))</f>
        <v/>
      </c>
      <c r="P826" s="3" t="s">
        <v>8447</v>
      </c>
      <c r="Q826" s="3" t="s">
        <v>8447</v>
      </c>
      <c r="R826" s="3" t="s">
        <v>3861</v>
      </c>
    </row>
    <row r="827" spans="1:18" x14ac:dyDescent="0.25">
      <c r="A827" s="2" t="str">
        <f>IF(TRIM(J827)="","",E827)</f>
        <v>BWFilter</v>
      </c>
      <c r="B827" s="2" t="str">
        <f>IF(TRIM(K827)="","",I827)</f>
        <v>Black and white filter</v>
      </c>
      <c r="C827" s="2" t="str">
        <f>LEFT(F827,FIND(".",F827,6))</f>
        <v>Exif.MinoltaCsNew.</v>
      </c>
      <c r="D827" s="2" t="str">
        <f>VLOOKUP(C827,PrefixUebersetzung,2,FALSE)</f>
        <v>Exif.MinoltaCsNew.</v>
      </c>
      <c r="E827" s="2" t="str">
        <f>MID(F827,FIND(".",F827,6)+1,99)</f>
        <v>BWFilter</v>
      </c>
      <c r="F827" s="3" t="s">
        <v>498</v>
      </c>
      <c r="G827" s="3" t="s">
        <v>9515</v>
      </c>
      <c r="I827" s="3" t="s">
        <v>2545</v>
      </c>
      <c r="J827" s="5" t="s">
        <v>3862</v>
      </c>
      <c r="K827" s="5" t="s">
        <v>3862</v>
      </c>
      <c r="L827" s="14"/>
      <c r="M827" s="3" t="str">
        <f>IFERROR(VLOOKUP(E827,A:J,10, FALSE),"")</f>
        <v>Schwarz-Weiß-Filter</v>
      </c>
      <c r="N827" s="3" t="str">
        <f>IFERROR(VLOOKUP(I827,B:K,10,FALSE),"")</f>
        <v>Schwarz-Weiß-Filter</v>
      </c>
      <c r="O827" s="3" t="str">
        <f>IF(AND(TRIM(J827)="",M827=""),"Suffix not translated ",
   IF(AND(TRIM(J827)&lt;&gt;"",TRIM(M827)&lt;&gt;"",TRIM(J827)&lt;&gt;TRIM(M827)),"Suffix translation &lt;&gt; lookup ", "" ))
&amp;IF(AND(TRIM(K827)="",N827=""),"Description not translated ",
   IF(AND(TRIM(K827)&lt;&gt;"",TRIM(N827)&lt;&gt;"",TRIM(K827)&lt;&gt;TRIM(N827)),"Description translation&lt;&gt; lookup ", "" ))</f>
        <v/>
      </c>
      <c r="P827" s="3" t="s">
        <v>8447</v>
      </c>
      <c r="Q827" s="3" t="s">
        <v>8447</v>
      </c>
      <c r="R827" s="3" t="s">
        <v>9023</v>
      </c>
    </row>
    <row r="828" spans="1:18" x14ac:dyDescent="0.25">
      <c r="A828" s="2" t="str">
        <f>IF(TRIM(J828)="","",E828)</f>
        <v>ColorBalanceBlue</v>
      </c>
      <c r="B828" s="2" t="str">
        <f>IF(TRIM(K828)="","",I828)</f>
        <v>Color balance blue</v>
      </c>
      <c r="C828" s="2" t="str">
        <f>LEFT(F828,FIND(".",F828,6))</f>
        <v>Exif.MinoltaCsNew.</v>
      </c>
      <c r="D828" s="2" t="str">
        <f>VLOOKUP(C828,PrefixUebersetzung,2,FALSE)</f>
        <v>Exif.MinoltaCsNew.</v>
      </c>
      <c r="E828" s="2" t="str">
        <f>MID(F828,FIND(".",F828,6)+1,99)</f>
        <v>ColorBalanceBlue</v>
      </c>
      <c r="F828" s="3" t="s">
        <v>499</v>
      </c>
      <c r="G828" s="3" t="s">
        <v>9515</v>
      </c>
      <c r="I828" s="3" t="s">
        <v>2546</v>
      </c>
      <c r="J828" s="5" t="s">
        <v>3863</v>
      </c>
      <c r="K828" s="5" t="s">
        <v>3863</v>
      </c>
      <c r="L828" s="14"/>
      <c r="M828" s="3" t="str">
        <f>IFERROR(VLOOKUP(E828,A:J,10, FALSE),"")</f>
        <v>Farbbalance blau</v>
      </c>
      <c r="N828" s="3" t="str">
        <f>IFERROR(VLOOKUP(I828,B:K,10,FALSE),"")</f>
        <v>Farbbalance blau</v>
      </c>
      <c r="O828" s="3" t="str">
        <f>IF(AND(TRIM(J828)="",M828=""),"Suffix not translated ",
   IF(AND(TRIM(J828)&lt;&gt;"",TRIM(M828)&lt;&gt;"",TRIM(J828)&lt;&gt;TRIM(M828)),"Suffix translation &lt;&gt; lookup ", "" ))
&amp;IF(AND(TRIM(K828)="",N828=""),"Description not translated ",
   IF(AND(TRIM(K828)&lt;&gt;"",TRIM(N828)&lt;&gt;"",TRIM(K828)&lt;&gt;TRIM(N828)),"Description translation&lt;&gt; lookup ", "" ))</f>
        <v/>
      </c>
      <c r="P828" s="3" t="s">
        <v>8447</v>
      </c>
      <c r="Q828" s="3" t="s">
        <v>8447</v>
      </c>
      <c r="R828" s="3" t="s">
        <v>9063</v>
      </c>
    </row>
    <row r="829" spans="1:18" x14ac:dyDescent="0.25">
      <c r="A829" s="2" t="str">
        <f>IF(TRIM(J829)="","",E829)</f>
        <v>ColorBalanceGreen</v>
      </c>
      <c r="B829" s="2" t="str">
        <f>IF(TRIM(K829)="","",I829)</f>
        <v>Color balance green</v>
      </c>
      <c r="C829" s="2" t="str">
        <f>LEFT(F829,FIND(".",F829,6))</f>
        <v>Exif.MinoltaCsNew.</v>
      </c>
      <c r="D829" s="2" t="str">
        <f>VLOOKUP(C829,PrefixUebersetzung,2,FALSE)</f>
        <v>Exif.MinoltaCsNew.</v>
      </c>
      <c r="E829" s="2" t="str">
        <f>MID(F829,FIND(".",F829,6)+1,99)</f>
        <v>ColorBalanceGreen</v>
      </c>
      <c r="F829" s="3" t="s">
        <v>500</v>
      </c>
      <c r="G829" s="3" t="s">
        <v>9515</v>
      </c>
      <c r="I829" s="3" t="s">
        <v>2547</v>
      </c>
      <c r="J829" s="5" t="s">
        <v>3864</v>
      </c>
      <c r="K829" s="5" t="s">
        <v>3864</v>
      </c>
      <c r="L829" s="14"/>
      <c r="M829" s="3" t="str">
        <f>IFERROR(VLOOKUP(E829,A:J,10, FALSE),"")</f>
        <v>Farbbalance grün</v>
      </c>
      <c r="N829" s="3" t="str">
        <f>IFERROR(VLOOKUP(I829,B:K,10,FALSE),"")</f>
        <v>Farbbalance grün</v>
      </c>
      <c r="O829" s="3" t="str">
        <f>IF(AND(TRIM(J829)="",M829=""),"Suffix not translated ",
   IF(AND(TRIM(J829)&lt;&gt;"",TRIM(M829)&lt;&gt;"",TRIM(J829)&lt;&gt;TRIM(M829)),"Suffix translation &lt;&gt; lookup ", "" ))
&amp;IF(AND(TRIM(K829)="",N829=""),"Description not translated ",
   IF(AND(TRIM(K829)&lt;&gt;"",TRIM(N829)&lt;&gt;"",TRIM(K829)&lt;&gt;TRIM(N829)),"Description translation&lt;&gt; lookup ", "" ))</f>
        <v/>
      </c>
      <c r="P829" s="3" t="s">
        <v>8447</v>
      </c>
      <c r="Q829" s="3" t="s">
        <v>8447</v>
      </c>
      <c r="R829" s="3" t="s">
        <v>9064</v>
      </c>
    </row>
    <row r="830" spans="1:18" x14ac:dyDescent="0.25">
      <c r="A830" s="2" t="str">
        <f>IF(TRIM(J830)="","",E830)</f>
        <v>ColorBalanceRed</v>
      </c>
      <c r="B830" s="2" t="str">
        <f>IF(TRIM(K830)="","",I830)</f>
        <v>Color balance red</v>
      </c>
      <c r="C830" s="2" t="str">
        <f>LEFT(F830,FIND(".",F830,6))</f>
        <v>Exif.MinoltaCsNew.</v>
      </c>
      <c r="D830" s="2" t="str">
        <f>VLOOKUP(C830,PrefixUebersetzung,2,FALSE)</f>
        <v>Exif.MinoltaCsNew.</v>
      </c>
      <c r="E830" s="2" t="str">
        <f>MID(F830,FIND(".",F830,6)+1,99)</f>
        <v>ColorBalanceRed</v>
      </c>
      <c r="F830" s="3" t="s">
        <v>501</v>
      </c>
      <c r="G830" s="3" t="s">
        <v>9515</v>
      </c>
      <c r="I830" s="3" t="s">
        <v>2548</v>
      </c>
      <c r="J830" s="5" t="s">
        <v>3865</v>
      </c>
      <c r="K830" s="5" t="s">
        <v>3865</v>
      </c>
      <c r="L830" s="14"/>
      <c r="M830" s="3" t="str">
        <f>IFERROR(VLOOKUP(E830,A:J,10, FALSE),"")</f>
        <v>Farbbalance rot</v>
      </c>
      <c r="N830" s="3" t="str">
        <f>IFERROR(VLOOKUP(I830,B:K,10,FALSE),"")</f>
        <v>Farbbalance rot</v>
      </c>
      <c r="O830" s="3" t="str">
        <f>IF(AND(TRIM(J830)="",M830=""),"Suffix not translated ",
   IF(AND(TRIM(J830)&lt;&gt;"",TRIM(M830)&lt;&gt;"",TRIM(J830)&lt;&gt;TRIM(M830)),"Suffix translation &lt;&gt; lookup ", "" ))
&amp;IF(AND(TRIM(K830)="",N830=""),"Description not translated ",
   IF(AND(TRIM(K830)&lt;&gt;"",TRIM(N830)&lt;&gt;"",TRIM(K830)&lt;&gt;TRIM(N830)),"Description translation&lt;&gt; lookup ", "" ))</f>
        <v/>
      </c>
      <c r="P830" s="3" t="s">
        <v>8447</v>
      </c>
      <c r="Q830" s="3" t="s">
        <v>8447</v>
      </c>
      <c r="R830" s="3" t="s">
        <v>9065</v>
      </c>
    </row>
    <row r="831" spans="1:18" x14ac:dyDescent="0.25">
      <c r="A831" s="2" t="str">
        <f>IF(TRIM(J831)="","",E831)</f>
        <v/>
      </c>
      <c r="B831" s="2" t="str">
        <f>IF(TRIM(K831)="","",I831)</f>
        <v/>
      </c>
      <c r="C831" s="2" t="str">
        <f>LEFT(F831,FIND(".",F831,6))</f>
        <v>Exif.MinoltaCsNew.</v>
      </c>
      <c r="D831" s="2" t="str">
        <f>VLOOKUP(C831,PrefixUebersetzung,2,FALSE)</f>
        <v>Exif.MinoltaCsNew.</v>
      </c>
      <c r="E831" s="2" t="str">
        <f>MID(F831,FIND(".",F831,6)+1,99)</f>
        <v>ColorFilter</v>
      </c>
      <c r="F831" s="3" t="s">
        <v>502</v>
      </c>
      <c r="G831" s="3" t="s">
        <v>9515</v>
      </c>
      <c r="I831" s="3" t="s">
        <v>2549</v>
      </c>
      <c r="L831" s="14"/>
      <c r="M831" s="3" t="str">
        <f>IFERROR(VLOOKUP(E831,A:J,10, FALSE),"")</f>
        <v>Farbfilter</v>
      </c>
      <c r="N831" s="3" t="str">
        <f>IFERROR(VLOOKUP(I831,B:K,10,FALSE),"")</f>
        <v>Farbfilter</v>
      </c>
      <c r="O831" s="3" t="str">
        <f>IF(AND(TRIM(J831)="",M831=""),"Suffix not translated ",
   IF(AND(TRIM(J831)&lt;&gt;"",TRIM(M831)&lt;&gt;"",TRIM(J831)&lt;&gt;TRIM(M831)),"Suffix translation &lt;&gt; lookup ", "" ))
&amp;IF(AND(TRIM(K831)="",N831=""),"Description not translated ",
   IF(AND(TRIM(K831)&lt;&gt;"",TRIM(N831)&lt;&gt;"",TRIM(K831)&lt;&gt;TRIM(N831)),"Description translation&lt;&gt; lookup ", "" ))</f>
        <v/>
      </c>
    </row>
    <row r="832" spans="1:18" x14ac:dyDescent="0.25">
      <c r="A832" s="2" t="str">
        <f>IF(TRIM(J832)="","",E832)</f>
        <v/>
      </c>
      <c r="B832" s="2" t="str">
        <f>IF(TRIM(K832)="","",I832)</f>
        <v>ColorMode</v>
      </c>
      <c r="C832" s="2" t="str">
        <f>LEFT(F832,FIND(".",F832,6))</f>
        <v>Exif.MinoltaCsNew.</v>
      </c>
      <c r="D832" s="2" t="str">
        <f>VLOOKUP(C832,PrefixUebersetzung,2,FALSE)</f>
        <v>Exif.MinoltaCsNew.</v>
      </c>
      <c r="E832" s="2" t="str">
        <f>MID(F832,FIND(".",F832,6)+1,99)</f>
        <v>ColorMode</v>
      </c>
      <c r="F832" s="3" t="s">
        <v>503</v>
      </c>
      <c r="G832" s="3" t="s">
        <v>9515</v>
      </c>
      <c r="I832" s="3" t="s">
        <v>2550</v>
      </c>
      <c r="J832" s="3"/>
      <c r="K832" s="5" t="s">
        <v>3842</v>
      </c>
      <c r="L832" s="14"/>
      <c r="M832" s="3" t="str">
        <f>IFERROR(VLOOKUP(E832,A:J,10, FALSE),"")</f>
        <v>Farbmodus</v>
      </c>
      <c r="N832" s="3" t="str">
        <f>IFERROR(VLOOKUP(I832,B:K,10,FALSE),"")</f>
        <v>Farbmodus</v>
      </c>
      <c r="O832" s="3" t="str">
        <f>IF(AND(TRIM(J832)="",M832=""),"Suffix not translated ",
   IF(AND(TRIM(J832)&lt;&gt;"",TRIM(M832)&lt;&gt;"",TRIM(J832)&lt;&gt;TRIM(M832)),"Suffix translation &lt;&gt; lookup ", "" ))
&amp;IF(AND(TRIM(K832)="",N832=""),"Description not translated ",
   IF(AND(TRIM(K832)&lt;&gt;"",TRIM(N832)&lt;&gt;"",TRIM(K832)&lt;&gt;TRIM(N832)),"Description translation&lt;&gt; lookup ", "" ))</f>
        <v/>
      </c>
      <c r="Q832" s="3" t="s">
        <v>8447</v>
      </c>
      <c r="R832" s="3" t="s">
        <v>3842</v>
      </c>
    </row>
    <row r="833" spans="1:18" x14ac:dyDescent="0.25">
      <c r="A833" s="2" t="str">
        <f>IF(TRIM(J833)="","",E833)</f>
        <v>ColorProfile</v>
      </c>
      <c r="B833" s="2" t="str">
        <f>IF(TRIM(K833)="","",I833)</f>
        <v>Color profile</v>
      </c>
      <c r="C833" s="2" t="str">
        <f>LEFT(F833,FIND(".",F833,6))</f>
        <v>Exif.MinoltaCsNew.</v>
      </c>
      <c r="D833" s="2" t="str">
        <f>VLOOKUP(C833,PrefixUebersetzung,2,FALSE)</f>
        <v>Exif.MinoltaCsNew.</v>
      </c>
      <c r="E833" s="2" t="str">
        <f>MID(F833,FIND(".",F833,6)+1,99)</f>
        <v>ColorProfile</v>
      </c>
      <c r="F833" s="3" t="s">
        <v>504</v>
      </c>
      <c r="G833" s="3" t="s">
        <v>9515</v>
      </c>
      <c r="I833" s="3" t="s">
        <v>2551</v>
      </c>
      <c r="J833" s="5" t="s">
        <v>3867</v>
      </c>
      <c r="K833" s="5" t="s">
        <v>3867</v>
      </c>
      <c r="L833" s="14"/>
      <c r="M833" s="3" t="str">
        <f>IFERROR(VLOOKUP(E833,A:J,10, FALSE),"")</f>
        <v>Farbprofil</v>
      </c>
      <c r="N833" s="3" t="str">
        <f>IFERROR(VLOOKUP(I833,B:K,10,FALSE),"")</f>
        <v>Farbprofil</v>
      </c>
      <c r="O833" s="3" t="str">
        <f>IF(AND(TRIM(J833)="",M833=""),"Suffix not translated ",
   IF(AND(TRIM(J833)&lt;&gt;"",TRIM(M833)&lt;&gt;"",TRIM(J833)&lt;&gt;TRIM(M833)),"Suffix translation &lt;&gt; lookup ", "" ))
&amp;IF(AND(TRIM(K833)="",N833=""),"Description not translated ",
   IF(AND(TRIM(K833)&lt;&gt;"",TRIM(N833)&lt;&gt;"",TRIM(K833)&lt;&gt;TRIM(N833)),"Description translation&lt;&gt; lookup ", "" ))</f>
        <v/>
      </c>
      <c r="P833" s="3" t="s">
        <v>8447</v>
      </c>
      <c r="Q833" s="3" t="s">
        <v>8447</v>
      </c>
      <c r="R833" s="3" t="s">
        <v>3867</v>
      </c>
    </row>
    <row r="834" spans="1:18" x14ac:dyDescent="0.25">
      <c r="A834" s="2" t="str">
        <f>IF(TRIM(J834)="","",E834)</f>
        <v/>
      </c>
      <c r="B834" s="2" t="str">
        <f>IF(TRIM(K834)="","",I834)</f>
        <v/>
      </c>
      <c r="C834" s="2" t="str">
        <f>LEFT(F834,FIND(".",F834,6))</f>
        <v>Exif.MinoltaCsNew.</v>
      </c>
      <c r="D834" s="2" t="str">
        <f>VLOOKUP(C834,PrefixUebersetzung,2,FALSE)</f>
        <v>Exif.MinoltaCsNew.</v>
      </c>
      <c r="E834" s="2" t="str">
        <f>MID(F834,FIND(".",F834,6)+1,99)</f>
        <v>Contrast</v>
      </c>
      <c r="F834" s="3" t="s">
        <v>505</v>
      </c>
      <c r="G834" s="3" t="s">
        <v>9515</v>
      </c>
      <c r="I834" s="3" t="s">
        <v>2520</v>
      </c>
      <c r="L834" s="14">
        <v>1</v>
      </c>
      <c r="M834" s="3" t="str">
        <f>IFERROR(VLOOKUP(E834,A:J,10, FALSE),"")</f>
        <v>Kontrast</v>
      </c>
      <c r="N834" s="3" t="str">
        <f>IFERROR(VLOOKUP(I834,B:K,10,FALSE),"")</f>
        <v>Kontrast</v>
      </c>
      <c r="O834" s="3" t="str">
        <f>IF(AND(TRIM(J834)="",M834=""),"Suffix not translated ",
   IF(AND(TRIM(J834)&lt;&gt;"",TRIM(M834)&lt;&gt;"",TRIM(J834)&lt;&gt;TRIM(M834)),"Suffix translation &lt;&gt; lookup ", "" ))
&amp;IF(AND(TRIM(K834)="",N834=""),"Description not translated ",
   IF(AND(TRIM(K834)&lt;&gt;"",TRIM(N834)&lt;&gt;"",TRIM(K834)&lt;&gt;TRIM(N834)),"Description translation&lt;&gt; lookup ", "" ))</f>
        <v/>
      </c>
    </row>
    <row r="835" spans="1:18" x14ac:dyDescent="0.25">
      <c r="A835" s="2" t="str">
        <f>IF(TRIM(J835)="","",E835)</f>
        <v>DataImprint</v>
      </c>
      <c r="B835" s="2" t="str">
        <f>IF(TRIM(K835)="","",I835)</f>
        <v>Data Imprint</v>
      </c>
      <c r="C835" s="2" t="str">
        <f>LEFT(F835,FIND(".",F835,6))</f>
        <v>Exif.MinoltaCsNew.</v>
      </c>
      <c r="D835" s="2" t="str">
        <f>VLOOKUP(C835,PrefixUebersetzung,2,FALSE)</f>
        <v>Exif.MinoltaCsNew.</v>
      </c>
      <c r="E835" s="2" t="str">
        <f>MID(F835,FIND(".",F835,6)+1,99)</f>
        <v>DataImprint</v>
      </c>
      <c r="F835" s="3" t="s">
        <v>506</v>
      </c>
      <c r="G835" s="3" t="s">
        <v>9515</v>
      </c>
      <c r="I835" s="3" t="s">
        <v>2552</v>
      </c>
      <c r="J835" s="5" t="s">
        <v>3868</v>
      </c>
      <c r="K835" s="5" t="s">
        <v>3868</v>
      </c>
      <c r="L835" s="14"/>
      <c r="M835" s="3" t="str">
        <f>IFERROR(VLOOKUP(E835,A:J,10, FALSE),"")</f>
        <v>Daten Impressum</v>
      </c>
      <c r="N835" s="3" t="str">
        <f>IFERROR(VLOOKUP(I835,B:K,10,FALSE),"")</f>
        <v>Daten Impressum</v>
      </c>
      <c r="O835" s="3" t="str">
        <f>IF(AND(TRIM(J835)="",M835=""),"Suffix not translated ",
   IF(AND(TRIM(J835)&lt;&gt;"",TRIM(M835)&lt;&gt;"",TRIM(J835)&lt;&gt;TRIM(M835)),"Suffix translation &lt;&gt; lookup ", "" ))
&amp;IF(AND(TRIM(K835)="",N835=""),"Description not translated ",
   IF(AND(TRIM(K835)&lt;&gt;"",TRIM(N835)&lt;&gt;"",TRIM(K835)&lt;&gt;TRIM(N835)),"Description translation&lt;&gt; lookup ", "" ))</f>
        <v/>
      </c>
      <c r="P835" s="3" t="s">
        <v>8447</v>
      </c>
      <c r="Q835" s="3" t="s">
        <v>8447</v>
      </c>
      <c r="R835" s="3" t="s">
        <v>9095</v>
      </c>
    </row>
    <row r="836" spans="1:18" x14ac:dyDescent="0.25">
      <c r="A836" s="2" t="str">
        <f>IF(TRIM(J836)="","",E836)</f>
        <v>DECPosition</v>
      </c>
      <c r="B836" s="2" t="str">
        <f>IF(TRIM(K836)="","",I836)</f>
        <v>DEC switch position</v>
      </c>
      <c r="C836" s="2" t="str">
        <f>LEFT(F836,FIND(".",F836,6))</f>
        <v>Exif.MinoltaCsNew.</v>
      </c>
      <c r="D836" s="2" t="str">
        <f>VLOOKUP(C836,PrefixUebersetzung,2,FALSE)</f>
        <v>Exif.MinoltaCsNew.</v>
      </c>
      <c r="E836" s="2" t="str">
        <f>MID(F836,FIND(".",F836,6)+1,99)</f>
        <v>DECPosition</v>
      </c>
      <c r="F836" s="3" t="s">
        <v>507</v>
      </c>
      <c r="G836" s="3" t="s">
        <v>9515</v>
      </c>
      <c r="I836" s="3" t="s">
        <v>2553</v>
      </c>
      <c r="J836" s="5" t="s">
        <v>4247</v>
      </c>
      <c r="K836" s="5" t="s">
        <v>4247</v>
      </c>
      <c r="L836" s="14"/>
      <c r="M836" s="3" t="str">
        <f>IFERROR(VLOOKUP(E836,A:J,10, FALSE),"")</f>
        <v>DEC Schalterstellung</v>
      </c>
      <c r="N836" s="3" t="str">
        <f>IFERROR(VLOOKUP(I836,B:K,10,FALSE),"")</f>
        <v>DEC Schalterstellung</v>
      </c>
      <c r="O836" s="3" t="str">
        <f>IF(AND(TRIM(J836)="",M836=""),"Suffix not translated ",
   IF(AND(TRIM(J836)&lt;&gt;"",TRIM(M836)&lt;&gt;"",TRIM(J836)&lt;&gt;TRIM(M836)),"Suffix translation &lt;&gt; lookup ", "" ))
&amp;IF(AND(TRIM(K836)="",N836=""),"Description not translated ",
   IF(AND(TRIM(K836)&lt;&gt;"",TRIM(N836)&lt;&gt;"",TRIM(K836)&lt;&gt;TRIM(N836)),"Description translation&lt;&gt; lookup ", "" ))</f>
        <v/>
      </c>
      <c r="P836" s="3" t="s">
        <v>8447</v>
      </c>
      <c r="Q836" s="3" t="s">
        <v>8447</v>
      </c>
      <c r="R836" s="3" t="s">
        <v>8965</v>
      </c>
    </row>
    <row r="837" spans="1:18" x14ac:dyDescent="0.25">
      <c r="A837" s="2" t="str">
        <f>IF(TRIM(J837)="","",E837)</f>
        <v/>
      </c>
      <c r="B837" s="2" t="str">
        <f>IF(TRIM(K837)="","",I837)</f>
        <v/>
      </c>
      <c r="C837" s="2" t="str">
        <f>LEFT(F837,FIND(".",F837,6))</f>
        <v>Exif.MinoltaCsNew.</v>
      </c>
      <c r="D837" s="2" t="str">
        <f>VLOOKUP(C837,PrefixUebersetzung,2,FALSE)</f>
        <v>Exif.MinoltaCsNew.</v>
      </c>
      <c r="E837" s="2" t="str">
        <f>MID(F837,FIND(".",F837,6)+1,99)</f>
        <v>DigitalZoom</v>
      </c>
      <c r="F837" s="3" t="s">
        <v>508</v>
      </c>
      <c r="G837" s="3" t="s">
        <v>9515</v>
      </c>
      <c r="I837" s="3" t="s">
        <v>2161</v>
      </c>
      <c r="L837" s="14"/>
      <c r="M837" s="3" t="str">
        <f>IFERROR(VLOOKUP(E837,A:J,10, FALSE),"")</f>
        <v>Digitaler Zoom</v>
      </c>
      <c r="N837" s="3" t="str">
        <f>IFERROR(VLOOKUP(I837,B:K,10,FALSE),"")</f>
        <v>Digitaler Zoom</v>
      </c>
      <c r="O837" s="3" t="str">
        <f>IF(AND(TRIM(J837)="",M837=""),"Suffix not translated ",
   IF(AND(TRIM(J837)&lt;&gt;"",TRIM(M837)&lt;&gt;"",TRIM(J837)&lt;&gt;TRIM(M837)),"Suffix translation &lt;&gt; lookup ", "" ))
&amp;IF(AND(TRIM(K837)="",N837=""),"Description not translated ",
   IF(AND(TRIM(K837)&lt;&gt;"",TRIM(N837)&lt;&gt;"",TRIM(K837)&lt;&gt;TRIM(N837)),"Description translation&lt;&gt; lookup ", "" ))</f>
        <v/>
      </c>
    </row>
    <row r="838" spans="1:18" x14ac:dyDescent="0.25">
      <c r="A838" s="2" t="str">
        <f>IF(TRIM(J838)="","",E838)</f>
        <v/>
      </c>
      <c r="B838" s="2" t="str">
        <f>IF(TRIM(K838)="","",I838)</f>
        <v/>
      </c>
      <c r="C838" s="2" t="str">
        <f>LEFT(F838,FIND(".",F838,6))</f>
        <v>Exif.MinoltaCsNew.</v>
      </c>
      <c r="D838" s="2" t="str">
        <f>VLOOKUP(C838,PrefixUebersetzung,2,FALSE)</f>
        <v>Exif.MinoltaCsNew.</v>
      </c>
      <c r="E838" s="2" t="str">
        <f>MID(F838,FIND(".",F838,6)+1,99)</f>
        <v>DriveMode</v>
      </c>
      <c r="F838" s="3" t="s">
        <v>509</v>
      </c>
      <c r="G838" s="3" t="s">
        <v>9515</v>
      </c>
      <c r="I838" s="3" t="s">
        <v>2554</v>
      </c>
      <c r="J838" s="3"/>
      <c r="L838" s="14"/>
      <c r="M838" s="3" t="str">
        <f>IFERROR(VLOOKUP(E838,A:J,10, FALSE),"")</f>
        <v>Betriebsart</v>
      </c>
      <c r="N838" s="3" t="str">
        <f>IFERROR(VLOOKUP(I838,B:K,10,FALSE),"")</f>
        <v>Betriebsart</v>
      </c>
      <c r="O838" s="3" t="str">
        <f>IF(AND(TRIM(J838)="",M838=""),"Suffix not translated ",
   IF(AND(TRIM(J838)&lt;&gt;"",TRIM(M838)&lt;&gt;"",TRIM(J838)&lt;&gt;TRIM(M838)),"Suffix translation &lt;&gt; lookup ", "" ))
&amp;IF(AND(TRIM(K838)="",N838=""),"Description not translated ",
   IF(AND(TRIM(K838)&lt;&gt;"",TRIM(N838)&lt;&gt;"",TRIM(K838)&lt;&gt;TRIM(N838)),"Description translation&lt;&gt; lookup ", "" ))</f>
        <v/>
      </c>
    </row>
    <row r="839" spans="1:18" ht="30" x14ac:dyDescent="0.25">
      <c r="A839" s="2" t="str">
        <f>IF(TRIM(J839)="","",E839)</f>
        <v/>
      </c>
      <c r="B839" s="2" t="str">
        <f>IF(TRIM(K839)="","",I839)</f>
        <v/>
      </c>
      <c r="C839" s="2" t="str">
        <f>LEFT(F839,FIND(".",F839,6))</f>
        <v>Exif.MinoltaCsNew.</v>
      </c>
      <c r="D839" s="2" t="str">
        <f>VLOOKUP(C839,PrefixUebersetzung,2,FALSE)</f>
        <v>Exif.MinoltaCsNew.</v>
      </c>
      <c r="E839" s="2" t="str">
        <f>MID(F839,FIND(".",F839,6)+1,99)</f>
        <v>ExposureCompensation</v>
      </c>
      <c r="F839" s="3" t="s">
        <v>510</v>
      </c>
      <c r="G839" s="3" t="s">
        <v>9515</v>
      </c>
      <c r="I839" s="3" t="s">
        <v>2521</v>
      </c>
      <c r="L839" s="14"/>
      <c r="M839" s="3" t="str">
        <f>IFERROR(VLOOKUP(E839,A:J,10, FALSE),"")</f>
        <v>Belichtungskorrektur</v>
      </c>
      <c r="N839" s="3" t="str">
        <f>IFERROR(VLOOKUP(I839,B:K,10,FALSE),"")</f>
        <v>Belichtungskorrektur</v>
      </c>
      <c r="O839" s="3" t="str">
        <f>IF(AND(TRIM(J839)="",M839=""),"Suffix not translated ",
   IF(AND(TRIM(J839)&lt;&gt;"",TRIM(M839)&lt;&gt;"",TRIM(J839)&lt;&gt;TRIM(M839)),"Suffix translation &lt;&gt; lookup ", "" ))
&amp;IF(AND(TRIM(K839)="",N839=""),"Description not translated ",
   IF(AND(TRIM(K839)&lt;&gt;"",TRIM(N839)&lt;&gt;"",TRIM(K839)&lt;&gt;TRIM(N839)),"Description translation&lt;&gt; lookup ", "" ))</f>
        <v/>
      </c>
    </row>
    <row r="840" spans="1:18" x14ac:dyDescent="0.25">
      <c r="A840" s="2" t="str">
        <f>IF(TRIM(J840)="","",E840)</f>
        <v/>
      </c>
      <c r="B840" s="2" t="str">
        <f>IF(TRIM(K840)="","",I840)</f>
        <v/>
      </c>
      <c r="C840" s="2" t="str">
        <f>LEFT(F840,FIND(".",F840,6))</f>
        <v>Exif.MinoltaCsNew.</v>
      </c>
      <c r="D840" s="2" t="str">
        <f>VLOOKUP(C840,PrefixUebersetzung,2,FALSE)</f>
        <v>Exif.MinoltaCsNew.</v>
      </c>
      <c r="E840" s="2" t="str">
        <f>MID(F840,FIND(".",F840,6)+1,99)</f>
        <v>ExposureMode</v>
      </c>
      <c r="F840" s="3" t="s">
        <v>511</v>
      </c>
      <c r="G840" s="3" t="s">
        <v>9515</v>
      </c>
      <c r="I840" s="3" t="s">
        <v>2523</v>
      </c>
      <c r="L840" s="14">
        <v>1</v>
      </c>
      <c r="M840" s="3" t="str">
        <f>IFERROR(VLOOKUP(E840,A:J,10, FALSE),"")</f>
        <v>Belichtungsmodus</v>
      </c>
      <c r="N840" s="3" t="str">
        <f>IFERROR(VLOOKUP(I840,B:K,10,FALSE),"")</f>
        <v>Belichtungsmodus</v>
      </c>
      <c r="O840" s="3" t="str">
        <f>IF(AND(TRIM(J840)="",M840=""),"Suffix not translated ",
   IF(AND(TRIM(J840)&lt;&gt;"",TRIM(M840)&lt;&gt;"",TRIM(J840)&lt;&gt;TRIM(M840)),"Suffix translation &lt;&gt; lookup ", "" ))
&amp;IF(AND(TRIM(K840)="",N840=""),"Description not translated ",
   IF(AND(TRIM(K840)&lt;&gt;"",TRIM(N840)&lt;&gt;"",TRIM(K840)&lt;&gt;TRIM(N840)),"Description translation&lt;&gt; lookup ", "" ))</f>
        <v/>
      </c>
    </row>
    <row r="841" spans="1:18" x14ac:dyDescent="0.25">
      <c r="A841" s="2" t="str">
        <f>IF(TRIM(J841)="","",E841)</f>
        <v/>
      </c>
      <c r="B841" s="2" t="str">
        <f>IF(TRIM(K841)="","",I841)</f>
        <v/>
      </c>
      <c r="C841" s="2" t="str">
        <f>LEFT(F841,FIND(".",F841,6))</f>
        <v>Exif.MinoltaCsNew.</v>
      </c>
      <c r="D841" s="2" t="str">
        <f>VLOOKUP(C841,PrefixUebersetzung,2,FALSE)</f>
        <v>Exif.MinoltaCsNew.</v>
      </c>
      <c r="E841" s="2" t="str">
        <f>MID(F841,FIND(".",F841,6)+1,99)</f>
        <v>ExposureTime</v>
      </c>
      <c r="F841" s="3" t="s">
        <v>512</v>
      </c>
      <c r="G841" s="3" t="s">
        <v>9515</v>
      </c>
      <c r="I841" s="3" t="s">
        <v>2525</v>
      </c>
      <c r="L841" s="14">
        <v>1</v>
      </c>
      <c r="M841" s="3" t="str">
        <f>IFERROR(VLOOKUP(E841,A:J,10, FALSE),"")</f>
        <v>Belichtungszeit</v>
      </c>
      <c r="N841" s="3" t="str">
        <f>IFERROR(VLOOKUP(I841,B:K,10,FALSE),"")</f>
        <v>Belichtungszeit</v>
      </c>
      <c r="O841" s="3" t="str">
        <f>IF(AND(TRIM(J841)="",M841=""),"Suffix not translated ",
   IF(AND(TRIM(J841)&lt;&gt;"",TRIM(M841)&lt;&gt;"",TRIM(J841)&lt;&gt;TRIM(M841)),"Suffix translation &lt;&gt; lookup ", "" ))
&amp;IF(AND(TRIM(K841)="",N841=""),"Description not translated ",
   IF(AND(TRIM(K841)&lt;&gt;"",TRIM(N841)&lt;&gt;"",TRIM(K841)&lt;&gt;TRIM(N841)),"Description translation&lt;&gt; lookup ", "" ))</f>
        <v/>
      </c>
    </row>
    <row r="842" spans="1:18" x14ac:dyDescent="0.25">
      <c r="A842" s="2" t="str">
        <f>IF(TRIM(J842)="","",E842)</f>
        <v>FileNumberMemory</v>
      </c>
      <c r="B842" s="2" t="str">
        <f>IF(TRIM(K842)="","",I842)</f>
        <v>File number memory</v>
      </c>
      <c r="C842" s="2" t="str">
        <f>LEFT(F842,FIND(".",F842,6))</f>
        <v>Exif.MinoltaCsNew.</v>
      </c>
      <c r="D842" s="2" t="str">
        <f>VLOOKUP(C842,PrefixUebersetzung,2,FALSE)</f>
        <v>Exif.MinoltaCsNew.</v>
      </c>
      <c r="E842" s="2" t="str">
        <f>MID(F842,FIND(".",F842,6)+1,99)</f>
        <v>FileNumberMemory</v>
      </c>
      <c r="F842" s="3" t="s">
        <v>513</v>
      </c>
      <c r="G842" s="3" t="s">
        <v>9515</v>
      </c>
      <c r="I842" s="3" t="s">
        <v>2555</v>
      </c>
      <c r="J842" s="3" t="s">
        <v>4248</v>
      </c>
      <c r="K842" s="5" t="s">
        <v>4248</v>
      </c>
      <c r="L842" s="14"/>
      <c r="M842" s="3" t="str">
        <f>IFERROR(VLOOKUP(E842,A:J,10, FALSE),"")</f>
        <v>Dateinummer Speicher</v>
      </c>
      <c r="N842" s="3" t="str">
        <f>IFERROR(VLOOKUP(I842,B:K,10,FALSE),"")</f>
        <v>Dateinummer Speicher</v>
      </c>
      <c r="O842" s="3" t="str">
        <f>IF(AND(TRIM(J842)="",M842=""),"Suffix not translated ",
   IF(AND(TRIM(J842)&lt;&gt;"",TRIM(M842)&lt;&gt;"",TRIM(J842)&lt;&gt;TRIM(M842)),"Suffix translation &lt;&gt; lookup ", "" ))
&amp;IF(AND(TRIM(K842)="",N842=""),"Description not translated ",
   IF(AND(TRIM(K842)&lt;&gt;"",TRIM(N842)&lt;&gt;"",TRIM(K842)&lt;&gt;TRIM(N842)),"Description translation&lt;&gt; lookup ", "" ))</f>
        <v/>
      </c>
      <c r="P842" s="3" t="s">
        <v>8447</v>
      </c>
      <c r="Q842" s="3" t="s">
        <v>8447</v>
      </c>
      <c r="R842" s="3" t="s">
        <v>9158</v>
      </c>
    </row>
    <row r="843" spans="1:18" ht="30" x14ac:dyDescent="0.25">
      <c r="A843" s="2" t="str">
        <f>IF(TRIM(J843)="","",E843)</f>
        <v/>
      </c>
      <c r="B843" s="2" t="str">
        <f>IF(TRIM(K843)="","",I843)</f>
        <v/>
      </c>
      <c r="C843" s="2" t="str">
        <f>LEFT(F843,FIND(".",F843,6))</f>
        <v>Exif.MinoltaCsNew.</v>
      </c>
      <c r="D843" s="2" t="str">
        <f>VLOOKUP(C843,PrefixUebersetzung,2,FALSE)</f>
        <v>Exif.MinoltaCsNew.</v>
      </c>
      <c r="E843" s="2" t="str">
        <f>MID(F843,FIND(".",F843,6)+1,99)</f>
        <v>FlashExposureComp</v>
      </c>
      <c r="F843" s="3" t="s">
        <v>514</v>
      </c>
      <c r="G843" s="3" t="s">
        <v>9515</v>
      </c>
      <c r="I843" s="3" t="s">
        <v>2502</v>
      </c>
      <c r="L843" s="14"/>
      <c r="M843" s="3" t="str">
        <f>IFERROR(VLOOKUP(E843,A:J,10, FALSE),"")</f>
        <v>Blitzbelichtungskorrektur</v>
      </c>
      <c r="N843" s="3" t="str">
        <f>IFERROR(VLOOKUP(I843,B:K,10,FALSE),"")</f>
        <v>Blitzbelichtungskorrektur in EV</v>
      </c>
      <c r="O843" s="3" t="str">
        <f>IF(AND(TRIM(J843)="",M843=""),"Suffix not translated ",
   IF(AND(TRIM(J843)&lt;&gt;"",TRIM(M843)&lt;&gt;"",TRIM(J843)&lt;&gt;TRIM(M843)),"Suffix translation &lt;&gt; lookup ", "" ))
&amp;IF(AND(TRIM(K843)="",N843=""),"Description not translated ",
   IF(AND(TRIM(K843)&lt;&gt;"",TRIM(N843)&lt;&gt;"",TRIM(K843)&lt;&gt;TRIM(N843)),"Description translation&lt;&gt; lookup ", "" ))</f>
        <v/>
      </c>
    </row>
    <row r="844" spans="1:18" x14ac:dyDescent="0.25">
      <c r="A844" s="2" t="str">
        <f>IF(TRIM(J844)="","",E844)</f>
        <v/>
      </c>
      <c r="B844" s="2" t="str">
        <f>IF(TRIM(K844)="","",I844)</f>
        <v/>
      </c>
      <c r="C844" s="2" t="str">
        <f>LEFT(F844,FIND(".",F844,6))</f>
        <v>Exif.MinoltaCsNew.</v>
      </c>
      <c r="D844" s="2" t="str">
        <f>VLOOKUP(C844,PrefixUebersetzung,2,FALSE)</f>
        <v>Exif.MinoltaCsNew.</v>
      </c>
      <c r="E844" s="2" t="str">
        <f>MID(F844,FIND(".",F844,6)+1,99)</f>
        <v>FlashFired</v>
      </c>
      <c r="F844" s="3" t="s">
        <v>515</v>
      </c>
      <c r="G844" s="3" t="s">
        <v>9515</v>
      </c>
      <c r="I844" s="3" t="s">
        <v>2526</v>
      </c>
      <c r="L844" s="14"/>
      <c r="M844" s="3" t="str">
        <f>IFERROR(VLOOKUP(E844,A:J,10, FALSE),"")</f>
        <v>Blitz ausgelöst</v>
      </c>
      <c r="N844" s="3" t="str">
        <f>IFERROR(VLOOKUP(I844,B:K,10,FALSE),"")</f>
        <v>Blitz ausgelöst</v>
      </c>
      <c r="O844" s="3" t="str">
        <f>IF(AND(TRIM(J844)="",M844=""),"Suffix not translated ",
   IF(AND(TRIM(J844)&lt;&gt;"",TRIM(M844)&lt;&gt;"",TRIM(J844)&lt;&gt;TRIM(M844)),"Suffix translation &lt;&gt; lookup ", "" ))
&amp;IF(AND(TRIM(K844)="",N844=""),"Description not translated ",
   IF(AND(TRIM(K844)&lt;&gt;"",TRIM(N844)&lt;&gt;"",TRIM(K844)&lt;&gt;TRIM(N844)),"Description translation&lt;&gt; lookup ", "" ))</f>
        <v/>
      </c>
    </row>
    <row r="845" spans="1:18" x14ac:dyDescent="0.25">
      <c r="A845" s="2" t="str">
        <f>IF(TRIM(J845)="","",E845)</f>
        <v>FlashMetering</v>
      </c>
      <c r="B845" s="2" t="str">
        <f>IF(TRIM(K845)="","",I845)</f>
        <v>Flash metering</v>
      </c>
      <c r="C845" s="2" t="str">
        <f>LEFT(F845,FIND(".",F845,6))</f>
        <v>Exif.MinoltaCsNew.</v>
      </c>
      <c r="D845" s="2" t="str">
        <f>VLOOKUP(C845,PrefixUebersetzung,2,FALSE)</f>
        <v>Exif.MinoltaCsNew.</v>
      </c>
      <c r="E845" s="2" t="str">
        <f>MID(F845,FIND(".",F845,6)+1,99)</f>
        <v>FlashMetering</v>
      </c>
      <c r="F845" s="3" t="s">
        <v>516</v>
      </c>
      <c r="G845" s="3" t="s">
        <v>9515</v>
      </c>
      <c r="I845" s="3" t="s">
        <v>2556</v>
      </c>
      <c r="J845" s="5" t="s">
        <v>3869</v>
      </c>
      <c r="K845" s="5" t="s">
        <v>3869</v>
      </c>
      <c r="L845" s="14"/>
      <c r="M845" s="3" t="str">
        <f>IFERROR(VLOOKUP(E845,A:J,10, FALSE),"")</f>
        <v>Blitzmessung</v>
      </c>
      <c r="N845" s="3" t="str">
        <f>IFERROR(VLOOKUP(I845,B:K,10,FALSE),"")</f>
        <v>Blitzmessung</v>
      </c>
      <c r="O845" s="3" t="str">
        <f>IF(AND(TRIM(J845)="",M845=""),"Suffix not translated ",
   IF(AND(TRIM(J845)&lt;&gt;"",TRIM(M845)&lt;&gt;"",TRIM(J845)&lt;&gt;TRIM(M845)),"Suffix translation &lt;&gt; lookup ", "" ))
&amp;IF(AND(TRIM(K845)="",N845=""),"Description not translated ",
   IF(AND(TRIM(K845)&lt;&gt;"",TRIM(N845)&lt;&gt;"",TRIM(K845)&lt;&gt;TRIM(N845)),"Description translation&lt;&gt; lookup ", "" ))</f>
        <v/>
      </c>
      <c r="P845" s="3" t="s">
        <v>8447</v>
      </c>
      <c r="Q845" s="3" t="s">
        <v>8447</v>
      </c>
      <c r="R845" s="3" t="s">
        <v>9172</v>
      </c>
    </row>
    <row r="846" spans="1:18" x14ac:dyDescent="0.25">
      <c r="A846" s="2" t="str">
        <f>IF(TRIM(J846)="","",E846)</f>
        <v/>
      </c>
      <c r="B846" s="2" t="str">
        <f>IF(TRIM(K846)="","",I846)</f>
        <v/>
      </c>
      <c r="C846" s="2" t="str">
        <f>LEFT(F846,FIND(".",F846,6))</f>
        <v>Exif.MinoltaCsNew.</v>
      </c>
      <c r="D846" s="2" t="str">
        <f>VLOOKUP(C846,PrefixUebersetzung,2,FALSE)</f>
        <v>Exif.MinoltaCsNew.</v>
      </c>
      <c r="E846" s="2" t="str">
        <f>MID(F846,FIND(".",F846,6)+1,99)</f>
        <v>FlashMode</v>
      </c>
      <c r="F846" s="3" t="s">
        <v>517</v>
      </c>
      <c r="G846" s="3" t="s">
        <v>9515</v>
      </c>
      <c r="I846" s="3" t="s">
        <v>2540</v>
      </c>
      <c r="J846" s="3"/>
      <c r="L846" s="14"/>
      <c r="M846" s="3" t="str">
        <f>IFERROR(VLOOKUP(E846,A:J,10, FALSE),"")</f>
        <v>Blitzmodus</v>
      </c>
      <c r="N846" s="3" t="str">
        <f>IFERROR(VLOOKUP(I846,B:K,10,FALSE),"")</f>
        <v>Blitzmodus</v>
      </c>
      <c r="O846" s="3" t="str">
        <f>IF(AND(TRIM(J846)="",M846=""),"Suffix not translated ",
   IF(AND(TRIM(J846)&lt;&gt;"",TRIM(M846)&lt;&gt;"",TRIM(J846)&lt;&gt;TRIM(M846)),"Suffix translation &lt;&gt; lookup ", "" ))
&amp;IF(AND(TRIM(K846)="",N846=""),"Description not translated ",
   IF(AND(TRIM(K846)&lt;&gt;"",TRIM(N846)&lt;&gt;"",TRIM(K846)&lt;&gt;TRIM(N846)),"Description translation&lt;&gt; lookup ", "" ))</f>
        <v/>
      </c>
    </row>
    <row r="847" spans="1:18" x14ac:dyDescent="0.25">
      <c r="A847" s="2" t="str">
        <f>IF(TRIM(J847)="","",E847)</f>
        <v/>
      </c>
      <c r="B847" s="2" t="str">
        <f>IF(TRIM(K847)="","",I847)</f>
        <v/>
      </c>
      <c r="C847" s="2" t="str">
        <f>LEFT(F847,FIND(".",F847,6))</f>
        <v>Exif.MinoltaCsNew.</v>
      </c>
      <c r="D847" s="2" t="str">
        <f>VLOOKUP(C847,PrefixUebersetzung,2,FALSE)</f>
        <v>Exif.MinoltaCsNew.</v>
      </c>
      <c r="E847" s="2" t="str">
        <f>MID(F847,FIND(".",F847,6)+1,99)</f>
        <v>FNumber</v>
      </c>
      <c r="F847" s="3" t="s">
        <v>518</v>
      </c>
      <c r="G847" s="3" t="s">
        <v>9515</v>
      </c>
      <c r="I847" s="3" t="s">
        <v>2527</v>
      </c>
      <c r="J847" s="3"/>
      <c r="L847" s="14">
        <v>1</v>
      </c>
      <c r="M847" s="3" t="str">
        <f>IFERROR(VLOOKUP(E847,A:J,10, FALSE),"")</f>
        <v>Blendenzahl</v>
      </c>
      <c r="N847" s="3" t="str">
        <f>IFERROR(VLOOKUP(I847,B:K,10,FALSE),"")</f>
        <v>Blendenzahl</v>
      </c>
      <c r="O847" s="3" t="str">
        <f>IF(AND(TRIM(J847)="",M847=""),"Suffix not translated ",
   IF(AND(TRIM(J847)&lt;&gt;"",TRIM(M847)&lt;&gt;"",TRIM(J847)&lt;&gt;TRIM(M847)),"Suffix translation &lt;&gt; lookup ", "" ))
&amp;IF(AND(TRIM(K847)="",N847=""),"Description not translated ",
   IF(AND(TRIM(K847)&lt;&gt;"",TRIM(N847)&lt;&gt;"",TRIM(K847)&lt;&gt;TRIM(N847)),"Description translation&lt;&gt; lookup ", "" ))</f>
        <v/>
      </c>
    </row>
    <row r="848" spans="1:18" x14ac:dyDescent="0.25">
      <c r="A848" s="2" t="str">
        <f>IF(TRIM(J848)="","",E848)</f>
        <v/>
      </c>
      <c r="B848" s="2" t="str">
        <f>IF(TRIM(K848)="","",I848)</f>
        <v/>
      </c>
      <c r="C848" s="2" t="str">
        <f>LEFT(F848,FIND(".",F848,6))</f>
        <v>Exif.MinoltaCsNew.</v>
      </c>
      <c r="D848" s="2" t="str">
        <f>VLOOKUP(C848,PrefixUebersetzung,2,FALSE)</f>
        <v>Exif.MinoltaCsNew.</v>
      </c>
      <c r="E848" s="2" t="str">
        <f>MID(F848,FIND(".",F848,6)+1,99)</f>
        <v>FocalLength</v>
      </c>
      <c r="F848" s="3" t="s">
        <v>519</v>
      </c>
      <c r="G848" s="3" t="s">
        <v>9515</v>
      </c>
      <c r="I848" s="3" t="s">
        <v>2124</v>
      </c>
      <c r="J848" s="3"/>
      <c r="L848" s="14">
        <v>1</v>
      </c>
      <c r="M848" s="3" t="str">
        <f>IFERROR(VLOOKUP(E848,A:J,10, FALSE),"")</f>
        <v>Brennweite</v>
      </c>
      <c r="N848" s="3" t="str">
        <f>IFERROR(VLOOKUP(I848,B:K,10,FALSE),"")</f>
        <v>Brennweite</v>
      </c>
      <c r="O848" s="3" t="str">
        <f>IF(AND(TRIM(J848)="",M848=""),"Suffix not translated ",
   IF(AND(TRIM(J848)&lt;&gt;"",TRIM(M848)&lt;&gt;"",TRIM(J848)&lt;&gt;TRIM(M848)),"Suffix translation &lt;&gt; lookup ", "" ))
&amp;IF(AND(TRIM(K848)="",N848=""),"Description not translated ",
   IF(AND(TRIM(K848)&lt;&gt;"",TRIM(N848)&lt;&gt;"",TRIM(K848)&lt;&gt;TRIM(N848)),"Description translation&lt;&gt; lookup ", "" ))</f>
        <v/>
      </c>
    </row>
    <row r="849" spans="1:18" x14ac:dyDescent="0.25">
      <c r="A849" s="2" t="str">
        <f>IF(TRIM(J849)="","",E849)</f>
        <v/>
      </c>
      <c r="B849" s="2" t="str">
        <f>IF(TRIM(K849)="","",I849)</f>
        <v/>
      </c>
      <c r="C849" s="2" t="str">
        <f>LEFT(F849,FIND(".",F849,6))</f>
        <v>Exif.MinoltaCsNew.</v>
      </c>
      <c r="D849" s="2" t="str">
        <f>VLOOKUP(C849,PrefixUebersetzung,2,FALSE)</f>
        <v>Exif.MinoltaCsNew.</v>
      </c>
      <c r="E849" s="2" t="str">
        <f>MID(F849,FIND(".",F849,6)+1,99)</f>
        <v>FocusArea</v>
      </c>
      <c r="F849" s="3" t="s">
        <v>520</v>
      </c>
      <c r="G849" s="3" t="s">
        <v>9515</v>
      </c>
      <c r="I849" s="3" t="s">
        <v>2528</v>
      </c>
      <c r="J849" s="3"/>
      <c r="L849" s="14"/>
      <c r="M849" s="3" t="str">
        <f>IFERROR(VLOOKUP(E849,A:J,10, FALSE),"")</f>
        <v>Fokusbereich</v>
      </c>
      <c r="N849" s="3" t="str">
        <f>IFERROR(VLOOKUP(I849,B:K,10,FALSE),"")</f>
        <v>Fokusbereich</v>
      </c>
      <c r="O849" s="3" t="str">
        <f>IF(AND(TRIM(J849)="",M849=""),"Suffix not translated ",
   IF(AND(TRIM(J849)&lt;&gt;"",TRIM(M849)&lt;&gt;"",TRIM(J849)&lt;&gt;TRIM(M849)),"Suffix translation &lt;&gt; lookup ", "" ))
&amp;IF(AND(TRIM(K849)="",N849=""),"Description not translated ",
   IF(AND(TRIM(K849)&lt;&gt;"",TRIM(N849)&lt;&gt;"",TRIM(K849)&lt;&gt;TRIM(N849)),"Description translation&lt;&gt; lookup ", "" ))</f>
        <v/>
      </c>
    </row>
    <row r="850" spans="1:18" x14ac:dyDescent="0.25">
      <c r="A850" s="2" t="str">
        <f>IF(TRIM(J850)="","",E850)</f>
        <v>FocusDistance</v>
      </c>
      <c r="B850" s="2" t="str">
        <f>IF(TRIM(K850)="","",I850)</f>
        <v>Focus distance</v>
      </c>
      <c r="C850" s="2" t="str">
        <f>LEFT(F850,FIND(".",F850,6))</f>
        <v>Exif.MinoltaCsNew.</v>
      </c>
      <c r="D850" s="2" t="str">
        <f>VLOOKUP(C850,PrefixUebersetzung,2,FALSE)</f>
        <v>Exif.MinoltaCsNew.</v>
      </c>
      <c r="E850" s="2" t="str">
        <f>MID(F850,FIND(".",F850,6)+1,99)</f>
        <v>FocusDistance</v>
      </c>
      <c r="F850" s="3" t="s">
        <v>521</v>
      </c>
      <c r="G850" s="3" t="s">
        <v>9515</v>
      </c>
      <c r="I850" s="3" t="s">
        <v>2557</v>
      </c>
      <c r="J850" s="3" t="s">
        <v>4250</v>
      </c>
      <c r="K850" s="5" t="s">
        <v>4250</v>
      </c>
      <c r="L850" s="14"/>
      <c r="M850" s="3" t="str">
        <f>IFERROR(VLOOKUP(E850,A:J,10, FALSE),"")</f>
        <v>Aufnahmeabstand</v>
      </c>
      <c r="N850" s="3" t="str">
        <f>IFERROR(VLOOKUP(I850,B:K,10,FALSE),"")</f>
        <v>Aufnahmeabstand</v>
      </c>
      <c r="O850" s="3" t="str">
        <f>IF(AND(TRIM(J850)="",M850=""),"Suffix not translated ",
   IF(AND(TRIM(J850)&lt;&gt;"",TRIM(M850)&lt;&gt;"",TRIM(J850)&lt;&gt;TRIM(M850)),"Suffix translation &lt;&gt; lookup ", "" ))
&amp;IF(AND(TRIM(K850)="",N850=""),"Description not translated ",
   IF(AND(TRIM(K850)&lt;&gt;"",TRIM(N850)&lt;&gt;"",TRIM(K850)&lt;&gt;TRIM(N850)),"Description translation&lt;&gt; lookup ", "" ))</f>
        <v/>
      </c>
      <c r="P850" s="3" t="s">
        <v>8447</v>
      </c>
      <c r="Q850" s="3" t="s">
        <v>8447</v>
      </c>
      <c r="R850" s="3" t="s">
        <v>9170</v>
      </c>
    </row>
    <row r="851" spans="1:18" x14ac:dyDescent="0.25">
      <c r="A851" s="2" t="str">
        <f>IF(TRIM(J851)="","",E851)</f>
        <v/>
      </c>
      <c r="B851" s="2" t="str">
        <f>IF(TRIM(K851)="","",I851)</f>
        <v/>
      </c>
      <c r="C851" s="2" t="str">
        <f>LEFT(F851,FIND(".",F851,6))</f>
        <v>Exif.MinoltaCsNew.</v>
      </c>
      <c r="D851" s="2" t="str">
        <f>VLOOKUP(C851,PrefixUebersetzung,2,FALSE)</f>
        <v>Exif.MinoltaCsNew.</v>
      </c>
      <c r="E851" s="2" t="str">
        <f>MID(F851,FIND(".",F851,6)+1,99)</f>
        <v>FocusMode</v>
      </c>
      <c r="F851" s="3" t="s">
        <v>522</v>
      </c>
      <c r="G851" s="3" t="s">
        <v>9515</v>
      </c>
      <c r="I851" s="3" t="s">
        <v>2529</v>
      </c>
      <c r="J851" s="3"/>
      <c r="L851" s="14"/>
      <c r="M851" s="3" t="str">
        <f>IFERROR(VLOOKUP(E851,A:J,10, FALSE),"")</f>
        <v>Fokusmodus</v>
      </c>
      <c r="N851" s="3" t="str">
        <f>IFERROR(VLOOKUP(I851,B:K,10,FALSE),"")</f>
        <v>Fokusmodus</v>
      </c>
      <c r="O851" s="3" t="str">
        <f>IF(AND(TRIM(J851)="",M851=""),"Suffix not translated ",
   IF(AND(TRIM(J851)&lt;&gt;"",TRIM(M851)&lt;&gt;"",TRIM(J851)&lt;&gt;TRIM(M851)),"Suffix translation &lt;&gt; lookup ", "" ))
&amp;IF(AND(TRIM(K851)="",N851=""),"Description not translated ",
   IF(AND(TRIM(K851)&lt;&gt;"",TRIM(N851)&lt;&gt;"",TRIM(K851)&lt;&gt;TRIM(N851)),"Description translation&lt;&gt; lookup ", "" ))</f>
        <v/>
      </c>
    </row>
    <row r="852" spans="1:18" x14ac:dyDescent="0.25">
      <c r="A852" s="2" t="str">
        <f>IF(TRIM(J852)="","",E852)</f>
        <v>FolderName</v>
      </c>
      <c r="B852" s="2" t="str">
        <f>IF(TRIM(K852)="","",I852)</f>
        <v>Folder name</v>
      </c>
      <c r="C852" s="2" t="str">
        <f>LEFT(F852,FIND(".",F852,6))</f>
        <v>Exif.MinoltaCsNew.</v>
      </c>
      <c r="D852" s="2" t="str">
        <f>VLOOKUP(C852,PrefixUebersetzung,2,FALSE)</f>
        <v>Exif.MinoltaCsNew.</v>
      </c>
      <c r="E852" s="2" t="str">
        <f>MID(F852,FIND(".",F852,6)+1,99)</f>
        <v>FolderName</v>
      </c>
      <c r="F852" s="3" t="s">
        <v>523</v>
      </c>
      <c r="G852" s="3" t="s">
        <v>9515</v>
      </c>
      <c r="I852" s="3" t="s">
        <v>2558</v>
      </c>
      <c r="J852" s="5" t="s">
        <v>3870</v>
      </c>
      <c r="K852" s="5" t="s">
        <v>3870</v>
      </c>
      <c r="L852" s="14"/>
      <c r="M852" s="3" t="str">
        <f>IFERROR(VLOOKUP(E852,A:J,10, FALSE),"")</f>
        <v>Ordnername</v>
      </c>
      <c r="N852" s="3" t="str">
        <f>IFERROR(VLOOKUP(I852,B:K,10,FALSE),"")</f>
        <v>Ordnername</v>
      </c>
      <c r="O852" s="3" t="str">
        <f>IF(AND(TRIM(J852)="",M852=""),"Suffix not translated ",
   IF(AND(TRIM(J852)&lt;&gt;"",TRIM(M852)&lt;&gt;"",TRIM(J852)&lt;&gt;TRIM(M852)),"Suffix translation &lt;&gt; lookup ", "" ))
&amp;IF(AND(TRIM(K852)="",N852=""),"Description not translated ",
   IF(AND(TRIM(K852)&lt;&gt;"",TRIM(N852)&lt;&gt;"",TRIM(K852)&lt;&gt;TRIM(N852)),"Description translation&lt;&gt; lookup ", "" ))</f>
        <v/>
      </c>
      <c r="P852" s="3" t="s">
        <v>8447</v>
      </c>
      <c r="Q852" s="3" t="s">
        <v>8447</v>
      </c>
      <c r="R852" s="3" t="s">
        <v>3870</v>
      </c>
    </row>
    <row r="853" spans="1:18" x14ac:dyDescent="0.25">
      <c r="A853" s="2" t="str">
        <f>IF(TRIM(J853)="","",E853)</f>
        <v/>
      </c>
      <c r="B853" s="2" t="str">
        <f>IF(TRIM(K853)="","",I853)</f>
        <v/>
      </c>
      <c r="C853" s="2" t="str">
        <f>LEFT(F853,FIND(".",F853,6))</f>
        <v>Exif.MinoltaCsNew.</v>
      </c>
      <c r="D853" s="2" t="str">
        <f>VLOOKUP(C853,PrefixUebersetzung,2,FALSE)</f>
        <v>Exif.MinoltaCsNew.</v>
      </c>
      <c r="E853" s="2" t="str">
        <f>MID(F853,FIND(".",F853,6)+1,99)</f>
        <v>ImageSize</v>
      </c>
      <c r="F853" s="3" t="s">
        <v>524</v>
      </c>
      <c r="G853" s="3" t="s">
        <v>9515</v>
      </c>
      <c r="I853" s="3" t="s">
        <v>2173</v>
      </c>
      <c r="L853" s="14"/>
      <c r="M853" s="3" t="str">
        <f>IFERROR(VLOOKUP(E853,A:J,10, FALSE),"")</f>
        <v>Bildgröße</v>
      </c>
      <c r="N853" s="3" t="str">
        <f>IFERROR(VLOOKUP(I853,B:K,10,FALSE),"")</f>
        <v>Bildgröße</v>
      </c>
      <c r="O853" s="3" t="str">
        <f>IF(AND(TRIM(J853)="",M853=""),"Suffix not translated ",
   IF(AND(TRIM(J853)&lt;&gt;"",TRIM(M853)&lt;&gt;"",TRIM(J853)&lt;&gt;TRIM(M853)),"Suffix translation &lt;&gt; lookup ", "" ))
&amp;IF(AND(TRIM(K853)="",N853=""),"Description not translated ",
   IF(AND(TRIM(K853)&lt;&gt;"",TRIM(N853)&lt;&gt;"",TRIM(K853)&lt;&gt;TRIM(N853)),"Description translation&lt;&gt; lookup ", "" ))</f>
        <v/>
      </c>
    </row>
    <row r="854" spans="1:18" x14ac:dyDescent="0.25">
      <c r="A854" s="2" t="str">
        <f>IF(TRIM(J854)="","",E854)</f>
        <v>Internal Flash</v>
      </c>
      <c r="B854" s="2" t="str">
        <f>IF(TRIM(K854)="","",I854)</f>
        <v>Internal Flash</v>
      </c>
      <c r="C854" s="2" t="str">
        <f>LEFT(F854,FIND(".",F854,6))</f>
        <v>Exif.MinoltaCsNew.</v>
      </c>
      <c r="D854" s="2" t="str">
        <f>VLOOKUP(C854,PrefixUebersetzung,2,FALSE)</f>
        <v>Exif.MinoltaCsNew.</v>
      </c>
      <c r="E854" s="2" t="str">
        <f>MID(F854,FIND(".",F854,6)+1,99)</f>
        <v>Internal Flash</v>
      </c>
      <c r="F854" s="3" t="s">
        <v>525</v>
      </c>
      <c r="G854" s="3" t="s">
        <v>9515</v>
      </c>
      <c r="I854" s="3" t="s">
        <v>2559</v>
      </c>
      <c r="J854" s="3" t="s">
        <v>4252</v>
      </c>
      <c r="K854" s="5" t="s">
        <v>4252</v>
      </c>
      <c r="L854" s="14"/>
      <c r="M854" s="3" t="str">
        <f>IFERROR(VLOOKUP(E854,A:J,10, FALSE),"")</f>
        <v>Interner Blitz</v>
      </c>
      <c r="N854" s="3" t="str">
        <f>IFERROR(VLOOKUP(I854,B:K,10,FALSE),"")</f>
        <v>Interner Blitz</v>
      </c>
      <c r="O854" s="3" t="str">
        <f>IF(AND(TRIM(J854)="",M854=""),"Suffix not translated ",
   IF(AND(TRIM(J854)&lt;&gt;"",TRIM(M854)&lt;&gt;"",TRIM(J854)&lt;&gt;TRIM(M854)),"Suffix translation &lt;&gt; lookup ", "" ))
&amp;IF(AND(TRIM(K854)="",N854=""),"Description not translated ",
   IF(AND(TRIM(K854)&lt;&gt;"",TRIM(N854)&lt;&gt;"",TRIM(K854)&lt;&gt;TRIM(N854)),"Description translation&lt;&gt; lookup ", "" ))</f>
        <v/>
      </c>
      <c r="P854" s="3" t="s">
        <v>8447</v>
      </c>
      <c r="Q854" s="3" t="s">
        <v>8447</v>
      </c>
      <c r="R854" s="3" t="s">
        <v>9238</v>
      </c>
    </row>
    <row r="855" spans="1:18" x14ac:dyDescent="0.25">
      <c r="A855" s="2" t="str">
        <f>IF(TRIM(J855)="","",E855)</f>
        <v>IntervalLength</v>
      </c>
      <c r="B855" s="2" t="str">
        <f>IF(TRIM(K855)="","",I855)</f>
        <v>Interval length</v>
      </c>
      <c r="C855" s="2" t="str">
        <f>LEFT(F855,FIND(".",F855,6))</f>
        <v>Exif.MinoltaCsNew.</v>
      </c>
      <c r="D855" s="2" t="str">
        <f>VLOOKUP(C855,PrefixUebersetzung,2,FALSE)</f>
        <v>Exif.MinoltaCsNew.</v>
      </c>
      <c r="E855" s="2" t="str">
        <f>MID(F855,FIND(".",F855,6)+1,99)</f>
        <v>IntervalLength</v>
      </c>
      <c r="F855" s="3" t="s">
        <v>526</v>
      </c>
      <c r="G855" s="3" t="s">
        <v>9515</v>
      </c>
      <c r="I855" s="3" t="s">
        <v>2560</v>
      </c>
      <c r="J855" s="3" t="s">
        <v>4253</v>
      </c>
      <c r="K855" s="5" t="s">
        <v>4253</v>
      </c>
      <c r="L855" s="14"/>
      <c r="M855" s="3" t="str">
        <f>IFERROR(VLOOKUP(E855,A:J,10, FALSE),"")</f>
        <v>Intervalllänge</v>
      </c>
      <c r="N855" s="3" t="str">
        <f>IFERROR(VLOOKUP(I855,B:K,10,FALSE),"")</f>
        <v>Intervalllänge</v>
      </c>
      <c r="O855" s="3" t="str">
        <f>IF(AND(TRIM(J855)="",M855=""),"Suffix not translated ",
   IF(AND(TRIM(J855)&lt;&gt;"",TRIM(M855)&lt;&gt;"",TRIM(J855)&lt;&gt;TRIM(M855)),"Suffix translation &lt;&gt; lookup ", "" ))
&amp;IF(AND(TRIM(K855)="",N855=""),"Description not translated ",
   IF(AND(TRIM(K855)&lt;&gt;"",TRIM(N855)&lt;&gt;"",TRIM(K855)&lt;&gt;TRIM(N855)),"Description translation&lt;&gt; lookup ", "" ))</f>
        <v/>
      </c>
      <c r="P855" s="3" t="s">
        <v>8447</v>
      </c>
      <c r="Q855" s="3" t="s">
        <v>8447</v>
      </c>
      <c r="R855" s="3" t="s">
        <v>9236</v>
      </c>
    </row>
    <row r="856" spans="1:18" x14ac:dyDescent="0.25">
      <c r="A856" s="2" t="str">
        <f>IF(TRIM(J856)="","",E856)</f>
        <v>IntervalMode</v>
      </c>
      <c r="B856" s="2" t="str">
        <f>IF(TRIM(K856)="","",I856)</f>
        <v>Interval mode</v>
      </c>
      <c r="C856" s="2" t="str">
        <f>LEFT(F856,FIND(".",F856,6))</f>
        <v>Exif.MinoltaCsNew.</v>
      </c>
      <c r="D856" s="2" t="str">
        <f>VLOOKUP(C856,PrefixUebersetzung,2,FALSE)</f>
        <v>Exif.MinoltaCsNew.</v>
      </c>
      <c r="E856" s="2" t="str">
        <f>MID(F856,FIND(".",F856,6)+1,99)</f>
        <v>IntervalMode</v>
      </c>
      <c r="F856" s="3" t="s">
        <v>527</v>
      </c>
      <c r="G856" s="3" t="s">
        <v>9515</v>
      </c>
      <c r="I856" s="3" t="s">
        <v>2561</v>
      </c>
      <c r="J856" s="3" t="s">
        <v>4254</v>
      </c>
      <c r="K856" s="5" t="s">
        <v>4254</v>
      </c>
      <c r="L856" s="14"/>
      <c r="M856" s="3" t="str">
        <f>IFERROR(VLOOKUP(E856,A:J,10, FALSE),"")</f>
        <v>Intervallmodus</v>
      </c>
      <c r="N856" s="3" t="str">
        <f>IFERROR(VLOOKUP(I856,B:K,10,FALSE),"")</f>
        <v>Intervallmodus</v>
      </c>
      <c r="O856" s="3" t="str">
        <f>IF(AND(TRIM(J856)="",M856=""),"Suffix not translated ",
   IF(AND(TRIM(J856)&lt;&gt;"",TRIM(M856)&lt;&gt;"",TRIM(J856)&lt;&gt;TRIM(M856)),"Suffix translation &lt;&gt; lookup ", "" ))
&amp;IF(AND(TRIM(K856)="",N856=""),"Description not translated ",
   IF(AND(TRIM(K856)&lt;&gt;"",TRIM(N856)&lt;&gt;"",TRIM(K856)&lt;&gt;TRIM(N856)),"Description translation&lt;&gt; lookup ", "" ))</f>
        <v/>
      </c>
      <c r="P856" s="3" t="s">
        <v>8447</v>
      </c>
      <c r="Q856" s="3" t="s">
        <v>8447</v>
      </c>
      <c r="R856" s="3" t="s">
        <v>4254</v>
      </c>
    </row>
    <row r="857" spans="1:18" x14ac:dyDescent="0.25">
      <c r="A857" s="2" t="str">
        <f>IF(TRIM(J857)="","",E857)</f>
        <v>IntervalNumber</v>
      </c>
      <c r="B857" s="2" t="str">
        <f>IF(TRIM(K857)="","",I857)</f>
        <v>Interval number</v>
      </c>
      <c r="C857" s="2" t="str">
        <f>LEFT(F857,FIND(".",F857,6))</f>
        <v>Exif.MinoltaCsNew.</v>
      </c>
      <c r="D857" s="2" t="str">
        <f>VLOOKUP(C857,PrefixUebersetzung,2,FALSE)</f>
        <v>Exif.MinoltaCsNew.</v>
      </c>
      <c r="E857" s="2" t="str">
        <f>MID(F857,FIND(".",F857,6)+1,99)</f>
        <v>IntervalNumber</v>
      </c>
      <c r="F857" s="3" t="s">
        <v>528</v>
      </c>
      <c r="G857" s="3" t="s">
        <v>9515</v>
      </c>
      <c r="I857" s="3" t="s">
        <v>2562</v>
      </c>
      <c r="J857" s="3" t="s">
        <v>3871</v>
      </c>
      <c r="K857" s="5" t="s">
        <v>3871</v>
      </c>
      <c r="L857" s="14"/>
      <c r="M857" s="3" t="str">
        <f>IFERROR(VLOOKUP(E857,A:J,10, FALSE),"")</f>
        <v>Intervallnummer</v>
      </c>
      <c r="N857" s="3" t="str">
        <f>IFERROR(VLOOKUP(I857,B:K,10,FALSE),"")</f>
        <v>Intervallnummer</v>
      </c>
      <c r="O857" s="3" t="str">
        <f>IF(AND(TRIM(J857)="",M857=""),"Suffix not translated ",
   IF(AND(TRIM(J857)&lt;&gt;"",TRIM(M857)&lt;&gt;"",TRIM(J857)&lt;&gt;TRIM(M857)),"Suffix translation &lt;&gt; lookup ", "" ))
&amp;IF(AND(TRIM(K857)="",N857=""),"Description not translated ",
   IF(AND(TRIM(K857)&lt;&gt;"",TRIM(N857)&lt;&gt;"",TRIM(K857)&lt;&gt;TRIM(N857)),"Description translation&lt;&gt; lookup ", "" ))</f>
        <v/>
      </c>
      <c r="P857" s="3" t="s">
        <v>8447</v>
      </c>
      <c r="Q857" s="3" t="s">
        <v>8447</v>
      </c>
      <c r="R857" s="3" t="s">
        <v>3871</v>
      </c>
    </row>
    <row r="858" spans="1:18" x14ac:dyDescent="0.25">
      <c r="A858" s="2" t="str">
        <f>IF(TRIM(J858)="","",E858)</f>
        <v/>
      </c>
      <c r="B858" s="2" t="str">
        <f>IF(TRIM(K858)="","",I858)</f>
        <v>ISO Value</v>
      </c>
      <c r="C858" s="2" t="str">
        <f>LEFT(F858,FIND(".",F858,6))</f>
        <v>Exif.MinoltaCsNew.</v>
      </c>
      <c r="D858" s="2" t="str">
        <f>VLOOKUP(C858,PrefixUebersetzung,2,FALSE)</f>
        <v>Exif.MinoltaCsNew.</v>
      </c>
      <c r="E858" s="2" t="str">
        <f>MID(F858,FIND(".",F858,6)+1,99)</f>
        <v>ISO</v>
      </c>
      <c r="F858" s="3" t="s">
        <v>529</v>
      </c>
      <c r="G858" s="3" t="s">
        <v>9515</v>
      </c>
      <c r="I858" s="3" t="s">
        <v>2563</v>
      </c>
      <c r="J858" s="3"/>
      <c r="K858" s="5" t="s">
        <v>3872</v>
      </c>
      <c r="L858" s="14"/>
      <c r="M858" s="3" t="str">
        <f>IFERROR(VLOOKUP(E858,A:J,10, FALSE),"")</f>
        <v>ISO</v>
      </c>
      <c r="N858" s="3" t="str">
        <f>IFERROR(VLOOKUP(I858,B:K,10,FALSE),"")</f>
        <v>ISO Wert</v>
      </c>
      <c r="O858" s="3" t="str">
        <f>IF(AND(TRIM(J858)="",M858=""),"Suffix not translated ",
   IF(AND(TRIM(J858)&lt;&gt;"",TRIM(M858)&lt;&gt;"",TRIM(J858)&lt;&gt;TRIM(M858)),"Suffix translation &lt;&gt; lookup ", "" ))
&amp;IF(AND(TRIM(K858)="",N858=""),"Description not translated ",
   IF(AND(TRIM(K858)&lt;&gt;"",TRIM(N858)&lt;&gt;"",TRIM(K858)&lt;&gt;TRIM(N858)),"Description translation&lt;&gt; lookup ", "" ))</f>
        <v/>
      </c>
      <c r="Q858" s="3" t="s">
        <v>8447</v>
      </c>
      <c r="R858" s="3" t="s">
        <v>9207</v>
      </c>
    </row>
    <row r="859" spans="1:18" x14ac:dyDescent="0.25">
      <c r="A859" s="2" t="str">
        <f>IF(TRIM(J859)="","",E859)</f>
        <v>ISOSetting</v>
      </c>
      <c r="B859" s="2" t="str">
        <f>IF(TRIM(K859)="","",I859)</f>
        <v>ISO setting</v>
      </c>
      <c r="C859" s="2" t="str">
        <f>LEFT(F859,FIND(".",F859,6))</f>
        <v>Exif.MinoltaCsNew.</v>
      </c>
      <c r="D859" s="2" t="str">
        <f>VLOOKUP(C859,PrefixUebersetzung,2,FALSE)</f>
        <v>Exif.MinoltaCsNew.</v>
      </c>
      <c r="E859" s="2" t="str">
        <f>MID(F859,FIND(".",F859,6)+1,99)</f>
        <v>ISOSetting</v>
      </c>
      <c r="F859" s="3" t="s">
        <v>530</v>
      </c>
      <c r="G859" s="3" t="s">
        <v>9515</v>
      </c>
      <c r="I859" s="3" t="s">
        <v>2564</v>
      </c>
      <c r="J859" s="3" t="s">
        <v>3873</v>
      </c>
      <c r="K859" s="5" t="s">
        <v>3873</v>
      </c>
      <c r="L859" s="14"/>
      <c r="M859" s="3" t="str">
        <f>IFERROR(VLOOKUP(E859,A:J,10, FALSE),"")</f>
        <v>ISO-Einstellung</v>
      </c>
      <c r="N859" s="3" t="str">
        <f>IFERROR(VLOOKUP(I859,B:K,10,FALSE),"")</f>
        <v>ISO-Einstellung</v>
      </c>
      <c r="O859" s="3" t="str">
        <f>IF(AND(TRIM(J859)="",M859=""),"Suffix not translated ",
   IF(AND(TRIM(J859)&lt;&gt;"",TRIM(M859)&lt;&gt;"",TRIM(J859)&lt;&gt;TRIM(M859)),"Suffix translation &lt;&gt; lookup ", "" ))
&amp;IF(AND(TRIM(K859)="",N859=""),"Description not translated ",
   IF(AND(TRIM(K859)&lt;&gt;"",TRIM(N859)&lt;&gt;"",TRIM(K859)&lt;&gt;TRIM(N859)),"Description translation&lt;&gt; lookup ", "" ))</f>
        <v/>
      </c>
      <c r="P859" s="3" t="s">
        <v>8447</v>
      </c>
      <c r="Q859" s="3" t="s">
        <v>8447</v>
      </c>
      <c r="R859" s="3" t="s">
        <v>3873</v>
      </c>
    </row>
    <row r="860" spans="1:18" x14ac:dyDescent="0.25">
      <c r="A860" s="2" t="str">
        <f>IF(TRIM(J860)="","",E860)</f>
        <v>LastFileNumber</v>
      </c>
      <c r="B860" s="2" t="str">
        <f>IF(TRIM(K860)="","",I860)</f>
        <v>Last image number</v>
      </c>
      <c r="C860" s="2" t="str">
        <f>LEFT(F860,FIND(".",F860,6))</f>
        <v>Exif.MinoltaCsNew.</v>
      </c>
      <c r="D860" s="2" t="str">
        <f>VLOOKUP(C860,PrefixUebersetzung,2,FALSE)</f>
        <v>Exif.MinoltaCsNew.</v>
      </c>
      <c r="E860" s="2" t="str">
        <f>MID(F860,FIND(".",F860,6)+1,99)</f>
        <v>LastFileNumber</v>
      </c>
      <c r="F860" s="3" t="s">
        <v>531</v>
      </c>
      <c r="G860" s="3" t="s">
        <v>9515</v>
      </c>
      <c r="I860" s="3" t="s">
        <v>2565</v>
      </c>
      <c r="J860" s="5" t="s">
        <v>4812</v>
      </c>
      <c r="K860" s="5" t="s">
        <v>4812</v>
      </c>
      <c r="L860" s="14"/>
      <c r="M860" s="3" t="str">
        <f>IFERROR(VLOOKUP(E860,A:J,10, FALSE),"")</f>
        <v>Letzte Bildnummer</v>
      </c>
      <c r="N860" s="3" t="str">
        <f>IFERROR(VLOOKUP(I860,B:K,10,FALSE),"")</f>
        <v>Letzte Bildnummer</v>
      </c>
      <c r="O860" s="3" t="str">
        <f>IF(AND(TRIM(J860)="",M860=""),"Suffix not translated ",
   IF(AND(TRIM(J860)&lt;&gt;"",TRIM(M860)&lt;&gt;"",TRIM(J860)&lt;&gt;TRIM(M860)),"Suffix translation &lt;&gt; lookup ", "" ))
&amp;IF(AND(TRIM(K860)="",N860=""),"Description not translated ",
   IF(AND(TRIM(K860)&lt;&gt;"",TRIM(N860)&lt;&gt;"",TRIM(K860)&lt;&gt;TRIM(N860)),"Description translation&lt;&gt; lookup ", "" ))</f>
        <v/>
      </c>
      <c r="P860" s="3" t="s">
        <v>8447</v>
      </c>
      <c r="Q860" s="3" t="s">
        <v>8447</v>
      </c>
      <c r="R860" s="3" t="s">
        <v>3773</v>
      </c>
    </row>
    <row r="861" spans="1:18" x14ac:dyDescent="0.25">
      <c r="A861" s="2" t="str">
        <f>IF(TRIM(J861)="","",E861)</f>
        <v>MacroMode</v>
      </c>
      <c r="B861" s="2" t="str">
        <f>IF(TRIM(K861)="","",I861)</f>
        <v/>
      </c>
      <c r="C861" s="2" t="str">
        <f>LEFT(F861,FIND(".",F861,6))</f>
        <v>Exif.MinoltaCsNew.</v>
      </c>
      <c r="D861" s="2" t="str">
        <f>VLOOKUP(C861,PrefixUebersetzung,2,FALSE)</f>
        <v>Exif.MinoltaCsNew.</v>
      </c>
      <c r="E861" s="2" t="str">
        <f>MID(F861,FIND(".",F861,6)+1,99)</f>
        <v>MacroMode</v>
      </c>
      <c r="F861" s="3" t="s">
        <v>532</v>
      </c>
      <c r="G861" s="3" t="s">
        <v>9515</v>
      </c>
      <c r="I861" s="3" t="s">
        <v>2178</v>
      </c>
      <c r="J861" s="3" t="s">
        <v>3711</v>
      </c>
      <c r="L861" s="14">
        <v>1</v>
      </c>
      <c r="M861" s="3" t="str">
        <f>IFERROR(VLOOKUP(E861,A:J,10, FALSE),"")</f>
        <v>Makromodus</v>
      </c>
      <c r="N861" s="3" t="str">
        <f>IFERROR(VLOOKUP(I861,B:K,10,FALSE),"")</f>
        <v>Makromodus</v>
      </c>
      <c r="O861" s="3" t="str">
        <f>IF(AND(TRIM(J861)="",M861=""),"Suffix not translated ",
   IF(AND(TRIM(J861)&lt;&gt;"",TRIM(M861)&lt;&gt;"",TRIM(J861)&lt;&gt;TRIM(M861)),"Suffix translation &lt;&gt; lookup ", "" ))
&amp;IF(AND(TRIM(K861)="",N861=""),"Description not translated ",
   IF(AND(TRIM(K861)&lt;&gt;"",TRIM(N861)&lt;&gt;"",TRIM(K861)&lt;&gt;TRIM(N861)),"Description translation&lt;&gt; lookup ", "" ))</f>
        <v/>
      </c>
      <c r="P861" s="3" t="s">
        <v>8447</v>
      </c>
    </row>
    <row r="862" spans="1:18" x14ac:dyDescent="0.25">
      <c r="A862" s="2" t="str">
        <f>IF(TRIM(J862)="","",E862)</f>
        <v/>
      </c>
      <c r="B862" s="2" t="str">
        <f>IF(TRIM(K862)="","",I862)</f>
        <v/>
      </c>
      <c r="C862" s="2" t="str">
        <f>LEFT(F862,FIND(".",F862,6))</f>
        <v>Exif.MinoltaCsNew.</v>
      </c>
      <c r="D862" s="2" t="str">
        <f>VLOOKUP(C862,PrefixUebersetzung,2,FALSE)</f>
        <v>Exif.MinoltaCsNew.</v>
      </c>
      <c r="E862" s="2" t="str">
        <f>MID(F862,FIND(".",F862,6)+1,99)</f>
        <v>MaxAperture</v>
      </c>
      <c r="F862" s="3" t="s">
        <v>533</v>
      </c>
      <c r="G862" s="3" t="s">
        <v>9515</v>
      </c>
      <c r="I862" s="3" t="s">
        <v>2180</v>
      </c>
      <c r="J862" s="3"/>
      <c r="L862" s="14"/>
      <c r="M862" s="3" t="str">
        <f>IFERROR(VLOOKUP(E862,A:J,10, FALSE),"")</f>
        <v>Blende maximal</v>
      </c>
      <c r="N862" s="3" t="str">
        <f>IFERROR(VLOOKUP(I862,B:K,10,FALSE),"")</f>
        <v>Maximale Blende</v>
      </c>
      <c r="O862" s="3" t="str">
        <f>IF(AND(TRIM(J862)="",M862=""),"Suffix not translated ",
   IF(AND(TRIM(J862)&lt;&gt;"",TRIM(M862)&lt;&gt;"",TRIM(J862)&lt;&gt;TRIM(M862)),"Suffix translation &lt;&gt; lookup ", "" ))
&amp;IF(AND(TRIM(K862)="",N862=""),"Description not translated ",
   IF(AND(TRIM(K862)&lt;&gt;"",TRIM(N862)&lt;&gt;"",TRIM(K862)&lt;&gt;TRIM(N862)),"Description translation&lt;&gt; lookup ", "" ))</f>
        <v/>
      </c>
    </row>
    <row r="863" spans="1:18" x14ac:dyDescent="0.25">
      <c r="A863" s="2" t="str">
        <f>IF(TRIM(J863)="","",E863)</f>
        <v/>
      </c>
      <c r="B863" s="2" t="str">
        <f>IF(TRIM(K863)="","",I863)</f>
        <v/>
      </c>
      <c r="C863" s="2" t="str">
        <f>LEFT(F863,FIND(".",F863,6))</f>
        <v>Exif.MinoltaCsNew.</v>
      </c>
      <c r="D863" s="2" t="str">
        <f>VLOOKUP(C863,PrefixUebersetzung,2,FALSE)</f>
        <v>Exif.MinoltaCsNew.</v>
      </c>
      <c r="E863" s="2" t="str">
        <f>MID(F863,FIND(".",F863,6)+1,99)</f>
        <v>MeteringMode</v>
      </c>
      <c r="F863" s="3" t="s">
        <v>534</v>
      </c>
      <c r="G863" s="3" t="s">
        <v>9515</v>
      </c>
      <c r="I863" s="3" t="s">
        <v>2533</v>
      </c>
      <c r="J863" s="3"/>
      <c r="L863" s="14">
        <v>1</v>
      </c>
      <c r="M863" s="3" t="str">
        <f>IFERROR(VLOOKUP(E863,A:J,10, FALSE),"")</f>
        <v>Messmethode</v>
      </c>
      <c r="N863" s="3" t="str">
        <f>IFERROR(VLOOKUP(I863,B:K,10,FALSE),"")</f>
        <v>Messmethode</v>
      </c>
      <c r="O863" s="3" t="str">
        <f>IF(AND(TRIM(J863)="",M863=""),"Suffix not translated ",
   IF(AND(TRIM(J863)&lt;&gt;"",TRIM(M863)&lt;&gt;"",TRIM(J863)&lt;&gt;TRIM(M863)),"Suffix translation &lt;&gt; lookup ", "" ))
&amp;IF(AND(TRIM(K863)="",N863=""),"Description not translated ",
   IF(AND(TRIM(K863)&lt;&gt;"",TRIM(N863)&lt;&gt;"",TRIM(K863)&lt;&gt;TRIM(N863)),"Description translation&lt;&gt; lookup ", "" ))</f>
        <v/>
      </c>
    </row>
    <row r="864" spans="1:18" x14ac:dyDescent="0.25">
      <c r="A864" s="2" t="str">
        <f>IF(TRIM(J864)="","",E864)</f>
        <v>MinoltaDate</v>
      </c>
      <c r="B864" s="2" t="str">
        <f>IF(TRIM(K864)="","",I864)</f>
        <v>Minolta date</v>
      </c>
      <c r="C864" s="2" t="str">
        <f>LEFT(F864,FIND(".",F864,6))</f>
        <v>Exif.MinoltaCsNew.</v>
      </c>
      <c r="D864" s="2" t="str">
        <f>VLOOKUP(C864,PrefixUebersetzung,2,FALSE)</f>
        <v>Exif.MinoltaCsNew.</v>
      </c>
      <c r="E864" s="2" t="str">
        <f>MID(F864,FIND(".",F864,6)+1,99)</f>
        <v>MinoltaDate</v>
      </c>
      <c r="F864" s="3" t="s">
        <v>535</v>
      </c>
      <c r="G864" s="3" t="s">
        <v>9515</v>
      </c>
      <c r="I864" s="3" t="s">
        <v>2566</v>
      </c>
      <c r="J864" s="3" t="s">
        <v>3874</v>
      </c>
      <c r="K864" s="5" t="s">
        <v>3874</v>
      </c>
      <c r="L864" s="14"/>
      <c r="M864" s="3" t="str">
        <f>IFERROR(VLOOKUP(E864,A:J,10, FALSE),"")</f>
        <v>Minolta Datum</v>
      </c>
      <c r="N864" s="3" t="str">
        <f>IFERROR(VLOOKUP(I864,B:K,10,FALSE),"")</f>
        <v>Minolta Datum</v>
      </c>
      <c r="O864" s="3" t="str">
        <f>IF(AND(TRIM(J864)="",M864=""),"Suffix not translated ",
   IF(AND(TRIM(J864)&lt;&gt;"",TRIM(M864)&lt;&gt;"",TRIM(J864)&lt;&gt;TRIM(M864)),"Suffix translation &lt;&gt; lookup ", "" ))
&amp;IF(AND(TRIM(K864)="",N864=""),"Description not translated ",
   IF(AND(TRIM(K864)&lt;&gt;"",TRIM(N864)&lt;&gt;"",TRIM(K864)&lt;&gt;TRIM(N864)),"Description translation&lt;&gt; lookup ", "" ))</f>
        <v/>
      </c>
      <c r="P864" s="3" t="s">
        <v>8447</v>
      </c>
      <c r="Q864" s="3" t="s">
        <v>8447</v>
      </c>
      <c r="R864" s="3" t="s">
        <v>3874</v>
      </c>
    </row>
    <row r="865" spans="1:18" x14ac:dyDescent="0.25">
      <c r="A865" s="2" t="str">
        <f>IF(TRIM(J865)="","",E865)</f>
        <v>MinoltaModel</v>
      </c>
      <c r="B865" s="2" t="str">
        <f>IF(TRIM(K865)="","",I865)</f>
        <v>Minolta model</v>
      </c>
      <c r="C865" s="2" t="str">
        <f>LEFT(F865,FIND(".",F865,6))</f>
        <v>Exif.MinoltaCsNew.</v>
      </c>
      <c r="D865" s="2" t="str">
        <f>VLOOKUP(C865,PrefixUebersetzung,2,FALSE)</f>
        <v>Exif.MinoltaCsNew.</v>
      </c>
      <c r="E865" s="2" t="str">
        <f>MID(F865,FIND(".",F865,6)+1,99)</f>
        <v>MinoltaModel</v>
      </c>
      <c r="F865" s="3" t="s">
        <v>536</v>
      </c>
      <c r="G865" s="3" t="s">
        <v>9515</v>
      </c>
      <c r="I865" s="3" t="s">
        <v>2567</v>
      </c>
      <c r="J865" s="3" t="s">
        <v>3875</v>
      </c>
      <c r="K865" s="5" t="s">
        <v>3875</v>
      </c>
      <c r="L865" s="14"/>
      <c r="M865" s="3" t="str">
        <f>IFERROR(VLOOKUP(E865,A:J,10, FALSE),"")</f>
        <v>Minolta Modell</v>
      </c>
      <c r="N865" s="3" t="str">
        <f>IFERROR(VLOOKUP(I865,B:K,10,FALSE),"")</f>
        <v>Minolta Modell</v>
      </c>
      <c r="O865" s="3" t="str">
        <f>IF(AND(TRIM(J865)="",M865=""),"Suffix not translated ",
   IF(AND(TRIM(J865)&lt;&gt;"",TRIM(M865)&lt;&gt;"",TRIM(J865)&lt;&gt;TRIM(M865)),"Suffix translation &lt;&gt; lookup ", "" ))
&amp;IF(AND(TRIM(K865)="",N865=""),"Description not translated ",
   IF(AND(TRIM(K865)&lt;&gt;"",TRIM(N865)&lt;&gt;"",TRIM(K865)&lt;&gt;TRIM(N865)),"Description translation&lt;&gt; lookup ", "" ))</f>
        <v/>
      </c>
      <c r="P865" s="3" t="s">
        <v>8447</v>
      </c>
      <c r="Q865" s="3" t="s">
        <v>8447</v>
      </c>
      <c r="R865" s="3" t="s">
        <v>3875</v>
      </c>
    </row>
    <row r="866" spans="1:18" x14ac:dyDescent="0.25">
      <c r="A866" s="2" t="str">
        <f>IF(TRIM(J866)="","",E866)</f>
        <v>MinoltaTime</v>
      </c>
      <c r="B866" s="2" t="str">
        <f>IF(TRIM(K866)="","",I866)</f>
        <v>Minolta time</v>
      </c>
      <c r="C866" s="2" t="str">
        <f>LEFT(F866,FIND(".",F866,6))</f>
        <v>Exif.MinoltaCsNew.</v>
      </c>
      <c r="D866" s="2" t="str">
        <f>VLOOKUP(C866,PrefixUebersetzung,2,FALSE)</f>
        <v>Exif.MinoltaCsNew.</v>
      </c>
      <c r="E866" s="2" t="str">
        <f>MID(F866,FIND(".",F866,6)+1,99)</f>
        <v>MinoltaTime</v>
      </c>
      <c r="F866" s="3" t="s">
        <v>537</v>
      </c>
      <c r="G866" s="3" t="s">
        <v>9515</v>
      </c>
      <c r="I866" s="3" t="s">
        <v>2568</v>
      </c>
      <c r="J866" s="3" t="s">
        <v>3876</v>
      </c>
      <c r="K866" s="5" t="s">
        <v>3876</v>
      </c>
      <c r="L866" s="14"/>
      <c r="M866" s="3" t="str">
        <f>IFERROR(VLOOKUP(E866,A:J,10, FALSE),"")</f>
        <v>Minolta Zeit</v>
      </c>
      <c r="N866" s="3" t="str">
        <f>IFERROR(VLOOKUP(I866,B:K,10,FALSE),"")</f>
        <v>Minolta Zeit</v>
      </c>
      <c r="O866" s="3" t="str">
        <f>IF(AND(TRIM(J866)="",M866=""),"Suffix not translated ",
   IF(AND(TRIM(J866)&lt;&gt;"",TRIM(M866)&lt;&gt;"",TRIM(J866)&lt;&gt;TRIM(M866)),"Suffix translation &lt;&gt; lookup ", "" ))
&amp;IF(AND(TRIM(K866)="",N866=""),"Description not translated ",
   IF(AND(TRIM(K866)&lt;&gt;"",TRIM(N866)&lt;&gt;"",TRIM(K866)&lt;&gt;TRIM(N866)),"Description translation&lt;&gt; lookup ", "" ))</f>
        <v/>
      </c>
      <c r="P866" s="3" t="s">
        <v>8447</v>
      </c>
      <c r="Q866" s="3" t="s">
        <v>8447</v>
      </c>
      <c r="R866" s="3" t="s">
        <v>3876</v>
      </c>
    </row>
    <row r="867" spans="1:18" x14ac:dyDescent="0.25">
      <c r="A867" s="2" t="str">
        <f>IF(TRIM(J867)="","",E867)</f>
        <v/>
      </c>
      <c r="B867" s="2" t="str">
        <f>IF(TRIM(K867)="","",I867)</f>
        <v/>
      </c>
      <c r="C867" s="2" t="str">
        <f>LEFT(F867,FIND(".",F867,6))</f>
        <v>Exif.MinoltaCsNew.</v>
      </c>
      <c r="D867" s="2" t="str">
        <f>VLOOKUP(C867,PrefixUebersetzung,2,FALSE)</f>
        <v>Exif.MinoltaCsNew.</v>
      </c>
      <c r="E867" s="2" t="str">
        <f>MID(F867,FIND(".",F867,6)+1,99)</f>
        <v>Quality</v>
      </c>
      <c r="F867" s="3" t="s">
        <v>538</v>
      </c>
      <c r="G867" s="3" t="s">
        <v>9515</v>
      </c>
      <c r="I867" s="3" t="s">
        <v>2507</v>
      </c>
      <c r="J867" s="3"/>
      <c r="L867" s="14"/>
      <c r="M867" s="3" t="str">
        <f>IFERROR(VLOOKUP(E867,A:J,10, FALSE),"")</f>
        <v>Qualität</v>
      </c>
      <c r="N867" s="3" t="str">
        <f>IFERROR(VLOOKUP(I867,B:K,10,FALSE),"")</f>
        <v>Bildqualität</v>
      </c>
      <c r="O867" s="3" t="str">
        <f>IF(AND(TRIM(J867)="",M867=""),"Suffix not translated ",
   IF(AND(TRIM(J867)&lt;&gt;"",TRIM(M867)&lt;&gt;"",TRIM(J867)&lt;&gt;TRIM(M867)),"Suffix translation &lt;&gt; lookup ", "" ))
&amp;IF(AND(TRIM(K867)="",N867=""),"Description not translated ",
   IF(AND(TRIM(K867)&lt;&gt;"",TRIM(N867)&lt;&gt;"",TRIM(K867)&lt;&gt;TRIM(N867)),"Description translation&lt;&gt; lookup ", "" ))</f>
        <v/>
      </c>
    </row>
    <row r="868" spans="1:18" x14ac:dyDescent="0.25">
      <c r="A868" s="2" t="str">
        <f>IF(TRIM(J868)="","",E868)</f>
        <v/>
      </c>
      <c r="B868" s="2" t="str">
        <f>IF(TRIM(K868)="","",I868)</f>
        <v/>
      </c>
      <c r="C868" s="2" t="str">
        <f>LEFT(F868,FIND(".",F868,6))</f>
        <v>Exif.MinoltaCsNew.</v>
      </c>
      <c r="D868" s="2" t="str">
        <f>VLOOKUP(C868,PrefixUebersetzung,2,FALSE)</f>
        <v>Exif.MinoltaCsNew.</v>
      </c>
      <c r="E868" s="2" t="str">
        <f>MID(F868,FIND(".",F868,6)+1,99)</f>
        <v>Saturation</v>
      </c>
      <c r="F868" s="3" t="s">
        <v>539</v>
      </c>
      <c r="G868" s="3" t="s">
        <v>9515</v>
      </c>
      <c r="I868" s="3" t="s">
        <v>2538</v>
      </c>
      <c r="L868" s="14">
        <v>1</v>
      </c>
      <c r="M868" s="3" t="str">
        <f>IFERROR(VLOOKUP(E868,A:J,10, FALSE),"")</f>
        <v>Sättigung</v>
      </c>
      <c r="N868" s="3" t="str">
        <f>IFERROR(VLOOKUP(I868,B:K,10,FALSE),"")</f>
        <v>Sättigung</v>
      </c>
      <c r="O868" s="3" t="str">
        <f>IF(AND(TRIM(J868)="",M868=""),"Suffix not translated ",
   IF(AND(TRIM(J868)&lt;&gt;"",TRIM(M868)&lt;&gt;"",TRIM(J868)&lt;&gt;TRIM(M868)),"Suffix translation &lt;&gt; lookup ", "" ))
&amp;IF(AND(TRIM(K868)="",N868=""),"Description not translated ",
   IF(AND(TRIM(K868)&lt;&gt;"",TRIM(N868)&lt;&gt;"",TRIM(K868)&lt;&gt;TRIM(N868)),"Description translation&lt;&gt; lookup ", "" ))</f>
        <v/>
      </c>
    </row>
    <row r="869" spans="1:18" x14ac:dyDescent="0.25">
      <c r="A869" s="2" t="str">
        <f>IF(TRIM(J869)="","",E869)</f>
        <v/>
      </c>
      <c r="B869" s="2" t="str">
        <f>IF(TRIM(K869)="","",I869)</f>
        <v/>
      </c>
      <c r="C869" s="2" t="str">
        <f>LEFT(F869,FIND(".",F869,6))</f>
        <v>Exif.MinoltaCsNew.</v>
      </c>
      <c r="D869" s="2" t="str">
        <f>VLOOKUP(C869,PrefixUebersetzung,2,FALSE)</f>
        <v>Exif.MinoltaCsNew.</v>
      </c>
      <c r="E869" s="2" t="str">
        <f>MID(F869,FIND(".",F869,6)+1,99)</f>
        <v>Sharpness</v>
      </c>
      <c r="F869" s="3" t="s">
        <v>540</v>
      </c>
      <c r="G869" s="3" t="s">
        <v>9515</v>
      </c>
      <c r="I869" s="3" t="s">
        <v>2221</v>
      </c>
      <c r="L869" s="14">
        <v>1</v>
      </c>
      <c r="M869" s="3" t="str">
        <f>IFERROR(VLOOKUP(E869,A:J,10, FALSE),"")</f>
        <v>Schärfe</v>
      </c>
      <c r="N869" s="3" t="str">
        <f>IFERROR(VLOOKUP(I869,B:K,10,FALSE),"")</f>
        <v>Schärfe</v>
      </c>
      <c r="O869" s="3" t="str">
        <f>IF(AND(TRIM(J869)="",M869=""),"Suffix not translated ",
   IF(AND(TRIM(J869)&lt;&gt;"",TRIM(M869)&lt;&gt;"",TRIM(J869)&lt;&gt;TRIM(M869)),"Suffix translation &lt;&gt; lookup ", "" ))
&amp;IF(AND(TRIM(K869)="",N869=""),"Description not translated ",
   IF(AND(TRIM(K869)&lt;&gt;"",TRIM(N869)&lt;&gt;"",TRIM(K869)&lt;&gt;TRIM(N869)),"Description translation&lt;&gt; lookup ", "" ))</f>
        <v/>
      </c>
    </row>
    <row r="870" spans="1:18" x14ac:dyDescent="0.25">
      <c r="A870" s="2" t="str">
        <f>IF(TRIM(J870)="","",E870)</f>
        <v>SpotFocusPointX</v>
      </c>
      <c r="B870" s="2" t="str">
        <f>IF(TRIM(K870)="","",I870)</f>
        <v>Spot focus point X</v>
      </c>
      <c r="C870" s="2" t="str">
        <f>LEFT(F870,FIND(".",F870,6))</f>
        <v>Exif.MinoltaCsNew.</v>
      </c>
      <c r="D870" s="2" t="str">
        <f>VLOOKUP(C870,PrefixUebersetzung,2,FALSE)</f>
        <v>Exif.MinoltaCsNew.</v>
      </c>
      <c r="E870" s="2" t="str">
        <f>MID(F870,FIND(".",F870,6)+1,99)</f>
        <v>SpotFocusPointX</v>
      </c>
      <c r="F870" s="3" t="s">
        <v>541</v>
      </c>
      <c r="G870" s="3" t="s">
        <v>9515</v>
      </c>
      <c r="I870" s="3" t="s">
        <v>2569</v>
      </c>
      <c r="J870" s="3" t="s">
        <v>4255</v>
      </c>
      <c r="K870" s="5" t="s">
        <v>4255</v>
      </c>
      <c r="L870" s="14"/>
      <c r="M870" s="3" t="str">
        <f>IFERROR(VLOOKUP(E870,A:J,10, FALSE),"")</f>
        <v>Spot-Fokuspunkt X</v>
      </c>
      <c r="N870" s="3" t="str">
        <f>IFERROR(VLOOKUP(I870,B:K,10,FALSE),"")</f>
        <v>Spot-Fokuspunkt X</v>
      </c>
      <c r="O870" s="3" t="str">
        <f>IF(AND(TRIM(J870)="",M870=""),"Suffix not translated ",
   IF(AND(TRIM(J870)&lt;&gt;"",TRIM(M870)&lt;&gt;"",TRIM(J870)&lt;&gt;TRIM(M870)),"Suffix translation &lt;&gt; lookup ", "" ))
&amp;IF(AND(TRIM(K870)="",N870=""),"Description not translated ",
   IF(AND(TRIM(K870)&lt;&gt;"",TRIM(N870)&lt;&gt;"",TRIM(K870)&lt;&gt;TRIM(N870)),"Description translation&lt;&gt; lookup ", "" ))</f>
        <v/>
      </c>
      <c r="P870" s="3" t="s">
        <v>8447</v>
      </c>
      <c r="Q870" s="3" t="s">
        <v>8447</v>
      </c>
      <c r="R870" s="3" t="s">
        <v>9353</v>
      </c>
    </row>
    <row r="871" spans="1:18" x14ac:dyDescent="0.25">
      <c r="A871" s="2" t="str">
        <f>IF(TRIM(J871)="","",E871)</f>
        <v>SpotFocusPointY</v>
      </c>
      <c r="B871" s="2" t="str">
        <f>IF(TRIM(K871)="","",I871)</f>
        <v>Spot focus point Y</v>
      </c>
      <c r="C871" s="2" t="str">
        <f>LEFT(F871,FIND(".",F871,6))</f>
        <v>Exif.MinoltaCsNew.</v>
      </c>
      <c r="D871" s="2" t="str">
        <f>VLOOKUP(C871,PrefixUebersetzung,2,FALSE)</f>
        <v>Exif.MinoltaCsNew.</v>
      </c>
      <c r="E871" s="2" t="str">
        <f>MID(F871,FIND(".",F871,6)+1,99)</f>
        <v>SpotFocusPointY</v>
      </c>
      <c r="F871" s="3" t="s">
        <v>542</v>
      </c>
      <c r="G871" s="3" t="s">
        <v>9515</v>
      </c>
      <c r="I871" s="3" t="s">
        <v>2570</v>
      </c>
      <c r="J871" s="5" t="s">
        <v>4256</v>
      </c>
      <c r="K871" s="5" t="s">
        <v>4256</v>
      </c>
      <c r="L871" s="14"/>
      <c r="M871" s="3" t="str">
        <f>IFERROR(VLOOKUP(E871,A:J,10, FALSE),"")</f>
        <v>Spot-Fokuspunkt Y</v>
      </c>
      <c r="N871" s="3" t="str">
        <f>IFERROR(VLOOKUP(I871,B:K,10,FALSE),"")</f>
        <v>Spot-Fokuspunkt Y</v>
      </c>
      <c r="O871" s="3" t="str">
        <f>IF(AND(TRIM(J871)="",M871=""),"Suffix not translated ",
   IF(AND(TRIM(J871)&lt;&gt;"",TRIM(M871)&lt;&gt;"",TRIM(J871)&lt;&gt;TRIM(M871)),"Suffix translation &lt;&gt; lookup ", "" ))
&amp;IF(AND(TRIM(K871)="",N871=""),"Description not translated ",
   IF(AND(TRIM(K871)&lt;&gt;"",TRIM(N871)&lt;&gt;"",TRIM(K871)&lt;&gt;TRIM(N871)),"Description translation&lt;&gt; lookup ", "" ))</f>
        <v/>
      </c>
      <c r="P871" s="3" t="s">
        <v>8447</v>
      </c>
      <c r="Q871" s="3" t="s">
        <v>8447</v>
      </c>
      <c r="R871" s="3" t="s">
        <v>9354</v>
      </c>
    </row>
    <row r="872" spans="1:18" x14ac:dyDescent="0.25">
      <c r="A872" s="2" t="str">
        <f>IF(TRIM(J872)="","",E872)</f>
        <v>SubjectProgram</v>
      </c>
      <c r="B872" s="2" t="str">
        <f>IF(TRIM(K872)="","",I872)</f>
        <v>Subject program</v>
      </c>
      <c r="C872" s="2" t="str">
        <f>LEFT(F872,FIND(".",F872,6))</f>
        <v>Exif.MinoltaCsNew.</v>
      </c>
      <c r="D872" s="2" t="str">
        <f>VLOOKUP(C872,PrefixUebersetzung,2,FALSE)</f>
        <v>Exif.MinoltaCsNew.</v>
      </c>
      <c r="E872" s="2" t="str">
        <f>MID(F872,FIND(".",F872,6)+1,99)</f>
        <v>SubjectProgram</v>
      </c>
      <c r="F872" s="3" t="s">
        <v>543</v>
      </c>
      <c r="G872" s="3" t="s">
        <v>9515</v>
      </c>
      <c r="I872" s="3" t="s">
        <v>2571</v>
      </c>
      <c r="J872" s="3" t="s">
        <v>4257</v>
      </c>
      <c r="K872" s="5" t="s">
        <v>4257</v>
      </c>
      <c r="L872" s="14"/>
      <c r="M872" s="3" t="str">
        <f>IFERROR(VLOOKUP(E872,A:J,10, FALSE),"")</f>
        <v>Motivprogramm</v>
      </c>
      <c r="N872" s="3" t="str">
        <f>IFERROR(VLOOKUP(I872,B:K,10,FALSE),"")</f>
        <v>Motivprogramm</v>
      </c>
      <c r="O872" s="3" t="str">
        <f>IF(AND(TRIM(J872)="",M872=""),"Suffix not translated ",
   IF(AND(TRIM(J872)&lt;&gt;"",TRIM(M872)&lt;&gt;"",TRIM(J872)&lt;&gt;TRIM(M872)),"Suffix translation &lt;&gt; lookup ", "" ))
&amp;IF(AND(TRIM(K872)="",N872=""),"Description not translated ",
   IF(AND(TRIM(K872)&lt;&gt;"",TRIM(N872)&lt;&gt;"",TRIM(K872)&lt;&gt;TRIM(N872)),"Description translation&lt;&gt; lookup ", "" ))</f>
        <v/>
      </c>
      <c r="P872" s="3" t="s">
        <v>8447</v>
      </c>
      <c r="Q872" s="3" t="s">
        <v>8447</v>
      </c>
      <c r="R872" s="3" t="s">
        <v>9360</v>
      </c>
    </row>
    <row r="873" spans="1:18" x14ac:dyDescent="0.25">
      <c r="A873" s="2" t="str">
        <f>IF(TRIM(J873)="","",E873)</f>
        <v/>
      </c>
      <c r="B873" s="2" t="str">
        <f>IF(TRIM(K873)="","",I873)</f>
        <v/>
      </c>
      <c r="C873" s="2" t="str">
        <f>LEFT(F873,FIND(".",F873,6))</f>
        <v>Exif.MinoltaCsNew.</v>
      </c>
      <c r="D873" s="2" t="str">
        <f>VLOOKUP(C873,PrefixUebersetzung,2,FALSE)</f>
        <v>Exif.MinoltaCsNew.</v>
      </c>
      <c r="E873" s="2" t="str">
        <f>MID(F873,FIND(".",F873,6)+1,99)</f>
        <v>WhiteBalance</v>
      </c>
      <c r="F873" s="3" t="s">
        <v>544</v>
      </c>
      <c r="G873" s="3" t="s">
        <v>9515</v>
      </c>
      <c r="I873" s="3" t="s">
        <v>2226</v>
      </c>
      <c r="L873" s="14">
        <v>1</v>
      </c>
      <c r="M873" s="3" t="str">
        <f>IFERROR(VLOOKUP(E873,A:J,10, FALSE),"")</f>
        <v>Weißabgleich</v>
      </c>
      <c r="N873" s="3" t="str">
        <f>IFERROR(VLOOKUP(I873,B:K,10,FALSE),"")</f>
        <v>Weißabgleich</v>
      </c>
      <c r="O873" s="3" t="str">
        <f>IF(AND(TRIM(J873)="",M873=""),"Suffix not translated ",
   IF(AND(TRIM(J873)&lt;&gt;"",TRIM(M873)&lt;&gt;"",TRIM(J873)&lt;&gt;TRIM(M873)),"Suffix translation &lt;&gt; lookup ", "" ))
&amp;IF(AND(TRIM(K873)="",N873=""),"Description not translated ",
   IF(AND(TRIM(K873)&lt;&gt;"",TRIM(N873)&lt;&gt;"",TRIM(K873)&lt;&gt;TRIM(N873)),"Description translation&lt;&gt; lookup ", "" ))</f>
        <v/>
      </c>
    </row>
    <row r="874" spans="1:18" x14ac:dyDescent="0.25">
      <c r="A874" s="2" t="str">
        <f>IF(TRIM(J874)="","",E874)</f>
        <v>WideFocusZone</v>
      </c>
      <c r="B874" s="2" t="str">
        <f>IF(TRIM(K874)="","",I874)</f>
        <v>Wide focus zone</v>
      </c>
      <c r="C874" s="2" t="str">
        <f>LEFT(F874,FIND(".",F874,6))</f>
        <v>Exif.MinoltaCsNew.</v>
      </c>
      <c r="D874" s="2" t="str">
        <f>VLOOKUP(C874,PrefixUebersetzung,2,FALSE)</f>
        <v>Exif.MinoltaCsNew.</v>
      </c>
      <c r="E874" s="2" t="str">
        <f>MID(F874,FIND(".",F874,6)+1,99)</f>
        <v>WideFocusZone</v>
      </c>
      <c r="F874" s="3" t="s">
        <v>545</v>
      </c>
      <c r="G874" s="3" t="s">
        <v>9515</v>
      </c>
      <c r="I874" s="3" t="s">
        <v>2572</v>
      </c>
      <c r="J874" s="5" t="s">
        <v>4258</v>
      </c>
      <c r="K874" s="5" t="s">
        <v>4258</v>
      </c>
      <c r="L874" s="14"/>
      <c r="M874" s="3" t="str">
        <f>IFERROR(VLOOKUP(E874,A:J,10, FALSE),"")</f>
        <v>Breite AF-Zone</v>
      </c>
      <c r="N874" s="3" t="str">
        <f>IFERROR(VLOOKUP(I874,B:K,10,FALSE),"")</f>
        <v>Breite AF-Zone</v>
      </c>
      <c r="O874" s="3" t="str">
        <f>IF(AND(TRIM(J874)="",M874=""),"Suffix not translated ",
   IF(AND(TRIM(J874)&lt;&gt;"",TRIM(M874)&lt;&gt;"",TRIM(J874)&lt;&gt;TRIM(M874)),"Suffix translation &lt;&gt; lookup ", "" ))
&amp;IF(AND(TRIM(K874)="",N874=""),"Description not translated ",
   IF(AND(TRIM(K874)&lt;&gt;"",TRIM(N874)&lt;&gt;"",TRIM(K874)&lt;&gt;TRIM(N874)),"Description translation&lt;&gt; lookup ", "" ))</f>
        <v/>
      </c>
      <c r="P874" s="3" t="s">
        <v>8447</v>
      </c>
      <c r="Q874" s="3" t="s">
        <v>8447</v>
      </c>
      <c r="R874" s="3" t="s">
        <v>9423</v>
      </c>
    </row>
    <row r="875" spans="1:18" x14ac:dyDescent="0.25">
      <c r="A875" s="2" t="str">
        <f>IF(TRIM(J875)="","",E875)</f>
        <v/>
      </c>
      <c r="B875" s="2" t="str">
        <f>IF(TRIM(K875)="","",I875)</f>
        <v/>
      </c>
      <c r="C875" s="2" t="str">
        <f>LEFT(F875,FIND(".",F875,6))</f>
        <v>Exif.MinoltaCsOld.</v>
      </c>
      <c r="D875" s="2" t="str">
        <f>VLOOKUP(C875,PrefixUebersetzung,2,FALSE)</f>
        <v>Exif.MinoltaCsOld.</v>
      </c>
      <c r="E875" s="2" t="str">
        <f>MID(F875,FIND(".",F875,6)+1,99)</f>
        <v>BracketStep</v>
      </c>
      <c r="F875" s="41" t="s">
        <v>9929</v>
      </c>
      <c r="G875" s="36" t="s">
        <v>9515</v>
      </c>
      <c r="H875" s="36"/>
      <c r="I875" s="36" t="s">
        <v>2543</v>
      </c>
      <c r="M875" s="3" t="str">
        <f>IFERROR(VLOOKUP(E875,A:J,10, FALSE),"")</f>
        <v>Schrittweite</v>
      </c>
      <c r="N875" s="3" t="str">
        <f>IFERROR(VLOOKUP(I875,B:K,10,FALSE),"")</f>
        <v>Schrittweite</v>
      </c>
      <c r="O875" s="3" t="str">
        <f>IF(AND(TRIM(J875)="",M875=""),"Suffix not translated ",
   IF(AND(TRIM(J875)&lt;&gt;"",TRIM(M875)&lt;&gt;"",TRIM(J875)&lt;&gt;TRIM(M875)),"Suffix translation &lt;&gt; lookup ", "" ))
&amp;IF(AND(TRIM(K875)="",N875=""),"Description not translated ",
   IF(AND(TRIM(K875)&lt;&gt;"",TRIM(N875)&lt;&gt;"",TRIM(K875)&lt;&gt;TRIM(N875)),"Description translation&lt;&gt; lookup ", "" ))</f>
        <v/>
      </c>
    </row>
    <row r="876" spans="1:18" x14ac:dyDescent="0.25">
      <c r="A876" s="2" t="str">
        <f>IF(TRIM(J876)="","",E876)</f>
        <v/>
      </c>
      <c r="B876" s="2" t="str">
        <f>IF(TRIM(K876)="","",I876)</f>
        <v/>
      </c>
      <c r="C876" s="2" t="str">
        <f>LEFT(F876,FIND(".",F876,6))</f>
        <v>Exif.MinoltaCsOld.</v>
      </c>
      <c r="D876" s="2" t="str">
        <f>VLOOKUP(C876,PrefixUebersetzung,2,FALSE)</f>
        <v>Exif.MinoltaCsOld.</v>
      </c>
      <c r="E876" s="2" t="str">
        <f>MID(F876,FIND(".",F876,6)+1,99)</f>
        <v>Brightness</v>
      </c>
      <c r="F876" s="41" t="s">
        <v>9930</v>
      </c>
      <c r="G876" s="36" t="s">
        <v>9515</v>
      </c>
      <c r="H876" s="36"/>
      <c r="I876" s="36" t="s">
        <v>2544</v>
      </c>
      <c r="M876" s="3" t="str">
        <f>IFERROR(VLOOKUP(E876,A:J,10, FALSE),"")</f>
        <v>Helligkeit</v>
      </c>
      <c r="N876" s="3" t="str">
        <f>IFERROR(VLOOKUP(I876,B:K,10,FALSE),"")</f>
        <v>Helligkeit</v>
      </c>
      <c r="O876" s="3" t="str">
        <f>IF(AND(TRIM(J876)="",M876=""),"Suffix not translated ",
   IF(AND(TRIM(J876)&lt;&gt;"",TRIM(M876)&lt;&gt;"",TRIM(J876)&lt;&gt;TRIM(M876)),"Suffix translation &lt;&gt; lookup ", "" ))
&amp;IF(AND(TRIM(K876)="",N876=""),"Description not translated ",
   IF(AND(TRIM(K876)&lt;&gt;"",TRIM(N876)&lt;&gt;"",TRIM(K876)&lt;&gt;TRIM(N876)),"Description translation&lt;&gt; lookup ", "" ))</f>
        <v/>
      </c>
    </row>
    <row r="877" spans="1:18" x14ac:dyDescent="0.25">
      <c r="A877" s="2" t="str">
        <f>IF(TRIM(J877)="","",E877)</f>
        <v/>
      </c>
      <c r="B877" s="2" t="str">
        <f>IF(TRIM(K877)="","",I877)</f>
        <v/>
      </c>
      <c r="C877" s="2" t="str">
        <f>LEFT(F877,FIND(".",F877,6))</f>
        <v>Exif.MinoltaCsOld.</v>
      </c>
      <c r="D877" s="2" t="str">
        <f>VLOOKUP(C877,PrefixUebersetzung,2,FALSE)</f>
        <v>Exif.MinoltaCsOld.</v>
      </c>
      <c r="E877" s="2" t="str">
        <f>MID(F877,FIND(".",F877,6)+1,99)</f>
        <v>BWFilter</v>
      </c>
      <c r="F877" s="41" t="s">
        <v>9931</v>
      </c>
      <c r="G877" s="36" t="s">
        <v>9515</v>
      </c>
      <c r="H877" s="36"/>
      <c r="I877" s="36" t="s">
        <v>2545</v>
      </c>
      <c r="M877" s="3" t="str">
        <f>IFERROR(VLOOKUP(E877,A:J,10, FALSE),"")</f>
        <v>Schwarz-Weiß-Filter</v>
      </c>
      <c r="N877" s="3" t="str">
        <f>IFERROR(VLOOKUP(I877,B:K,10,FALSE),"")</f>
        <v>Schwarz-Weiß-Filter</v>
      </c>
      <c r="O877" s="3" t="str">
        <f>IF(AND(TRIM(J877)="",M877=""),"Suffix not translated ",
   IF(AND(TRIM(J877)&lt;&gt;"",TRIM(M877)&lt;&gt;"",TRIM(J877)&lt;&gt;TRIM(M877)),"Suffix translation &lt;&gt; lookup ", "" ))
&amp;IF(AND(TRIM(K877)="",N877=""),"Description not translated ",
   IF(AND(TRIM(K877)&lt;&gt;"",TRIM(N877)&lt;&gt;"",TRIM(K877)&lt;&gt;TRIM(N877)),"Description translation&lt;&gt; lookup ", "" ))</f>
        <v/>
      </c>
    </row>
    <row r="878" spans="1:18" x14ac:dyDescent="0.25">
      <c r="A878" s="2" t="str">
        <f>IF(TRIM(J878)="","",E878)</f>
        <v/>
      </c>
      <c r="B878" s="2" t="str">
        <f>IF(TRIM(K878)="","",I878)</f>
        <v/>
      </c>
      <c r="C878" s="2" t="str">
        <f>LEFT(F878,FIND(".",F878,6))</f>
        <v>Exif.MinoltaCsOld.</v>
      </c>
      <c r="D878" s="2" t="str">
        <f>VLOOKUP(C878,PrefixUebersetzung,2,FALSE)</f>
        <v>Exif.MinoltaCsOld.</v>
      </c>
      <c r="E878" s="2" t="str">
        <f>MID(F878,FIND(".",F878,6)+1,99)</f>
        <v>ColorBalanceBlue</v>
      </c>
      <c r="F878" s="41" t="s">
        <v>9932</v>
      </c>
      <c r="G878" s="36" t="s">
        <v>9515</v>
      </c>
      <c r="H878" s="36"/>
      <c r="I878" s="36" t="s">
        <v>2546</v>
      </c>
      <c r="M878" s="3" t="str">
        <f>IFERROR(VLOOKUP(E878,A:J,10, FALSE),"")</f>
        <v>Farbbalance blau</v>
      </c>
      <c r="N878" s="3" t="str">
        <f>IFERROR(VLOOKUP(I878,B:K,10,FALSE),"")</f>
        <v>Farbbalance blau</v>
      </c>
      <c r="O878" s="3" t="str">
        <f>IF(AND(TRIM(J878)="",M878=""),"Suffix not translated ",
   IF(AND(TRIM(J878)&lt;&gt;"",TRIM(M878)&lt;&gt;"",TRIM(J878)&lt;&gt;TRIM(M878)),"Suffix translation &lt;&gt; lookup ", "" ))
&amp;IF(AND(TRIM(K878)="",N878=""),"Description not translated ",
   IF(AND(TRIM(K878)&lt;&gt;"",TRIM(N878)&lt;&gt;"",TRIM(K878)&lt;&gt;TRIM(N878)),"Description translation&lt;&gt; lookup ", "" ))</f>
        <v/>
      </c>
    </row>
    <row r="879" spans="1:18" x14ac:dyDescent="0.25">
      <c r="A879" s="2" t="str">
        <f>IF(TRIM(J879)="","",E879)</f>
        <v/>
      </c>
      <c r="B879" s="2" t="str">
        <f>IF(TRIM(K879)="","",I879)</f>
        <v/>
      </c>
      <c r="C879" s="2" t="str">
        <f>LEFT(F879,FIND(".",F879,6))</f>
        <v>Exif.MinoltaCsOld.</v>
      </c>
      <c r="D879" s="2" t="str">
        <f>VLOOKUP(C879,PrefixUebersetzung,2,FALSE)</f>
        <v>Exif.MinoltaCsOld.</v>
      </c>
      <c r="E879" s="2" t="str">
        <f>MID(F879,FIND(".",F879,6)+1,99)</f>
        <v>ColorBalanceGreen</v>
      </c>
      <c r="F879" s="41" t="s">
        <v>9933</v>
      </c>
      <c r="G879" s="36" t="s">
        <v>9515</v>
      </c>
      <c r="H879" s="36"/>
      <c r="I879" s="36" t="s">
        <v>2547</v>
      </c>
      <c r="M879" s="3" t="str">
        <f>IFERROR(VLOOKUP(E879,A:J,10, FALSE),"")</f>
        <v>Farbbalance grün</v>
      </c>
      <c r="N879" s="3" t="str">
        <f>IFERROR(VLOOKUP(I879,B:K,10,FALSE),"")</f>
        <v>Farbbalance grün</v>
      </c>
      <c r="O879" s="3" t="str">
        <f>IF(AND(TRIM(J879)="",M879=""),"Suffix not translated ",
   IF(AND(TRIM(J879)&lt;&gt;"",TRIM(M879)&lt;&gt;"",TRIM(J879)&lt;&gt;TRIM(M879)),"Suffix translation &lt;&gt; lookup ", "" ))
&amp;IF(AND(TRIM(K879)="",N879=""),"Description not translated ",
   IF(AND(TRIM(K879)&lt;&gt;"",TRIM(N879)&lt;&gt;"",TRIM(K879)&lt;&gt;TRIM(N879)),"Description translation&lt;&gt; lookup ", "" ))</f>
        <v/>
      </c>
    </row>
    <row r="880" spans="1:18" x14ac:dyDescent="0.25">
      <c r="A880" s="2" t="str">
        <f>IF(TRIM(J880)="","",E880)</f>
        <v/>
      </c>
      <c r="B880" s="2" t="str">
        <f>IF(TRIM(K880)="","",I880)</f>
        <v/>
      </c>
      <c r="C880" s="2" t="str">
        <f>LEFT(F880,FIND(".",F880,6))</f>
        <v>Exif.MinoltaCsOld.</v>
      </c>
      <c r="D880" s="2" t="str">
        <f>VLOOKUP(C880,PrefixUebersetzung,2,FALSE)</f>
        <v>Exif.MinoltaCsOld.</v>
      </c>
      <c r="E880" s="2" t="str">
        <f>MID(F880,FIND(".",F880,6)+1,99)</f>
        <v>ColorBalanceRed</v>
      </c>
      <c r="F880" s="41" t="s">
        <v>9934</v>
      </c>
      <c r="G880" s="36" t="s">
        <v>9515</v>
      </c>
      <c r="H880" s="36"/>
      <c r="I880" s="36" t="s">
        <v>2548</v>
      </c>
      <c r="M880" s="3" t="str">
        <f>IFERROR(VLOOKUP(E880,A:J,10, FALSE),"")</f>
        <v>Farbbalance rot</v>
      </c>
      <c r="N880" s="3" t="str">
        <f>IFERROR(VLOOKUP(I880,B:K,10,FALSE),"")</f>
        <v>Farbbalance rot</v>
      </c>
      <c r="O880" s="3" t="str">
        <f>IF(AND(TRIM(J880)="",M880=""),"Suffix not translated ",
   IF(AND(TRIM(J880)&lt;&gt;"",TRIM(M880)&lt;&gt;"",TRIM(J880)&lt;&gt;TRIM(M880)),"Suffix translation &lt;&gt; lookup ", "" ))
&amp;IF(AND(TRIM(K880)="",N880=""),"Description not translated ",
   IF(AND(TRIM(K880)&lt;&gt;"",TRIM(N880)&lt;&gt;"",TRIM(K880)&lt;&gt;TRIM(N880)),"Description translation&lt;&gt; lookup ", "" ))</f>
        <v/>
      </c>
    </row>
    <row r="881" spans="1:15" x14ac:dyDescent="0.25">
      <c r="A881" s="2" t="str">
        <f>IF(TRIM(J881)="","",E881)</f>
        <v/>
      </c>
      <c r="B881" s="2" t="str">
        <f>IF(TRIM(K881)="","",I881)</f>
        <v/>
      </c>
      <c r="C881" s="2" t="str">
        <f>LEFT(F881,FIND(".",F881,6))</f>
        <v>Exif.MinoltaCsOld.</v>
      </c>
      <c r="D881" s="2" t="str">
        <f>VLOOKUP(C881,PrefixUebersetzung,2,FALSE)</f>
        <v>Exif.MinoltaCsOld.</v>
      </c>
      <c r="E881" s="2" t="str">
        <f>MID(F881,FIND(".",F881,6)+1,99)</f>
        <v>ColorFilter</v>
      </c>
      <c r="F881" s="41" t="s">
        <v>9935</v>
      </c>
      <c r="G881" s="36" t="s">
        <v>9515</v>
      </c>
      <c r="H881" s="36"/>
      <c r="I881" s="36" t="s">
        <v>2549</v>
      </c>
      <c r="M881" s="3" t="str">
        <f>IFERROR(VLOOKUP(E881,A:J,10, FALSE),"")</f>
        <v>Farbfilter</v>
      </c>
      <c r="N881" s="3" t="str">
        <f>IFERROR(VLOOKUP(I881,B:K,10,FALSE),"")</f>
        <v>Farbfilter</v>
      </c>
      <c r="O881" s="3" t="str">
        <f>IF(AND(TRIM(J881)="",M881=""),"Suffix not translated ",
   IF(AND(TRIM(J881)&lt;&gt;"",TRIM(M881)&lt;&gt;"",TRIM(J881)&lt;&gt;TRIM(M881)),"Suffix translation &lt;&gt; lookup ", "" ))
&amp;IF(AND(TRIM(K881)="",N881=""),"Description not translated ",
   IF(AND(TRIM(K881)&lt;&gt;"",TRIM(N881)&lt;&gt;"",TRIM(K881)&lt;&gt;TRIM(N881)),"Description translation&lt;&gt; lookup ", "" ))</f>
        <v/>
      </c>
    </row>
    <row r="882" spans="1:15" x14ac:dyDescent="0.25">
      <c r="A882" s="2" t="str">
        <f>IF(TRIM(J882)="","",E882)</f>
        <v/>
      </c>
      <c r="B882" s="2" t="str">
        <f>IF(TRIM(K882)="","",I882)</f>
        <v/>
      </c>
      <c r="C882" s="2" t="str">
        <f>LEFT(F882,FIND(".",F882,6))</f>
        <v>Exif.MinoltaCsOld.</v>
      </c>
      <c r="D882" s="2" t="str">
        <f>VLOOKUP(C882,PrefixUebersetzung,2,FALSE)</f>
        <v>Exif.MinoltaCsOld.</v>
      </c>
      <c r="E882" s="2" t="str">
        <f>MID(F882,FIND(".",F882,6)+1,99)</f>
        <v>ColorMode</v>
      </c>
      <c r="F882" s="41" t="s">
        <v>9936</v>
      </c>
      <c r="G882" s="36" t="s">
        <v>9515</v>
      </c>
      <c r="H882" s="36"/>
      <c r="I882" s="36" t="s">
        <v>2550</v>
      </c>
      <c r="M882" s="3" t="str">
        <f>IFERROR(VLOOKUP(E882,A:J,10, FALSE),"")</f>
        <v>Farbmodus</v>
      </c>
      <c r="N882" s="3" t="str">
        <f>IFERROR(VLOOKUP(I882,B:K,10,FALSE),"")</f>
        <v>Farbmodus</v>
      </c>
      <c r="O882" s="3" t="str">
        <f>IF(AND(TRIM(J882)="",M882=""),"Suffix not translated ",
   IF(AND(TRIM(J882)&lt;&gt;"",TRIM(M882)&lt;&gt;"",TRIM(J882)&lt;&gt;TRIM(M882)),"Suffix translation &lt;&gt; lookup ", "" ))
&amp;IF(AND(TRIM(K882)="",N882=""),"Description not translated ",
   IF(AND(TRIM(K882)&lt;&gt;"",TRIM(N882)&lt;&gt;"",TRIM(K882)&lt;&gt;TRIM(N882)),"Description translation&lt;&gt; lookup ", "" ))</f>
        <v/>
      </c>
    </row>
    <row r="883" spans="1:15" x14ac:dyDescent="0.25">
      <c r="A883" s="2" t="str">
        <f>IF(TRIM(J883)="","",E883)</f>
        <v/>
      </c>
      <c r="B883" s="2" t="str">
        <f>IF(TRIM(K883)="","",I883)</f>
        <v/>
      </c>
      <c r="C883" s="2" t="str">
        <f>LEFT(F883,FIND(".",F883,6))</f>
        <v>Exif.MinoltaCsOld.</v>
      </c>
      <c r="D883" s="2" t="str">
        <f>VLOOKUP(C883,PrefixUebersetzung,2,FALSE)</f>
        <v>Exif.MinoltaCsOld.</v>
      </c>
      <c r="E883" s="2" t="str">
        <f>MID(F883,FIND(".",F883,6)+1,99)</f>
        <v>ColorProfile</v>
      </c>
      <c r="F883" s="41" t="s">
        <v>9937</v>
      </c>
      <c r="G883" s="36" t="s">
        <v>9515</v>
      </c>
      <c r="H883" s="36"/>
      <c r="I883" s="36" t="s">
        <v>2551</v>
      </c>
      <c r="M883" s="3" t="str">
        <f>IFERROR(VLOOKUP(E883,A:J,10, FALSE),"")</f>
        <v>Farbprofil</v>
      </c>
      <c r="N883" s="3" t="str">
        <f>IFERROR(VLOOKUP(I883,B:K,10,FALSE),"")</f>
        <v>Farbprofil</v>
      </c>
      <c r="O883" s="3" t="str">
        <f>IF(AND(TRIM(J883)="",M883=""),"Suffix not translated ",
   IF(AND(TRIM(J883)&lt;&gt;"",TRIM(M883)&lt;&gt;"",TRIM(J883)&lt;&gt;TRIM(M883)),"Suffix translation &lt;&gt; lookup ", "" ))
&amp;IF(AND(TRIM(K883)="",N883=""),"Description not translated ",
   IF(AND(TRIM(K883)&lt;&gt;"",TRIM(N883)&lt;&gt;"",TRIM(K883)&lt;&gt;TRIM(N883)),"Description translation&lt;&gt; lookup ", "" ))</f>
        <v/>
      </c>
    </row>
    <row r="884" spans="1:15" x14ac:dyDescent="0.25">
      <c r="A884" s="2" t="str">
        <f>IF(TRIM(J884)="","",E884)</f>
        <v/>
      </c>
      <c r="B884" s="2" t="str">
        <f>IF(TRIM(K884)="","",I884)</f>
        <v/>
      </c>
      <c r="C884" s="2" t="str">
        <f>LEFT(F884,FIND(".",F884,6))</f>
        <v>Exif.MinoltaCsOld.</v>
      </c>
      <c r="D884" s="2" t="str">
        <f>VLOOKUP(C884,PrefixUebersetzung,2,FALSE)</f>
        <v>Exif.MinoltaCsOld.</v>
      </c>
      <c r="E884" s="2" t="str">
        <f>MID(F884,FIND(".",F884,6)+1,99)</f>
        <v>Contrast</v>
      </c>
      <c r="F884" s="41" t="s">
        <v>9938</v>
      </c>
      <c r="G884" s="36" t="s">
        <v>9515</v>
      </c>
      <c r="H884" s="36"/>
      <c r="I884" s="36" t="s">
        <v>2520</v>
      </c>
      <c r="M884" s="3" t="str">
        <f>IFERROR(VLOOKUP(E884,A:J,10, FALSE),"")</f>
        <v>Kontrast</v>
      </c>
      <c r="N884" s="3" t="str">
        <f>IFERROR(VLOOKUP(I884,B:K,10,FALSE),"")</f>
        <v>Kontrast</v>
      </c>
      <c r="O884" s="3" t="str">
        <f>IF(AND(TRIM(J884)="",M884=""),"Suffix not translated ",
   IF(AND(TRIM(J884)&lt;&gt;"",TRIM(M884)&lt;&gt;"",TRIM(J884)&lt;&gt;TRIM(M884)),"Suffix translation &lt;&gt; lookup ", "" ))
&amp;IF(AND(TRIM(K884)="",N884=""),"Description not translated ",
   IF(AND(TRIM(K884)&lt;&gt;"",TRIM(N884)&lt;&gt;"",TRIM(K884)&lt;&gt;TRIM(N884)),"Description translation&lt;&gt; lookup ", "" ))</f>
        <v/>
      </c>
    </row>
    <row r="885" spans="1:15" x14ac:dyDescent="0.25">
      <c r="A885" s="2" t="str">
        <f>IF(TRIM(J885)="","",E885)</f>
        <v/>
      </c>
      <c r="B885" s="2" t="str">
        <f>IF(TRIM(K885)="","",I885)</f>
        <v/>
      </c>
      <c r="C885" s="2" t="str">
        <f>LEFT(F885,FIND(".",F885,6))</f>
        <v>Exif.MinoltaCsOld.</v>
      </c>
      <c r="D885" s="2" t="str">
        <f>VLOOKUP(C885,PrefixUebersetzung,2,FALSE)</f>
        <v>Exif.MinoltaCsOld.</v>
      </c>
      <c r="E885" s="2" t="str">
        <f>MID(F885,FIND(".",F885,6)+1,99)</f>
        <v>DataImprint</v>
      </c>
      <c r="F885" s="41" t="s">
        <v>9939</v>
      </c>
      <c r="G885" s="36" t="s">
        <v>9515</v>
      </c>
      <c r="H885" s="36"/>
      <c r="I885" s="36" t="s">
        <v>2552</v>
      </c>
      <c r="M885" s="3" t="str">
        <f>IFERROR(VLOOKUP(E885,A:J,10, FALSE),"")</f>
        <v>Daten Impressum</v>
      </c>
      <c r="N885" s="3" t="str">
        <f>IFERROR(VLOOKUP(I885,B:K,10,FALSE),"")</f>
        <v>Daten Impressum</v>
      </c>
      <c r="O885" s="3" t="str">
        <f>IF(AND(TRIM(J885)="",M885=""),"Suffix not translated ",
   IF(AND(TRIM(J885)&lt;&gt;"",TRIM(M885)&lt;&gt;"",TRIM(J885)&lt;&gt;TRIM(M885)),"Suffix translation &lt;&gt; lookup ", "" ))
&amp;IF(AND(TRIM(K885)="",N885=""),"Description not translated ",
   IF(AND(TRIM(K885)&lt;&gt;"",TRIM(N885)&lt;&gt;"",TRIM(K885)&lt;&gt;TRIM(N885)),"Description translation&lt;&gt; lookup ", "" ))</f>
        <v/>
      </c>
    </row>
    <row r="886" spans="1:15" x14ac:dyDescent="0.25">
      <c r="A886" s="2" t="str">
        <f>IF(TRIM(J886)="","",E886)</f>
        <v/>
      </c>
      <c r="B886" s="2" t="str">
        <f>IF(TRIM(K886)="","",I886)</f>
        <v/>
      </c>
      <c r="C886" s="2" t="str">
        <f>LEFT(F886,FIND(".",F886,6))</f>
        <v>Exif.MinoltaCsOld.</v>
      </c>
      <c r="D886" s="2" t="str">
        <f>VLOOKUP(C886,PrefixUebersetzung,2,FALSE)</f>
        <v>Exif.MinoltaCsOld.</v>
      </c>
      <c r="E886" s="2" t="str">
        <f>MID(F886,FIND(".",F886,6)+1,99)</f>
        <v>DECPosition</v>
      </c>
      <c r="F886" s="41" t="s">
        <v>9940</v>
      </c>
      <c r="G886" s="36" t="s">
        <v>9515</v>
      </c>
      <c r="H886" s="36"/>
      <c r="I886" s="36" t="s">
        <v>2553</v>
      </c>
      <c r="M886" s="3" t="str">
        <f>IFERROR(VLOOKUP(E886,A:J,10, FALSE),"")</f>
        <v>DEC Schalterstellung</v>
      </c>
      <c r="N886" s="3" t="str">
        <f>IFERROR(VLOOKUP(I886,B:K,10,FALSE),"")</f>
        <v>DEC Schalterstellung</v>
      </c>
      <c r="O886" s="3" t="str">
        <f>IF(AND(TRIM(J886)="",M886=""),"Suffix not translated ",
   IF(AND(TRIM(J886)&lt;&gt;"",TRIM(M886)&lt;&gt;"",TRIM(J886)&lt;&gt;TRIM(M886)),"Suffix translation &lt;&gt; lookup ", "" ))
&amp;IF(AND(TRIM(K886)="",N886=""),"Description not translated ",
   IF(AND(TRIM(K886)&lt;&gt;"",TRIM(N886)&lt;&gt;"",TRIM(K886)&lt;&gt;TRIM(N886)),"Description translation&lt;&gt; lookup ", "" ))</f>
        <v/>
      </c>
    </row>
    <row r="887" spans="1:15" x14ac:dyDescent="0.25">
      <c r="A887" s="2" t="str">
        <f>IF(TRIM(J887)="","",E887)</f>
        <v/>
      </c>
      <c r="B887" s="2" t="str">
        <f>IF(TRIM(K887)="","",I887)</f>
        <v/>
      </c>
      <c r="C887" s="2" t="str">
        <f>LEFT(F887,FIND(".",F887,6))</f>
        <v>Exif.MinoltaCsOld.</v>
      </c>
      <c r="D887" s="2" t="str">
        <f>VLOOKUP(C887,PrefixUebersetzung,2,FALSE)</f>
        <v>Exif.MinoltaCsOld.</v>
      </c>
      <c r="E887" s="2" t="str">
        <f>MID(F887,FIND(".",F887,6)+1,99)</f>
        <v>DigitalZoom</v>
      </c>
      <c r="F887" s="41" t="s">
        <v>9941</v>
      </c>
      <c r="G887" s="36" t="s">
        <v>9515</v>
      </c>
      <c r="H887" s="36"/>
      <c r="I887" s="36" t="s">
        <v>2161</v>
      </c>
      <c r="M887" s="3" t="str">
        <f>IFERROR(VLOOKUP(E887,A:J,10, FALSE),"")</f>
        <v>Digitaler Zoom</v>
      </c>
      <c r="N887" s="3" t="str">
        <f>IFERROR(VLOOKUP(I887,B:K,10,FALSE),"")</f>
        <v>Digitaler Zoom</v>
      </c>
      <c r="O887" s="3" t="str">
        <f>IF(AND(TRIM(J887)="",M887=""),"Suffix not translated ",
   IF(AND(TRIM(J887)&lt;&gt;"",TRIM(M887)&lt;&gt;"",TRIM(J887)&lt;&gt;TRIM(M887)),"Suffix translation &lt;&gt; lookup ", "" ))
&amp;IF(AND(TRIM(K887)="",N887=""),"Description not translated ",
   IF(AND(TRIM(K887)&lt;&gt;"",TRIM(N887)&lt;&gt;"",TRIM(K887)&lt;&gt;TRIM(N887)),"Description translation&lt;&gt; lookup ", "" ))</f>
        <v/>
      </c>
    </row>
    <row r="888" spans="1:15" x14ac:dyDescent="0.25">
      <c r="A888" s="2" t="str">
        <f>IF(TRIM(J888)="","",E888)</f>
        <v/>
      </c>
      <c r="B888" s="2" t="str">
        <f>IF(TRIM(K888)="","",I888)</f>
        <v/>
      </c>
      <c r="C888" s="2" t="str">
        <f>LEFT(F888,FIND(".",F888,6))</f>
        <v>Exif.MinoltaCsOld.</v>
      </c>
      <c r="D888" s="2" t="str">
        <f>VLOOKUP(C888,PrefixUebersetzung,2,FALSE)</f>
        <v>Exif.MinoltaCsOld.</v>
      </c>
      <c r="E888" s="2" t="str">
        <f>MID(F888,FIND(".",F888,6)+1,99)</f>
        <v>DriveMode</v>
      </c>
      <c r="F888" s="41" t="s">
        <v>9942</v>
      </c>
      <c r="G888" s="36" t="s">
        <v>9515</v>
      </c>
      <c r="H888" s="36"/>
      <c r="I888" s="36" t="s">
        <v>2554</v>
      </c>
      <c r="M888" s="3" t="str">
        <f>IFERROR(VLOOKUP(E888,A:J,10, FALSE),"")</f>
        <v>Betriebsart</v>
      </c>
      <c r="N888" s="3" t="str">
        <f>IFERROR(VLOOKUP(I888,B:K,10,FALSE),"")</f>
        <v>Betriebsart</v>
      </c>
      <c r="O888" s="3" t="str">
        <f>IF(AND(TRIM(J888)="",M888=""),"Suffix not translated ",
   IF(AND(TRIM(J888)&lt;&gt;"",TRIM(M888)&lt;&gt;"",TRIM(J888)&lt;&gt;TRIM(M888)),"Suffix translation &lt;&gt; lookup ", "" ))
&amp;IF(AND(TRIM(K888)="",N888=""),"Description not translated ",
   IF(AND(TRIM(K888)&lt;&gt;"",TRIM(N888)&lt;&gt;"",TRIM(K888)&lt;&gt;TRIM(N888)),"Description translation&lt;&gt; lookup ", "" ))</f>
        <v/>
      </c>
    </row>
    <row r="889" spans="1:15" x14ac:dyDescent="0.25">
      <c r="A889" s="2" t="str">
        <f>IF(TRIM(J889)="","",E889)</f>
        <v/>
      </c>
      <c r="B889" s="2" t="str">
        <f>IF(TRIM(K889)="","",I889)</f>
        <v/>
      </c>
      <c r="C889" s="2" t="str">
        <f>LEFT(F889,FIND(".",F889,6))</f>
        <v>Exif.MinoltaCsOld.</v>
      </c>
      <c r="D889" s="2" t="str">
        <f>VLOOKUP(C889,PrefixUebersetzung,2,FALSE)</f>
        <v>Exif.MinoltaCsOld.</v>
      </c>
      <c r="E889" s="2" t="str">
        <f>MID(F889,FIND(".",F889,6)+1,99)</f>
        <v>ExposureCompensation</v>
      </c>
      <c r="F889" s="41" t="s">
        <v>9943</v>
      </c>
      <c r="G889" s="36" t="s">
        <v>9515</v>
      </c>
      <c r="H889" s="36"/>
      <c r="I889" s="36" t="s">
        <v>2521</v>
      </c>
      <c r="M889" s="3" t="str">
        <f>IFERROR(VLOOKUP(E889,A:J,10, FALSE),"")</f>
        <v>Belichtungskorrektur</v>
      </c>
      <c r="N889" s="3" t="str">
        <f>IFERROR(VLOOKUP(I889,B:K,10,FALSE),"")</f>
        <v>Belichtungskorrektur</v>
      </c>
      <c r="O889" s="3" t="str">
        <f>IF(AND(TRIM(J889)="",M889=""),"Suffix not translated ",
   IF(AND(TRIM(J889)&lt;&gt;"",TRIM(M889)&lt;&gt;"",TRIM(J889)&lt;&gt;TRIM(M889)),"Suffix translation &lt;&gt; lookup ", "" ))
&amp;IF(AND(TRIM(K889)="",N889=""),"Description not translated ",
   IF(AND(TRIM(K889)&lt;&gt;"",TRIM(N889)&lt;&gt;"",TRIM(K889)&lt;&gt;TRIM(N889)),"Description translation&lt;&gt; lookup ", "" ))</f>
        <v/>
      </c>
    </row>
    <row r="890" spans="1:15" x14ac:dyDescent="0.25">
      <c r="A890" s="2" t="str">
        <f>IF(TRIM(J890)="","",E890)</f>
        <v/>
      </c>
      <c r="B890" s="2" t="str">
        <f>IF(TRIM(K890)="","",I890)</f>
        <v/>
      </c>
      <c r="C890" s="2" t="str">
        <f>LEFT(F890,FIND(".",F890,6))</f>
        <v>Exif.MinoltaCsOld.</v>
      </c>
      <c r="D890" s="2" t="str">
        <f>VLOOKUP(C890,PrefixUebersetzung,2,FALSE)</f>
        <v>Exif.MinoltaCsOld.</v>
      </c>
      <c r="E890" s="2" t="str">
        <f>MID(F890,FIND(".",F890,6)+1,99)</f>
        <v>ExposureMode</v>
      </c>
      <c r="F890" s="41" t="s">
        <v>9944</v>
      </c>
      <c r="G890" s="36" t="s">
        <v>9515</v>
      </c>
      <c r="H890" s="36"/>
      <c r="I890" s="36" t="s">
        <v>2523</v>
      </c>
      <c r="M890" s="3" t="str">
        <f>IFERROR(VLOOKUP(E890,A:J,10, FALSE),"")</f>
        <v>Belichtungsmodus</v>
      </c>
      <c r="N890" s="3" t="str">
        <f>IFERROR(VLOOKUP(I890,B:K,10,FALSE),"")</f>
        <v>Belichtungsmodus</v>
      </c>
      <c r="O890" s="3" t="str">
        <f>IF(AND(TRIM(J890)="",M890=""),"Suffix not translated ",
   IF(AND(TRIM(J890)&lt;&gt;"",TRIM(M890)&lt;&gt;"",TRIM(J890)&lt;&gt;TRIM(M890)),"Suffix translation &lt;&gt; lookup ", "" ))
&amp;IF(AND(TRIM(K890)="",N890=""),"Description not translated ",
   IF(AND(TRIM(K890)&lt;&gt;"",TRIM(N890)&lt;&gt;"",TRIM(K890)&lt;&gt;TRIM(N890)),"Description translation&lt;&gt; lookup ", "" ))</f>
        <v/>
      </c>
    </row>
    <row r="891" spans="1:15" x14ac:dyDescent="0.25">
      <c r="A891" s="2" t="str">
        <f>IF(TRIM(J891)="","",E891)</f>
        <v/>
      </c>
      <c r="B891" s="2" t="str">
        <f>IF(TRIM(K891)="","",I891)</f>
        <v/>
      </c>
      <c r="C891" s="2" t="str">
        <f>LEFT(F891,FIND(".",F891,6))</f>
        <v>Exif.MinoltaCsOld.</v>
      </c>
      <c r="D891" s="2" t="str">
        <f>VLOOKUP(C891,PrefixUebersetzung,2,FALSE)</f>
        <v>Exif.MinoltaCsOld.</v>
      </c>
      <c r="E891" s="2" t="str">
        <f>MID(F891,FIND(".",F891,6)+1,99)</f>
        <v>ExposureTime</v>
      </c>
      <c r="F891" s="41" t="s">
        <v>9945</v>
      </c>
      <c r="G891" s="36" t="s">
        <v>9515</v>
      </c>
      <c r="H891" s="36"/>
      <c r="I891" s="36" t="s">
        <v>2525</v>
      </c>
      <c r="M891" s="3" t="str">
        <f>IFERROR(VLOOKUP(E891,A:J,10, FALSE),"")</f>
        <v>Belichtungszeit</v>
      </c>
      <c r="N891" s="3" t="str">
        <f>IFERROR(VLOOKUP(I891,B:K,10,FALSE),"")</f>
        <v>Belichtungszeit</v>
      </c>
      <c r="O891" s="3" t="str">
        <f>IF(AND(TRIM(J891)="",M891=""),"Suffix not translated ",
   IF(AND(TRIM(J891)&lt;&gt;"",TRIM(M891)&lt;&gt;"",TRIM(J891)&lt;&gt;TRIM(M891)),"Suffix translation &lt;&gt; lookup ", "" ))
&amp;IF(AND(TRIM(K891)="",N891=""),"Description not translated ",
   IF(AND(TRIM(K891)&lt;&gt;"",TRIM(N891)&lt;&gt;"",TRIM(K891)&lt;&gt;TRIM(N891)),"Description translation&lt;&gt; lookup ", "" ))</f>
        <v/>
      </c>
    </row>
    <row r="892" spans="1:15" x14ac:dyDescent="0.25">
      <c r="A892" s="2" t="str">
        <f>IF(TRIM(J892)="","",E892)</f>
        <v/>
      </c>
      <c r="B892" s="2" t="str">
        <f>IF(TRIM(K892)="","",I892)</f>
        <v/>
      </c>
      <c r="C892" s="2" t="str">
        <f>LEFT(F892,FIND(".",F892,6))</f>
        <v>Exif.MinoltaCsOld.</v>
      </c>
      <c r="D892" s="2" t="str">
        <f>VLOOKUP(C892,PrefixUebersetzung,2,FALSE)</f>
        <v>Exif.MinoltaCsOld.</v>
      </c>
      <c r="E892" s="2" t="str">
        <f>MID(F892,FIND(".",F892,6)+1,99)</f>
        <v>FileNumberMemory</v>
      </c>
      <c r="F892" s="41" t="s">
        <v>9946</v>
      </c>
      <c r="G892" s="36" t="s">
        <v>9515</v>
      </c>
      <c r="H892" s="36"/>
      <c r="I892" s="36" t="s">
        <v>2555</v>
      </c>
      <c r="M892" s="3" t="str">
        <f>IFERROR(VLOOKUP(E892,A:J,10, FALSE),"")</f>
        <v>Dateinummer Speicher</v>
      </c>
      <c r="N892" s="3" t="str">
        <f>IFERROR(VLOOKUP(I892,B:K,10,FALSE),"")</f>
        <v>Dateinummer Speicher</v>
      </c>
      <c r="O892" s="3" t="str">
        <f>IF(AND(TRIM(J892)="",M892=""),"Suffix not translated ",
   IF(AND(TRIM(J892)&lt;&gt;"",TRIM(M892)&lt;&gt;"",TRIM(J892)&lt;&gt;TRIM(M892)),"Suffix translation &lt;&gt; lookup ", "" ))
&amp;IF(AND(TRIM(K892)="",N892=""),"Description not translated ",
   IF(AND(TRIM(K892)&lt;&gt;"",TRIM(N892)&lt;&gt;"",TRIM(K892)&lt;&gt;TRIM(N892)),"Description translation&lt;&gt; lookup ", "" ))</f>
        <v/>
      </c>
    </row>
    <row r="893" spans="1:15" ht="30" x14ac:dyDescent="0.25">
      <c r="A893" s="2" t="str">
        <f>IF(TRIM(J893)="","",E893)</f>
        <v/>
      </c>
      <c r="B893" s="2" t="str">
        <f>IF(TRIM(K893)="","",I893)</f>
        <v/>
      </c>
      <c r="C893" s="2" t="str">
        <f>LEFT(F893,FIND(".",F893,6))</f>
        <v>Exif.MinoltaCsOld.</v>
      </c>
      <c r="D893" s="2" t="str">
        <f>VLOOKUP(C893,PrefixUebersetzung,2,FALSE)</f>
        <v>Exif.MinoltaCsOld.</v>
      </c>
      <c r="E893" s="2" t="str">
        <f>MID(F893,FIND(".",F893,6)+1,99)</f>
        <v>FlashExposureComp</v>
      </c>
      <c r="F893" s="41" t="s">
        <v>9947</v>
      </c>
      <c r="G893" s="36" t="s">
        <v>9515</v>
      </c>
      <c r="H893" s="36"/>
      <c r="I893" s="36" t="s">
        <v>2502</v>
      </c>
      <c r="M893" s="3" t="str">
        <f>IFERROR(VLOOKUP(E893,A:J,10, FALSE),"")</f>
        <v>Blitzbelichtungskorrektur</v>
      </c>
      <c r="N893" s="3" t="str">
        <f>IFERROR(VLOOKUP(I893,B:K,10,FALSE),"")</f>
        <v>Blitzbelichtungskorrektur in EV</v>
      </c>
      <c r="O893" s="3" t="str">
        <f>IF(AND(TRIM(J893)="",M893=""),"Suffix not translated ",
   IF(AND(TRIM(J893)&lt;&gt;"",TRIM(M893)&lt;&gt;"",TRIM(J893)&lt;&gt;TRIM(M893)),"Suffix translation &lt;&gt; lookup ", "" ))
&amp;IF(AND(TRIM(K893)="",N893=""),"Description not translated ",
   IF(AND(TRIM(K893)&lt;&gt;"",TRIM(N893)&lt;&gt;"",TRIM(K893)&lt;&gt;TRIM(N893)),"Description translation&lt;&gt; lookup ", "" ))</f>
        <v/>
      </c>
    </row>
    <row r="894" spans="1:15" x14ac:dyDescent="0.25">
      <c r="A894" s="2" t="str">
        <f>IF(TRIM(J894)="","",E894)</f>
        <v/>
      </c>
      <c r="B894" s="2" t="str">
        <f>IF(TRIM(K894)="","",I894)</f>
        <v/>
      </c>
      <c r="C894" s="2" t="str">
        <f>LEFT(F894,FIND(".",F894,6))</f>
        <v>Exif.MinoltaCsOld.</v>
      </c>
      <c r="D894" s="2" t="str">
        <f>VLOOKUP(C894,PrefixUebersetzung,2,FALSE)</f>
        <v>Exif.MinoltaCsOld.</v>
      </c>
      <c r="E894" s="2" t="str">
        <f>MID(F894,FIND(".",F894,6)+1,99)</f>
        <v>FlashFired</v>
      </c>
      <c r="F894" s="41" t="s">
        <v>9948</v>
      </c>
      <c r="G894" s="36" t="s">
        <v>9515</v>
      </c>
      <c r="H894" s="36"/>
      <c r="I894" s="36" t="s">
        <v>2526</v>
      </c>
      <c r="M894" s="3" t="str">
        <f>IFERROR(VLOOKUP(E894,A:J,10, FALSE),"")</f>
        <v>Blitz ausgelöst</v>
      </c>
      <c r="N894" s="3" t="str">
        <f>IFERROR(VLOOKUP(I894,B:K,10,FALSE),"")</f>
        <v>Blitz ausgelöst</v>
      </c>
      <c r="O894" s="3" t="str">
        <f>IF(AND(TRIM(J894)="",M894=""),"Suffix not translated ",
   IF(AND(TRIM(J894)&lt;&gt;"",TRIM(M894)&lt;&gt;"",TRIM(J894)&lt;&gt;TRIM(M894)),"Suffix translation &lt;&gt; lookup ", "" ))
&amp;IF(AND(TRIM(K894)="",N894=""),"Description not translated ",
   IF(AND(TRIM(K894)&lt;&gt;"",TRIM(N894)&lt;&gt;"",TRIM(K894)&lt;&gt;TRIM(N894)),"Description translation&lt;&gt; lookup ", "" ))</f>
        <v/>
      </c>
    </row>
    <row r="895" spans="1:15" x14ac:dyDescent="0.25">
      <c r="A895" s="2" t="str">
        <f>IF(TRIM(J895)="","",E895)</f>
        <v/>
      </c>
      <c r="B895" s="2" t="str">
        <f>IF(TRIM(K895)="","",I895)</f>
        <v/>
      </c>
      <c r="C895" s="2" t="str">
        <f>LEFT(F895,FIND(".",F895,6))</f>
        <v>Exif.MinoltaCsOld.</v>
      </c>
      <c r="D895" s="2" t="str">
        <f>VLOOKUP(C895,PrefixUebersetzung,2,FALSE)</f>
        <v>Exif.MinoltaCsOld.</v>
      </c>
      <c r="E895" s="2" t="str">
        <f>MID(F895,FIND(".",F895,6)+1,99)</f>
        <v>FlashMetering</v>
      </c>
      <c r="F895" s="41" t="s">
        <v>9949</v>
      </c>
      <c r="G895" s="36" t="s">
        <v>9515</v>
      </c>
      <c r="H895" s="36"/>
      <c r="I895" s="36" t="s">
        <v>2556</v>
      </c>
      <c r="M895" s="3" t="str">
        <f>IFERROR(VLOOKUP(E895,A:J,10, FALSE),"")</f>
        <v>Blitzmessung</v>
      </c>
      <c r="N895" s="3" t="str">
        <f>IFERROR(VLOOKUP(I895,B:K,10,FALSE),"")</f>
        <v>Blitzmessung</v>
      </c>
      <c r="O895" s="3" t="str">
        <f>IF(AND(TRIM(J895)="",M895=""),"Suffix not translated ",
   IF(AND(TRIM(J895)&lt;&gt;"",TRIM(M895)&lt;&gt;"",TRIM(J895)&lt;&gt;TRIM(M895)),"Suffix translation &lt;&gt; lookup ", "" ))
&amp;IF(AND(TRIM(K895)="",N895=""),"Description not translated ",
   IF(AND(TRIM(K895)&lt;&gt;"",TRIM(N895)&lt;&gt;"",TRIM(K895)&lt;&gt;TRIM(N895)),"Description translation&lt;&gt; lookup ", "" ))</f>
        <v/>
      </c>
    </row>
    <row r="896" spans="1:15" x14ac:dyDescent="0.25">
      <c r="A896" s="2" t="str">
        <f>IF(TRIM(J896)="","",E896)</f>
        <v/>
      </c>
      <c r="B896" s="2" t="str">
        <f>IF(TRIM(K896)="","",I896)</f>
        <v/>
      </c>
      <c r="C896" s="2" t="str">
        <f>LEFT(F896,FIND(".",F896,6))</f>
        <v>Exif.MinoltaCsOld.</v>
      </c>
      <c r="D896" s="2" t="str">
        <f>VLOOKUP(C896,PrefixUebersetzung,2,FALSE)</f>
        <v>Exif.MinoltaCsOld.</v>
      </c>
      <c r="E896" s="2" t="str">
        <f>MID(F896,FIND(".",F896,6)+1,99)</f>
        <v>FlashMode</v>
      </c>
      <c r="F896" s="41" t="s">
        <v>9950</v>
      </c>
      <c r="G896" s="36" t="s">
        <v>9515</v>
      </c>
      <c r="H896" s="36"/>
      <c r="I896" s="36" t="s">
        <v>2540</v>
      </c>
      <c r="M896" s="3" t="str">
        <f>IFERROR(VLOOKUP(E896,A:J,10, FALSE),"")</f>
        <v>Blitzmodus</v>
      </c>
      <c r="N896" s="3" t="str">
        <f>IFERROR(VLOOKUP(I896,B:K,10,FALSE),"")</f>
        <v>Blitzmodus</v>
      </c>
      <c r="O896" s="3" t="str">
        <f>IF(AND(TRIM(J896)="",M896=""),"Suffix not translated ",
   IF(AND(TRIM(J896)&lt;&gt;"",TRIM(M896)&lt;&gt;"",TRIM(J896)&lt;&gt;TRIM(M896)),"Suffix translation &lt;&gt; lookup ", "" ))
&amp;IF(AND(TRIM(K896)="",N896=""),"Description not translated ",
   IF(AND(TRIM(K896)&lt;&gt;"",TRIM(N896)&lt;&gt;"",TRIM(K896)&lt;&gt;TRIM(N896)),"Description translation&lt;&gt; lookup ", "" ))</f>
        <v/>
      </c>
    </row>
    <row r="897" spans="1:15" x14ac:dyDescent="0.25">
      <c r="A897" s="2" t="str">
        <f>IF(TRIM(J897)="","",E897)</f>
        <v/>
      </c>
      <c r="B897" s="2" t="str">
        <f>IF(TRIM(K897)="","",I897)</f>
        <v/>
      </c>
      <c r="C897" s="2" t="str">
        <f>LEFT(F897,FIND(".",F897,6))</f>
        <v>Exif.MinoltaCsOld.</v>
      </c>
      <c r="D897" s="2" t="str">
        <f>VLOOKUP(C897,PrefixUebersetzung,2,FALSE)</f>
        <v>Exif.MinoltaCsOld.</v>
      </c>
      <c r="E897" s="2" t="str">
        <f>MID(F897,FIND(".",F897,6)+1,99)</f>
        <v>FNumber</v>
      </c>
      <c r="F897" s="41" t="s">
        <v>9951</v>
      </c>
      <c r="G897" s="36" t="s">
        <v>9515</v>
      </c>
      <c r="H897" s="36"/>
      <c r="I897" s="36" t="s">
        <v>2527</v>
      </c>
      <c r="M897" s="3" t="str">
        <f>IFERROR(VLOOKUP(E897,A:J,10, FALSE),"")</f>
        <v>Blendenzahl</v>
      </c>
      <c r="N897" s="3" t="str">
        <f>IFERROR(VLOOKUP(I897,B:K,10,FALSE),"")</f>
        <v>Blendenzahl</v>
      </c>
      <c r="O897" s="3" t="str">
        <f>IF(AND(TRIM(J897)="",M897=""),"Suffix not translated ",
   IF(AND(TRIM(J897)&lt;&gt;"",TRIM(M897)&lt;&gt;"",TRIM(J897)&lt;&gt;TRIM(M897)),"Suffix translation &lt;&gt; lookup ", "" ))
&amp;IF(AND(TRIM(K897)="",N897=""),"Description not translated ",
   IF(AND(TRIM(K897)&lt;&gt;"",TRIM(N897)&lt;&gt;"",TRIM(K897)&lt;&gt;TRIM(N897)),"Description translation&lt;&gt; lookup ", "" ))</f>
        <v/>
      </c>
    </row>
    <row r="898" spans="1:15" x14ac:dyDescent="0.25">
      <c r="A898" s="2" t="str">
        <f>IF(TRIM(J898)="","",E898)</f>
        <v/>
      </c>
      <c r="B898" s="2" t="str">
        <f>IF(TRIM(K898)="","",I898)</f>
        <v/>
      </c>
      <c r="C898" s="2" t="str">
        <f>LEFT(F898,FIND(".",F898,6))</f>
        <v>Exif.MinoltaCsOld.</v>
      </c>
      <c r="D898" s="2" t="str">
        <f>VLOOKUP(C898,PrefixUebersetzung,2,FALSE)</f>
        <v>Exif.MinoltaCsOld.</v>
      </c>
      <c r="E898" s="2" t="str">
        <f>MID(F898,FIND(".",F898,6)+1,99)</f>
        <v>FocalLength</v>
      </c>
      <c r="F898" s="41" t="s">
        <v>9952</v>
      </c>
      <c r="G898" s="36" t="s">
        <v>9515</v>
      </c>
      <c r="H898" s="36"/>
      <c r="I898" s="36" t="s">
        <v>2124</v>
      </c>
      <c r="M898" s="3" t="str">
        <f>IFERROR(VLOOKUP(E898,A:J,10, FALSE),"")</f>
        <v>Brennweite</v>
      </c>
      <c r="N898" s="3" t="str">
        <f>IFERROR(VLOOKUP(I898,B:K,10,FALSE),"")</f>
        <v>Brennweite</v>
      </c>
      <c r="O898" s="3" t="str">
        <f>IF(AND(TRIM(J898)="",M898=""),"Suffix not translated ",
   IF(AND(TRIM(J898)&lt;&gt;"",TRIM(M898)&lt;&gt;"",TRIM(J898)&lt;&gt;TRIM(M898)),"Suffix translation &lt;&gt; lookup ", "" ))
&amp;IF(AND(TRIM(K898)="",N898=""),"Description not translated ",
   IF(AND(TRIM(K898)&lt;&gt;"",TRIM(N898)&lt;&gt;"",TRIM(K898)&lt;&gt;TRIM(N898)),"Description translation&lt;&gt; lookup ", "" ))</f>
        <v/>
      </c>
    </row>
    <row r="899" spans="1:15" x14ac:dyDescent="0.25">
      <c r="A899" s="2" t="str">
        <f>IF(TRIM(J899)="","",E899)</f>
        <v/>
      </c>
      <c r="B899" s="2" t="str">
        <f>IF(TRIM(K899)="","",I899)</f>
        <v/>
      </c>
      <c r="C899" s="2" t="str">
        <f>LEFT(F899,FIND(".",F899,6))</f>
        <v>Exif.MinoltaCsOld.</v>
      </c>
      <c r="D899" s="2" t="str">
        <f>VLOOKUP(C899,PrefixUebersetzung,2,FALSE)</f>
        <v>Exif.MinoltaCsOld.</v>
      </c>
      <c r="E899" s="2" t="str">
        <f>MID(F899,FIND(".",F899,6)+1,99)</f>
        <v>FocusArea</v>
      </c>
      <c r="F899" s="41" t="s">
        <v>9953</v>
      </c>
      <c r="G899" s="36" t="s">
        <v>9515</v>
      </c>
      <c r="H899" s="36"/>
      <c r="I899" s="36" t="s">
        <v>2528</v>
      </c>
      <c r="M899" s="3" t="str">
        <f>IFERROR(VLOOKUP(E899,A:J,10, FALSE),"")</f>
        <v>Fokusbereich</v>
      </c>
      <c r="N899" s="3" t="str">
        <f>IFERROR(VLOOKUP(I899,B:K,10,FALSE),"")</f>
        <v>Fokusbereich</v>
      </c>
      <c r="O899" s="3" t="str">
        <f>IF(AND(TRIM(J899)="",M899=""),"Suffix not translated ",
   IF(AND(TRIM(J899)&lt;&gt;"",TRIM(M899)&lt;&gt;"",TRIM(J899)&lt;&gt;TRIM(M899)),"Suffix translation &lt;&gt; lookup ", "" ))
&amp;IF(AND(TRIM(K899)="",N899=""),"Description not translated ",
   IF(AND(TRIM(K899)&lt;&gt;"",TRIM(N899)&lt;&gt;"",TRIM(K899)&lt;&gt;TRIM(N899)),"Description translation&lt;&gt; lookup ", "" ))</f>
        <v/>
      </c>
    </row>
    <row r="900" spans="1:15" x14ac:dyDescent="0.25">
      <c r="A900" s="2" t="str">
        <f>IF(TRIM(J900)="","",E900)</f>
        <v/>
      </c>
      <c r="B900" s="2" t="str">
        <f>IF(TRIM(K900)="","",I900)</f>
        <v/>
      </c>
      <c r="C900" s="2" t="str">
        <f>LEFT(F900,FIND(".",F900,6))</f>
        <v>Exif.MinoltaCsOld.</v>
      </c>
      <c r="D900" s="2" t="str">
        <f>VLOOKUP(C900,PrefixUebersetzung,2,FALSE)</f>
        <v>Exif.MinoltaCsOld.</v>
      </c>
      <c r="E900" s="2" t="str">
        <f>MID(F900,FIND(".",F900,6)+1,99)</f>
        <v>FocusDistance</v>
      </c>
      <c r="F900" s="41" t="s">
        <v>9954</v>
      </c>
      <c r="G900" s="36" t="s">
        <v>9515</v>
      </c>
      <c r="H900" s="36"/>
      <c r="I900" s="36" t="s">
        <v>2557</v>
      </c>
      <c r="M900" s="3" t="str">
        <f>IFERROR(VLOOKUP(E900,A:J,10, FALSE),"")</f>
        <v>Aufnahmeabstand</v>
      </c>
      <c r="N900" s="3" t="str">
        <f>IFERROR(VLOOKUP(I900,B:K,10,FALSE),"")</f>
        <v>Aufnahmeabstand</v>
      </c>
      <c r="O900" s="3" t="str">
        <f>IF(AND(TRIM(J900)="",M900=""),"Suffix not translated ",
   IF(AND(TRIM(J900)&lt;&gt;"",TRIM(M900)&lt;&gt;"",TRIM(J900)&lt;&gt;TRIM(M900)),"Suffix translation &lt;&gt; lookup ", "" ))
&amp;IF(AND(TRIM(K900)="",N900=""),"Description not translated ",
   IF(AND(TRIM(K900)&lt;&gt;"",TRIM(N900)&lt;&gt;"",TRIM(K900)&lt;&gt;TRIM(N900)),"Description translation&lt;&gt; lookup ", "" ))</f>
        <v/>
      </c>
    </row>
    <row r="901" spans="1:15" x14ac:dyDescent="0.25">
      <c r="A901" s="2" t="str">
        <f>IF(TRIM(J901)="","",E901)</f>
        <v/>
      </c>
      <c r="B901" s="2" t="str">
        <f>IF(TRIM(K901)="","",I901)</f>
        <v/>
      </c>
      <c r="C901" s="2" t="str">
        <f>LEFT(F901,FIND(".",F901,6))</f>
        <v>Exif.MinoltaCsOld.</v>
      </c>
      <c r="D901" s="2" t="str">
        <f>VLOOKUP(C901,PrefixUebersetzung,2,FALSE)</f>
        <v>Exif.MinoltaCsOld.</v>
      </c>
      <c r="E901" s="2" t="str">
        <f>MID(F901,FIND(".",F901,6)+1,99)</f>
        <v>FocusMode</v>
      </c>
      <c r="F901" s="41" t="s">
        <v>9955</v>
      </c>
      <c r="G901" s="36" t="s">
        <v>9515</v>
      </c>
      <c r="H901" s="36"/>
      <c r="I901" s="36" t="s">
        <v>2529</v>
      </c>
      <c r="M901" s="3" t="str">
        <f>IFERROR(VLOOKUP(E901,A:J,10, FALSE),"")</f>
        <v>Fokusmodus</v>
      </c>
      <c r="N901" s="3" t="str">
        <f>IFERROR(VLOOKUP(I901,B:K,10,FALSE),"")</f>
        <v>Fokusmodus</v>
      </c>
      <c r="O901" s="3" t="str">
        <f>IF(AND(TRIM(J901)="",M901=""),"Suffix not translated ",
   IF(AND(TRIM(J901)&lt;&gt;"",TRIM(M901)&lt;&gt;"",TRIM(J901)&lt;&gt;TRIM(M901)),"Suffix translation &lt;&gt; lookup ", "" ))
&amp;IF(AND(TRIM(K901)="",N901=""),"Description not translated ",
   IF(AND(TRIM(K901)&lt;&gt;"",TRIM(N901)&lt;&gt;"",TRIM(K901)&lt;&gt;TRIM(N901)),"Description translation&lt;&gt; lookup ", "" ))</f>
        <v/>
      </c>
    </row>
    <row r="902" spans="1:15" x14ac:dyDescent="0.25">
      <c r="A902" s="2" t="str">
        <f>IF(TRIM(J902)="","",E902)</f>
        <v/>
      </c>
      <c r="B902" s="2" t="str">
        <f>IF(TRIM(K902)="","",I902)</f>
        <v/>
      </c>
      <c r="C902" s="2" t="str">
        <f>LEFT(F902,FIND(".",F902,6))</f>
        <v>Exif.MinoltaCsOld.</v>
      </c>
      <c r="D902" s="2" t="str">
        <f>VLOOKUP(C902,PrefixUebersetzung,2,FALSE)</f>
        <v>Exif.MinoltaCsOld.</v>
      </c>
      <c r="E902" s="2" t="str">
        <f>MID(F902,FIND(".",F902,6)+1,99)</f>
        <v>FolderName</v>
      </c>
      <c r="F902" s="41" t="s">
        <v>9956</v>
      </c>
      <c r="G902" s="36" t="s">
        <v>9515</v>
      </c>
      <c r="H902" s="36"/>
      <c r="I902" s="36" t="s">
        <v>2558</v>
      </c>
      <c r="M902" s="3" t="str">
        <f>IFERROR(VLOOKUP(E902,A:J,10, FALSE),"")</f>
        <v>Ordnername</v>
      </c>
      <c r="N902" s="3" t="str">
        <f>IFERROR(VLOOKUP(I902,B:K,10,FALSE),"")</f>
        <v>Ordnername</v>
      </c>
      <c r="O902" s="3" t="str">
        <f>IF(AND(TRIM(J902)="",M902=""),"Suffix not translated ",
   IF(AND(TRIM(J902)&lt;&gt;"",TRIM(M902)&lt;&gt;"",TRIM(J902)&lt;&gt;TRIM(M902)),"Suffix translation &lt;&gt; lookup ", "" ))
&amp;IF(AND(TRIM(K902)="",N902=""),"Description not translated ",
   IF(AND(TRIM(K902)&lt;&gt;"",TRIM(N902)&lt;&gt;"",TRIM(K902)&lt;&gt;TRIM(N902)),"Description translation&lt;&gt; lookup ", "" ))</f>
        <v/>
      </c>
    </row>
    <row r="903" spans="1:15" x14ac:dyDescent="0.25">
      <c r="A903" s="2" t="str">
        <f>IF(TRIM(J903)="","",E903)</f>
        <v/>
      </c>
      <c r="B903" s="2" t="str">
        <f>IF(TRIM(K903)="","",I903)</f>
        <v/>
      </c>
      <c r="C903" s="2" t="str">
        <f>LEFT(F903,FIND(".",F903,6))</f>
        <v>Exif.MinoltaCsOld.</v>
      </c>
      <c r="D903" s="2" t="str">
        <f>VLOOKUP(C903,PrefixUebersetzung,2,FALSE)</f>
        <v>Exif.MinoltaCsOld.</v>
      </c>
      <c r="E903" s="2" t="str">
        <f>MID(F903,FIND(".",F903,6)+1,99)</f>
        <v>ImageSize</v>
      </c>
      <c r="F903" s="41" t="s">
        <v>9957</v>
      </c>
      <c r="G903" s="36" t="s">
        <v>9515</v>
      </c>
      <c r="H903" s="36"/>
      <c r="I903" s="36" t="s">
        <v>2173</v>
      </c>
      <c r="M903" s="3" t="str">
        <f>IFERROR(VLOOKUP(E903,A:J,10, FALSE),"")</f>
        <v>Bildgröße</v>
      </c>
      <c r="N903" s="3" t="str">
        <f>IFERROR(VLOOKUP(I903,B:K,10,FALSE),"")</f>
        <v>Bildgröße</v>
      </c>
      <c r="O903" s="3" t="str">
        <f>IF(AND(TRIM(J903)="",M903=""),"Suffix not translated ",
   IF(AND(TRIM(J903)&lt;&gt;"",TRIM(M903)&lt;&gt;"",TRIM(J903)&lt;&gt;TRIM(M903)),"Suffix translation &lt;&gt; lookup ", "" ))
&amp;IF(AND(TRIM(K903)="",N903=""),"Description not translated ",
   IF(AND(TRIM(K903)&lt;&gt;"",TRIM(N903)&lt;&gt;"",TRIM(K903)&lt;&gt;TRIM(N903)),"Description translation&lt;&gt; lookup ", "" ))</f>
        <v/>
      </c>
    </row>
    <row r="904" spans="1:15" x14ac:dyDescent="0.25">
      <c r="A904" s="2" t="str">
        <f>IF(TRIM(J904)="","",E904)</f>
        <v/>
      </c>
      <c r="B904" s="2" t="str">
        <f>IF(TRIM(K904)="","",I904)</f>
        <v/>
      </c>
      <c r="C904" s="2" t="str">
        <f>LEFT(F904,FIND(".",F904,6))</f>
        <v>Exif.MinoltaCsOld.</v>
      </c>
      <c r="D904" s="2" t="str">
        <f>VLOOKUP(C904,PrefixUebersetzung,2,FALSE)</f>
        <v>Exif.MinoltaCsOld.</v>
      </c>
      <c r="E904" s="2" t="str">
        <f>MID(F904,FIND(".",F904,6)+1,99)</f>
        <v>Internal Flash</v>
      </c>
      <c r="F904" s="41" t="s">
        <v>9958</v>
      </c>
      <c r="G904" s="36" t="s">
        <v>9515</v>
      </c>
      <c r="H904" s="36"/>
      <c r="I904" s="36" t="s">
        <v>2559</v>
      </c>
      <c r="M904" s="3" t="str">
        <f>IFERROR(VLOOKUP(E904,A:J,10, FALSE),"")</f>
        <v>Interner Blitz</v>
      </c>
      <c r="N904" s="3" t="str">
        <f>IFERROR(VLOOKUP(I904,B:K,10,FALSE),"")</f>
        <v>Interner Blitz</v>
      </c>
      <c r="O904" s="3" t="str">
        <f>IF(AND(TRIM(J904)="",M904=""),"Suffix not translated ",
   IF(AND(TRIM(J904)&lt;&gt;"",TRIM(M904)&lt;&gt;"",TRIM(J904)&lt;&gt;TRIM(M904)),"Suffix translation &lt;&gt; lookup ", "" ))
&amp;IF(AND(TRIM(K904)="",N904=""),"Description not translated ",
   IF(AND(TRIM(K904)&lt;&gt;"",TRIM(N904)&lt;&gt;"",TRIM(K904)&lt;&gt;TRIM(N904)),"Description translation&lt;&gt; lookup ", "" ))</f>
        <v/>
      </c>
    </row>
    <row r="905" spans="1:15" x14ac:dyDescent="0.25">
      <c r="A905" s="2" t="str">
        <f>IF(TRIM(J905)="","",E905)</f>
        <v/>
      </c>
      <c r="B905" s="2" t="str">
        <f>IF(TRIM(K905)="","",I905)</f>
        <v/>
      </c>
      <c r="C905" s="2" t="str">
        <f>LEFT(F905,FIND(".",F905,6))</f>
        <v>Exif.MinoltaCsOld.</v>
      </c>
      <c r="D905" s="2" t="str">
        <f>VLOOKUP(C905,PrefixUebersetzung,2,FALSE)</f>
        <v>Exif.MinoltaCsOld.</v>
      </c>
      <c r="E905" s="2" t="str">
        <f>MID(F905,FIND(".",F905,6)+1,99)</f>
        <v>IntervalLength</v>
      </c>
      <c r="F905" s="41" t="s">
        <v>9959</v>
      </c>
      <c r="G905" s="36" t="s">
        <v>9515</v>
      </c>
      <c r="H905" s="36"/>
      <c r="I905" s="36" t="s">
        <v>2560</v>
      </c>
      <c r="M905" s="3" t="str">
        <f>IFERROR(VLOOKUP(E905,A:J,10, FALSE),"")</f>
        <v>Intervalllänge</v>
      </c>
      <c r="N905" s="3" t="str">
        <f>IFERROR(VLOOKUP(I905,B:K,10,FALSE),"")</f>
        <v>Intervalllänge</v>
      </c>
      <c r="O905" s="3" t="str">
        <f>IF(AND(TRIM(J905)="",M905=""),"Suffix not translated ",
   IF(AND(TRIM(J905)&lt;&gt;"",TRIM(M905)&lt;&gt;"",TRIM(J905)&lt;&gt;TRIM(M905)),"Suffix translation &lt;&gt; lookup ", "" ))
&amp;IF(AND(TRIM(K905)="",N905=""),"Description not translated ",
   IF(AND(TRIM(K905)&lt;&gt;"",TRIM(N905)&lt;&gt;"",TRIM(K905)&lt;&gt;TRIM(N905)),"Description translation&lt;&gt; lookup ", "" ))</f>
        <v/>
      </c>
    </row>
    <row r="906" spans="1:15" x14ac:dyDescent="0.25">
      <c r="A906" s="2" t="str">
        <f>IF(TRIM(J906)="","",E906)</f>
        <v/>
      </c>
      <c r="B906" s="2" t="str">
        <f>IF(TRIM(K906)="","",I906)</f>
        <v/>
      </c>
      <c r="C906" s="2" t="str">
        <f>LEFT(F906,FIND(".",F906,6))</f>
        <v>Exif.MinoltaCsOld.</v>
      </c>
      <c r="D906" s="2" t="str">
        <f>VLOOKUP(C906,PrefixUebersetzung,2,FALSE)</f>
        <v>Exif.MinoltaCsOld.</v>
      </c>
      <c r="E906" s="2" t="str">
        <f>MID(F906,FIND(".",F906,6)+1,99)</f>
        <v>IntervalMode</v>
      </c>
      <c r="F906" s="41" t="s">
        <v>9960</v>
      </c>
      <c r="G906" s="36" t="s">
        <v>9515</v>
      </c>
      <c r="H906" s="36"/>
      <c r="I906" s="36" t="s">
        <v>2561</v>
      </c>
      <c r="M906" s="3" t="str">
        <f>IFERROR(VLOOKUP(E906,A:J,10, FALSE),"")</f>
        <v>Intervallmodus</v>
      </c>
      <c r="N906" s="3" t="str">
        <f>IFERROR(VLOOKUP(I906,B:K,10,FALSE),"")</f>
        <v>Intervallmodus</v>
      </c>
      <c r="O906" s="3" t="str">
        <f>IF(AND(TRIM(J906)="",M906=""),"Suffix not translated ",
   IF(AND(TRIM(J906)&lt;&gt;"",TRIM(M906)&lt;&gt;"",TRIM(J906)&lt;&gt;TRIM(M906)),"Suffix translation &lt;&gt; lookup ", "" ))
&amp;IF(AND(TRIM(K906)="",N906=""),"Description not translated ",
   IF(AND(TRIM(K906)&lt;&gt;"",TRIM(N906)&lt;&gt;"",TRIM(K906)&lt;&gt;TRIM(N906)),"Description translation&lt;&gt; lookup ", "" ))</f>
        <v/>
      </c>
    </row>
    <row r="907" spans="1:15" x14ac:dyDescent="0.25">
      <c r="A907" s="2" t="str">
        <f>IF(TRIM(J907)="","",E907)</f>
        <v/>
      </c>
      <c r="B907" s="2" t="str">
        <f>IF(TRIM(K907)="","",I907)</f>
        <v/>
      </c>
      <c r="C907" s="2" t="str">
        <f>LEFT(F907,FIND(".",F907,6))</f>
        <v>Exif.MinoltaCsOld.</v>
      </c>
      <c r="D907" s="2" t="str">
        <f>VLOOKUP(C907,PrefixUebersetzung,2,FALSE)</f>
        <v>Exif.MinoltaCsOld.</v>
      </c>
      <c r="E907" s="2" t="str">
        <f>MID(F907,FIND(".",F907,6)+1,99)</f>
        <v>IntervalNumber</v>
      </c>
      <c r="F907" s="41" t="s">
        <v>9961</v>
      </c>
      <c r="G907" s="36" t="s">
        <v>9515</v>
      </c>
      <c r="H907" s="36"/>
      <c r="I907" s="36" t="s">
        <v>2562</v>
      </c>
      <c r="M907" s="3" t="str">
        <f>IFERROR(VLOOKUP(E907,A:J,10, FALSE),"")</f>
        <v>Intervallnummer</v>
      </c>
      <c r="N907" s="3" t="str">
        <f>IFERROR(VLOOKUP(I907,B:K,10,FALSE),"")</f>
        <v>Intervallnummer</v>
      </c>
      <c r="O907" s="3" t="str">
        <f>IF(AND(TRIM(J907)="",M907=""),"Suffix not translated ",
   IF(AND(TRIM(J907)&lt;&gt;"",TRIM(M907)&lt;&gt;"",TRIM(J907)&lt;&gt;TRIM(M907)),"Suffix translation &lt;&gt; lookup ", "" ))
&amp;IF(AND(TRIM(K907)="",N907=""),"Description not translated ",
   IF(AND(TRIM(K907)&lt;&gt;"",TRIM(N907)&lt;&gt;"",TRIM(K907)&lt;&gt;TRIM(N907)),"Description translation&lt;&gt; lookup ", "" ))</f>
        <v/>
      </c>
    </row>
    <row r="908" spans="1:15" x14ac:dyDescent="0.25">
      <c r="A908" s="2" t="str">
        <f>IF(TRIM(J908)="","",E908)</f>
        <v/>
      </c>
      <c r="B908" s="2" t="str">
        <f>IF(TRIM(K908)="","",I908)</f>
        <v/>
      </c>
      <c r="C908" s="2" t="str">
        <f>LEFT(F908,FIND(".",F908,6))</f>
        <v>Exif.MinoltaCsOld.</v>
      </c>
      <c r="D908" s="2" t="str">
        <f>VLOOKUP(C908,PrefixUebersetzung,2,FALSE)</f>
        <v>Exif.MinoltaCsOld.</v>
      </c>
      <c r="E908" s="2" t="str">
        <f>MID(F908,FIND(".",F908,6)+1,99)</f>
        <v>ISO</v>
      </c>
      <c r="F908" s="41" t="s">
        <v>9962</v>
      </c>
      <c r="G908" s="36" t="s">
        <v>9515</v>
      </c>
      <c r="H908" s="36"/>
      <c r="I908" s="36" t="s">
        <v>2563</v>
      </c>
      <c r="M908" s="3" t="str">
        <f>IFERROR(VLOOKUP(E908,A:J,10, FALSE),"")</f>
        <v>ISO</v>
      </c>
      <c r="N908" s="3" t="str">
        <f>IFERROR(VLOOKUP(I908,B:K,10,FALSE),"")</f>
        <v>ISO Wert</v>
      </c>
      <c r="O908" s="3" t="str">
        <f>IF(AND(TRIM(J908)="",M908=""),"Suffix not translated ",
   IF(AND(TRIM(J908)&lt;&gt;"",TRIM(M908)&lt;&gt;"",TRIM(J908)&lt;&gt;TRIM(M908)),"Suffix translation &lt;&gt; lookup ", "" ))
&amp;IF(AND(TRIM(K908)="",N908=""),"Description not translated ",
   IF(AND(TRIM(K908)&lt;&gt;"",TRIM(N908)&lt;&gt;"",TRIM(K908)&lt;&gt;TRIM(N908)),"Description translation&lt;&gt; lookup ", "" ))</f>
        <v/>
      </c>
    </row>
    <row r="909" spans="1:15" x14ac:dyDescent="0.25">
      <c r="A909" s="2" t="str">
        <f>IF(TRIM(J909)="","",E909)</f>
        <v/>
      </c>
      <c r="B909" s="2" t="str">
        <f>IF(TRIM(K909)="","",I909)</f>
        <v/>
      </c>
      <c r="C909" s="2" t="str">
        <f>LEFT(F909,FIND(".",F909,6))</f>
        <v>Exif.MinoltaCsOld.</v>
      </c>
      <c r="D909" s="2" t="str">
        <f>VLOOKUP(C909,PrefixUebersetzung,2,FALSE)</f>
        <v>Exif.MinoltaCsOld.</v>
      </c>
      <c r="E909" s="2" t="str">
        <f>MID(F909,FIND(".",F909,6)+1,99)</f>
        <v>ISOSetting</v>
      </c>
      <c r="F909" s="41" t="s">
        <v>9963</v>
      </c>
      <c r="G909" s="36" t="s">
        <v>9515</v>
      </c>
      <c r="H909" s="36"/>
      <c r="I909" s="36" t="s">
        <v>2564</v>
      </c>
      <c r="M909" s="3" t="str">
        <f>IFERROR(VLOOKUP(E909,A:J,10, FALSE),"")</f>
        <v>ISO-Einstellung</v>
      </c>
      <c r="N909" s="3" t="str">
        <f>IFERROR(VLOOKUP(I909,B:K,10,FALSE),"")</f>
        <v>ISO-Einstellung</v>
      </c>
      <c r="O909" s="3" t="str">
        <f>IF(AND(TRIM(J909)="",M909=""),"Suffix not translated ",
   IF(AND(TRIM(J909)&lt;&gt;"",TRIM(M909)&lt;&gt;"",TRIM(J909)&lt;&gt;TRIM(M909)),"Suffix translation &lt;&gt; lookup ", "" ))
&amp;IF(AND(TRIM(K909)="",N909=""),"Description not translated ",
   IF(AND(TRIM(K909)&lt;&gt;"",TRIM(N909)&lt;&gt;"",TRIM(K909)&lt;&gt;TRIM(N909)),"Description translation&lt;&gt; lookup ", "" ))</f>
        <v/>
      </c>
    </row>
    <row r="910" spans="1:15" x14ac:dyDescent="0.25">
      <c r="A910" s="2" t="str">
        <f>IF(TRIM(J910)="","",E910)</f>
        <v/>
      </c>
      <c r="B910" s="2" t="str">
        <f>IF(TRIM(K910)="","",I910)</f>
        <v/>
      </c>
      <c r="C910" s="2" t="str">
        <f>LEFT(F910,FIND(".",F910,6))</f>
        <v>Exif.MinoltaCsOld.</v>
      </c>
      <c r="D910" s="2" t="str">
        <f>VLOOKUP(C910,PrefixUebersetzung,2,FALSE)</f>
        <v>Exif.MinoltaCsOld.</v>
      </c>
      <c r="E910" s="2" t="str">
        <f>MID(F910,FIND(".",F910,6)+1,99)</f>
        <v>LastFileNumber</v>
      </c>
      <c r="F910" s="41" t="s">
        <v>9964</v>
      </c>
      <c r="G910" s="36" t="s">
        <v>9515</v>
      </c>
      <c r="H910" s="36"/>
      <c r="I910" s="36" t="s">
        <v>2565</v>
      </c>
      <c r="M910" s="3" t="str">
        <f>IFERROR(VLOOKUP(E910,A:J,10, FALSE),"")</f>
        <v>Letzte Bildnummer</v>
      </c>
      <c r="N910" s="3" t="str">
        <f>IFERROR(VLOOKUP(I910,B:K,10,FALSE),"")</f>
        <v>Letzte Bildnummer</v>
      </c>
      <c r="O910" s="3" t="str">
        <f>IF(AND(TRIM(J910)="",M910=""),"Suffix not translated ",
   IF(AND(TRIM(J910)&lt;&gt;"",TRIM(M910)&lt;&gt;"",TRIM(J910)&lt;&gt;TRIM(M910)),"Suffix translation &lt;&gt; lookup ", "" ))
&amp;IF(AND(TRIM(K910)="",N910=""),"Description not translated ",
   IF(AND(TRIM(K910)&lt;&gt;"",TRIM(N910)&lt;&gt;"",TRIM(K910)&lt;&gt;TRIM(N910)),"Description translation&lt;&gt; lookup ", "" ))</f>
        <v/>
      </c>
    </row>
    <row r="911" spans="1:15" x14ac:dyDescent="0.25">
      <c r="A911" s="2" t="str">
        <f>IF(TRIM(J911)="","",E911)</f>
        <v/>
      </c>
      <c r="B911" s="2" t="str">
        <f>IF(TRIM(K911)="","",I911)</f>
        <v/>
      </c>
      <c r="C911" s="2" t="str">
        <f>LEFT(F911,FIND(".",F911,6))</f>
        <v>Exif.MinoltaCsOld.</v>
      </c>
      <c r="D911" s="2" t="str">
        <f>VLOOKUP(C911,PrefixUebersetzung,2,FALSE)</f>
        <v>Exif.MinoltaCsOld.</v>
      </c>
      <c r="E911" s="2" t="str">
        <f>MID(F911,FIND(".",F911,6)+1,99)</f>
        <v>MacroMode</v>
      </c>
      <c r="F911" s="41" t="s">
        <v>9965</v>
      </c>
      <c r="G911" s="36" t="s">
        <v>9515</v>
      </c>
      <c r="H911" s="36"/>
      <c r="I911" s="36" t="s">
        <v>2178</v>
      </c>
      <c r="M911" s="3" t="str">
        <f>IFERROR(VLOOKUP(E911,A:J,10, FALSE),"")</f>
        <v>Makromodus</v>
      </c>
      <c r="N911" s="3" t="str">
        <f>IFERROR(VLOOKUP(I911,B:K,10,FALSE),"")</f>
        <v>Makromodus</v>
      </c>
      <c r="O911" s="3" t="str">
        <f>IF(AND(TRIM(J911)="",M911=""),"Suffix not translated ",
   IF(AND(TRIM(J911)&lt;&gt;"",TRIM(M911)&lt;&gt;"",TRIM(J911)&lt;&gt;TRIM(M911)),"Suffix translation &lt;&gt; lookup ", "" ))
&amp;IF(AND(TRIM(K911)="",N911=""),"Description not translated ",
   IF(AND(TRIM(K911)&lt;&gt;"",TRIM(N911)&lt;&gt;"",TRIM(K911)&lt;&gt;TRIM(N911)),"Description translation&lt;&gt; lookup ", "" ))</f>
        <v/>
      </c>
    </row>
    <row r="912" spans="1:15" x14ac:dyDescent="0.25">
      <c r="A912" s="2" t="str">
        <f>IF(TRIM(J912)="","",E912)</f>
        <v/>
      </c>
      <c r="B912" s="2" t="str">
        <f>IF(TRIM(K912)="","",I912)</f>
        <v/>
      </c>
      <c r="C912" s="2" t="str">
        <f>LEFT(F912,FIND(".",F912,6))</f>
        <v>Exif.MinoltaCsOld.</v>
      </c>
      <c r="D912" s="2" t="str">
        <f>VLOOKUP(C912,PrefixUebersetzung,2,FALSE)</f>
        <v>Exif.MinoltaCsOld.</v>
      </c>
      <c r="E912" s="2" t="str">
        <f>MID(F912,FIND(".",F912,6)+1,99)</f>
        <v>MaxAperture</v>
      </c>
      <c r="F912" s="41" t="s">
        <v>9966</v>
      </c>
      <c r="G912" s="36" t="s">
        <v>9515</v>
      </c>
      <c r="H912" s="36"/>
      <c r="I912" s="36" t="s">
        <v>2180</v>
      </c>
      <c r="M912" s="3" t="str">
        <f>IFERROR(VLOOKUP(E912,A:J,10, FALSE),"")</f>
        <v>Blende maximal</v>
      </c>
      <c r="N912" s="3" t="str">
        <f>IFERROR(VLOOKUP(I912,B:K,10,FALSE),"")</f>
        <v>Maximale Blende</v>
      </c>
      <c r="O912" s="3" t="str">
        <f>IF(AND(TRIM(J912)="",M912=""),"Suffix not translated ",
   IF(AND(TRIM(J912)&lt;&gt;"",TRIM(M912)&lt;&gt;"",TRIM(J912)&lt;&gt;TRIM(M912)),"Suffix translation &lt;&gt; lookup ", "" ))
&amp;IF(AND(TRIM(K912)="",N912=""),"Description not translated ",
   IF(AND(TRIM(K912)&lt;&gt;"",TRIM(N912)&lt;&gt;"",TRIM(K912)&lt;&gt;TRIM(N912)),"Description translation&lt;&gt; lookup ", "" ))</f>
        <v/>
      </c>
    </row>
    <row r="913" spans="1:18" x14ac:dyDescent="0.25">
      <c r="A913" s="2" t="str">
        <f>IF(TRIM(J913)="","",E913)</f>
        <v/>
      </c>
      <c r="B913" s="2" t="str">
        <f>IF(TRIM(K913)="","",I913)</f>
        <v/>
      </c>
      <c r="C913" s="2" t="str">
        <f>LEFT(F913,FIND(".",F913,6))</f>
        <v>Exif.MinoltaCsOld.</v>
      </c>
      <c r="D913" s="2" t="str">
        <f>VLOOKUP(C913,PrefixUebersetzung,2,FALSE)</f>
        <v>Exif.MinoltaCsOld.</v>
      </c>
      <c r="E913" s="2" t="str">
        <f>MID(F913,FIND(".",F913,6)+1,99)</f>
        <v>MeteringMode</v>
      </c>
      <c r="F913" s="41" t="s">
        <v>9967</v>
      </c>
      <c r="G913" s="36" t="s">
        <v>9515</v>
      </c>
      <c r="H913" s="36"/>
      <c r="I913" s="36" t="s">
        <v>2533</v>
      </c>
      <c r="M913" s="3" t="str">
        <f>IFERROR(VLOOKUP(E913,A:J,10, FALSE),"")</f>
        <v>Messmethode</v>
      </c>
      <c r="N913" s="3" t="str">
        <f>IFERROR(VLOOKUP(I913,B:K,10,FALSE),"")</f>
        <v>Messmethode</v>
      </c>
      <c r="O913" s="3" t="str">
        <f>IF(AND(TRIM(J913)="",M913=""),"Suffix not translated ",
   IF(AND(TRIM(J913)&lt;&gt;"",TRIM(M913)&lt;&gt;"",TRIM(J913)&lt;&gt;TRIM(M913)),"Suffix translation &lt;&gt; lookup ", "" ))
&amp;IF(AND(TRIM(K913)="",N913=""),"Description not translated ",
   IF(AND(TRIM(K913)&lt;&gt;"",TRIM(N913)&lt;&gt;"",TRIM(K913)&lt;&gt;TRIM(N913)),"Description translation&lt;&gt; lookup ", "" ))</f>
        <v/>
      </c>
    </row>
    <row r="914" spans="1:18" x14ac:dyDescent="0.25">
      <c r="A914" s="2" t="str">
        <f>IF(TRIM(J914)="","",E914)</f>
        <v/>
      </c>
      <c r="B914" s="2" t="str">
        <f>IF(TRIM(K914)="","",I914)</f>
        <v/>
      </c>
      <c r="C914" s="2" t="str">
        <f>LEFT(F914,FIND(".",F914,6))</f>
        <v>Exif.MinoltaCsOld.</v>
      </c>
      <c r="D914" s="2" t="str">
        <f>VLOOKUP(C914,PrefixUebersetzung,2,FALSE)</f>
        <v>Exif.MinoltaCsOld.</v>
      </c>
      <c r="E914" s="2" t="str">
        <f>MID(F914,FIND(".",F914,6)+1,99)</f>
        <v>MinoltaDate</v>
      </c>
      <c r="F914" s="41" t="s">
        <v>9968</v>
      </c>
      <c r="G914" s="36" t="s">
        <v>9515</v>
      </c>
      <c r="H914" s="36"/>
      <c r="I914" s="36" t="s">
        <v>2566</v>
      </c>
      <c r="M914" s="3" t="str">
        <f>IFERROR(VLOOKUP(E914,A:J,10, FALSE),"")</f>
        <v>Minolta Datum</v>
      </c>
      <c r="N914" s="3" t="str">
        <f>IFERROR(VLOOKUP(I914,B:K,10,FALSE),"")</f>
        <v>Minolta Datum</v>
      </c>
      <c r="O914" s="3" t="str">
        <f>IF(AND(TRIM(J914)="",M914=""),"Suffix not translated ",
   IF(AND(TRIM(J914)&lt;&gt;"",TRIM(M914)&lt;&gt;"",TRIM(J914)&lt;&gt;TRIM(M914)),"Suffix translation &lt;&gt; lookup ", "" ))
&amp;IF(AND(TRIM(K914)="",N914=""),"Description not translated ",
   IF(AND(TRIM(K914)&lt;&gt;"",TRIM(N914)&lt;&gt;"",TRIM(K914)&lt;&gt;TRIM(N914)),"Description translation&lt;&gt; lookup ", "" ))</f>
        <v/>
      </c>
    </row>
    <row r="915" spans="1:18" x14ac:dyDescent="0.25">
      <c r="A915" s="2" t="str">
        <f>IF(TRIM(J915)="","",E915)</f>
        <v/>
      </c>
      <c r="B915" s="2" t="str">
        <f>IF(TRIM(K915)="","",I915)</f>
        <v/>
      </c>
      <c r="C915" s="2" t="str">
        <f>LEFT(F915,FIND(".",F915,6))</f>
        <v>Exif.MinoltaCsOld.</v>
      </c>
      <c r="D915" s="2" t="str">
        <f>VLOOKUP(C915,PrefixUebersetzung,2,FALSE)</f>
        <v>Exif.MinoltaCsOld.</v>
      </c>
      <c r="E915" s="2" t="str">
        <f>MID(F915,FIND(".",F915,6)+1,99)</f>
        <v>MinoltaModel</v>
      </c>
      <c r="F915" s="41" t="s">
        <v>9969</v>
      </c>
      <c r="G915" s="36" t="s">
        <v>9515</v>
      </c>
      <c r="H915" s="36"/>
      <c r="I915" s="36" t="s">
        <v>2567</v>
      </c>
      <c r="M915" s="3" t="str">
        <f>IFERROR(VLOOKUP(E915,A:J,10, FALSE),"")</f>
        <v>Minolta Modell</v>
      </c>
      <c r="N915" s="3" t="str">
        <f>IFERROR(VLOOKUP(I915,B:K,10,FALSE),"")</f>
        <v>Minolta Modell</v>
      </c>
      <c r="O915" s="3" t="str">
        <f>IF(AND(TRIM(J915)="",M915=""),"Suffix not translated ",
   IF(AND(TRIM(J915)&lt;&gt;"",TRIM(M915)&lt;&gt;"",TRIM(J915)&lt;&gt;TRIM(M915)),"Suffix translation &lt;&gt; lookup ", "" ))
&amp;IF(AND(TRIM(K915)="",N915=""),"Description not translated ",
   IF(AND(TRIM(K915)&lt;&gt;"",TRIM(N915)&lt;&gt;"",TRIM(K915)&lt;&gt;TRIM(N915)),"Description translation&lt;&gt; lookup ", "" ))</f>
        <v/>
      </c>
    </row>
    <row r="916" spans="1:18" x14ac:dyDescent="0.25">
      <c r="A916" s="2" t="str">
        <f>IF(TRIM(J916)="","",E916)</f>
        <v/>
      </c>
      <c r="B916" s="2" t="str">
        <f>IF(TRIM(K916)="","",I916)</f>
        <v/>
      </c>
      <c r="C916" s="2" t="str">
        <f>LEFT(F916,FIND(".",F916,6))</f>
        <v>Exif.MinoltaCsOld.</v>
      </c>
      <c r="D916" s="2" t="str">
        <f>VLOOKUP(C916,PrefixUebersetzung,2,FALSE)</f>
        <v>Exif.MinoltaCsOld.</v>
      </c>
      <c r="E916" s="2" t="str">
        <f>MID(F916,FIND(".",F916,6)+1,99)</f>
        <v>MinoltaTime</v>
      </c>
      <c r="F916" s="41" t="s">
        <v>9970</v>
      </c>
      <c r="G916" s="36" t="s">
        <v>9515</v>
      </c>
      <c r="H916" s="36"/>
      <c r="I916" s="36" t="s">
        <v>2568</v>
      </c>
      <c r="M916" s="3" t="str">
        <f>IFERROR(VLOOKUP(E916,A:J,10, FALSE),"")</f>
        <v>Minolta Zeit</v>
      </c>
      <c r="N916" s="3" t="str">
        <f>IFERROR(VLOOKUP(I916,B:K,10,FALSE),"")</f>
        <v>Minolta Zeit</v>
      </c>
      <c r="O916" s="3" t="str">
        <f>IF(AND(TRIM(J916)="",M916=""),"Suffix not translated ",
   IF(AND(TRIM(J916)&lt;&gt;"",TRIM(M916)&lt;&gt;"",TRIM(J916)&lt;&gt;TRIM(M916)),"Suffix translation &lt;&gt; lookup ", "" ))
&amp;IF(AND(TRIM(K916)="",N916=""),"Description not translated ",
   IF(AND(TRIM(K916)&lt;&gt;"",TRIM(N916)&lt;&gt;"",TRIM(K916)&lt;&gt;TRIM(N916)),"Description translation&lt;&gt; lookup ", "" ))</f>
        <v/>
      </c>
    </row>
    <row r="917" spans="1:18" x14ac:dyDescent="0.25">
      <c r="A917" s="2" t="str">
        <f>IF(TRIM(J917)="","",E917)</f>
        <v/>
      </c>
      <c r="B917" s="2" t="str">
        <f>IF(TRIM(K917)="","",I917)</f>
        <v/>
      </c>
      <c r="C917" s="2" t="str">
        <f>LEFT(F917,FIND(".",F917,6))</f>
        <v>Exif.MinoltaCsOld.</v>
      </c>
      <c r="D917" s="2" t="str">
        <f>VLOOKUP(C917,PrefixUebersetzung,2,FALSE)</f>
        <v>Exif.MinoltaCsOld.</v>
      </c>
      <c r="E917" s="2" t="str">
        <f>MID(F917,FIND(".",F917,6)+1,99)</f>
        <v>Quality</v>
      </c>
      <c r="F917" s="41" t="s">
        <v>9971</v>
      </c>
      <c r="G917" s="36" t="s">
        <v>9515</v>
      </c>
      <c r="H917" s="36"/>
      <c r="I917" s="36" t="s">
        <v>2507</v>
      </c>
      <c r="M917" s="3" t="str">
        <f>IFERROR(VLOOKUP(E917,A:J,10, FALSE),"")</f>
        <v>Qualität</v>
      </c>
      <c r="N917" s="3" t="str">
        <f>IFERROR(VLOOKUP(I917,B:K,10,FALSE),"")</f>
        <v>Bildqualität</v>
      </c>
      <c r="O917" s="3" t="str">
        <f>IF(AND(TRIM(J917)="",M917=""),"Suffix not translated ",
   IF(AND(TRIM(J917)&lt;&gt;"",TRIM(M917)&lt;&gt;"",TRIM(J917)&lt;&gt;TRIM(M917)),"Suffix translation &lt;&gt; lookup ", "" ))
&amp;IF(AND(TRIM(K917)="",N917=""),"Description not translated ",
   IF(AND(TRIM(K917)&lt;&gt;"",TRIM(N917)&lt;&gt;"",TRIM(K917)&lt;&gt;TRIM(N917)),"Description translation&lt;&gt; lookup ", "" ))</f>
        <v/>
      </c>
    </row>
    <row r="918" spans="1:18" x14ac:dyDescent="0.25">
      <c r="A918" s="2" t="str">
        <f>IF(TRIM(J918)="","",E918)</f>
        <v/>
      </c>
      <c r="B918" s="2" t="str">
        <f>IF(TRIM(K918)="","",I918)</f>
        <v/>
      </c>
      <c r="C918" s="2" t="str">
        <f>LEFT(F918,FIND(".",F918,6))</f>
        <v>Exif.MinoltaCsOld.</v>
      </c>
      <c r="D918" s="2" t="str">
        <f>VLOOKUP(C918,PrefixUebersetzung,2,FALSE)</f>
        <v>Exif.MinoltaCsOld.</v>
      </c>
      <c r="E918" s="2" t="str">
        <f>MID(F918,FIND(".",F918,6)+1,99)</f>
        <v>Saturation</v>
      </c>
      <c r="F918" s="41" t="s">
        <v>9972</v>
      </c>
      <c r="G918" s="36" t="s">
        <v>9515</v>
      </c>
      <c r="H918" s="36"/>
      <c r="I918" s="36" t="s">
        <v>2538</v>
      </c>
      <c r="M918" s="3" t="str">
        <f>IFERROR(VLOOKUP(E918,A:J,10, FALSE),"")</f>
        <v>Sättigung</v>
      </c>
      <c r="N918" s="3" t="str">
        <f>IFERROR(VLOOKUP(I918,B:K,10,FALSE),"")</f>
        <v>Sättigung</v>
      </c>
      <c r="O918" s="3" t="str">
        <f>IF(AND(TRIM(J918)="",M918=""),"Suffix not translated ",
   IF(AND(TRIM(J918)&lt;&gt;"",TRIM(M918)&lt;&gt;"",TRIM(J918)&lt;&gt;TRIM(M918)),"Suffix translation &lt;&gt; lookup ", "" ))
&amp;IF(AND(TRIM(K918)="",N918=""),"Description not translated ",
   IF(AND(TRIM(K918)&lt;&gt;"",TRIM(N918)&lt;&gt;"",TRIM(K918)&lt;&gt;TRIM(N918)),"Description translation&lt;&gt; lookup ", "" ))</f>
        <v/>
      </c>
    </row>
    <row r="919" spans="1:18" x14ac:dyDescent="0.25">
      <c r="A919" s="2" t="str">
        <f>IF(TRIM(J919)="","",E919)</f>
        <v/>
      </c>
      <c r="B919" s="2" t="str">
        <f>IF(TRIM(K919)="","",I919)</f>
        <v/>
      </c>
      <c r="C919" s="2" t="str">
        <f>LEFT(F919,FIND(".",F919,6))</f>
        <v>Exif.MinoltaCsOld.</v>
      </c>
      <c r="D919" s="2" t="str">
        <f>VLOOKUP(C919,PrefixUebersetzung,2,FALSE)</f>
        <v>Exif.MinoltaCsOld.</v>
      </c>
      <c r="E919" s="2" t="str">
        <f>MID(F919,FIND(".",F919,6)+1,99)</f>
        <v>Sharpness</v>
      </c>
      <c r="F919" s="41" t="s">
        <v>9973</v>
      </c>
      <c r="G919" s="36" t="s">
        <v>9515</v>
      </c>
      <c r="H919" s="36"/>
      <c r="I919" s="36" t="s">
        <v>2221</v>
      </c>
      <c r="M919" s="3" t="str">
        <f>IFERROR(VLOOKUP(E919,A:J,10, FALSE),"")</f>
        <v>Schärfe</v>
      </c>
      <c r="N919" s="3" t="str">
        <f>IFERROR(VLOOKUP(I919,B:K,10,FALSE),"")</f>
        <v>Schärfe</v>
      </c>
      <c r="O919" s="3" t="str">
        <f>IF(AND(TRIM(J919)="",M919=""),"Suffix not translated ",
   IF(AND(TRIM(J919)&lt;&gt;"",TRIM(M919)&lt;&gt;"",TRIM(J919)&lt;&gt;TRIM(M919)),"Suffix translation &lt;&gt; lookup ", "" ))
&amp;IF(AND(TRIM(K919)="",N919=""),"Description not translated ",
   IF(AND(TRIM(K919)&lt;&gt;"",TRIM(N919)&lt;&gt;"",TRIM(K919)&lt;&gt;TRIM(N919)),"Description translation&lt;&gt; lookup ", "" ))</f>
        <v/>
      </c>
    </row>
    <row r="920" spans="1:18" x14ac:dyDescent="0.25">
      <c r="A920" s="2" t="str">
        <f>IF(TRIM(J920)="","",E920)</f>
        <v/>
      </c>
      <c r="B920" s="2" t="str">
        <f>IF(TRIM(K920)="","",I920)</f>
        <v/>
      </c>
      <c r="C920" s="2" t="str">
        <f>LEFT(F920,FIND(".",F920,6))</f>
        <v>Exif.MinoltaCsOld.</v>
      </c>
      <c r="D920" s="2" t="str">
        <f>VLOOKUP(C920,PrefixUebersetzung,2,FALSE)</f>
        <v>Exif.MinoltaCsOld.</v>
      </c>
      <c r="E920" s="2" t="str">
        <f>MID(F920,FIND(".",F920,6)+1,99)</f>
        <v>SpotFocusPointX</v>
      </c>
      <c r="F920" s="41" t="s">
        <v>9974</v>
      </c>
      <c r="G920" s="36" t="s">
        <v>9515</v>
      </c>
      <c r="H920" s="36"/>
      <c r="I920" s="36" t="s">
        <v>2569</v>
      </c>
      <c r="M920" s="3" t="str">
        <f>IFERROR(VLOOKUP(E920,A:J,10, FALSE),"")</f>
        <v>Spot-Fokuspunkt X</v>
      </c>
      <c r="N920" s="3" t="str">
        <f>IFERROR(VLOOKUP(I920,B:K,10,FALSE),"")</f>
        <v>Spot-Fokuspunkt X</v>
      </c>
      <c r="O920" s="3" t="str">
        <f>IF(AND(TRIM(J920)="",M920=""),"Suffix not translated ",
   IF(AND(TRIM(J920)&lt;&gt;"",TRIM(M920)&lt;&gt;"",TRIM(J920)&lt;&gt;TRIM(M920)),"Suffix translation &lt;&gt; lookup ", "" ))
&amp;IF(AND(TRIM(K920)="",N920=""),"Description not translated ",
   IF(AND(TRIM(K920)&lt;&gt;"",TRIM(N920)&lt;&gt;"",TRIM(K920)&lt;&gt;TRIM(N920)),"Description translation&lt;&gt; lookup ", "" ))</f>
        <v/>
      </c>
    </row>
    <row r="921" spans="1:18" x14ac:dyDescent="0.25">
      <c r="A921" s="2" t="str">
        <f>IF(TRIM(J921)="","",E921)</f>
        <v/>
      </c>
      <c r="B921" s="2" t="str">
        <f>IF(TRIM(K921)="","",I921)</f>
        <v/>
      </c>
      <c r="C921" s="2" t="str">
        <f>LEFT(F921,FIND(".",F921,6))</f>
        <v>Exif.MinoltaCsOld.</v>
      </c>
      <c r="D921" s="2" t="str">
        <f>VLOOKUP(C921,PrefixUebersetzung,2,FALSE)</f>
        <v>Exif.MinoltaCsOld.</v>
      </c>
      <c r="E921" s="2" t="str">
        <f>MID(F921,FIND(".",F921,6)+1,99)</f>
        <v>SpotFocusPointY</v>
      </c>
      <c r="F921" s="41" t="s">
        <v>9975</v>
      </c>
      <c r="G921" s="36" t="s">
        <v>9515</v>
      </c>
      <c r="H921" s="36"/>
      <c r="I921" s="36" t="s">
        <v>2570</v>
      </c>
      <c r="M921" s="3" t="str">
        <f>IFERROR(VLOOKUP(E921,A:J,10, FALSE),"")</f>
        <v>Spot-Fokuspunkt Y</v>
      </c>
      <c r="N921" s="3" t="str">
        <f>IFERROR(VLOOKUP(I921,B:K,10,FALSE),"")</f>
        <v>Spot-Fokuspunkt Y</v>
      </c>
      <c r="O921" s="3" t="str">
        <f>IF(AND(TRIM(J921)="",M921=""),"Suffix not translated ",
   IF(AND(TRIM(J921)&lt;&gt;"",TRIM(M921)&lt;&gt;"",TRIM(J921)&lt;&gt;TRIM(M921)),"Suffix translation &lt;&gt; lookup ", "" ))
&amp;IF(AND(TRIM(K921)="",N921=""),"Description not translated ",
   IF(AND(TRIM(K921)&lt;&gt;"",TRIM(N921)&lt;&gt;"",TRIM(K921)&lt;&gt;TRIM(N921)),"Description translation&lt;&gt; lookup ", "" ))</f>
        <v/>
      </c>
    </row>
    <row r="922" spans="1:18" x14ac:dyDescent="0.25">
      <c r="A922" s="2" t="str">
        <f>IF(TRIM(J922)="","",E922)</f>
        <v/>
      </c>
      <c r="B922" s="2" t="str">
        <f>IF(TRIM(K922)="","",I922)</f>
        <v/>
      </c>
      <c r="C922" s="2" t="str">
        <f>LEFT(F922,FIND(".",F922,6))</f>
        <v>Exif.MinoltaCsOld.</v>
      </c>
      <c r="D922" s="2" t="str">
        <f>VLOOKUP(C922,PrefixUebersetzung,2,FALSE)</f>
        <v>Exif.MinoltaCsOld.</v>
      </c>
      <c r="E922" s="2" t="str">
        <f>MID(F922,FIND(".",F922,6)+1,99)</f>
        <v>SubjectProgram</v>
      </c>
      <c r="F922" s="41" t="s">
        <v>9976</v>
      </c>
      <c r="G922" s="36" t="s">
        <v>9515</v>
      </c>
      <c r="H922" s="36"/>
      <c r="I922" s="36" t="s">
        <v>2571</v>
      </c>
      <c r="M922" s="3" t="str">
        <f>IFERROR(VLOOKUP(E922,A:J,10, FALSE),"")</f>
        <v>Motivprogramm</v>
      </c>
      <c r="N922" s="3" t="str">
        <f>IFERROR(VLOOKUP(I922,B:K,10,FALSE),"")</f>
        <v>Motivprogramm</v>
      </c>
      <c r="O922" s="3" t="str">
        <f>IF(AND(TRIM(J922)="",M922=""),"Suffix not translated ",
   IF(AND(TRIM(J922)&lt;&gt;"",TRIM(M922)&lt;&gt;"",TRIM(J922)&lt;&gt;TRIM(M922)),"Suffix translation &lt;&gt; lookup ", "" ))
&amp;IF(AND(TRIM(K922)="",N922=""),"Description not translated ",
   IF(AND(TRIM(K922)&lt;&gt;"",TRIM(N922)&lt;&gt;"",TRIM(K922)&lt;&gt;TRIM(N922)),"Description translation&lt;&gt; lookup ", "" ))</f>
        <v/>
      </c>
    </row>
    <row r="923" spans="1:18" x14ac:dyDescent="0.25">
      <c r="A923" s="2" t="str">
        <f>IF(TRIM(J923)="","",E923)</f>
        <v/>
      </c>
      <c r="B923" s="2" t="str">
        <f>IF(TRIM(K923)="","",I923)</f>
        <v/>
      </c>
      <c r="C923" s="2" t="str">
        <f>LEFT(F923,FIND(".",F923,6))</f>
        <v>Exif.MinoltaCsOld.</v>
      </c>
      <c r="D923" s="2" t="str">
        <f>VLOOKUP(C923,PrefixUebersetzung,2,FALSE)</f>
        <v>Exif.MinoltaCsOld.</v>
      </c>
      <c r="E923" s="2" t="str">
        <f>MID(F923,FIND(".",F923,6)+1,99)</f>
        <v>WhiteBalance</v>
      </c>
      <c r="F923" s="41" t="s">
        <v>9977</v>
      </c>
      <c r="G923" s="36" t="s">
        <v>9515</v>
      </c>
      <c r="H923" s="36"/>
      <c r="I923" s="36" t="s">
        <v>2226</v>
      </c>
      <c r="M923" s="3" t="str">
        <f>IFERROR(VLOOKUP(E923,A:J,10, FALSE),"")</f>
        <v>Weißabgleich</v>
      </c>
      <c r="N923" s="3" t="str">
        <f>IFERROR(VLOOKUP(I923,B:K,10,FALSE),"")</f>
        <v>Weißabgleich</v>
      </c>
      <c r="O923" s="3" t="str">
        <f>IF(AND(TRIM(J923)="",M923=""),"Suffix not translated ",
   IF(AND(TRIM(J923)&lt;&gt;"",TRIM(M923)&lt;&gt;"",TRIM(J923)&lt;&gt;TRIM(M923)),"Suffix translation &lt;&gt; lookup ", "" ))
&amp;IF(AND(TRIM(K923)="",N923=""),"Description not translated ",
   IF(AND(TRIM(K923)&lt;&gt;"",TRIM(N923)&lt;&gt;"",TRIM(K923)&lt;&gt;TRIM(N923)),"Description translation&lt;&gt; lookup ", "" ))</f>
        <v/>
      </c>
    </row>
    <row r="924" spans="1:18" x14ac:dyDescent="0.25">
      <c r="A924" s="2" t="str">
        <f>IF(TRIM(J924)="","",E924)</f>
        <v/>
      </c>
      <c r="B924" s="2" t="str">
        <f>IF(TRIM(K924)="","",I924)</f>
        <v/>
      </c>
      <c r="C924" s="2" t="str">
        <f>LEFT(F924,FIND(".",F924,6))</f>
        <v>Exif.MinoltaCsOld.</v>
      </c>
      <c r="D924" s="2" t="str">
        <f>VLOOKUP(C924,PrefixUebersetzung,2,FALSE)</f>
        <v>Exif.MinoltaCsOld.</v>
      </c>
      <c r="E924" s="2" t="str">
        <f>MID(F924,FIND(".",F924,6)+1,99)</f>
        <v>WideFocusZone</v>
      </c>
      <c r="F924" s="41" t="s">
        <v>9978</v>
      </c>
      <c r="G924" s="36" t="s">
        <v>9515</v>
      </c>
      <c r="H924" s="36"/>
      <c r="I924" s="36" t="s">
        <v>2572</v>
      </c>
      <c r="M924" s="3" t="str">
        <f>IFERROR(VLOOKUP(E924,A:J,10, FALSE),"")</f>
        <v>Breite AF-Zone</v>
      </c>
      <c r="N924" s="3" t="str">
        <f>IFERROR(VLOOKUP(I924,B:K,10,FALSE),"")</f>
        <v>Breite AF-Zone</v>
      </c>
      <c r="O924" s="3" t="str">
        <f>IF(AND(TRIM(J924)="",M924=""),"Suffix not translated ",
   IF(AND(TRIM(J924)&lt;&gt;"",TRIM(M924)&lt;&gt;"",TRIM(J924)&lt;&gt;TRIM(M924)),"Suffix translation &lt;&gt; lookup ", "" ))
&amp;IF(AND(TRIM(K924)="",N924=""),"Description not translated ",
   IF(AND(TRIM(K924)&lt;&gt;"",TRIM(N924)&lt;&gt;"",TRIM(K924)&lt;&gt;TRIM(N924)),"Description translation&lt;&gt; lookup ", "" ))</f>
        <v/>
      </c>
    </row>
    <row r="925" spans="1:18" x14ac:dyDescent="0.25">
      <c r="A925" s="2" t="str">
        <f>IF(TRIM(J925)="","",E925)</f>
        <v>MPFAxisDistanceX</v>
      </c>
      <c r="B925" s="2" t="str">
        <f>IF(TRIM(K925)="","",I925)</f>
        <v>MPF Axis Distance X</v>
      </c>
      <c r="C925" s="2" t="str">
        <f>LEFT(F925,FIND(".",F925,6))</f>
        <v>Exif.MpfInfo.</v>
      </c>
      <c r="D925" s="2" t="str">
        <f>VLOOKUP(C925,PrefixUebersetzung,2,FALSE)</f>
        <v>Exif.MpfInfo.</v>
      </c>
      <c r="E925" s="2" t="str">
        <f>MID(F925,FIND(".",F925,6)+1,99)</f>
        <v>MPFAxisDistanceX</v>
      </c>
      <c r="F925" s="3" t="s">
        <v>7886</v>
      </c>
      <c r="G925" s="3" t="s">
        <v>9515</v>
      </c>
      <c r="I925" s="3" t="s">
        <v>7887</v>
      </c>
      <c r="J925" s="5" t="s">
        <v>8688</v>
      </c>
      <c r="K925" s="5" t="s">
        <v>8688</v>
      </c>
      <c r="L925" s="14"/>
      <c r="O925" s="3" t="str">
        <f>IF(AND(TRIM(J925)="",M925=""),"Suffix not translated ",
   IF(AND(TRIM(J925)&lt;&gt;"",TRIM(M925)&lt;&gt;"",TRIM(J925)&lt;&gt;TRIM(M925)),"Suffix translation &lt;&gt; lookup ", "" ))
&amp;IF(AND(TRIM(K925)="",N925=""),"Description not translated ",
   IF(AND(TRIM(K925)&lt;&gt;"",TRIM(N925)&lt;&gt;"",TRIM(K925)&lt;&gt;TRIM(N925)),"Description translation&lt;&gt; lookup ", "" ))</f>
        <v/>
      </c>
      <c r="P925" s="3" t="s">
        <v>8447</v>
      </c>
      <c r="Q925" s="3" t="s">
        <v>8447</v>
      </c>
      <c r="R925" s="3" t="s">
        <v>9170</v>
      </c>
    </row>
    <row r="926" spans="1:18" x14ac:dyDescent="0.25">
      <c r="A926" s="2" t="str">
        <f>IF(TRIM(J926)="","",E926)</f>
        <v>MPFAxisDistanceY</v>
      </c>
      <c r="B926" s="2" t="str">
        <f>IF(TRIM(K926)="","",I926)</f>
        <v>MPF Axis Distance Y</v>
      </c>
      <c r="C926" s="2" t="str">
        <f>LEFT(F926,FIND(".",F926,6))</f>
        <v>Exif.MpfInfo.</v>
      </c>
      <c r="D926" s="2" t="str">
        <f>VLOOKUP(C926,PrefixUebersetzung,2,FALSE)</f>
        <v>Exif.MpfInfo.</v>
      </c>
      <c r="E926" s="2" t="str">
        <f>MID(F926,FIND(".",F926,6)+1,99)</f>
        <v>MPFAxisDistanceY</v>
      </c>
      <c r="F926" s="3" t="s">
        <v>7888</v>
      </c>
      <c r="G926" s="3" t="s">
        <v>9515</v>
      </c>
      <c r="I926" s="3" t="s">
        <v>7889</v>
      </c>
      <c r="J926" s="5" t="s">
        <v>8689</v>
      </c>
      <c r="K926" s="5" t="s">
        <v>8689</v>
      </c>
      <c r="L926" s="14"/>
      <c r="O926" s="3" t="str">
        <f>IF(AND(TRIM(J926)="",M926=""),"Suffix not translated ",
   IF(AND(TRIM(J926)&lt;&gt;"",TRIM(M926)&lt;&gt;"",TRIM(J926)&lt;&gt;TRIM(M926)),"Suffix translation &lt;&gt; lookup ", "" ))
&amp;IF(AND(TRIM(K926)="",N926=""),"Description not translated ",
   IF(AND(TRIM(K926)&lt;&gt;"",TRIM(N926)&lt;&gt;"",TRIM(K926)&lt;&gt;TRIM(N926)),"Description translation&lt;&gt; lookup ", "" ))</f>
        <v/>
      </c>
      <c r="P926" s="3" t="s">
        <v>8447</v>
      </c>
      <c r="Q926" s="3" t="s">
        <v>8447</v>
      </c>
      <c r="R926" s="3" t="s">
        <v>9170</v>
      </c>
    </row>
    <row r="927" spans="1:18" x14ac:dyDescent="0.25">
      <c r="A927" s="2" t="str">
        <f>IF(TRIM(J927)="","",E927)</f>
        <v>MPFAxisDistanceZ</v>
      </c>
      <c r="B927" s="2" t="str">
        <f>IF(TRIM(K927)="","",I927)</f>
        <v>MPF Axis Distance Z</v>
      </c>
      <c r="C927" s="2" t="str">
        <f>LEFT(F927,FIND(".",F927,6))</f>
        <v>Exif.MpfInfo.</v>
      </c>
      <c r="D927" s="2" t="str">
        <f>VLOOKUP(C927,PrefixUebersetzung,2,FALSE)</f>
        <v>Exif.MpfInfo.</v>
      </c>
      <c r="E927" s="2" t="str">
        <f>MID(F927,FIND(".",F927,6)+1,99)</f>
        <v>MPFAxisDistanceZ</v>
      </c>
      <c r="F927" s="3" t="s">
        <v>7890</v>
      </c>
      <c r="G927" s="3" t="s">
        <v>9515</v>
      </c>
      <c r="I927" s="3" t="s">
        <v>7891</v>
      </c>
      <c r="J927" s="5" t="s">
        <v>8690</v>
      </c>
      <c r="K927" s="5" t="s">
        <v>8690</v>
      </c>
      <c r="L927" s="14"/>
      <c r="O927" s="3" t="str">
        <f>IF(AND(TRIM(J927)="",M927=""),"Suffix not translated ",
   IF(AND(TRIM(J927)&lt;&gt;"",TRIM(M927)&lt;&gt;"",TRIM(J927)&lt;&gt;TRIM(M927)),"Suffix translation &lt;&gt; lookup ", "" ))
&amp;IF(AND(TRIM(K927)="",N927=""),"Description not translated ",
   IF(AND(TRIM(K927)&lt;&gt;"",TRIM(N927)&lt;&gt;"",TRIM(K927)&lt;&gt;TRIM(N927)),"Description translation&lt;&gt; lookup ", "" ))</f>
        <v/>
      </c>
      <c r="P927" s="3" t="s">
        <v>8447</v>
      </c>
      <c r="Q927" s="3" t="s">
        <v>8447</v>
      </c>
      <c r="R927" s="3" t="s">
        <v>9170</v>
      </c>
    </row>
    <row r="928" spans="1:18" x14ac:dyDescent="0.25">
      <c r="A928" s="2" t="str">
        <f>IF(TRIM(J928)="","",E928)</f>
        <v/>
      </c>
      <c r="B928" s="2" t="str">
        <f>IF(TRIM(K928)="","",I928)</f>
        <v/>
      </c>
      <c r="C928" s="2" t="str">
        <f>LEFT(F928,FIND(".",F928,6))</f>
        <v>Exif.MpfInfo.</v>
      </c>
      <c r="D928" s="2" t="str">
        <f>VLOOKUP(C928,PrefixUebersetzung,2,FALSE)</f>
        <v>Exif.MpfInfo.</v>
      </c>
      <c r="E928" s="2" t="str">
        <f>MID(F928,FIND(".",F928,6)+1,99)</f>
        <v>MPFBaselineLength</v>
      </c>
      <c r="F928" s="3" t="s">
        <v>7892</v>
      </c>
      <c r="G928" s="3" t="s">
        <v>9515</v>
      </c>
      <c r="I928" s="3" t="s">
        <v>7893</v>
      </c>
      <c r="J928" s="3"/>
      <c r="L928" s="14">
        <v>5</v>
      </c>
      <c r="O928" s="3" t="str">
        <f>IF(AND(TRIM(J928)="",M928=""),"Suffix not translated ",
   IF(AND(TRIM(J928)&lt;&gt;"",TRIM(M928)&lt;&gt;"",TRIM(J928)&lt;&gt;TRIM(M928)),"Suffix translation &lt;&gt; lookup ", "" ))
&amp;IF(AND(TRIM(K928)="",N928=""),"Description not translated ",
   IF(AND(TRIM(K928)&lt;&gt;"",TRIM(N928)&lt;&gt;"",TRIM(K928)&lt;&gt;TRIM(N928)),"Description translation&lt;&gt; lookup ", "" ))</f>
        <v xml:space="preserve">Suffix not translated Description not translated </v>
      </c>
      <c r="P928" s="3" t="s">
        <v>8447</v>
      </c>
      <c r="Q928" s="3" t="s">
        <v>8447</v>
      </c>
    </row>
    <row r="929" spans="1:18" x14ac:dyDescent="0.25">
      <c r="A929" s="2" t="str">
        <f>IF(TRIM(J929)="","",E929)</f>
        <v/>
      </c>
      <c r="B929" s="2" t="str">
        <f>IF(TRIM(K929)="","",I929)</f>
        <v/>
      </c>
      <c r="C929" s="2" t="str">
        <f>LEFT(F929,FIND(".",F929,6))</f>
        <v>Exif.MpfInfo.</v>
      </c>
      <c r="D929" s="2" t="str">
        <f>VLOOKUP(C929,PrefixUebersetzung,2,FALSE)</f>
        <v>Exif.MpfInfo.</v>
      </c>
      <c r="E929" s="2" t="str">
        <f>MID(F929,FIND(".",F929,6)+1,99)</f>
        <v>MPFBaseViewpointNum</v>
      </c>
      <c r="F929" s="3" t="s">
        <v>7894</v>
      </c>
      <c r="G929" s="3" t="s">
        <v>9515</v>
      </c>
      <c r="I929" s="3" t="s">
        <v>7895</v>
      </c>
      <c r="J929" s="3"/>
      <c r="L929" s="14">
        <v>5</v>
      </c>
      <c r="O929" s="3" t="str">
        <f>IF(AND(TRIM(J929)="",M929=""),"Suffix not translated ",
   IF(AND(TRIM(J929)&lt;&gt;"",TRIM(M929)&lt;&gt;"",TRIM(J929)&lt;&gt;TRIM(M929)),"Suffix translation &lt;&gt; lookup ", "" ))
&amp;IF(AND(TRIM(K929)="",N929=""),"Description not translated ",
   IF(AND(TRIM(K929)&lt;&gt;"",TRIM(N929)&lt;&gt;"",TRIM(K929)&lt;&gt;TRIM(N929)),"Description translation&lt;&gt; lookup ", "" ))</f>
        <v xml:space="preserve">Suffix not translated Description not translated </v>
      </c>
      <c r="P929" s="3" t="s">
        <v>8447</v>
      </c>
      <c r="Q929" s="3" t="s">
        <v>8447</v>
      </c>
    </row>
    <row r="930" spans="1:18" x14ac:dyDescent="0.25">
      <c r="A930" s="2" t="str">
        <f>IF(TRIM(J930)="","",E930)</f>
        <v/>
      </c>
      <c r="B930" s="2" t="str">
        <f>IF(TRIM(K930)="","",I930)</f>
        <v>MPF Convergence Angle</v>
      </c>
      <c r="C930" s="2" t="str">
        <f>LEFT(F930,FIND(".",F930,6))</f>
        <v>Exif.MpfInfo.</v>
      </c>
      <c r="D930" s="2" t="str">
        <f>VLOOKUP(C930,PrefixUebersetzung,2,FALSE)</f>
        <v>Exif.MpfInfo.</v>
      </c>
      <c r="E930" s="2" t="str">
        <f>MID(F930,FIND(".",F930,6)+1,99)</f>
        <v>MPFConvergenceAngle</v>
      </c>
      <c r="F930" s="3" t="s">
        <v>7896</v>
      </c>
      <c r="G930" s="3" t="s">
        <v>9515</v>
      </c>
      <c r="I930" s="3" t="s">
        <v>7897</v>
      </c>
      <c r="J930" s="3"/>
      <c r="K930" s="5" t="s">
        <v>8691</v>
      </c>
      <c r="L930" s="14">
        <v>5</v>
      </c>
      <c r="O930" s="3" t="str">
        <f>IF(AND(TRIM(J930)="",M930=""),"Suffix not translated ",
   IF(AND(TRIM(J930)&lt;&gt;"",TRIM(M930)&lt;&gt;"",TRIM(J930)&lt;&gt;TRIM(M930)),"Suffix translation &lt;&gt; lookup ", "" ))
&amp;IF(AND(TRIM(K930)="",N930=""),"Description not translated ",
   IF(AND(TRIM(K930)&lt;&gt;"",TRIM(N930)&lt;&gt;"",TRIM(K930)&lt;&gt;TRIM(N930)),"Description translation&lt;&gt; lookup ", "" ))</f>
        <v xml:space="preserve">Suffix not translated </v>
      </c>
      <c r="P930" s="3" t="s">
        <v>8447</v>
      </c>
      <c r="Q930" s="3" t="s">
        <v>8447</v>
      </c>
    </row>
    <row r="931" spans="1:18" x14ac:dyDescent="0.25">
      <c r="A931" s="2" t="str">
        <f>IF(TRIM(J931)="","",E931)</f>
        <v>MPFImageList</v>
      </c>
      <c r="B931" s="2" t="str">
        <f>IF(TRIM(K931)="","",I931)</f>
        <v>MPF Image List</v>
      </c>
      <c r="C931" s="2" t="str">
        <f>LEFT(F931,FIND(".",F931,6))</f>
        <v>Exif.MpfInfo.</v>
      </c>
      <c r="D931" s="2" t="str">
        <f>VLOOKUP(C931,PrefixUebersetzung,2,FALSE)</f>
        <v>Exif.MpfInfo.</v>
      </c>
      <c r="E931" s="2" t="str">
        <f>MID(F931,FIND(".",F931,6)+1,99)</f>
        <v>MPFImageList</v>
      </c>
      <c r="F931" s="3" t="s">
        <v>7898</v>
      </c>
      <c r="G931" s="3" t="s">
        <v>9514</v>
      </c>
      <c r="I931" s="3" t="s">
        <v>7899</v>
      </c>
      <c r="J931" s="5" t="s">
        <v>8692</v>
      </c>
      <c r="K931" s="5" t="s">
        <v>8692</v>
      </c>
      <c r="L931" s="14"/>
      <c r="O931" s="3" t="str">
        <f>IF(AND(TRIM(J931)="",M931=""),"Suffix not translated ",
   IF(AND(TRIM(J931)&lt;&gt;"",TRIM(M931)&lt;&gt;"",TRIM(J931)&lt;&gt;TRIM(M931)),"Suffix translation &lt;&gt; lookup ", "" ))
&amp;IF(AND(TRIM(K931)="",N931=""),"Description not translated ",
   IF(AND(TRIM(K931)&lt;&gt;"",TRIM(N931)&lt;&gt;"",TRIM(K931)&lt;&gt;TRIM(N931)),"Description translation&lt;&gt; lookup ", "" ))</f>
        <v/>
      </c>
      <c r="P931" s="3" t="s">
        <v>8447</v>
      </c>
      <c r="Q931" s="3" t="s">
        <v>8447</v>
      </c>
      <c r="R931" s="3" t="s">
        <v>3737</v>
      </c>
    </row>
    <row r="932" spans="1:18" x14ac:dyDescent="0.25">
      <c r="A932" s="2" t="str">
        <f>IF(TRIM(J932)="","",E932)</f>
        <v>MPFImageUIDList</v>
      </c>
      <c r="B932" s="2" t="str">
        <f>IF(TRIM(K932)="","",I932)</f>
        <v>MPF Image UID List</v>
      </c>
      <c r="C932" s="2" t="str">
        <f>LEFT(F932,FIND(".",F932,6))</f>
        <v>Exif.MpfInfo.</v>
      </c>
      <c r="D932" s="2" t="str">
        <f>VLOOKUP(C932,PrefixUebersetzung,2,FALSE)</f>
        <v>Exif.MpfInfo.</v>
      </c>
      <c r="E932" s="2" t="str">
        <f>MID(F932,FIND(".",F932,6)+1,99)</f>
        <v>MPFImageUIDList</v>
      </c>
      <c r="F932" s="3" t="s">
        <v>7900</v>
      </c>
      <c r="G932" s="3" t="s">
        <v>9515</v>
      </c>
      <c r="I932" s="3" t="s">
        <v>7901</v>
      </c>
      <c r="J932" s="5" t="s">
        <v>8693</v>
      </c>
      <c r="K932" s="5" t="s">
        <v>8693</v>
      </c>
      <c r="L932" s="14"/>
      <c r="O932" s="3" t="str">
        <f>IF(AND(TRIM(J932)="",M932=""),"Suffix not translated ",
   IF(AND(TRIM(J932)&lt;&gt;"",TRIM(M932)&lt;&gt;"",TRIM(J932)&lt;&gt;TRIM(M932)),"Suffix translation &lt;&gt; lookup ", "" ))
&amp;IF(AND(TRIM(K932)="",N932=""),"Description not translated ",
   IF(AND(TRIM(K932)&lt;&gt;"",TRIM(N932)&lt;&gt;"",TRIM(K932)&lt;&gt;TRIM(N932)),"Description translation&lt;&gt; lookup ", "" ))</f>
        <v/>
      </c>
      <c r="P932" s="3" t="s">
        <v>8447</v>
      </c>
      <c r="Q932" s="3" t="s">
        <v>8447</v>
      </c>
      <c r="R932" s="3" t="s">
        <v>9263</v>
      </c>
    </row>
    <row r="933" spans="1:18" x14ac:dyDescent="0.25">
      <c r="A933" s="2" t="str">
        <f>IF(TRIM(J933)="","",E933)</f>
        <v>MPFIndividualNum</v>
      </c>
      <c r="B933" s="2" t="str">
        <f>IF(TRIM(K933)="","",I933)</f>
        <v>MPF Individual Num</v>
      </c>
      <c r="C933" s="2" t="str">
        <f>LEFT(F933,FIND(".",F933,6))</f>
        <v>Exif.MpfInfo.</v>
      </c>
      <c r="D933" s="2" t="str">
        <f>VLOOKUP(C933,PrefixUebersetzung,2,FALSE)</f>
        <v>Exif.MpfInfo.</v>
      </c>
      <c r="E933" s="2" t="str">
        <f>MID(F933,FIND(".",F933,6)+1,99)</f>
        <v>MPFIndividualNum</v>
      </c>
      <c r="F933" s="3" t="s">
        <v>7902</v>
      </c>
      <c r="G933" s="3" t="s">
        <v>9515</v>
      </c>
      <c r="I933" s="3" t="s">
        <v>7903</v>
      </c>
      <c r="J933" s="5" t="s">
        <v>11238</v>
      </c>
      <c r="K933" s="5" t="s">
        <v>11238</v>
      </c>
      <c r="L933" s="14">
        <v>5</v>
      </c>
      <c r="O933" s="3" t="str">
        <f>IF(AND(TRIM(J933)="",M933=""),"Suffix not translated ",
   IF(AND(TRIM(J933)&lt;&gt;"",TRIM(M933)&lt;&gt;"",TRIM(J933)&lt;&gt;TRIM(M933)),"Suffix translation &lt;&gt; lookup ", "" ))
&amp;IF(AND(TRIM(K933)="",N933=""),"Description not translated ",
   IF(AND(TRIM(K933)&lt;&gt;"",TRIM(N933)&lt;&gt;"",TRIM(K933)&lt;&gt;TRIM(N933)),"Description translation&lt;&gt; lookup ", "" ))</f>
        <v/>
      </c>
      <c r="P933" s="3" t="s">
        <v>8447</v>
      </c>
      <c r="Q933" s="3" t="s">
        <v>8447</v>
      </c>
    </row>
    <row r="934" spans="1:18" x14ac:dyDescent="0.25">
      <c r="A934" s="2" t="str">
        <f>IF(TRIM(J934)="","",E934)</f>
        <v>MPFNumberOfImages</v>
      </c>
      <c r="B934" s="2" t="str">
        <f>IF(TRIM(K934)="","",I934)</f>
        <v>MPF Number of Images</v>
      </c>
      <c r="C934" s="2" t="str">
        <f>LEFT(F934,FIND(".",F934,6))</f>
        <v>Exif.MpfInfo.</v>
      </c>
      <c r="D934" s="2" t="str">
        <f>VLOOKUP(C934,PrefixUebersetzung,2,FALSE)</f>
        <v>Exif.MpfInfo.</v>
      </c>
      <c r="E934" s="2" t="str">
        <f>MID(F934,FIND(".",F934,6)+1,99)</f>
        <v>MPFNumberOfImages</v>
      </c>
      <c r="F934" s="3" t="s">
        <v>7904</v>
      </c>
      <c r="G934" s="3" t="s">
        <v>9517</v>
      </c>
      <c r="I934" s="3" t="s">
        <v>7905</v>
      </c>
      <c r="J934" s="5" t="s">
        <v>8694</v>
      </c>
      <c r="K934" s="5" t="s">
        <v>8694</v>
      </c>
      <c r="L934" s="14"/>
      <c r="O934" s="3" t="str">
        <f>IF(AND(TRIM(J934)="",M934=""),"Suffix not translated ",
   IF(AND(TRIM(J934)&lt;&gt;"",TRIM(M934)&lt;&gt;"",TRIM(J934)&lt;&gt;TRIM(M934)),"Suffix translation &lt;&gt; lookup ", "" ))
&amp;IF(AND(TRIM(K934)="",N934=""),"Description not translated ",
   IF(AND(TRIM(K934)&lt;&gt;"",TRIM(N934)&lt;&gt;"",TRIM(K934)&lt;&gt;TRIM(N934)),"Description translation&lt;&gt; lookup ", "" ))</f>
        <v/>
      </c>
      <c r="P934" s="3" t="s">
        <v>8447</v>
      </c>
      <c r="Q934" s="3" t="s">
        <v>8447</v>
      </c>
      <c r="R934" s="3" t="s">
        <v>9264</v>
      </c>
    </row>
    <row r="935" spans="1:18" x14ac:dyDescent="0.25">
      <c r="A935" s="2" t="str">
        <f>IF(TRIM(J935)="","",E935)</f>
        <v>MPFPanOrientation</v>
      </c>
      <c r="B935" s="2" t="str">
        <f>IF(TRIM(K935)="","",I935)</f>
        <v>MPFPanOrientation</v>
      </c>
      <c r="C935" s="2" t="str">
        <f>LEFT(F935,FIND(".",F935,6))</f>
        <v>Exif.MpfInfo.</v>
      </c>
      <c r="D935" s="2" t="str">
        <f>VLOOKUP(C935,PrefixUebersetzung,2,FALSE)</f>
        <v>Exif.MpfInfo.</v>
      </c>
      <c r="E935" s="2" t="str">
        <f>MID(F935,FIND(".",F935,6)+1,99)</f>
        <v>MPFPanOrientation</v>
      </c>
      <c r="F935" s="3" t="s">
        <v>7906</v>
      </c>
      <c r="G935" s="3" t="s">
        <v>9515</v>
      </c>
      <c r="I935" s="3" t="s">
        <v>7907</v>
      </c>
      <c r="J935" s="5" t="s">
        <v>8696</v>
      </c>
      <c r="K935" s="5" t="s">
        <v>8696</v>
      </c>
      <c r="L935" s="14"/>
      <c r="O935" s="3" t="str">
        <f>IF(AND(TRIM(J935)="",M935=""),"Suffix not translated ",
   IF(AND(TRIM(J935)&lt;&gt;"",TRIM(M935)&lt;&gt;"",TRIM(J935)&lt;&gt;TRIM(M935)),"Suffix translation &lt;&gt; lookup ", "" ))
&amp;IF(AND(TRIM(K935)="",N935=""),"Description not translated ",
   IF(AND(TRIM(K935)&lt;&gt;"",TRIM(N935)&lt;&gt;"",TRIM(K935)&lt;&gt;TRIM(N935)),"Description translation&lt;&gt; lookup ", "" ))</f>
        <v/>
      </c>
      <c r="P935" s="3" t="s">
        <v>8447</v>
      </c>
      <c r="Q935" s="3" t="s">
        <v>8447</v>
      </c>
      <c r="R935" s="3" t="s">
        <v>9266</v>
      </c>
    </row>
    <row r="936" spans="1:18" x14ac:dyDescent="0.25">
      <c r="A936" s="2" t="str">
        <f>IF(TRIM(J936)="","",E936)</f>
        <v>MPFPanOverlapH</v>
      </c>
      <c r="B936" s="2" t="str">
        <f>IF(TRIM(K936)="","",I936)</f>
        <v>MPF Pan Overlap Horizontal</v>
      </c>
      <c r="C936" s="2" t="str">
        <f>LEFT(F936,FIND(".",F936,6))</f>
        <v>Exif.MpfInfo.</v>
      </c>
      <c r="D936" s="2" t="str">
        <f>VLOOKUP(C936,PrefixUebersetzung,2,FALSE)</f>
        <v>Exif.MpfInfo.</v>
      </c>
      <c r="E936" s="2" t="str">
        <f>MID(F936,FIND(".",F936,6)+1,99)</f>
        <v>MPFPanOverlapH</v>
      </c>
      <c r="F936" s="3" t="s">
        <v>7908</v>
      </c>
      <c r="G936" s="3" t="s">
        <v>9515</v>
      </c>
      <c r="I936" s="3" t="s">
        <v>11216</v>
      </c>
      <c r="J936" s="5" t="s">
        <v>8695</v>
      </c>
      <c r="K936" s="5" t="s">
        <v>8695</v>
      </c>
      <c r="L936" s="14"/>
      <c r="O936" s="3" t="str">
        <f>IF(AND(TRIM(J936)="",M936=""),"Suffix not translated ",
   IF(AND(TRIM(J936)&lt;&gt;"",TRIM(M936)&lt;&gt;"",TRIM(J936)&lt;&gt;TRIM(M936)),"Suffix translation &lt;&gt; lookup ", "" ))
&amp;IF(AND(TRIM(K936)="",N936=""),"Description not translated ",
   IF(AND(TRIM(K936)&lt;&gt;"",TRIM(N936)&lt;&gt;"",TRIM(K936)&lt;&gt;TRIM(N936)),"Description translation&lt;&gt; lookup ", "" ))</f>
        <v/>
      </c>
      <c r="P936" s="3" t="s">
        <v>8447</v>
      </c>
      <c r="Q936" s="3" t="s">
        <v>8447</v>
      </c>
    </row>
    <row r="937" spans="1:18" x14ac:dyDescent="0.25">
      <c r="A937" s="2" t="str">
        <f>IF(TRIM(J937)="","",E937)</f>
        <v>MPFPanOverlapV</v>
      </c>
      <c r="B937" s="2" t="str">
        <f>IF(TRIM(K937)="","",I937)</f>
        <v>MPF Pan Overlap Vertical</v>
      </c>
      <c r="C937" s="2" t="str">
        <f>LEFT(F937,FIND(".",F937,6))</f>
        <v>Exif.MpfInfo.</v>
      </c>
      <c r="D937" s="2" t="str">
        <f>VLOOKUP(C937,PrefixUebersetzung,2,FALSE)</f>
        <v>Exif.MpfInfo.</v>
      </c>
      <c r="E937" s="2" t="str">
        <f>MID(F937,FIND(".",F937,6)+1,99)</f>
        <v>MPFPanOverlapV</v>
      </c>
      <c r="F937" s="3" t="s">
        <v>7909</v>
      </c>
      <c r="G937" s="3" t="s">
        <v>9515</v>
      </c>
      <c r="I937" s="3" t="s">
        <v>7910</v>
      </c>
      <c r="J937" s="5" t="s">
        <v>8697</v>
      </c>
      <c r="K937" s="5" t="s">
        <v>8697</v>
      </c>
      <c r="L937" s="14"/>
      <c r="O937" s="3" t="str">
        <f>IF(AND(TRIM(J937)="",M937=""),"Suffix not translated ",
   IF(AND(TRIM(J937)&lt;&gt;"",TRIM(M937)&lt;&gt;"",TRIM(J937)&lt;&gt;TRIM(M937)),"Suffix translation &lt;&gt; lookup ", "" ))
&amp;IF(AND(TRIM(K937)="",N937=""),"Description not translated ",
   IF(AND(TRIM(K937)&lt;&gt;"",TRIM(N937)&lt;&gt;"",TRIM(K937)&lt;&gt;TRIM(N937)),"Description translation&lt;&gt; lookup ", "" ))</f>
        <v/>
      </c>
      <c r="P937" s="3" t="s">
        <v>8447</v>
      </c>
      <c r="Q937" s="3" t="s">
        <v>8447</v>
      </c>
    </row>
    <row r="938" spans="1:18" x14ac:dyDescent="0.25">
      <c r="A938" s="2" t="str">
        <f>IF(TRIM(J938)="","",E938)</f>
        <v>MPFPitchAngle</v>
      </c>
      <c r="B938" s="2" t="str">
        <f>IF(TRIM(K938)="","",I938)</f>
        <v>MPF Pitch Angle</v>
      </c>
      <c r="C938" s="2" t="str">
        <f>LEFT(F938,FIND(".",F938,6))</f>
        <v>Exif.MpfInfo.</v>
      </c>
      <c r="D938" s="2" t="str">
        <f>VLOOKUP(C938,PrefixUebersetzung,2,FALSE)</f>
        <v>Exif.MpfInfo.</v>
      </c>
      <c r="E938" s="2" t="str">
        <f>MID(F938,FIND(".",F938,6)+1,99)</f>
        <v>MPFPitchAngle</v>
      </c>
      <c r="F938" s="3" t="s">
        <v>7911</v>
      </c>
      <c r="G938" s="3" t="s">
        <v>9515</v>
      </c>
      <c r="I938" s="3" t="s">
        <v>7912</v>
      </c>
      <c r="J938" s="5" t="s">
        <v>8698</v>
      </c>
      <c r="K938" s="5" t="s">
        <v>8698</v>
      </c>
      <c r="L938" s="14"/>
      <c r="O938" s="3" t="str">
        <f>IF(AND(TRIM(J938)="",M938=""),"Suffix not translated ",
   IF(AND(TRIM(J938)&lt;&gt;"",TRIM(M938)&lt;&gt;"",TRIM(J938)&lt;&gt;TRIM(M938)),"Suffix translation &lt;&gt; lookup ", "" ))
&amp;IF(AND(TRIM(K938)="",N938=""),"Description not translated ",
   IF(AND(TRIM(K938)&lt;&gt;"",TRIM(N938)&lt;&gt;"",TRIM(K938)&lt;&gt;TRIM(N938)),"Description translation&lt;&gt; lookup ", "" ))</f>
        <v/>
      </c>
      <c r="P938" s="3" t="s">
        <v>8447</v>
      </c>
      <c r="Q938" s="3" t="s">
        <v>8447</v>
      </c>
    </row>
    <row r="939" spans="1:18" x14ac:dyDescent="0.25">
      <c r="A939" s="2" t="str">
        <f>IF(TRIM(J939)="","",E939)</f>
        <v>MPFRollAngle</v>
      </c>
      <c r="B939" s="2" t="str">
        <f>IF(TRIM(K939)="","",I939)</f>
        <v>MPF Roll Angle</v>
      </c>
      <c r="C939" s="2" t="str">
        <f>LEFT(F939,FIND(".",F939,6))</f>
        <v>Exif.MpfInfo.</v>
      </c>
      <c r="D939" s="2" t="str">
        <f>VLOOKUP(C939,PrefixUebersetzung,2,FALSE)</f>
        <v>Exif.MpfInfo.</v>
      </c>
      <c r="E939" s="2" t="str">
        <f>MID(F939,FIND(".",F939,6)+1,99)</f>
        <v>MPFRollAngle</v>
      </c>
      <c r="F939" s="3" t="s">
        <v>7913</v>
      </c>
      <c r="G939" s="3" t="s">
        <v>9515</v>
      </c>
      <c r="I939" s="3" t="s">
        <v>7914</v>
      </c>
      <c r="J939" s="5" t="s">
        <v>8699</v>
      </c>
      <c r="K939" s="5" t="s">
        <v>8699</v>
      </c>
      <c r="L939" s="14"/>
      <c r="O939" s="3" t="str">
        <f>IF(AND(TRIM(J939)="",M939=""),"Suffix not translated ",
   IF(AND(TRIM(J939)&lt;&gt;"",TRIM(M939)&lt;&gt;"",TRIM(J939)&lt;&gt;TRIM(M939)),"Suffix translation &lt;&gt; lookup ", "" ))
&amp;IF(AND(TRIM(K939)="",N939=""),"Description not translated ",
   IF(AND(TRIM(K939)&lt;&gt;"",TRIM(N939)&lt;&gt;"",TRIM(K939)&lt;&gt;TRIM(N939)),"Description translation&lt;&gt; lookup ", "" ))</f>
        <v/>
      </c>
      <c r="P939" s="3" t="s">
        <v>8447</v>
      </c>
      <c r="Q939" s="3" t="s">
        <v>8447</v>
      </c>
      <c r="R939" s="3" t="s">
        <v>9085</v>
      </c>
    </row>
    <row r="940" spans="1:18" x14ac:dyDescent="0.25">
      <c r="A940" s="2" t="str">
        <f>IF(TRIM(J940)="","",E940)</f>
        <v>MPFTotalFrames</v>
      </c>
      <c r="B940" s="2" t="str">
        <f>IF(TRIM(K940)="","",I940)</f>
        <v>MPF Total Frames</v>
      </c>
      <c r="C940" s="2" t="str">
        <f>LEFT(F940,FIND(".",F940,6))</f>
        <v>Exif.MpfInfo.</v>
      </c>
      <c r="D940" s="2" t="str">
        <f>VLOOKUP(C940,PrefixUebersetzung,2,FALSE)</f>
        <v>Exif.MpfInfo.</v>
      </c>
      <c r="E940" s="2" t="str">
        <f>MID(F940,FIND(".",F940,6)+1,99)</f>
        <v>MPFTotalFrames</v>
      </c>
      <c r="F940" s="3" t="s">
        <v>7915</v>
      </c>
      <c r="G940" s="3" t="s">
        <v>9515</v>
      </c>
      <c r="I940" s="3" t="s">
        <v>7916</v>
      </c>
      <c r="J940" s="5" t="s">
        <v>8700</v>
      </c>
      <c r="K940" s="5" t="s">
        <v>8700</v>
      </c>
      <c r="L940" s="14"/>
      <c r="O940" s="3" t="str">
        <f>IF(AND(TRIM(J940)="",M940=""),"Suffix not translated ",
   IF(AND(TRIM(J940)&lt;&gt;"",TRIM(M940)&lt;&gt;"",TRIM(J940)&lt;&gt;TRIM(M940)),"Suffix translation &lt;&gt; lookup ", "" ))
&amp;IF(AND(TRIM(K940)="",N940=""),"Description not translated ",
   IF(AND(TRIM(K940)&lt;&gt;"",TRIM(N940)&lt;&gt;"",TRIM(K940)&lt;&gt;TRIM(N940)),"Description translation&lt;&gt; lookup ", "" ))</f>
        <v/>
      </c>
      <c r="P940" s="3" t="s">
        <v>8447</v>
      </c>
      <c r="Q940" s="3" t="s">
        <v>8447</v>
      </c>
      <c r="R940" s="3" t="s">
        <v>9265</v>
      </c>
    </row>
    <row r="941" spans="1:18" x14ac:dyDescent="0.25">
      <c r="A941" s="2" t="str">
        <f>IF(TRIM(J941)="","",E941)</f>
        <v>MPFVersion</v>
      </c>
      <c r="B941" s="2" t="str">
        <f>IF(TRIM(K941)="","",I941)</f>
        <v>MPF Version</v>
      </c>
      <c r="C941" s="2" t="str">
        <f>LEFT(F941,FIND(".",F941,6))</f>
        <v>Exif.MpfInfo.</v>
      </c>
      <c r="D941" s="2" t="str">
        <f>VLOOKUP(C941,PrefixUebersetzung,2,FALSE)</f>
        <v>Exif.MpfInfo.</v>
      </c>
      <c r="E941" s="2" t="str">
        <f>MID(F941,FIND(".",F941,6)+1,99)</f>
        <v>MPFVersion</v>
      </c>
      <c r="F941" s="3" t="s">
        <v>7917</v>
      </c>
      <c r="G941" s="3" t="s">
        <v>9514</v>
      </c>
      <c r="I941" s="3" t="s">
        <v>7918</v>
      </c>
      <c r="J941" s="3" t="s">
        <v>7918</v>
      </c>
      <c r="K941" s="5" t="s">
        <v>7918</v>
      </c>
      <c r="L941" s="14"/>
      <c r="O941" s="3" t="str">
        <f>IF(AND(TRIM(J941)="",M941=""),"Suffix not translated ",
   IF(AND(TRIM(J941)&lt;&gt;"",TRIM(M941)&lt;&gt;"",TRIM(J941)&lt;&gt;TRIM(M941)),"Suffix translation &lt;&gt; lookup ", "" ))
&amp;IF(AND(TRIM(K941)="",N941=""),"Description not translated ",
   IF(AND(TRIM(K941)&lt;&gt;"",TRIM(N941)&lt;&gt;"",TRIM(K941)&lt;&gt;TRIM(N941)),"Description translation&lt;&gt; lookup ", "" ))</f>
        <v/>
      </c>
      <c r="P941" s="3" t="s">
        <v>8447</v>
      </c>
      <c r="Q941" s="3" t="s">
        <v>8447</v>
      </c>
      <c r="R941" s="3" t="s">
        <v>4503</v>
      </c>
    </row>
    <row r="942" spans="1:18" x14ac:dyDescent="0.25">
      <c r="A942" s="2" t="str">
        <f>IF(TRIM(J942)="","",E942)</f>
        <v>MPFVerticalDivergence</v>
      </c>
      <c r="B942" s="2" t="str">
        <f>IF(TRIM(K942)="","",I942)</f>
        <v>MPF Vertical Divergence</v>
      </c>
      <c r="C942" s="2" t="str">
        <f>LEFT(F942,FIND(".",F942,6))</f>
        <v>Exif.MpfInfo.</v>
      </c>
      <c r="D942" s="2" t="str">
        <f>VLOOKUP(C942,PrefixUebersetzung,2,FALSE)</f>
        <v>Exif.MpfInfo.</v>
      </c>
      <c r="E942" s="2" t="str">
        <f>MID(F942,FIND(".",F942,6)+1,99)</f>
        <v>MPFVerticalDivergence</v>
      </c>
      <c r="F942" s="3" t="s">
        <v>7919</v>
      </c>
      <c r="G942" s="3" t="s">
        <v>9515</v>
      </c>
      <c r="I942" s="3" t="s">
        <v>7920</v>
      </c>
      <c r="J942" s="5" t="s">
        <v>8701</v>
      </c>
      <c r="K942" s="5" t="s">
        <v>8701</v>
      </c>
      <c r="L942" s="14"/>
      <c r="O942" s="3" t="str">
        <f>IF(AND(TRIM(J942)="",M942=""),"Suffix not translated ",
   IF(AND(TRIM(J942)&lt;&gt;"",TRIM(M942)&lt;&gt;"",TRIM(J942)&lt;&gt;TRIM(M942)),"Suffix translation &lt;&gt; lookup ", "" ))
&amp;IF(AND(TRIM(K942)="",N942=""),"Description not translated ",
   IF(AND(TRIM(K942)&lt;&gt;"",TRIM(N942)&lt;&gt;"",TRIM(K942)&lt;&gt;TRIM(N942)),"Description translation&lt;&gt; lookup ", "" ))</f>
        <v/>
      </c>
      <c r="P942" s="3" t="s">
        <v>8447</v>
      </c>
      <c r="Q942" s="3" t="s">
        <v>8447</v>
      </c>
    </row>
    <row r="943" spans="1:18" x14ac:dyDescent="0.25">
      <c r="A943" s="2" t="str">
        <f>IF(TRIM(J943)="","",E943)</f>
        <v>MPFYawAngle</v>
      </c>
      <c r="B943" s="2" t="str">
        <f>IF(TRIM(K943)="","",I943)</f>
        <v>MPF Yaw Angle</v>
      </c>
      <c r="C943" s="2" t="str">
        <f>LEFT(F943,FIND(".",F943,6))</f>
        <v>Exif.MpfInfo.</v>
      </c>
      <c r="D943" s="2" t="str">
        <f>VLOOKUP(C943,PrefixUebersetzung,2,FALSE)</f>
        <v>Exif.MpfInfo.</v>
      </c>
      <c r="E943" s="2" t="str">
        <f>MID(F943,FIND(".",F943,6)+1,99)</f>
        <v>MPFYawAngle</v>
      </c>
      <c r="F943" s="3" t="s">
        <v>7921</v>
      </c>
      <c r="G943" s="3" t="s">
        <v>9515</v>
      </c>
      <c r="I943" s="3" t="s">
        <v>7922</v>
      </c>
      <c r="J943" s="5" t="s">
        <v>8702</v>
      </c>
      <c r="K943" s="5" t="s">
        <v>8702</v>
      </c>
      <c r="L943" s="14"/>
      <c r="O943" s="3" t="str">
        <f>IF(AND(TRIM(J943)="",M943=""),"Suffix not translated ",
   IF(AND(TRIM(J943)&lt;&gt;"",TRIM(M943)&lt;&gt;"",TRIM(J943)&lt;&gt;TRIM(M943)),"Suffix translation &lt;&gt; lookup ", "" ))
&amp;IF(AND(TRIM(K943)="",N943=""),"Description not translated ",
   IF(AND(TRIM(K943)&lt;&gt;"",TRIM(N943)&lt;&gt;"",TRIM(K943)&lt;&gt;TRIM(N943)),"Description translation&lt;&gt; lookup ", "" ))</f>
        <v/>
      </c>
      <c r="P943" s="3" t="s">
        <v>8447</v>
      </c>
      <c r="Q943" s="3" t="s">
        <v>8447</v>
      </c>
    </row>
    <row r="944" spans="1:18" x14ac:dyDescent="0.25">
      <c r="A944" s="2" t="str">
        <f>IF(TRIM(J944)="","",E944)</f>
        <v/>
      </c>
      <c r="B944" s="2" t="str">
        <f>IF(TRIM(K944)="","",I944)</f>
        <v/>
      </c>
      <c r="C944" s="2" t="str">
        <f>LEFT(F944,FIND(".",F944,6))</f>
        <v>Exif.Nikon1.</v>
      </c>
      <c r="D944" s="2" t="str">
        <f>VLOOKUP(C944,PrefixUebersetzung,2,FALSE)</f>
        <v>Exif.Nikon1.</v>
      </c>
      <c r="E944" s="2" t="str">
        <f>MID(F944,FIND(".",F944,6)+1,99)</f>
        <v>0x000a</v>
      </c>
      <c r="F944" s="3" t="s">
        <v>546</v>
      </c>
      <c r="G944" s="3" t="s">
        <v>9519</v>
      </c>
      <c r="I944" s="3" t="s">
        <v>2115</v>
      </c>
      <c r="J944" s="3"/>
      <c r="L944" s="14">
        <v>9</v>
      </c>
      <c r="M944" s="3" t="str">
        <f>IFERROR(VLOOKUP(E944,A:J,10, FALSE),"")</f>
        <v/>
      </c>
      <c r="N944" s="3" t="str">
        <f>IFERROR(VLOOKUP(I944,B:K,10,FALSE),"")</f>
        <v>Unbekannt</v>
      </c>
      <c r="O944" s="3" t="str">
        <f>IF(AND(TRIM(J944)="",M944=""),"Suffix not translated ",
   IF(AND(TRIM(J944)&lt;&gt;"",TRIM(M944)&lt;&gt;"",TRIM(J944)&lt;&gt;TRIM(M944)),"Suffix translation &lt;&gt; lookup ", "" ))
&amp;IF(AND(TRIM(K944)="",N944=""),"Description not translated ",
   IF(AND(TRIM(K944)&lt;&gt;"",TRIM(N944)&lt;&gt;"",TRIM(K944)&lt;&gt;TRIM(N944)),"Description translation&lt;&gt; lookup ", "" ))</f>
        <v xml:space="preserve">Suffix not translated </v>
      </c>
    </row>
    <row r="945" spans="1:18" x14ac:dyDescent="0.25">
      <c r="A945" s="2" t="str">
        <f>IF(TRIM(J945)="","",E945)</f>
        <v>AFFocusPos</v>
      </c>
      <c r="B945" s="2" t="str">
        <f>IF(TRIM(K945)="","",I945)</f>
        <v>AF focus position information</v>
      </c>
      <c r="C945" s="2" t="str">
        <f>LEFT(F945,FIND(".",F945,6))</f>
        <v>Exif.Nikon1.</v>
      </c>
      <c r="D945" s="2" t="str">
        <f>VLOOKUP(C945,PrefixUebersetzung,2,FALSE)</f>
        <v>Exif.Nikon1.</v>
      </c>
      <c r="E945" s="2" t="str">
        <f>MID(F945,FIND(".",F945,6)+1,99)</f>
        <v>AFFocusPos</v>
      </c>
      <c r="F945" s="3" t="s">
        <v>547</v>
      </c>
      <c r="G945" s="3" t="s">
        <v>9517</v>
      </c>
      <c r="I945" s="3" t="s">
        <v>2573</v>
      </c>
      <c r="J945" s="3" t="s">
        <v>4259</v>
      </c>
      <c r="K945" s="5" t="s">
        <v>3877</v>
      </c>
      <c r="L945" s="14"/>
      <c r="O945" s="3" t="str">
        <f>IF(AND(TRIM(J945)="",M945=""),"Suffix not translated ",
   IF(AND(TRIM(J945)&lt;&gt;"",TRIM(M945)&lt;&gt;"",TRIM(J945)&lt;&gt;TRIM(M945)),"Suffix translation &lt;&gt; lookup ", "" ))
&amp;IF(AND(TRIM(K945)="",N945=""),"Description not translated ",
   IF(AND(TRIM(K945)&lt;&gt;"",TRIM(N945)&lt;&gt;"",TRIM(K945)&lt;&gt;TRIM(N945)),"Description translation&lt;&gt; lookup ", "" ))</f>
        <v/>
      </c>
      <c r="P945" s="3" t="s">
        <v>8447</v>
      </c>
      <c r="Q945" s="3" t="s">
        <v>8447</v>
      </c>
      <c r="R945" s="3" t="s">
        <v>8979</v>
      </c>
    </row>
    <row r="946" spans="1:18" x14ac:dyDescent="0.25">
      <c r="A946" s="2" t="str">
        <f>IF(TRIM(J946)="","",E946)</f>
        <v>AuxiliaryLens</v>
      </c>
      <c r="B946" s="2" t="str">
        <f>IF(TRIM(K946)="","",I946)</f>
        <v>Auxiliary lens (adapter)</v>
      </c>
      <c r="C946" s="2" t="str">
        <f>LEFT(F946,FIND(".",F946,6))</f>
        <v>Exif.Nikon1.</v>
      </c>
      <c r="D946" s="2" t="str">
        <f>VLOOKUP(C946,PrefixUebersetzung,2,FALSE)</f>
        <v>Exif.Nikon1.</v>
      </c>
      <c r="E946" s="2" t="str">
        <f>MID(F946,FIND(".",F946,6)+1,99)</f>
        <v>AuxiliaryLens</v>
      </c>
      <c r="F946" s="3" t="s">
        <v>548</v>
      </c>
      <c r="G946" s="3" t="s">
        <v>9514</v>
      </c>
      <c r="I946" s="3" t="s">
        <v>2574</v>
      </c>
      <c r="J946" s="5" t="s">
        <v>3990</v>
      </c>
      <c r="K946" s="5" t="s">
        <v>3878</v>
      </c>
      <c r="L946" s="14"/>
      <c r="M946" s="3" t="str">
        <f>IFERROR(VLOOKUP(E946,A:J,10, FALSE),"")</f>
        <v>Vorsatzlinse</v>
      </c>
      <c r="N946" s="3" t="str">
        <f>IFERROR(VLOOKUP(I946,B:K,10,FALSE),"")</f>
        <v>Vorsatzlinse (Adapter)</v>
      </c>
      <c r="O946" s="3" t="str">
        <f>IF(AND(TRIM(J946)="",M946=""),"Suffix not translated ",
   IF(AND(TRIM(J946)&lt;&gt;"",TRIM(M946)&lt;&gt;"",TRIM(J946)&lt;&gt;TRIM(M946)),"Suffix translation &lt;&gt; lookup ", "" ))
&amp;IF(AND(TRIM(K946)="",N946=""),"Description not translated ",
   IF(AND(TRIM(K946)&lt;&gt;"",TRIM(N946)&lt;&gt;"",TRIM(K946)&lt;&gt;TRIM(N946)),"Description translation&lt;&gt; lookup ", "" ))</f>
        <v/>
      </c>
      <c r="P946" s="3" t="s">
        <v>8447</v>
      </c>
      <c r="Q946" s="3" t="s">
        <v>8447</v>
      </c>
      <c r="R946" s="3" t="s">
        <v>9011</v>
      </c>
    </row>
    <row r="947" spans="1:18" x14ac:dyDescent="0.25">
      <c r="A947" s="2" t="str">
        <f>IF(TRIM(J947)="","",E947)</f>
        <v/>
      </c>
      <c r="B947" s="2" t="str">
        <f>IF(TRIM(K947)="","",I947)</f>
        <v/>
      </c>
      <c r="C947" s="2" t="str">
        <f>LEFT(F947,FIND(".",F947,6))</f>
        <v>Exif.Nikon1.</v>
      </c>
      <c r="D947" s="2" t="str">
        <f>VLOOKUP(C947,PrefixUebersetzung,2,FALSE)</f>
        <v>Exif.Nikon1.</v>
      </c>
      <c r="E947" s="2" t="str">
        <f>MID(F947,FIND(".",F947,6)+1,99)</f>
        <v>ColorMode</v>
      </c>
      <c r="F947" s="3" t="s">
        <v>549</v>
      </c>
      <c r="G947" s="3" t="s">
        <v>9514</v>
      </c>
      <c r="I947" s="3" t="s">
        <v>2499</v>
      </c>
      <c r="L947" s="14"/>
      <c r="M947" s="3" t="str">
        <f>IFERROR(VLOOKUP(E947,A:J,10, FALSE),"")</f>
        <v>Farbmodus</v>
      </c>
      <c r="N947" s="3" t="str">
        <f>IFERROR(VLOOKUP(I947,B:K,10,FALSE),"")</f>
        <v>Farbmodus</v>
      </c>
      <c r="O947" s="3" t="str">
        <f>IF(AND(TRIM(J947)="",M947=""),"Suffix not translated ",
   IF(AND(TRIM(J947)&lt;&gt;"",TRIM(M947)&lt;&gt;"",TRIM(J947)&lt;&gt;TRIM(M947)),"Suffix translation &lt;&gt; lookup ", "" ))
&amp;IF(AND(TRIM(K947)="",N947=""),"Description not translated ",
   IF(AND(TRIM(K947)&lt;&gt;"",TRIM(N947)&lt;&gt;"",TRIM(K947)&lt;&gt;TRIM(N947)),"Description translation&lt;&gt; lookup ", "" ))</f>
        <v/>
      </c>
    </row>
    <row r="948" spans="1:18" x14ac:dyDescent="0.25">
      <c r="A948" s="2" t="str">
        <f>IF(TRIM(J948)="","",E948)</f>
        <v>DataDump</v>
      </c>
      <c r="B948" s="2" t="str">
        <f>IF(TRIM(K948)="","",I948)</f>
        <v>Data dump</v>
      </c>
      <c r="C948" s="2" t="str">
        <f>LEFT(F948,FIND(".",F948,6))</f>
        <v>Exif.Nikon1.</v>
      </c>
      <c r="D948" s="2" t="str">
        <f>VLOOKUP(C948,PrefixUebersetzung,2,FALSE)</f>
        <v>Exif.Nikon1.</v>
      </c>
      <c r="E948" s="2" t="str">
        <f>MID(F948,FIND(".",F948,6)+1,99)</f>
        <v>DataDump</v>
      </c>
      <c r="F948" s="3" t="s">
        <v>550</v>
      </c>
      <c r="G948" s="3" t="s">
        <v>9517</v>
      </c>
      <c r="I948" s="3" t="s">
        <v>2575</v>
      </c>
      <c r="J948" s="5" t="s">
        <v>3879</v>
      </c>
      <c r="K948" s="5" t="s">
        <v>3879</v>
      </c>
      <c r="L948" s="14"/>
      <c r="M948" s="3" t="str">
        <f>IFERROR(VLOOKUP(E948,A:J,10, FALSE),"")</f>
        <v>Daten-Dump</v>
      </c>
      <c r="N948" s="3" t="str">
        <f>IFERROR(VLOOKUP(I948,B:K,10,FALSE),"")</f>
        <v>Daten-Dump</v>
      </c>
      <c r="O948" s="3" t="str">
        <f>IF(AND(TRIM(J948)="",M948=""),"Suffix not translated ",
   IF(AND(TRIM(J948)&lt;&gt;"",TRIM(M948)&lt;&gt;"",TRIM(J948)&lt;&gt;TRIM(M948)),"Suffix translation &lt;&gt; lookup ", "" ))
&amp;IF(AND(TRIM(K948)="",N948=""),"Description not translated ",
   IF(AND(TRIM(K948)&lt;&gt;"",TRIM(N948)&lt;&gt;"",TRIM(K948)&lt;&gt;TRIM(N948)),"Description translation&lt;&gt; lookup ", "" ))</f>
        <v/>
      </c>
      <c r="P948" s="3" t="s">
        <v>8447</v>
      </c>
      <c r="Q948" s="3" t="s">
        <v>8447</v>
      </c>
      <c r="R948" s="3" t="s">
        <v>9095</v>
      </c>
    </row>
    <row r="949" spans="1:18" x14ac:dyDescent="0.25">
      <c r="A949" s="2" t="str">
        <f>IF(TRIM(J949)="","",E949)</f>
        <v/>
      </c>
      <c r="B949" s="2" t="str">
        <f>IF(TRIM(K949)="","",I949)</f>
        <v>Digital zoom setting</v>
      </c>
      <c r="C949" s="2" t="str">
        <f>LEFT(F949,FIND(".",F949,6))</f>
        <v>Exif.Nikon1.</v>
      </c>
      <c r="D949" s="2" t="str">
        <f>VLOOKUP(C949,PrefixUebersetzung,2,FALSE)</f>
        <v>Exif.Nikon1.</v>
      </c>
      <c r="E949" s="2" t="str">
        <f>MID(F949,FIND(".",F949,6)+1,99)</f>
        <v>DigitalZoom</v>
      </c>
      <c r="F949" s="3" t="s">
        <v>551</v>
      </c>
      <c r="G949" s="3" t="s">
        <v>9519</v>
      </c>
      <c r="I949" s="3" t="s">
        <v>2576</v>
      </c>
      <c r="J949" s="3"/>
      <c r="K949" s="5" t="s">
        <v>3880</v>
      </c>
      <c r="L949" s="14"/>
      <c r="M949" s="3" t="str">
        <f>IFERROR(VLOOKUP(E949,A:J,10, FALSE),"")</f>
        <v>Digitaler Zoom</v>
      </c>
      <c r="N949" s="3" t="str">
        <f>IFERROR(VLOOKUP(I949,B:K,10,FALSE),"")</f>
        <v>Digitale Zoom-Einstellung</v>
      </c>
      <c r="O949" s="3" t="str">
        <f>IF(AND(TRIM(J949)="",M949=""),"Suffix not translated ",
   IF(AND(TRIM(J949)&lt;&gt;"",TRIM(M949)&lt;&gt;"",TRIM(J949)&lt;&gt;TRIM(M949)),"Suffix translation &lt;&gt; lookup ", "" ))
&amp;IF(AND(TRIM(K949)="",N949=""),"Description not translated ",
   IF(AND(TRIM(K949)&lt;&gt;"",TRIM(N949)&lt;&gt;"",TRIM(K949)&lt;&gt;TRIM(N949)),"Description translation&lt;&gt; lookup ", "" ))</f>
        <v/>
      </c>
      <c r="Q949" s="3" t="s">
        <v>8447</v>
      </c>
      <c r="R949" s="3" t="s">
        <v>9109</v>
      </c>
    </row>
    <row r="950" spans="1:18" x14ac:dyDescent="0.25">
      <c r="A950" s="2" t="str">
        <f>IF(TRIM(J950)="","",E950)</f>
        <v>FlashSetting</v>
      </c>
      <c r="B950" s="2" t="str">
        <f>IF(TRIM(K950)="","",I950)</f>
        <v>Flash setting</v>
      </c>
      <c r="C950" s="2" t="str">
        <f>LEFT(F950,FIND(".",F950,6))</f>
        <v>Exif.Nikon1.</v>
      </c>
      <c r="D950" s="2" t="str">
        <f>VLOOKUP(C950,PrefixUebersetzung,2,FALSE)</f>
        <v>Exif.Nikon1.</v>
      </c>
      <c r="E950" s="2" t="str">
        <f>MID(F950,FIND(".",F950,6)+1,99)</f>
        <v>FlashSetting</v>
      </c>
      <c r="F950" s="3" t="s">
        <v>552</v>
      </c>
      <c r="G950" s="3" t="s">
        <v>9514</v>
      </c>
      <c r="I950" s="3" t="s">
        <v>2577</v>
      </c>
      <c r="J950" s="5" t="s">
        <v>3881</v>
      </c>
      <c r="K950" s="5" t="s">
        <v>3881</v>
      </c>
      <c r="L950" s="14"/>
      <c r="M950" s="3" t="str">
        <f>IFERROR(VLOOKUP(E950,A:J,10, FALSE),"")</f>
        <v>Blitzeinstellung</v>
      </c>
      <c r="N950" s="3" t="str">
        <f>IFERROR(VLOOKUP(I950,B:K,10,FALSE),"")</f>
        <v>Blitzeinstellung</v>
      </c>
      <c r="O950" s="3" t="str">
        <f>IF(AND(TRIM(J950)="",M950=""),"Suffix not translated ",
   IF(AND(TRIM(J950)&lt;&gt;"",TRIM(M950)&lt;&gt;"",TRIM(J950)&lt;&gt;TRIM(M950)),"Suffix translation &lt;&gt; lookup ", "" ))
&amp;IF(AND(TRIM(K950)="",N950=""),"Description not translated ",
   IF(AND(TRIM(K950)&lt;&gt;"",TRIM(N950)&lt;&gt;"",TRIM(K950)&lt;&gt;TRIM(N950)),"Description translation&lt;&gt; lookup ", "" ))</f>
        <v/>
      </c>
      <c r="P950" s="3" t="s">
        <v>8447</v>
      </c>
      <c r="Q950" s="3" t="s">
        <v>8447</v>
      </c>
      <c r="R950" s="3" t="s">
        <v>3881</v>
      </c>
    </row>
    <row r="951" spans="1:18" x14ac:dyDescent="0.25">
      <c r="A951" s="2" t="str">
        <f>IF(TRIM(J951)="","",E951)</f>
        <v>Focus</v>
      </c>
      <c r="B951" s="2" t="str">
        <f>IF(TRIM(K951)="","",I951)</f>
        <v/>
      </c>
      <c r="C951" s="2" t="str">
        <f>LEFT(F951,FIND(".",F951,6))</f>
        <v>Exif.Nikon1.</v>
      </c>
      <c r="D951" s="2" t="str">
        <f>VLOOKUP(C951,PrefixUebersetzung,2,FALSE)</f>
        <v>Exif.Nikon1.</v>
      </c>
      <c r="E951" s="2" t="str">
        <f>MID(F951,FIND(".",F951,6)+1,99)</f>
        <v>Focus</v>
      </c>
      <c r="F951" s="3" t="s">
        <v>553</v>
      </c>
      <c r="G951" s="3" t="s">
        <v>9514</v>
      </c>
      <c r="I951" s="3" t="s">
        <v>2529</v>
      </c>
      <c r="J951" s="3" t="s">
        <v>4251</v>
      </c>
      <c r="L951" s="14"/>
      <c r="M951" s="3" t="str">
        <f>IFERROR(VLOOKUP(E951,A:J,10, FALSE),"")</f>
        <v>Fokusmodus</v>
      </c>
      <c r="N951" s="3" t="str">
        <f>IFERROR(VLOOKUP(I951,B:K,10,FALSE),"")</f>
        <v>Fokusmodus</v>
      </c>
      <c r="O951" s="3" t="str">
        <f>IF(AND(TRIM(J951)="",M951=""),"Suffix not translated ",
   IF(AND(TRIM(J951)&lt;&gt;"",TRIM(M951)&lt;&gt;"",TRIM(J951)&lt;&gt;TRIM(M951)),"Suffix translation &lt;&gt; lookup ", "" ))
&amp;IF(AND(TRIM(K951)="",N951=""),"Description not translated ",
   IF(AND(TRIM(K951)&lt;&gt;"",TRIM(N951)&lt;&gt;"",TRIM(K951)&lt;&gt;TRIM(N951)),"Description translation&lt;&gt; lookup ", "" ))</f>
        <v/>
      </c>
      <c r="P951" s="3" t="s">
        <v>8447</v>
      </c>
    </row>
    <row r="952" spans="1:18" x14ac:dyDescent="0.25">
      <c r="A952" s="2" t="str">
        <f>IF(TRIM(J952)="","",E952)</f>
        <v/>
      </c>
      <c r="B952" s="2" t="str">
        <f>IF(TRIM(K952)="","",I952)</f>
        <v>Manual focus distance</v>
      </c>
      <c r="C952" s="2" t="str">
        <f>LEFT(F952,FIND(".",F952,6))</f>
        <v>Exif.Nikon1.</v>
      </c>
      <c r="D952" s="2" t="str">
        <f>VLOOKUP(C952,PrefixUebersetzung,2,FALSE)</f>
        <v>Exif.Nikon1.</v>
      </c>
      <c r="E952" s="2" t="str">
        <f>MID(F952,FIND(".",F952,6)+1,99)</f>
        <v>FocusDistance</v>
      </c>
      <c r="F952" s="3" t="s">
        <v>554</v>
      </c>
      <c r="G952" s="3" t="s">
        <v>9519</v>
      </c>
      <c r="I952" s="3" t="s">
        <v>2578</v>
      </c>
      <c r="J952" s="3"/>
      <c r="K952" s="5" t="s">
        <v>3882</v>
      </c>
      <c r="L952" s="14"/>
      <c r="M952" s="3" t="str">
        <f>IFERROR(VLOOKUP(E952,A:J,10, FALSE),"")</f>
        <v>Aufnahmeabstand</v>
      </c>
      <c r="N952" s="3" t="str">
        <f>IFERROR(VLOOKUP(I952,B:K,10,FALSE),"")</f>
        <v>Manuelle Fokus-Entfernung</v>
      </c>
      <c r="O952" s="3" t="str">
        <f>IF(AND(TRIM(J952)="",M952=""),"Suffix not translated ",
   IF(AND(TRIM(J952)&lt;&gt;"",TRIM(M952)&lt;&gt;"",TRIM(J952)&lt;&gt;TRIM(M952)),"Suffix translation &lt;&gt; lookup ", "" ))
&amp;IF(AND(TRIM(K952)="",N952=""),"Description not translated ",
   IF(AND(TRIM(K952)&lt;&gt;"",TRIM(N952)&lt;&gt;"",TRIM(K952)&lt;&gt;TRIM(N952)),"Description translation&lt;&gt; lookup ", "" ))</f>
        <v/>
      </c>
      <c r="Q952" s="3" t="s">
        <v>8447</v>
      </c>
      <c r="R952" s="3" t="s">
        <v>9272</v>
      </c>
    </row>
    <row r="953" spans="1:18" x14ac:dyDescent="0.25">
      <c r="A953" s="2" t="str">
        <f>IF(TRIM(J953)="","",E953)</f>
        <v>ImageAdjustment</v>
      </c>
      <c r="B953" s="2" t="str">
        <f>IF(TRIM(K953)="","",I953)</f>
        <v>Image adjustment setting</v>
      </c>
      <c r="C953" s="2" t="str">
        <f>LEFT(F953,FIND(".",F953,6))</f>
        <v>Exif.Nikon1.</v>
      </c>
      <c r="D953" s="2" t="str">
        <f>VLOOKUP(C953,PrefixUebersetzung,2,FALSE)</f>
        <v>Exif.Nikon1.</v>
      </c>
      <c r="E953" s="2" t="str">
        <f>MID(F953,FIND(".",F953,6)+1,99)</f>
        <v>ImageAdjustment</v>
      </c>
      <c r="F953" s="3" t="s">
        <v>555</v>
      </c>
      <c r="G953" s="3" t="s">
        <v>9514</v>
      </c>
      <c r="I953" s="3" t="s">
        <v>2579</v>
      </c>
      <c r="J953" s="3" t="s">
        <v>4260</v>
      </c>
      <c r="K953" s="5" t="s">
        <v>5113</v>
      </c>
      <c r="L953" s="14"/>
      <c r="M953" s="3" t="str">
        <f>IFERROR(VLOOKUP(E953,A:J,10, FALSE),"")</f>
        <v>Bildanpassung</v>
      </c>
      <c r="N953" s="3" t="str">
        <f>IFERROR(VLOOKUP(I953,B:K,10,FALSE),"")</f>
        <v>Einstellung für Bildanpassung</v>
      </c>
      <c r="O953" s="3" t="str">
        <f>IF(AND(TRIM(J953)="",M953=""),"Suffix not translated ",
   IF(AND(TRIM(J953)&lt;&gt;"",TRIM(M953)&lt;&gt;"",TRIM(J953)&lt;&gt;TRIM(M953)),"Suffix translation &lt;&gt; lookup ", "" ))
&amp;IF(AND(TRIM(K953)="",N953=""),"Description not translated ",
   IF(AND(TRIM(K953)&lt;&gt;"",TRIM(N953)&lt;&gt;"",TRIM(K953)&lt;&gt;TRIM(N953)),"Description translation&lt;&gt; lookup ", "" ))</f>
        <v/>
      </c>
      <c r="P953" s="3" t="s">
        <v>8447</v>
      </c>
      <c r="Q953" s="3" t="s">
        <v>8447</v>
      </c>
      <c r="R953" s="3" t="s">
        <v>9204</v>
      </c>
    </row>
    <row r="954" spans="1:18" x14ac:dyDescent="0.25">
      <c r="A954" s="2" t="str">
        <f>IF(TRIM(J954)="","",E954)</f>
        <v>ISOSelection</v>
      </c>
      <c r="B954" s="2" t="str">
        <f>IF(TRIM(K954)="","",I954)</f>
        <v>ISO selection</v>
      </c>
      <c r="C954" s="2" t="str">
        <f>LEFT(F954,FIND(".",F954,6))</f>
        <v>Exif.Nikon1.</v>
      </c>
      <c r="D954" s="2" t="str">
        <f>VLOOKUP(C954,PrefixUebersetzung,2,FALSE)</f>
        <v>Exif.Nikon1.</v>
      </c>
      <c r="E954" s="2" t="str">
        <f>MID(F954,FIND(".",F954,6)+1,99)</f>
        <v>ISOSelection</v>
      </c>
      <c r="F954" s="3" t="s">
        <v>556</v>
      </c>
      <c r="G954" s="3" t="s">
        <v>9514</v>
      </c>
      <c r="I954" s="3" t="s">
        <v>2580</v>
      </c>
      <c r="J954" s="5" t="s">
        <v>3883</v>
      </c>
      <c r="K954" s="5" t="s">
        <v>3883</v>
      </c>
      <c r="L954" s="14"/>
      <c r="M954" s="3" t="str">
        <f>IFERROR(VLOOKUP(E954,A:J,10, FALSE),"")</f>
        <v>ISO Auswahl</v>
      </c>
      <c r="N954" s="3" t="str">
        <f>IFERROR(VLOOKUP(I954,B:K,10,FALSE),"")</f>
        <v>ISO Auswahl</v>
      </c>
      <c r="O954" s="3" t="str">
        <f>IF(AND(TRIM(J954)="",M954=""),"Suffix not translated ",
   IF(AND(TRIM(J954)&lt;&gt;"",TRIM(M954)&lt;&gt;"",TRIM(J954)&lt;&gt;TRIM(M954)),"Suffix translation &lt;&gt; lookup ", "" ))
&amp;IF(AND(TRIM(K954)="",N954=""),"Description not translated ",
   IF(AND(TRIM(K954)&lt;&gt;"",TRIM(N954)&lt;&gt;"",TRIM(K954)&lt;&gt;TRIM(N954)),"Description translation&lt;&gt; lookup ", "" ))</f>
        <v/>
      </c>
      <c r="P954" s="3" t="s">
        <v>8447</v>
      </c>
      <c r="Q954" s="3" t="s">
        <v>8447</v>
      </c>
      <c r="R954" s="3" t="s">
        <v>9018</v>
      </c>
    </row>
    <row r="955" spans="1:18" x14ac:dyDescent="0.25">
      <c r="A955" s="2" t="str">
        <f>IF(TRIM(J955)="","",E955)</f>
        <v/>
      </c>
      <c r="B955" s="2" t="str">
        <f>IF(TRIM(K955)="","",I955)</f>
        <v/>
      </c>
      <c r="C955" s="2" t="str">
        <f>LEFT(F955,FIND(".",F955,6))</f>
        <v>Exif.Nikon1.</v>
      </c>
      <c r="D955" s="2" t="str">
        <f>VLOOKUP(C955,PrefixUebersetzung,2,FALSE)</f>
        <v>Exif.Nikon1.</v>
      </c>
      <c r="E955" s="2" t="str">
        <f>MID(F955,FIND(".",F955,6)+1,99)</f>
        <v>ISOSpeed</v>
      </c>
      <c r="F955" s="3" t="s">
        <v>557</v>
      </c>
      <c r="G955" s="3" t="s">
        <v>9512</v>
      </c>
      <c r="I955" s="3" t="s">
        <v>2175</v>
      </c>
      <c r="L955" s="14">
        <v>1</v>
      </c>
      <c r="M955" s="3" t="str">
        <f>IFERROR(VLOOKUP(E955,A:J,10, FALSE),"")</f>
        <v>ISO-Empfindlichkeit</v>
      </c>
      <c r="N955" s="3" t="str">
        <f>IFERROR(VLOOKUP(I955,B:K,10,FALSE),"")</f>
        <v>ISO-Empfindlichkeit</v>
      </c>
      <c r="O955" s="3" t="str">
        <f>IF(AND(TRIM(J955)="",M955=""),"Suffix not translated ",
   IF(AND(TRIM(J955)&lt;&gt;"",TRIM(M955)&lt;&gt;"",TRIM(J955)&lt;&gt;TRIM(M955)),"Suffix translation &lt;&gt; lookup ", "" ))
&amp;IF(AND(TRIM(K955)="",N955=""),"Description not translated ",
   IF(AND(TRIM(K955)&lt;&gt;"",TRIM(N955)&lt;&gt;"",TRIM(K955)&lt;&gt;TRIM(N955)),"Description translation&lt;&gt; lookup ", "" ))</f>
        <v/>
      </c>
    </row>
    <row r="956" spans="1:18" x14ac:dyDescent="0.25">
      <c r="A956" s="2" t="str">
        <f>IF(TRIM(J956)="","",E956)</f>
        <v/>
      </c>
      <c r="B956" s="2" t="str">
        <f>IF(TRIM(K956)="","",I956)</f>
        <v/>
      </c>
      <c r="C956" s="2" t="str">
        <f>LEFT(F956,FIND(".",F956,6))</f>
        <v>Exif.Nikon1.</v>
      </c>
      <c r="D956" s="2" t="str">
        <f>VLOOKUP(C956,PrefixUebersetzung,2,FALSE)</f>
        <v>Exif.Nikon1.</v>
      </c>
      <c r="E956" s="2" t="str">
        <f>MID(F956,FIND(".",F956,6)+1,99)</f>
        <v>Quality</v>
      </c>
      <c r="F956" s="3" t="s">
        <v>558</v>
      </c>
      <c r="G956" s="3" t="s">
        <v>9514</v>
      </c>
      <c r="I956" s="3" t="s">
        <v>2260</v>
      </c>
      <c r="J956" s="3"/>
      <c r="L956" s="14"/>
      <c r="M956" s="3" t="str">
        <f>IFERROR(VLOOKUP(E956,A:J,10, FALSE),"")</f>
        <v>Qualität</v>
      </c>
      <c r="N956" s="3" t="str">
        <f>IFERROR(VLOOKUP(I956,B:K,10,FALSE),"")</f>
        <v>Einstellung der Bildqualität</v>
      </c>
      <c r="O956" s="3" t="str">
        <f>IF(AND(TRIM(J956)="",M956=""),"Suffix not translated ",
   IF(AND(TRIM(J956)&lt;&gt;"",TRIM(M956)&lt;&gt;"",TRIM(J956)&lt;&gt;TRIM(M956)),"Suffix translation &lt;&gt; lookup ", "" ))
&amp;IF(AND(TRIM(K956)="",N956=""),"Description not translated ",
   IF(AND(TRIM(K956)&lt;&gt;"",TRIM(N956)&lt;&gt;"",TRIM(K956)&lt;&gt;TRIM(N956)),"Description translation&lt;&gt; lookup ", "" ))</f>
        <v/>
      </c>
    </row>
    <row r="957" spans="1:18" x14ac:dyDescent="0.25">
      <c r="A957" s="2" t="str">
        <f>IF(TRIM(J957)="","",E957)</f>
        <v>Sharpening</v>
      </c>
      <c r="B957" s="2" t="str">
        <f>IF(TRIM(K957)="","",I957)</f>
        <v>Image sharpening setting</v>
      </c>
      <c r="C957" s="2" t="str">
        <f>LEFT(F957,FIND(".",F957,6))</f>
        <v>Exif.Nikon1.</v>
      </c>
      <c r="D957" s="2" t="str">
        <f>VLOOKUP(C957,PrefixUebersetzung,2,FALSE)</f>
        <v>Exif.Nikon1.</v>
      </c>
      <c r="E957" s="2" t="str">
        <f>MID(F957,FIND(".",F957,6)+1,99)</f>
        <v>Sharpening</v>
      </c>
      <c r="F957" s="3" t="s">
        <v>559</v>
      </c>
      <c r="G957" s="3" t="s">
        <v>9514</v>
      </c>
      <c r="I957" s="3" t="s">
        <v>2581</v>
      </c>
      <c r="J957" s="5" t="s">
        <v>4261</v>
      </c>
      <c r="K957" s="5" t="s">
        <v>5114</v>
      </c>
      <c r="L957" s="14"/>
      <c r="M957" s="3" t="str">
        <f>IFERROR(VLOOKUP(E957,A:J,10, FALSE),"")</f>
        <v>Scharfzeichnung</v>
      </c>
      <c r="N957" s="3" t="str">
        <f>IFERROR(VLOOKUP(I957,B:K,10,FALSE),"")</f>
        <v>Einstellung für Scharfzeichnung</v>
      </c>
      <c r="O957" s="3" t="str">
        <f>IF(AND(TRIM(J957)="",M957=""),"Suffix not translated ",
   IF(AND(TRIM(J957)&lt;&gt;"",TRIM(M957)&lt;&gt;"",TRIM(J957)&lt;&gt;TRIM(M957)),"Suffix translation &lt;&gt; lookup ", "" ))
&amp;IF(AND(TRIM(K957)="",N957=""),"Description not translated ",
   IF(AND(TRIM(K957)&lt;&gt;"",TRIM(N957)&lt;&gt;"",TRIM(K957)&lt;&gt;TRIM(N957)),"Description translation&lt;&gt; lookup ", "" ))</f>
        <v/>
      </c>
      <c r="P957" s="3" t="s">
        <v>8447</v>
      </c>
      <c r="Q957" s="3" t="s">
        <v>8447</v>
      </c>
      <c r="R957" s="3" t="s">
        <v>9224</v>
      </c>
    </row>
    <row r="958" spans="1:18" ht="30" x14ac:dyDescent="0.25">
      <c r="A958" s="2" t="str">
        <f>IF(TRIM(J958)="","",E958)</f>
        <v/>
      </c>
      <c r="B958" s="2" t="str">
        <f>IF(TRIM(K958)="","",I958)</f>
        <v>Nikon Makernote version</v>
      </c>
      <c r="C958" s="2" t="str">
        <f>LEFT(F958,FIND(".",F958,6))</f>
        <v>Exif.Nikon1.</v>
      </c>
      <c r="D958" s="2" t="str">
        <f>VLOOKUP(C958,PrefixUebersetzung,2,FALSE)</f>
        <v>Exif.Nikon1.</v>
      </c>
      <c r="E958" s="2" t="str">
        <f>MID(F958,FIND(".",F958,6)+1,99)</f>
        <v>Version</v>
      </c>
      <c r="F958" s="3" t="s">
        <v>560</v>
      </c>
      <c r="G958" s="3" t="s">
        <v>9517</v>
      </c>
      <c r="I958" s="3" t="s">
        <v>2582</v>
      </c>
      <c r="J958" s="3"/>
      <c r="K958" s="5" t="s">
        <v>5142</v>
      </c>
      <c r="L958" s="14"/>
      <c r="M958" s="3" t="str">
        <f>IFERROR(VLOOKUP(E958,A:J,10, FALSE),"")</f>
        <v>Version</v>
      </c>
      <c r="N958" s="3" t="str">
        <f>IFERROR(VLOOKUP(I958,B:K,10,FALSE),"")</f>
        <v>Nikon Herstellernotiz Version</v>
      </c>
      <c r="O958" s="3" t="str">
        <f>IF(AND(TRIM(J958)="",M958=""),"Suffix not translated ",
   IF(AND(TRIM(J958)&lt;&gt;"",TRIM(M958)&lt;&gt;"",TRIM(J958)&lt;&gt;TRIM(M958)),"Suffix translation &lt;&gt; lookup ", "" ))
&amp;IF(AND(TRIM(K958)="",N958=""),"Description not translated ",
   IF(AND(TRIM(K958)&lt;&gt;"",TRIM(N958)&lt;&gt;"",TRIM(K958)&lt;&gt;TRIM(N958)),"Description translation&lt;&gt; lookup ", "" ))</f>
        <v/>
      </c>
      <c r="Q958" s="3" t="s">
        <v>8447</v>
      </c>
      <c r="R958" s="3" t="s">
        <v>9289</v>
      </c>
    </row>
    <row r="959" spans="1:18" x14ac:dyDescent="0.25">
      <c r="A959" s="2" t="str">
        <f>IF(TRIM(J959)="","",E959)</f>
        <v/>
      </c>
      <c r="B959" s="2" t="str">
        <f>IF(TRIM(K959)="","",I959)</f>
        <v/>
      </c>
      <c r="C959" s="2" t="str">
        <f>LEFT(F959,FIND(".",F959,6))</f>
        <v>Exif.Nikon1.</v>
      </c>
      <c r="D959" s="2" t="str">
        <f>VLOOKUP(C959,PrefixUebersetzung,2,FALSE)</f>
        <v>Exif.Nikon1.</v>
      </c>
      <c r="E959" s="2" t="str">
        <f>MID(F959,FIND(".",F959,6)+1,99)</f>
        <v>WhiteBalance</v>
      </c>
      <c r="F959" s="3" t="s">
        <v>561</v>
      </c>
      <c r="G959" s="3" t="s">
        <v>9514</v>
      </c>
      <c r="I959" s="3" t="s">
        <v>2226</v>
      </c>
      <c r="L959" s="14">
        <v>1</v>
      </c>
      <c r="M959" s="3" t="str">
        <f>IFERROR(VLOOKUP(E959,A:J,10, FALSE),"")</f>
        <v>Weißabgleich</v>
      </c>
      <c r="N959" s="3" t="str">
        <f>IFERROR(VLOOKUP(I959,B:K,10,FALSE),"")</f>
        <v>Weißabgleich</v>
      </c>
      <c r="O959" s="3" t="str">
        <f>IF(AND(TRIM(J959)="",M959=""),"Suffix not translated ",
   IF(AND(TRIM(J959)&lt;&gt;"",TRIM(M959)&lt;&gt;"",TRIM(J959)&lt;&gt;TRIM(M959)),"Suffix translation &lt;&gt; lookup ", "" ))
&amp;IF(AND(TRIM(K959)="",N959=""),"Description not translated ",
   IF(AND(TRIM(K959)&lt;&gt;"",TRIM(N959)&lt;&gt;"",TRIM(K959)&lt;&gt;TRIM(N959)),"Description translation&lt;&gt; lookup ", "" ))</f>
        <v/>
      </c>
    </row>
    <row r="960" spans="1:18" x14ac:dyDescent="0.25">
      <c r="A960" s="2" t="str">
        <f>IF(TRIM(J960)="","",E960)</f>
        <v/>
      </c>
      <c r="B960" s="2" t="str">
        <f>IF(TRIM(K960)="","",I960)</f>
        <v/>
      </c>
      <c r="C960" s="2" t="str">
        <f>LEFT(F960,FIND(".",F960,6))</f>
        <v>Exif.Nikon2.</v>
      </c>
      <c r="D960" s="2" t="str">
        <f>VLOOKUP(C960,PrefixUebersetzung,2,FALSE)</f>
        <v>Exif.Nikon2.</v>
      </c>
      <c r="E960" s="2" t="str">
        <f>MID(F960,FIND(".",F960,6)+1,99)</f>
        <v>0x0002</v>
      </c>
      <c r="F960" s="3" t="s">
        <v>562</v>
      </c>
      <c r="G960" s="3" t="s">
        <v>9514</v>
      </c>
      <c r="I960" s="3" t="s">
        <v>2115</v>
      </c>
      <c r="J960" s="3"/>
      <c r="L960" s="14">
        <v>9</v>
      </c>
      <c r="N960" s="3" t="str">
        <f>IFERROR(VLOOKUP(I960,B:K,10,FALSE),"")</f>
        <v>Unbekannt</v>
      </c>
      <c r="O960" s="3" t="str">
        <f>IF(AND(TRIM(J960)="",M960=""),"Suffix not translated ",
   IF(AND(TRIM(J960)&lt;&gt;"",TRIM(M960)&lt;&gt;"",TRIM(J960)&lt;&gt;TRIM(M960)),"Suffix translation &lt;&gt; lookup ", "" ))
&amp;IF(AND(TRIM(K960)="",N960=""),"Description not translated ",
   IF(AND(TRIM(K960)&lt;&gt;"",TRIM(N960)&lt;&gt;"",TRIM(K960)&lt;&gt;TRIM(N960)),"Description translation&lt;&gt; lookup ", "" ))</f>
        <v xml:space="preserve">Suffix not translated </v>
      </c>
      <c r="P960" s="3" t="s">
        <v>8447</v>
      </c>
    </row>
    <row r="961" spans="1:17" x14ac:dyDescent="0.25">
      <c r="A961" s="2" t="str">
        <f>IF(TRIM(J961)="","",E961)</f>
        <v/>
      </c>
      <c r="B961" s="2" t="str">
        <f>IF(TRIM(K961)="","",I961)</f>
        <v/>
      </c>
      <c r="C961" s="2" t="str">
        <f>LEFT(F961,FIND(".",F961,6))</f>
        <v>Exif.Nikon2.</v>
      </c>
      <c r="D961" s="2" t="str">
        <f>VLOOKUP(C961,PrefixUebersetzung,2,FALSE)</f>
        <v>Exif.Nikon2.</v>
      </c>
      <c r="E961" s="2" t="str">
        <f>MID(F961,FIND(".",F961,6)+1,99)</f>
        <v>0x0009</v>
      </c>
      <c r="F961" s="3" t="s">
        <v>563</v>
      </c>
      <c r="G961" s="3" t="s">
        <v>9514</v>
      </c>
      <c r="I961" s="3" t="s">
        <v>2115</v>
      </c>
      <c r="J961" s="3"/>
      <c r="L961" s="14">
        <v>9</v>
      </c>
      <c r="N961" s="3" t="str">
        <f>IFERROR(VLOOKUP(I961,B:K,10,FALSE),"")</f>
        <v>Unbekannt</v>
      </c>
      <c r="O961" s="3" t="str">
        <f>IF(AND(TRIM(J961)="",M961=""),"Suffix not translated ",
   IF(AND(TRIM(J961)&lt;&gt;"",TRIM(M961)&lt;&gt;"",TRIM(J961)&lt;&gt;TRIM(M961)),"Suffix translation &lt;&gt; lookup ", "" ))
&amp;IF(AND(TRIM(K961)="",N961=""),"Description not translated ",
   IF(AND(TRIM(K961)&lt;&gt;"",TRIM(N961)&lt;&gt;"",TRIM(K961)&lt;&gt;TRIM(N961)),"Description translation&lt;&gt; lookup ", "" ))</f>
        <v xml:space="preserve">Suffix not translated </v>
      </c>
      <c r="P961" s="3" t="s">
        <v>8447</v>
      </c>
    </row>
    <row r="962" spans="1:17" x14ac:dyDescent="0.25">
      <c r="A962" s="2" t="str">
        <f>IF(TRIM(J962)="","",E962)</f>
        <v/>
      </c>
      <c r="B962" s="2" t="str">
        <f>IF(TRIM(K962)="","",I962)</f>
        <v/>
      </c>
      <c r="C962" s="2" t="str">
        <f>LEFT(F962,FIND(".",F962,6))</f>
        <v>Exif.Nikon2.</v>
      </c>
      <c r="D962" s="2" t="str">
        <f>VLOOKUP(C962,PrefixUebersetzung,2,FALSE)</f>
        <v>Exif.Nikon2.</v>
      </c>
      <c r="E962" s="2" t="str">
        <f>MID(F962,FIND(".",F962,6)+1,99)</f>
        <v>0x0f00</v>
      </c>
      <c r="F962" s="3" t="s">
        <v>564</v>
      </c>
      <c r="G962" s="3" t="s">
        <v>9515</v>
      </c>
      <c r="I962" s="3" t="s">
        <v>2115</v>
      </c>
      <c r="J962" s="3"/>
      <c r="L962" s="14">
        <v>9</v>
      </c>
      <c r="N962" s="3" t="str">
        <f>IFERROR(VLOOKUP(I962,B:K,10,FALSE),"")</f>
        <v>Unbekannt</v>
      </c>
      <c r="O962" s="3" t="str">
        <f>IF(AND(TRIM(J962)="",M962=""),"Suffix not translated ",
   IF(AND(TRIM(J962)&lt;&gt;"",TRIM(M962)&lt;&gt;"",TRIM(J962)&lt;&gt;TRIM(M962)),"Suffix translation &lt;&gt; lookup ", "" ))
&amp;IF(AND(TRIM(K962)="",N962=""),"Description not translated ",
   IF(AND(TRIM(K962)&lt;&gt;"",TRIM(N962)&lt;&gt;"",TRIM(K962)&lt;&gt;TRIM(N962)),"Description translation&lt;&gt; lookup ", "" ))</f>
        <v xml:space="preserve">Suffix not translated </v>
      </c>
      <c r="P962" s="3" t="s">
        <v>8447</v>
      </c>
    </row>
    <row r="963" spans="1:17" x14ac:dyDescent="0.25">
      <c r="A963" s="2" t="str">
        <f>IF(TRIM(J963)="","",E963)</f>
        <v/>
      </c>
      <c r="B963" s="2" t="str">
        <f>IF(TRIM(K963)="","",I963)</f>
        <v/>
      </c>
      <c r="C963" s="2" t="str">
        <f>LEFT(F963,FIND(".",F963,6))</f>
        <v>Exif.Nikon2.</v>
      </c>
      <c r="D963" s="2" t="str">
        <f>VLOOKUP(C963,PrefixUebersetzung,2,FALSE)</f>
        <v>Exif.Nikon2.</v>
      </c>
      <c r="E963" s="2" t="str">
        <f>MID(F963,FIND(".",F963,6)+1,99)</f>
        <v>AuxiliaryLens</v>
      </c>
      <c r="F963" s="3" t="s">
        <v>565</v>
      </c>
      <c r="G963" s="3" t="s">
        <v>9512</v>
      </c>
      <c r="I963" s="3" t="s">
        <v>2574</v>
      </c>
      <c r="J963" s="3"/>
      <c r="L963" s="14"/>
      <c r="M963" s="3" t="str">
        <f>IFERROR(VLOOKUP(E963,A:J,10, FALSE),"")</f>
        <v>Vorsatzlinse</v>
      </c>
      <c r="N963" s="3" t="str">
        <f>IFERROR(VLOOKUP(I963,B:K,10,FALSE),"")</f>
        <v>Vorsatzlinse (Adapter)</v>
      </c>
      <c r="O963" s="3" t="str">
        <f>IF(AND(TRIM(J963)="",M963=""),"Suffix not translated ",
   IF(AND(TRIM(J963)&lt;&gt;"",TRIM(M963)&lt;&gt;"",TRIM(J963)&lt;&gt;TRIM(M963)),"Suffix translation &lt;&gt; lookup ", "" ))
&amp;IF(AND(TRIM(K963)="",N963=""),"Description not translated ",
   IF(AND(TRIM(K963)&lt;&gt;"",TRIM(N963)&lt;&gt;"",TRIM(K963)&lt;&gt;TRIM(N963)),"Description translation&lt;&gt; lookup ", "" ))</f>
        <v/>
      </c>
    </row>
    <row r="964" spans="1:17" x14ac:dyDescent="0.25">
      <c r="A964" s="2" t="str">
        <f>IF(TRIM(J964)="","",E964)</f>
        <v/>
      </c>
      <c r="B964" s="2" t="str">
        <f>IF(TRIM(K964)="","",I964)</f>
        <v/>
      </c>
      <c r="C964" s="2" t="str">
        <f>LEFT(F964,FIND(".",F964,6))</f>
        <v>Exif.Nikon2.</v>
      </c>
      <c r="D964" s="2" t="str">
        <f>VLOOKUP(C964,PrefixUebersetzung,2,FALSE)</f>
        <v>Exif.Nikon2.</v>
      </c>
      <c r="E964" s="2" t="str">
        <f>MID(F964,FIND(".",F964,6)+1,99)</f>
        <v>ColorMode</v>
      </c>
      <c r="F964" s="3" t="s">
        <v>566</v>
      </c>
      <c r="G964" s="3" t="s">
        <v>9512</v>
      </c>
      <c r="I964" s="3" t="s">
        <v>2499</v>
      </c>
      <c r="L964" s="14"/>
      <c r="M964" s="3" t="str">
        <f>IFERROR(VLOOKUP(E964,A:J,10, FALSE),"")</f>
        <v>Farbmodus</v>
      </c>
      <c r="N964" s="3" t="str">
        <f>IFERROR(VLOOKUP(I964,B:K,10,FALSE),"")</f>
        <v>Farbmodus</v>
      </c>
      <c r="O964" s="3" t="str">
        <f>IF(AND(TRIM(J964)="",M964=""),"Suffix not translated ",
   IF(AND(TRIM(J964)&lt;&gt;"",TRIM(M964)&lt;&gt;"",TRIM(J964)&lt;&gt;TRIM(M964)),"Suffix translation &lt;&gt; lookup ", "" ))
&amp;IF(AND(TRIM(K964)="",N964=""),"Description not translated ",
   IF(AND(TRIM(K964)&lt;&gt;"",TRIM(N964)&lt;&gt;"",TRIM(K964)&lt;&gt;TRIM(N964)),"Description translation&lt;&gt; lookup ", "" ))</f>
        <v/>
      </c>
    </row>
    <row r="965" spans="1:17" x14ac:dyDescent="0.25">
      <c r="A965" s="2" t="str">
        <f>IF(TRIM(J965)="","",E965)</f>
        <v/>
      </c>
      <c r="B965" s="2" t="str">
        <f>IF(TRIM(K965)="","",I965)</f>
        <v/>
      </c>
      <c r="C965" s="2" t="str">
        <f>LEFT(F965,FIND(".",F965,6))</f>
        <v>Exif.Nikon2.</v>
      </c>
      <c r="D965" s="2" t="str">
        <f>VLOOKUP(C965,PrefixUebersetzung,2,FALSE)</f>
        <v>Exif.Nikon2.</v>
      </c>
      <c r="E965" s="2" t="str">
        <f>MID(F965,FIND(".",F965,6)+1,99)</f>
        <v>DigitalZoom</v>
      </c>
      <c r="F965" s="3" t="s">
        <v>567</v>
      </c>
      <c r="G965" s="3" t="s">
        <v>9519</v>
      </c>
      <c r="I965" s="3" t="s">
        <v>2576</v>
      </c>
      <c r="J965" s="3"/>
      <c r="L965" s="14"/>
      <c r="M965" s="3" t="str">
        <f>IFERROR(VLOOKUP(E965,A:J,10, FALSE),"")</f>
        <v>Digitaler Zoom</v>
      </c>
      <c r="N965" s="3" t="str">
        <f>IFERROR(VLOOKUP(I965,B:K,10,FALSE),"")</f>
        <v>Digitale Zoom-Einstellung</v>
      </c>
      <c r="O965" s="3" t="str">
        <f>IF(AND(TRIM(J965)="",M965=""),"Suffix not translated ",
   IF(AND(TRIM(J965)&lt;&gt;"",TRIM(M965)&lt;&gt;"",TRIM(J965)&lt;&gt;TRIM(M965)),"Suffix translation &lt;&gt; lookup ", "" ))
&amp;IF(AND(TRIM(K965)="",N965=""),"Description not translated ",
   IF(AND(TRIM(K965)&lt;&gt;"",TRIM(N965)&lt;&gt;"",TRIM(K965)&lt;&gt;TRIM(N965)),"Description translation&lt;&gt; lookup ", "" ))</f>
        <v/>
      </c>
    </row>
    <row r="966" spans="1:17" x14ac:dyDescent="0.25">
      <c r="A966" s="2" t="str">
        <f>IF(TRIM(J966)="","",E966)</f>
        <v/>
      </c>
      <c r="B966" s="2" t="str">
        <f>IF(TRIM(K966)="","",I966)</f>
        <v/>
      </c>
      <c r="C966" s="2" t="str">
        <f>LEFT(F966,FIND(".",F966,6))</f>
        <v>Exif.Nikon2.</v>
      </c>
      <c r="D966" s="2" t="str">
        <f>VLOOKUP(C966,PrefixUebersetzung,2,FALSE)</f>
        <v>Exif.Nikon2.</v>
      </c>
      <c r="E966" s="2" t="str">
        <f>MID(F966,FIND(".",F966,6)+1,99)</f>
        <v>Focus</v>
      </c>
      <c r="F966" s="3" t="s">
        <v>568</v>
      </c>
      <c r="G966" s="3" t="s">
        <v>9519</v>
      </c>
      <c r="I966" s="3" t="s">
        <v>2529</v>
      </c>
      <c r="J966" s="3"/>
      <c r="L966" s="14"/>
      <c r="M966" s="3" t="str">
        <f>IFERROR(VLOOKUP(E966,A:J,10, FALSE),"")</f>
        <v>Fokusmodus</v>
      </c>
      <c r="N966" s="3" t="str">
        <f>IFERROR(VLOOKUP(I966,B:K,10,FALSE),"")</f>
        <v>Fokusmodus</v>
      </c>
      <c r="O966" s="3" t="str">
        <f>IF(AND(TRIM(J966)="",M966=""),"Suffix not translated ",
   IF(AND(TRIM(J966)&lt;&gt;"",TRIM(M966)&lt;&gt;"",TRIM(J966)&lt;&gt;TRIM(M966)),"Suffix translation &lt;&gt; lookup ", "" ))
&amp;IF(AND(TRIM(K966)="",N966=""),"Description not translated ",
   IF(AND(TRIM(K966)&lt;&gt;"",TRIM(N966)&lt;&gt;"",TRIM(K966)&lt;&gt;TRIM(N966)),"Description translation&lt;&gt; lookup ", "" ))</f>
        <v/>
      </c>
    </row>
    <row r="967" spans="1:17" x14ac:dyDescent="0.25">
      <c r="A967" s="2" t="str">
        <f>IF(TRIM(J967)="","",E967)</f>
        <v/>
      </c>
      <c r="B967" s="2" t="str">
        <f>IF(TRIM(K967)="","",I967)</f>
        <v/>
      </c>
      <c r="C967" s="2" t="str">
        <f>LEFT(F967,FIND(".",F967,6))</f>
        <v>Exif.Nikon2.</v>
      </c>
      <c r="D967" s="2" t="str">
        <f>VLOOKUP(C967,PrefixUebersetzung,2,FALSE)</f>
        <v>Exif.Nikon2.</v>
      </c>
      <c r="E967" s="2" t="str">
        <f>MID(F967,FIND(".",F967,6)+1,99)</f>
        <v>ImageAdjustment</v>
      </c>
      <c r="F967" s="3" t="s">
        <v>569</v>
      </c>
      <c r="G967" s="3" t="s">
        <v>9512</v>
      </c>
      <c r="I967" s="3" t="s">
        <v>2579</v>
      </c>
      <c r="J967" s="3"/>
      <c r="L967" s="14"/>
      <c r="M967" s="3" t="str">
        <f>IFERROR(VLOOKUP(E967,A:J,10, FALSE),"")</f>
        <v>Bildanpassung</v>
      </c>
      <c r="N967" s="3" t="str">
        <f>IFERROR(VLOOKUP(I967,B:K,10,FALSE),"")</f>
        <v>Einstellung für Bildanpassung</v>
      </c>
      <c r="O967" s="3" t="str">
        <f>IF(AND(TRIM(J967)="",M967=""),"Suffix not translated ",
   IF(AND(TRIM(J967)&lt;&gt;"",TRIM(M967)&lt;&gt;"",TRIM(J967)&lt;&gt;TRIM(M967)),"Suffix translation &lt;&gt; lookup ", "" ))
&amp;IF(AND(TRIM(K967)="",N967=""),"Description not translated ",
   IF(AND(TRIM(K967)&lt;&gt;"",TRIM(N967)&lt;&gt;"",TRIM(K967)&lt;&gt;TRIM(N967)),"Description translation&lt;&gt; lookup ", "" ))</f>
        <v/>
      </c>
    </row>
    <row r="968" spans="1:17" x14ac:dyDescent="0.25">
      <c r="A968" s="2" t="str">
        <f>IF(TRIM(J968)="","",E968)</f>
        <v/>
      </c>
      <c r="B968" s="2" t="str">
        <f>IF(TRIM(K968)="","",I968)</f>
        <v/>
      </c>
      <c r="C968" s="2" t="str">
        <f>LEFT(F968,FIND(".",F968,6))</f>
        <v>Exif.Nikon2.</v>
      </c>
      <c r="D968" s="2" t="str">
        <f>VLOOKUP(C968,PrefixUebersetzung,2,FALSE)</f>
        <v>Exif.Nikon2.</v>
      </c>
      <c r="E968" s="2" t="str">
        <f>MID(F968,FIND(".",F968,6)+1,99)</f>
        <v>ISOSpeed</v>
      </c>
      <c r="F968" s="3" t="s">
        <v>570</v>
      </c>
      <c r="G968" s="3" t="s">
        <v>9512</v>
      </c>
      <c r="I968" s="3" t="s">
        <v>2175</v>
      </c>
      <c r="L968" s="14">
        <v>1</v>
      </c>
      <c r="M968" s="3" t="str">
        <f>IFERROR(VLOOKUP(E968,A:J,10, FALSE),"")</f>
        <v>ISO-Empfindlichkeit</v>
      </c>
      <c r="N968" s="3" t="str">
        <f>IFERROR(VLOOKUP(I968,B:K,10,FALSE),"")</f>
        <v>ISO-Empfindlichkeit</v>
      </c>
      <c r="O968" s="3" t="str">
        <f>IF(AND(TRIM(J968)="",M968=""),"Suffix not translated ",
   IF(AND(TRIM(J968)&lt;&gt;"",TRIM(M968)&lt;&gt;"",TRIM(J968)&lt;&gt;TRIM(M968)),"Suffix translation &lt;&gt; lookup ", "" ))
&amp;IF(AND(TRIM(K968)="",N968=""),"Description not translated ",
   IF(AND(TRIM(K968)&lt;&gt;"",TRIM(N968)&lt;&gt;"",TRIM(K968)&lt;&gt;TRIM(N968)),"Description translation&lt;&gt; lookup ", "" ))</f>
        <v/>
      </c>
    </row>
    <row r="969" spans="1:17" x14ac:dyDescent="0.25">
      <c r="A969" s="2" t="str">
        <f>IF(TRIM(J969)="","",E969)</f>
        <v/>
      </c>
      <c r="B969" s="2" t="str">
        <f>IF(TRIM(K969)="","",I969)</f>
        <v/>
      </c>
      <c r="C969" s="2" t="str">
        <f>LEFT(F969,FIND(".",F969,6))</f>
        <v>Exif.Nikon2.</v>
      </c>
      <c r="D969" s="2" t="str">
        <f>VLOOKUP(C969,PrefixUebersetzung,2,FALSE)</f>
        <v>Exif.Nikon2.</v>
      </c>
      <c r="E969" s="2" t="str">
        <f>MID(F969,FIND(".",F969,6)+1,99)</f>
        <v>Quality</v>
      </c>
      <c r="F969" s="3" t="s">
        <v>571</v>
      </c>
      <c r="G969" s="3" t="s">
        <v>9512</v>
      </c>
      <c r="I969" s="3" t="s">
        <v>2260</v>
      </c>
      <c r="J969" s="3"/>
      <c r="L969" s="14"/>
      <c r="M969" s="3" t="str">
        <f>IFERROR(VLOOKUP(E969,A:J,10, FALSE),"")</f>
        <v>Qualität</v>
      </c>
      <c r="N969" s="3" t="str">
        <f>IFERROR(VLOOKUP(I969,B:K,10,FALSE),"")</f>
        <v>Einstellung der Bildqualität</v>
      </c>
      <c r="O969" s="3" t="str">
        <f>IF(AND(TRIM(J969)="",M969=""),"Suffix not translated ",
   IF(AND(TRIM(J969)&lt;&gt;"",TRIM(M969)&lt;&gt;"",TRIM(J969)&lt;&gt;TRIM(M969)),"Suffix translation &lt;&gt; lookup ", "" ))
&amp;IF(AND(TRIM(K969)="",N969=""),"Description not translated ",
   IF(AND(TRIM(K969)&lt;&gt;"",TRIM(N969)&lt;&gt;"",TRIM(K969)&lt;&gt;TRIM(N969)),"Description translation&lt;&gt; lookup ", "" ))</f>
        <v/>
      </c>
    </row>
    <row r="970" spans="1:17" x14ac:dyDescent="0.25">
      <c r="A970" s="2" t="str">
        <f>IF(TRIM(J970)="","",E970)</f>
        <v/>
      </c>
      <c r="B970" s="2" t="str">
        <f>IF(TRIM(K970)="","",I970)</f>
        <v/>
      </c>
      <c r="C970" s="2" t="str">
        <f>LEFT(F970,FIND(".",F970,6))</f>
        <v>Exif.Nikon2.</v>
      </c>
      <c r="D970" s="2" t="str">
        <f>VLOOKUP(C970,PrefixUebersetzung,2,FALSE)</f>
        <v>Exif.Nikon2.</v>
      </c>
      <c r="E970" s="2" t="str">
        <f>MID(F970,FIND(".",F970,6)+1,99)</f>
        <v>WhiteBalance</v>
      </c>
      <c r="F970" s="3" t="s">
        <v>572</v>
      </c>
      <c r="G970" s="3" t="s">
        <v>9512</v>
      </c>
      <c r="I970" s="3" t="s">
        <v>2226</v>
      </c>
      <c r="J970" s="3"/>
      <c r="L970" s="14">
        <v>1</v>
      </c>
      <c r="M970" s="3" t="str">
        <f>IFERROR(VLOOKUP(E970,A:J,10, FALSE),"")</f>
        <v>Weißabgleich</v>
      </c>
      <c r="N970" s="3" t="str">
        <f>IFERROR(VLOOKUP(I970,B:K,10,FALSE),"")</f>
        <v>Weißabgleich</v>
      </c>
      <c r="O970" s="3" t="str">
        <f>IF(AND(TRIM(J970)="",M970=""),"Suffix not translated ",
   IF(AND(TRIM(J970)&lt;&gt;"",TRIM(M970)&lt;&gt;"",TRIM(J970)&lt;&gt;TRIM(M970)),"Suffix translation &lt;&gt; lookup ", "" ))
&amp;IF(AND(TRIM(K970)="",N970=""),"Description not translated ",
   IF(AND(TRIM(K970)&lt;&gt;"",TRIM(N970)&lt;&gt;"",TRIM(K970)&lt;&gt;TRIM(N970)),"Description translation&lt;&gt; lookup ", "" ))</f>
        <v/>
      </c>
    </row>
    <row r="971" spans="1:17" x14ac:dyDescent="0.25">
      <c r="A971" s="2" t="str">
        <f>IF(TRIM(J971)="","",E971)</f>
        <v/>
      </c>
      <c r="B971" s="2" t="str">
        <f>IF(TRIM(K971)="","",I971)</f>
        <v/>
      </c>
      <c r="C971" s="2" t="str">
        <f>LEFT(F971,FIND(".",F971,6))</f>
        <v>Exif.Nikon3.</v>
      </c>
      <c r="D971" s="2" t="str">
        <f>VLOOKUP(C971,PrefixUebersetzung,2,FALSE)</f>
        <v>Exif.Nikon3.</v>
      </c>
      <c r="E971" s="2" t="str">
        <f>MID(F971,FIND(".",F971,6)+1,99)</f>
        <v>0x000a</v>
      </c>
      <c r="F971" s="3" t="s">
        <v>573</v>
      </c>
      <c r="G971" s="3" t="s">
        <v>9519</v>
      </c>
      <c r="I971" s="3" t="s">
        <v>2115</v>
      </c>
      <c r="J971" s="3"/>
      <c r="L971" s="14">
        <v>9</v>
      </c>
      <c r="M971" s="3" t="str">
        <f>IFERROR(VLOOKUP(E971,A:J,10, FALSE),"")</f>
        <v/>
      </c>
      <c r="N971" s="3" t="str">
        <f>IFERROR(VLOOKUP(I971,B:K,10,FALSE),"")</f>
        <v>Unbekannt</v>
      </c>
      <c r="O971" s="3" t="str">
        <f>IF(AND(TRIM(J971)="",M971=""),"Suffix not translated ",
   IF(AND(TRIM(J971)&lt;&gt;"",TRIM(M971)&lt;&gt;"",TRIM(J971)&lt;&gt;TRIM(M971)),"Suffix translation &lt;&gt; lookup ", "" ))
&amp;IF(AND(TRIM(K971)="",N971=""),"Description not translated ",
   IF(AND(TRIM(K971)&lt;&gt;"",TRIM(N971)&lt;&gt;"",TRIM(K971)&lt;&gt;TRIM(N971)),"Description translation&lt;&gt; lookup ", "" ))</f>
        <v xml:space="preserve">Suffix not translated </v>
      </c>
    </row>
    <row r="972" spans="1:17" x14ac:dyDescent="0.25">
      <c r="A972" s="2" t="str">
        <f>IF(TRIM(J972)="","",E972)</f>
        <v/>
      </c>
      <c r="B972" s="2" t="str">
        <f>IF(TRIM(K972)="","",I972)</f>
        <v/>
      </c>
      <c r="C972" s="2" t="str">
        <f>LEFT(F972,FIND(".",F972,6))</f>
        <v>Exif.Nikon3.</v>
      </c>
      <c r="D972" s="2" t="str">
        <f>VLOOKUP(C972,PrefixUebersetzung,2,FALSE)</f>
        <v>Exif.Nikon3.</v>
      </c>
      <c r="E972" s="2" t="str">
        <f>MID(F972,FIND(".",F972,6)+1,99)</f>
        <v>0x009b</v>
      </c>
      <c r="F972" s="3" t="s">
        <v>574</v>
      </c>
      <c r="G972" s="3" t="s">
        <v>9512</v>
      </c>
      <c r="I972" s="3" t="s">
        <v>2115</v>
      </c>
      <c r="J972" s="3"/>
      <c r="L972" s="14">
        <v>9</v>
      </c>
      <c r="N972" s="3" t="str">
        <f>IFERROR(VLOOKUP(I972,B:K,10,FALSE),"")</f>
        <v>Unbekannt</v>
      </c>
      <c r="O972" s="3" t="str">
        <f>IF(AND(TRIM(J972)="",M972=""),"Suffix not translated ",
   IF(AND(TRIM(J972)&lt;&gt;"",TRIM(M972)&lt;&gt;"",TRIM(J972)&lt;&gt;TRIM(M972)),"Suffix translation &lt;&gt; lookup ", "" ))
&amp;IF(AND(TRIM(K972)="",N972=""),"Description not translated ",
   IF(AND(TRIM(K972)&lt;&gt;"",TRIM(N972)&lt;&gt;"",TRIM(K972)&lt;&gt;TRIM(N972)),"Description translation&lt;&gt; lookup ", "" ))</f>
        <v xml:space="preserve">Suffix not translated </v>
      </c>
      <c r="P972" s="3" t="s">
        <v>8447</v>
      </c>
    </row>
    <row r="973" spans="1:17" x14ac:dyDescent="0.25">
      <c r="A973" s="2" t="str">
        <f>IF(TRIM(J973)="","",E973)</f>
        <v/>
      </c>
      <c r="B973" s="2" t="str">
        <f>IF(TRIM(K973)="","",I973)</f>
        <v/>
      </c>
      <c r="C973" s="2" t="str">
        <f>LEFT(F973,FIND(".",F973,6))</f>
        <v>Exif.Nikon3.</v>
      </c>
      <c r="D973" s="2" t="str">
        <f>VLOOKUP(C973,PrefixUebersetzung,2,FALSE)</f>
        <v>Exif.Nikon3.</v>
      </c>
      <c r="E973" s="2" t="str">
        <f>MID(F973,FIND(".",F973,6)+1,99)</f>
        <v>0x009f</v>
      </c>
      <c r="F973" s="3" t="s">
        <v>575</v>
      </c>
      <c r="G973" s="3" t="s">
        <v>9513</v>
      </c>
      <c r="I973" s="3" t="s">
        <v>2115</v>
      </c>
      <c r="J973" s="3"/>
      <c r="L973" s="14">
        <v>9</v>
      </c>
      <c r="N973" s="3" t="str">
        <f>IFERROR(VLOOKUP(I973,B:K,10,FALSE),"")</f>
        <v>Unbekannt</v>
      </c>
      <c r="O973" s="3" t="str">
        <f>IF(AND(TRIM(J973)="",M973=""),"Suffix not translated ",
   IF(AND(TRIM(J973)&lt;&gt;"",TRIM(M973)&lt;&gt;"",TRIM(J973)&lt;&gt;TRIM(M973)),"Suffix translation &lt;&gt; lookup ", "" ))
&amp;IF(AND(TRIM(K973)="",N973=""),"Description not translated ",
   IF(AND(TRIM(K973)&lt;&gt;"",TRIM(N973)&lt;&gt;"",TRIM(K973)&lt;&gt;TRIM(N973)),"Description translation&lt;&gt; lookup ", "" ))</f>
        <v xml:space="preserve">Suffix not translated </v>
      </c>
      <c r="P973" s="3" t="s">
        <v>8447</v>
      </c>
    </row>
    <row r="974" spans="1:17" x14ac:dyDescent="0.25">
      <c r="A974" s="2" t="str">
        <f>IF(TRIM(J974)="","",E974)</f>
        <v/>
      </c>
      <c r="B974" s="2" t="str">
        <f>IF(TRIM(K974)="","",I974)</f>
        <v/>
      </c>
      <c r="C974" s="2" t="str">
        <f>LEFT(F974,FIND(".",F974,6))</f>
        <v>Exif.Nikon3.</v>
      </c>
      <c r="D974" s="2" t="str">
        <f>VLOOKUP(C974,PrefixUebersetzung,2,FALSE)</f>
        <v>Exif.Nikon3.</v>
      </c>
      <c r="E974" s="2" t="str">
        <f>MID(F974,FIND(".",F974,6)+1,99)</f>
        <v>0x00a3</v>
      </c>
      <c r="F974" s="3" t="s">
        <v>576</v>
      </c>
      <c r="G974" s="3" t="s">
        <v>9518</v>
      </c>
      <c r="I974" s="3" t="s">
        <v>2115</v>
      </c>
      <c r="J974" s="3"/>
      <c r="L974" s="14">
        <v>9</v>
      </c>
      <c r="N974" s="3" t="str">
        <f>IFERROR(VLOOKUP(I974,B:K,10,FALSE),"")</f>
        <v>Unbekannt</v>
      </c>
      <c r="O974" s="3" t="str">
        <f>IF(AND(TRIM(J974)="",M974=""),"Suffix not translated ",
   IF(AND(TRIM(J974)&lt;&gt;"",TRIM(M974)&lt;&gt;"",TRIM(J974)&lt;&gt;TRIM(M974)),"Suffix translation &lt;&gt; lookup ", "" ))
&amp;IF(AND(TRIM(K974)="",N974=""),"Description not translated ",
   IF(AND(TRIM(K974)&lt;&gt;"",TRIM(N974)&lt;&gt;"",TRIM(K974)&lt;&gt;TRIM(N974)),"Description translation&lt;&gt; lookup ", "" ))</f>
        <v xml:space="preserve">Suffix not translated </v>
      </c>
      <c r="P974" s="3" t="s">
        <v>8447</v>
      </c>
    </row>
    <row r="975" spans="1:17" x14ac:dyDescent="0.25">
      <c r="A975" s="2" t="str">
        <f>IF(TRIM(J975)="","",E975)</f>
        <v>ActiveDLighting</v>
      </c>
      <c r="B975" s="2" t="str">
        <f>IF(TRIM(K975)="","",I975)</f>
        <v>ActiveD-lighting</v>
      </c>
      <c r="C975" s="2" t="str">
        <f>LEFT(F975,FIND(".",F975,6))</f>
        <v>Exif.Nikon3.</v>
      </c>
      <c r="D975" s="2" t="str">
        <f>VLOOKUP(C975,PrefixUebersetzung,2,FALSE)</f>
        <v>Exif.Nikon3.</v>
      </c>
      <c r="E975" s="2" t="str">
        <f>MID(F975,FIND(".",F975,6)+1,99)</f>
        <v>ActiveDLighting</v>
      </c>
      <c r="F975" s="3" t="s">
        <v>577</v>
      </c>
      <c r="G975" s="3" t="s">
        <v>9512</v>
      </c>
      <c r="I975" s="3" t="s">
        <v>2583</v>
      </c>
      <c r="J975" s="3" t="s">
        <v>4262</v>
      </c>
      <c r="K975" s="5" t="s">
        <v>4262</v>
      </c>
      <c r="L975" s="14"/>
      <c r="O975" s="3" t="str">
        <f>IF(AND(TRIM(J975)="",M975=""),"Suffix not translated ",
   IF(AND(TRIM(J975)&lt;&gt;"",TRIM(M975)&lt;&gt;"",TRIM(J975)&lt;&gt;TRIM(M975)),"Suffix translation &lt;&gt; lookup ", "" ))
&amp;IF(AND(TRIM(K975)="",N975=""),"Description not translated ",
   IF(AND(TRIM(K975)&lt;&gt;"",TRIM(N975)&lt;&gt;"",TRIM(K975)&lt;&gt;TRIM(N975)),"Description translation&lt;&gt; lookup ", "" ))</f>
        <v/>
      </c>
      <c r="P975" s="3" t="s">
        <v>8447</v>
      </c>
      <c r="Q975" s="3" t="s">
        <v>8447</v>
      </c>
    </row>
    <row r="976" spans="1:17" x14ac:dyDescent="0.25">
      <c r="A976" s="2" t="str">
        <f>IF(TRIM(J976)="","",E976)</f>
        <v/>
      </c>
      <c r="B976" s="2" t="str">
        <f>IF(TRIM(K976)="","",I976)</f>
        <v/>
      </c>
      <c r="C976" s="2" t="str">
        <f>LEFT(F976,FIND(".",F976,6))</f>
        <v>Exif.Nikon3.</v>
      </c>
      <c r="D976" s="2" t="str">
        <f>VLOOKUP(C976,PrefixUebersetzung,2,FALSE)</f>
        <v>Exif.Nikon3.</v>
      </c>
      <c r="E976" s="2" t="str">
        <f>MID(F976,FIND(".",F976,6)+1,99)</f>
        <v>AFInfo</v>
      </c>
      <c r="F976" s="3" t="s">
        <v>578</v>
      </c>
      <c r="G976" s="3" t="s">
        <v>9517</v>
      </c>
      <c r="I976" s="3" t="s">
        <v>2116</v>
      </c>
      <c r="J976" s="3"/>
      <c r="L976" s="14"/>
      <c r="M976" s="3" t="str">
        <f>IFERROR(VLOOKUP(E976,A:J,10, FALSE),"")</f>
        <v>AF Information</v>
      </c>
      <c r="N976" s="3" t="str">
        <f>IFERROR(VLOOKUP(I976,B:K,10,FALSE),"")</f>
        <v>Autofokus Information</v>
      </c>
      <c r="O976" s="3" t="str">
        <f>IF(AND(TRIM(J976)="",M976=""),"Suffix not translated ",
   IF(AND(TRIM(J976)&lt;&gt;"",TRIM(M976)&lt;&gt;"",TRIM(J976)&lt;&gt;TRIM(M976)),"Suffix translation &lt;&gt; lookup ", "" ))
&amp;IF(AND(TRIM(K976)="",N976=""),"Description not translated ",
   IF(AND(TRIM(K976)&lt;&gt;"",TRIM(N976)&lt;&gt;"",TRIM(K976)&lt;&gt;TRIM(N976)),"Description translation&lt;&gt; lookup ", "" ))</f>
        <v/>
      </c>
    </row>
    <row r="977" spans="1:18" x14ac:dyDescent="0.25">
      <c r="A977" s="2" t="str">
        <f>IF(TRIM(J977)="","",E977)</f>
        <v>AFInfo2</v>
      </c>
      <c r="B977" s="2" t="str">
        <f>IF(TRIM(K977)="","",I977)</f>
        <v>AF info 2</v>
      </c>
      <c r="C977" s="2" t="str">
        <f>LEFT(F977,FIND(".",F977,6))</f>
        <v>Exif.Nikon3.</v>
      </c>
      <c r="D977" s="2" t="str">
        <f>VLOOKUP(C977,PrefixUebersetzung,2,FALSE)</f>
        <v>Exif.Nikon3.</v>
      </c>
      <c r="E977" s="2" t="str">
        <f>MID(F977,FIND(".",F977,6)+1,99)</f>
        <v>AFInfo2</v>
      </c>
      <c r="F977" s="3" t="s">
        <v>579</v>
      </c>
      <c r="G977" s="3" t="s">
        <v>9517</v>
      </c>
      <c r="I977" s="3" t="s">
        <v>2584</v>
      </c>
      <c r="J977" s="3" t="s">
        <v>4263</v>
      </c>
      <c r="K977" s="5" t="s">
        <v>4263</v>
      </c>
      <c r="L977" s="14"/>
      <c r="O977" s="3" t="str">
        <f>IF(AND(TRIM(J977)="",M977=""),"Suffix not translated ",
   IF(AND(TRIM(J977)&lt;&gt;"",TRIM(M977)&lt;&gt;"",TRIM(J977)&lt;&gt;TRIM(M977)),"Suffix translation &lt;&gt; lookup ", "" ))
&amp;IF(AND(TRIM(K977)="",N977=""),"Description not translated ",
   IF(AND(TRIM(K977)&lt;&gt;"",TRIM(N977)&lt;&gt;"",TRIM(K977)&lt;&gt;TRIM(N977)),"Description translation&lt;&gt; lookup ", "" ))</f>
        <v/>
      </c>
      <c r="P977" s="3" t="s">
        <v>8447</v>
      </c>
      <c r="Q977" s="3" t="s">
        <v>8447</v>
      </c>
      <c r="R977" s="3" t="s">
        <v>8963</v>
      </c>
    </row>
    <row r="978" spans="1:18" x14ac:dyDescent="0.25">
      <c r="A978" s="2" t="str">
        <f>IF(TRIM(J978)="","",E978)</f>
        <v>AFResponse</v>
      </c>
      <c r="B978" s="2" t="str">
        <f>IF(TRIM(K978)="","",I978)</f>
        <v>AF response</v>
      </c>
      <c r="C978" s="2" t="str">
        <f>LEFT(F978,FIND(".",F978,6))</f>
        <v>Exif.Nikon3.</v>
      </c>
      <c r="D978" s="2" t="str">
        <f>VLOOKUP(C978,PrefixUebersetzung,2,FALSE)</f>
        <v>Exif.Nikon3.</v>
      </c>
      <c r="E978" s="2" t="str">
        <f>MID(F978,FIND(".",F978,6)+1,99)</f>
        <v>AFResponse</v>
      </c>
      <c r="F978" s="3" t="s">
        <v>580</v>
      </c>
      <c r="G978" s="3" t="s">
        <v>9514</v>
      </c>
      <c r="I978" s="3" t="s">
        <v>2585</v>
      </c>
      <c r="J978" s="3" t="s">
        <v>3884</v>
      </c>
      <c r="K978" s="5" t="s">
        <v>3884</v>
      </c>
      <c r="L978" s="14"/>
      <c r="O978" s="3" t="str">
        <f>IF(AND(TRIM(J978)="",M978=""),"Suffix not translated ",
   IF(AND(TRIM(J978)&lt;&gt;"",TRIM(M978)&lt;&gt;"",TRIM(J978)&lt;&gt;TRIM(M978)),"Suffix translation &lt;&gt; lookup ", "" ))
&amp;IF(AND(TRIM(K978)="",N978=""),"Description not translated ",
   IF(AND(TRIM(K978)&lt;&gt;"",TRIM(N978)&lt;&gt;"",TRIM(K978)&lt;&gt;TRIM(N978)),"Description translation&lt;&gt; lookup ", "" ))</f>
        <v/>
      </c>
      <c r="P978" s="3" t="s">
        <v>8447</v>
      </c>
      <c r="Q978" s="3" t="s">
        <v>8447</v>
      </c>
      <c r="R978" s="3" t="s">
        <v>8973</v>
      </c>
    </row>
    <row r="979" spans="1:18" x14ac:dyDescent="0.25">
      <c r="A979" s="2" t="str">
        <f>IF(TRIM(J979)="","",E979)</f>
        <v>AFTune</v>
      </c>
      <c r="B979" s="2" t="str">
        <f>IF(TRIM(K979)="","",I979)</f>
        <v>AF tune</v>
      </c>
      <c r="C979" s="2" t="str">
        <f>LEFT(F979,FIND(".",F979,6))</f>
        <v>Exif.Nikon3.</v>
      </c>
      <c r="D979" s="2" t="str">
        <f>VLOOKUP(C979,PrefixUebersetzung,2,FALSE)</f>
        <v>Exif.Nikon3.</v>
      </c>
      <c r="E979" s="2" t="str">
        <f>MID(F979,FIND(".",F979,6)+1,99)</f>
        <v>AFTune</v>
      </c>
      <c r="F979" s="3" t="s">
        <v>581</v>
      </c>
      <c r="G979" s="3" t="s">
        <v>9517</v>
      </c>
      <c r="I979" s="3" t="s">
        <v>2586</v>
      </c>
      <c r="J979" s="3" t="s">
        <v>4264</v>
      </c>
      <c r="K979" s="5" t="s">
        <v>4264</v>
      </c>
      <c r="L979" s="14"/>
      <c r="O979" s="3" t="str">
        <f>IF(AND(TRIM(J979)="",M979=""),"Suffix not translated ",
   IF(AND(TRIM(J979)&lt;&gt;"",TRIM(M979)&lt;&gt;"",TRIM(J979)&lt;&gt;TRIM(M979)),"Suffix translation &lt;&gt; lookup ", "" ))
&amp;IF(AND(TRIM(K979)="",N979=""),"Description not translated ",
   IF(AND(TRIM(K979)&lt;&gt;"",TRIM(N979)&lt;&gt;"",TRIM(K979)&lt;&gt;TRIM(N979)),"Description translation&lt;&gt; lookup ", "" ))</f>
        <v/>
      </c>
      <c r="P979" s="3" t="s">
        <v>8447</v>
      </c>
      <c r="Q979" s="3" t="s">
        <v>8447</v>
      </c>
      <c r="R979" s="3" t="s">
        <v>8968</v>
      </c>
    </row>
    <row r="980" spans="1:18" ht="30" x14ac:dyDescent="0.25">
      <c r="A980" s="2" t="str">
        <f>IF(TRIM(J980)="","",E980)</f>
        <v>AutoBracketRelease</v>
      </c>
      <c r="B980" s="2" t="str">
        <f>IF(TRIM(K980)="","",I980)</f>
        <v>Auto bracket release</v>
      </c>
      <c r="C980" s="2" t="str">
        <f>LEFT(F980,FIND(".",F980,6))</f>
        <v>Exif.Nikon3.</v>
      </c>
      <c r="D980" s="2" t="str">
        <f>VLOOKUP(C980,PrefixUebersetzung,2,FALSE)</f>
        <v>Exif.Nikon3.</v>
      </c>
      <c r="E980" s="2" t="str">
        <f>MID(F980,FIND(".",F980,6)+1,99)</f>
        <v>AutoBracketRelease</v>
      </c>
      <c r="F980" s="3" t="s">
        <v>582</v>
      </c>
      <c r="G980" s="3" t="s">
        <v>9512</v>
      </c>
      <c r="I980" s="3" t="s">
        <v>2587</v>
      </c>
      <c r="J980" s="5" t="s">
        <v>5038</v>
      </c>
      <c r="K980" s="5" t="s">
        <v>5118</v>
      </c>
      <c r="L980" s="14"/>
      <c r="O980" s="3" t="str">
        <f>IF(AND(TRIM(J980)="",M980=""),"Suffix not translated ",
   IF(AND(TRIM(J980)&lt;&gt;"",TRIM(M980)&lt;&gt;"",TRIM(J980)&lt;&gt;TRIM(M980)),"Suffix translation &lt;&gt; lookup ", "" ))
&amp;IF(AND(TRIM(K980)="",N980=""),"Description not translated ",
   IF(AND(TRIM(K980)&lt;&gt;"",TRIM(N980)&lt;&gt;"",TRIM(K980)&lt;&gt;TRIM(N980)),"Description translation&lt;&gt; lookup ", "" ))</f>
        <v/>
      </c>
      <c r="P980" s="3" t="s">
        <v>8447</v>
      </c>
      <c r="Q980" s="3" t="s">
        <v>8447</v>
      </c>
      <c r="R980" s="3" t="s">
        <v>9002</v>
      </c>
    </row>
    <row r="981" spans="1:18" x14ac:dyDescent="0.25">
      <c r="A981" s="2" t="str">
        <f>IF(TRIM(J981)="","",E981)</f>
        <v/>
      </c>
      <c r="B981" s="2" t="str">
        <f>IF(TRIM(K981)="","",I981)</f>
        <v/>
      </c>
      <c r="C981" s="2" t="str">
        <f>LEFT(F981,FIND(".",F981,6))</f>
        <v>Exif.Nikon3.</v>
      </c>
      <c r="D981" s="2" t="str">
        <f>VLOOKUP(C981,PrefixUebersetzung,2,FALSE)</f>
        <v>Exif.Nikon3.</v>
      </c>
      <c r="E981" s="2" t="str">
        <f>MID(F981,FIND(".",F981,6)+1,99)</f>
        <v>AuxiliaryLens</v>
      </c>
      <c r="F981" s="3" t="s">
        <v>583</v>
      </c>
      <c r="G981" s="3" t="s">
        <v>9514</v>
      </c>
      <c r="I981" s="3" t="s">
        <v>2574</v>
      </c>
      <c r="J981" s="3"/>
      <c r="L981" s="14"/>
      <c r="M981" s="3" t="str">
        <f>IFERROR(VLOOKUP(E981,A:J,10, FALSE),"")</f>
        <v>Vorsatzlinse</v>
      </c>
      <c r="N981" s="3" t="str">
        <f>IFERROR(VLOOKUP(I981,B:K,10,FALSE),"")</f>
        <v>Vorsatzlinse (Adapter)</v>
      </c>
      <c r="O981" s="3" t="str">
        <f>IF(AND(TRIM(J981)="",M981=""),"Suffix not translated ",
   IF(AND(TRIM(J981)&lt;&gt;"",TRIM(M981)&lt;&gt;"",TRIM(J981)&lt;&gt;TRIM(M981)),"Suffix translation &lt;&gt; lookup ", "" ))
&amp;IF(AND(TRIM(K981)="",N981=""),"Description not translated ",
   IF(AND(TRIM(K981)&lt;&gt;"",TRIM(N981)&lt;&gt;"",TRIM(K981)&lt;&gt;TRIM(N981)),"Description translation&lt;&gt; lookup ", "" ))</f>
        <v/>
      </c>
    </row>
    <row r="982" spans="1:18" x14ac:dyDescent="0.25">
      <c r="A982" s="2" t="str">
        <f>IF(TRIM(J982)="","",E982)</f>
        <v>BarometerInfo</v>
      </c>
      <c r="B982" s="2" t="str">
        <f>IF(TRIM(K982)="","",I982)</f>
        <v>Barometer Info</v>
      </c>
      <c r="C982" s="2" t="str">
        <f>LEFT(F982,FIND(".",F982,6))</f>
        <v>Exif.Nikon3.</v>
      </c>
      <c r="D982" s="2" t="str">
        <f>VLOOKUP(C982,PrefixUebersetzung,2,FALSE)</f>
        <v>Exif.Nikon3.</v>
      </c>
      <c r="E982" s="2" t="str">
        <f>MID(F982,FIND(".",F982,6)+1,99)</f>
        <v>BarometerInfo</v>
      </c>
      <c r="F982" s="3" t="s">
        <v>7923</v>
      </c>
      <c r="G982" s="3" t="s">
        <v>9516</v>
      </c>
      <c r="I982" s="3" t="s">
        <v>7924</v>
      </c>
      <c r="J982" s="3" t="s">
        <v>8633</v>
      </c>
      <c r="K982" s="5" t="s">
        <v>8633</v>
      </c>
      <c r="L982" s="14"/>
      <c r="O982" s="3" t="str">
        <f>IF(AND(TRIM(J982)="",M982=""),"Suffix not translated ",
   IF(AND(TRIM(J982)&lt;&gt;"",TRIM(M982)&lt;&gt;"",TRIM(J982)&lt;&gt;TRIM(M982)),"Suffix translation &lt;&gt; lookup ", "" ))
&amp;IF(AND(TRIM(K982)="",N982=""),"Description not translated ",
   IF(AND(TRIM(K982)&lt;&gt;"",TRIM(N982)&lt;&gt;"",TRIM(K982)&lt;&gt;TRIM(N982)),"Description translation&lt;&gt; lookup ", "" ))</f>
        <v/>
      </c>
      <c r="P982" s="3" t="s">
        <v>8447</v>
      </c>
      <c r="Q982" s="3" t="s">
        <v>8447</v>
      </c>
      <c r="R982" s="3" t="s">
        <v>4765</v>
      </c>
    </row>
    <row r="983" spans="1:18" x14ac:dyDescent="0.25">
      <c r="A983" s="2" t="str">
        <f>IF(TRIM(J983)="","",E983)</f>
        <v/>
      </c>
      <c r="B983" s="2" t="str">
        <f>IF(TRIM(K983)="","",I983)</f>
        <v/>
      </c>
      <c r="C983" s="2" t="str">
        <f>LEFT(F983,FIND(".",F983,6))</f>
        <v>Exif.Nikon3.</v>
      </c>
      <c r="D983" s="2" t="str">
        <f>VLOOKUP(C983,PrefixUebersetzung,2,FALSE)</f>
        <v>Exif.Nikon3.</v>
      </c>
      <c r="E983" s="2" t="str">
        <f>MID(F983,FIND(".",F983,6)+1,99)</f>
        <v>CaptureData</v>
      </c>
      <c r="F983" s="3" t="s">
        <v>584</v>
      </c>
      <c r="G983" s="3" t="s">
        <v>9517</v>
      </c>
      <c r="I983" s="3" t="s">
        <v>2588</v>
      </c>
      <c r="J983" s="3"/>
      <c r="L983" s="14">
        <v>5</v>
      </c>
      <c r="O983" s="3" t="str">
        <f>IF(AND(TRIM(J983)="",M983=""),"Suffix not translated ",
   IF(AND(TRIM(J983)&lt;&gt;"",TRIM(M983)&lt;&gt;"",TRIM(J983)&lt;&gt;TRIM(M983)),"Suffix translation &lt;&gt; lookup ", "" ))
&amp;IF(AND(TRIM(K983)="",N983=""),"Description not translated ",
   IF(AND(TRIM(K983)&lt;&gt;"",TRIM(N983)&lt;&gt;"",TRIM(K983)&lt;&gt;TRIM(N983)),"Description translation&lt;&gt; lookup ", "" ))</f>
        <v xml:space="preserve">Suffix not translated Description not translated </v>
      </c>
      <c r="P983" s="3" t="s">
        <v>8447</v>
      </c>
      <c r="Q983" s="3" t="s">
        <v>8447</v>
      </c>
    </row>
    <row r="984" spans="1:18" x14ac:dyDescent="0.25">
      <c r="A984" s="2" t="str">
        <f>IF(TRIM(J984)="","",E984)</f>
        <v/>
      </c>
      <c r="B984" s="2" t="str">
        <f>IF(TRIM(K984)="","",I984)</f>
        <v/>
      </c>
      <c r="C984" s="2" t="str">
        <f>LEFT(F984,FIND(".",F984,6))</f>
        <v>Exif.Nikon3.</v>
      </c>
      <c r="D984" s="2" t="str">
        <f>VLOOKUP(C984,PrefixUebersetzung,2,FALSE)</f>
        <v>Exif.Nikon3.</v>
      </c>
      <c r="E984" s="2" t="str">
        <f>MID(F984,FIND(".",F984,6)+1,99)</f>
        <v>CaptureOffsets</v>
      </c>
      <c r="F984" s="3" t="s">
        <v>585</v>
      </c>
      <c r="G984" s="3" t="s">
        <v>9517</v>
      </c>
      <c r="I984" s="3" t="s">
        <v>2589</v>
      </c>
      <c r="J984" s="3"/>
      <c r="L984" s="14">
        <v>5</v>
      </c>
      <c r="O984" s="3" t="str">
        <f>IF(AND(TRIM(J984)="",M984=""),"Suffix not translated ",
   IF(AND(TRIM(J984)&lt;&gt;"",TRIM(M984)&lt;&gt;"",TRIM(J984)&lt;&gt;TRIM(M984)),"Suffix translation &lt;&gt; lookup ", "" ))
&amp;IF(AND(TRIM(K984)="",N984=""),"Description not translated ",
   IF(AND(TRIM(K984)&lt;&gt;"",TRIM(N984)&lt;&gt;"",TRIM(K984)&lt;&gt;TRIM(N984)),"Description translation&lt;&gt; lookup ", "" ))</f>
        <v xml:space="preserve">Suffix not translated Description not translated </v>
      </c>
      <c r="P984" s="3" t="s">
        <v>8447</v>
      </c>
      <c r="Q984" s="3" t="s">
        <v>8447</v>
      </c>
    </row>
    <row r="985" spans="1:18" x14ac:dyDescent="0.25">
      <c r="A985" s="2" t="str">
        <f>IF(TRIM(J985)="","",E985)</f>
        <v/>
      </c>
      <c r="B985" s="2" t="str">
        <f>IF(TRIM(K985)="","",I985)</f>
        <v/>
      </c>
      <c r="C985" s="2" t="str">
        <f>LEFT(F985,FIND(".",F985,6))</f>
        <v>Exif.Nikon3.</v>
      </c>
      <c r="D985" s="2" t="str">
        <f>VLOOKUP(C985,PrefixUebersetzung,2,FALSE)</f>
        <v>Exif.Nikon3.</v>
      </c>
      <c r="E985" s="2" t="str">
        <f>MID(F985,FIND(".",F985,6)+1,99)</f>
        <v>CaptureOutput</v>
      </c>
      <c r="F985" s="3" t="s">
        <v>586</v>
      </c>
      <c r="G985" s="3" t="s">
        <v>9517</v>
      </c>
      <c r="I985" s="3" t="s">
        <v>2590</v>
      </c>
      <c r="J985" s="3"/>
      <c r="L985" s="14">
        <v>5</v>
      </c>
      <c r="O985" s="3" t="str">
        <f>IF(AND(TRIM(J985)="",M985=""),"Suffix not translated ",
   IF(AND(TRIM(J985)&lt;&gt;"",TRIM(M985)&lt;&gt;"",TRIM(J985)&lt;&gt;TRIM(M985)),"Suffix translation &lt;&gt; lookup ", "" ))
&amp;IF(AND(TRIM(K985)="",N985=""),"Description not translated ",
   IF(AND(TRIM(K985)&lt;&gt;"",TRIM(N985)&lt;&gt;"",TRIM(K985)&lt;&gt;TRIM(N985)),"Description translation&lt;&gt; lookup ", "" ))</f>
        <v xml:space="preserve">Suffix not translated Description not translated </v>
      </c>
      <c r="P985" s="3" t="s">
        <v>8447</v>
      </c>
      <c r="Q985" s="3" t="s">
        <v>8447</v>
      </c>
    </row>
    <row r="986" spans="1:18" x14ac:dyDescent="0.25">
      <c r="A986" s="2" t="str">
        <f>IF(TRIM(J986)="","",E986)</f>
        <v/>
      </c>
      <c r="B986" s="2" t="str">
        <f>IF(TRIM(K986)="","",I986)</f>
        <v/>
      </c>
      <c r="C986" s="2" t="str">
        <f>LEFT(F986,FIND(".",F986,6))</f>
        <v>Exif.Nikon3.</v>
      </c>
      <c r="D986" s="2" t="str">
        <f>VLOOKUP(C986,PrefixUebersetzung,2,FALSE)</f>
        <v>Exif.Nikon3.</v>
      </c>
      <c r="E986" s="2" t="str">
        <f>MID(F986,FIND(".",F986,6)+1,99)</f>
        <v>CaptureVersion</v>
      </c>
      <c r="F986" s="3" t="s">
        <v>587</v>
      </c>
      <c r="G986" s="3" t="s">
        <v>9514</v>
      </c>
      <c r="I986" s="3" t="s">
        <v>2591</v>
      </c>
      <c r="J986" s="3"/>
      <c r="L986" s="14">
        <v>5</v>
      </c>
      <c r="O986" s="3" t="str">
        <f>IF(AND(TRIM(J986)="",M986=""),"Suffix not translated ",
   IF(AND(TRIM(J986)&lt;&gt;"",TRIM(M986)&lt;&gt;"",TRIM(J986)&lt;&gt;TRIM(M986)),"Suffix translation &lt;&gt; lookup ", "" ))
&amp;IF(AND(TRIM(K986)="",N986=""),"Description not translated ",
   IF(AND(TRIM(K986)&lt;&gt;"",TRIM(N986)&lt;&gt;"",TRIM(K986)&lt;&gt;TRIM(N986)),"Description translation&lt;&gt; lookup ", "" ))</f>
        <v xml:space="preserve">Suffix not translated Description not translated </v>
      </c>
      <c r="P986" s="3" t="s">
        <v>8447</v>
      </c>
      <c r="Q986" s="3" t="s">
        <v>8447</v>
      </c>
    </row>
    <row r="987" spans="1:18" x14ac:dyDescent="0.25">
      <c r="A987" s="2" t="str">
        <f>IF(TRIM(J987)="","",E987)</f>
        <v/>
      </c>
      <c r="B987" s="2" t="str">
        <f>IF(TRIM(K987)="","",I987)</f>
        <v>Color balance</v>
      </c>
      <c r="C987" s="2" t="str">
        <f>LEFT(F987,FIND(".",F987,6))</f>
        <v>Exif.Nikon3.</v>
      </c>
      <c r="D987" s="2" t="str">
        <f>VLOOKUP(C987,PrefixUebersetzung,2,FALSE)</f>
        <v>Exif.Nikon3.</v>
      </c>
      <c r="E987" s="2" t="str">
        <f>MID(F987,FIND(".",F987,6)+1,99)</f>
        <v>ColorBalance</v>
      </c>
      <c r="F987" s="3" t="s">
        <v>588</v>
      </c>
      <c r="G987" s="3" t="s">
        <v>9517</v>
      </c>
      <c r="I987" s="3" t="s">
        <v>2592</v>
      </c>
      <c r="J987" s="3"/>
      <c r="K987" s="5" t="s">
        <v>4265</v>
      </c>
      <c r="L987" s="14"/>
      <c r="M987" s="3" t="str">
        <f>IFERROR(VLOOKUP(E987,A:J,10, FALSE),"")</f>
        <v>Farbabgleich</v>
      </c>
      <c r="O987" s="3" t="str">
        <f>IF(AND(TRIM(J987)="",M987=""),"Suffix not translated ",
   IF(AND(TRIM(J987)&lt;&gt;"",TRIM(M987)&lt;&gt;"",TRIM(J987)&lt;&gt;TRIM(M987)),"Suffix translation &lt;&gt; lookup ", "" ))
&amp;IF(AND(TRIM(K987)="",N987=""),"Description not translated ",
   IF(AND(TRIM(K987)&lt;&gt;"",TRIM(N987)&lt;&gt;"",TRIM(K987)&lt;&gt;TRIM(N987)),"Description translation&lt;&gt; lookup ", "" ))</f>
        <v/>
      </c>
      <c r="Q987" s="3" t="s">
        <v>8447</v>
      </c>
      <c r="R987" s="3" t="s">
        <v>9065</v>
      </c>
    </row>
    <row r="988" spans="1:18" x14ac:dyDescent="0.25">
      <c r="A988" s="2" t="str">
        <f>IF(TRIM(J988)="","",E988)</f>
        <v>ColorHue</v>
      </c>
      <c r="B988" s="2" t="str">
        <f>IF(TRIM(K988)="","",I988)</f>
        <v>Color hue</v>
      </c>
      <c r="C988" s="2" t="str">
        <f>LEFT(F988,FIND(".",F988,6))</f>
        <v>Exif.Nikon3.</v>
      </c>
      <c r="D988" s="2" t="str">
        <f>VLOOKUP(C988,PrefixUebersetzung,2,FALSE)</f>
        <v>Exif.Nikon3.</v>
      </c>
      <c r="E988" s="2" t="str">
        <f>MID(F988,FIND(".",F988,6)+1,99)</f>
        <v>ColorHue</v>
      </c>
      <c r="F988" s="3" t="s">
        <v>589</v>
      </c>
      <c r="G988" s="3" t="s">
        <v>9514</v>
      </c>
      <c r="I988" s="3" t="s">
        <v>2593</v>
      </c>
      <c r="J988" s="5" t="s">
        <v>3693</v>
      </c>
      <c r="K988" s="5" t="s">
        <v>3693</v>
      </c>
      <c r="L988" s="14"/>
      <c r="O988" s="3" t="str">
        <f>IF(AND(TRIM(J988)="",M988=""),"Suffix not translated ",
   IF(AND(TRIM(J988)&lt;&gt;"",TRIM(M988)&lt;&gt;"",TRIM(J988)&lt;&gt;TRIM(M988)),"Suffix translation &lt;&gt; lookup ", "" ))
&amp;IF(AND(TRIM(K988)="",N988=""),"Description not translated ",
   IF(AND(TRIM(K988)&lt;&gt;"",TRIM(N988)&lt;&gt;"",TRIM(K988)&lt;&gt;TRIM(N988)),"Description translation&lt;&gt; lookup ", "" ))</f>
        <v/>
      </c>
      <c r="P988" s="3" t="s">
        <v>8447</v>
      </c>
      <c r="Q988" s="3" t="s">
        <v>8447</v>
      </c>
      <c r="R988" s="3" t="s">
        <v>3693</v>
      </c>
    </row>
    <row r="989" spans="1:18" x14ac:dyDescent="0.25">
      <c r="A989" s="2" t="str">
        <f>IF(TRIM(J989)="","",E989)</f>
        <v/>
      </c>
      <c r="B989" s="2" t="str">
        <f>IF(TRIM(K989)="","",I989)</f>
        <v/>
      </c>
      <c r="C989" s="2" t="str">
        <f>LEFT(F989,FIND(".",F989,6))</f>
        <v>Exif.Nikon3.</v>
      </c>
      <c r="D989" s="2" t="str">
        <f>VLOOKUP(C989,PrefixUebersetzung,2,FALSE)</f>
        <v>Exif.Nikon3.</v>
      </c>
      <c r="E989" s="2" t="str">
        <f>MID(F989,FIND(".",F989,6)+1,99)</f>
        <v>ColorMode</v>
      </c>
      <c r="F989" s="3" t="s">
        <v>590</v>
      </c>
      <c r="G989" s="3" t="s">
        <v>9514</v>
      </c>
      <c r="I989" s="3" t="s">
        <v>2499</v>
      </c>
      <c r="L989" s="14"/>
      <c r="M989" s="3" t="str">
        <f>IFERROR(VLOOKUP(E989,A:J,10, FALSE),"")</f>
        <v>Farbmodus</v>
      </c>
      <c r="N989" s="3" t="str">
        <f>IFERROR(VLOOKUP(I989,B:K,10,FALSE),"")</f>
        <v>Farbmodus</v>
      </c>
      <c r="O989" s="3" t="str">
        <f>IF(AND(TRIM(J989)="",M989=""),"Suffix not translated ",
   IF(AND(TRIM(J989)&lt;&gt;"",TRIM(M989)&lt;&gt;"",TRIM(J989)&lt;&gt;TRIM(M989)),"Suffix translation &lt;&gt; lookup ", "" ))
&amp;IF(AND(TRIM(K989)="",N989=""),"Description not translated ",
   IF(AND(TRIM(K989)&lt;&gt;"",TRIM(N989)&lt;&gt;"",TRIM(K989)&lt;&gt;TRIM(N989)),"Description translation&lt;&gt; lookup ", "" ))</f>
        <v/>
      </c>
    </row>
    <row r="990" spans="1:18" x14ac:dyDescent="0.25">
      <c r="A990" s="2" t="str">
        <f>IF(TRIM(J990)="","",E990)</f>
        <v/>
      </c>
      <c r="B990" s="2" t="str">
        <f>IF(TRIM(K990)="","",I990)</f>
        <v/>
      </c>
      <c r="C990" s="2" t="str">
        <f>LEFT(F990,FIND(".",F990,6))</f>
        <v>Exif.Nikon3.</v>
      </c>
      <c r="D990" s="2" t="str">
        <f>VLOOKUP(C990,PrefixUebersetzung,2,FALSE)</f>
        <v>Exif.Nikon3.</v>
      </c>
      <c r="E990" s="2" t="str">
        <f>MID(F990,FIND(".",F990,6)+1,99)</f>
        <v>ColorSpace</v>
      </c>
      <c r="F990" s="3" t="s">
        <v>591</v>
      </c>
      <c r="G990" s="3" t="s">
        <v>9512</v>
      </c>
      <c r="I990" s="3" t="s">
        <v>2519</v>
      </c>
      <c r="L990" s="14"/>
      <c r="M990" s="3" t="str">
        <f>IFERROR(VLOOKUP(E990,A:J,10, FALSE),"")</f>
        <v>Farbraum</v>
      </c>
      <c r="N990" s="3" t="str">
        <f>IFERROR(VLOOKUP(I990,B:K,10,FALSE),"")</f>
        <v>Farbraum</v>
      </c>
      <c r="O990" s="3" t="str">
        <f>IF(AND(TRIM(J990)="",M990=""),"Suffix not translated ",
   IF(AND(TRIM(J990)&lt;&gt;"",TRIM(M990)&lt;&gt;"",TRIM(J990)&lt;&gt;TRIM(M990)),"Suffix translation &lt;&gt; lookup ", "" ))
&amp;IF(AND(TRIM(K990)="",N990=""),"Description not translated ",
   IF(AND(TRIM(K990)&lt;&gt;"",TRIM(N990)&lt;&gt;"",TRIM(K990)&lt;&gt;TRIM(N990)),"Description translation&lt;&gt; lookup ", "" ))</f>
        <v/>
      </c>
    </row>
    <row r="991" spans="1:18" x14ac:dyDescent="0.25">
      <c r="A991" s="2" t="str">
        <f>IF(TRIM(J991)="","",E991)</f>
        <v>ContrastCurve</v>
      </c>
      <c r="B991" s="2" t="str">
        <f>IF(TRIM(K991)="","",I991)</f>
        <v>Contrast curve</v>
      </c>
      <c r="C991" s="2" t="str">
        <f>LEFT(F991,FIND(".",F991,6))</f>
        <v>Exif.Nikon3.</v>
      </c>
      <c r="D991" s="2" t="str">
        <f>VLOOKUP(C991,PrefixUebersetzung,2,FALSE)</f>
        <v>Exif.Nikon3.</v>
      </c>
      <c r="E991" s="2" t="str">
        <f>MID(F991,FIND(".",F991,6)+1,99)</f>
        <v>ContrastCurve</v>
      </c>
      <c r="F991" s="3" t="s">
        <v>592</v>
      </c>
      <c r="G991" s="3" t="s">
        <v>9517</v>
      </c>
      <c r="I991" s="3" t="s">
        <v>2594</v>
      </c>
      <c r="J991" s="5" t="s">
        <v>4813</v>
      </c>
      <c r="K991" s="5" t="s">
        <v>4813</v>
      </c>
      <c r="L991" s="14"/>
      <c r="O991" s="3" t="str">
        <f>IF(AND(TRIM(J991)="",M991=""),"Suffix not translated ",
   IF(AND(TRIM(J991)&lt;&gt;"",TRIM(M991)&lt;&gt;"",TRIM(J991)&lt;&gt;TRIM(M991)),"Suffix translation &lt;&gt; lookup ", "" ))
&amp;IF(AND(TRIM(K991)="",N991=""),"Description not translated ",
   IF(AND(TRIM(K991)&lt;&gt;"",TRIM(N991)&lt;&gt;"",TRIM(K991)&lt;&gt;TRIM(N991)),"Description translation&lt;&gt; lookup ", "" ))</f>
        <v/>
      </c>
      <c r="P991" s="3" t="s">
        <v>8447</v>
      </c>
      <c r="Q991" s="3" t="s">
        <v>8447</v>
      </c>
      <c r="R991" s="3" t="s">
        <v>9056</v>
      </c>
    </row>
    <row r="992" spans="1:18" x14ac:dyDescent="0.25">
      <c r="A992" s="2" t="str">
        <f>IF(TRIM(J992)="","",E992)</f>
        <v>CropHiSpeed</v>
      </c>
      <c r="B992" s="2" t="str">
        <f>IF(TRIM(K992)="","",I992)</f>
        <v>Crop high speed</v>
      </c>
      <c r="C992" s="2" t="str">
        <f>LEFT(F992,FIND(".",F992,6))</f>
        <v>Exif.Nikon3.</v>
      </c>
      <c r="D992" s="2" t="str">
        <f>VLOOKUP(C992,PrefixUebersetzung,2,FALSE)</f>
        <v>Exif.Nikon3.</v>
      </c>
      <c r="E992" s="2" t="str">
        <f>MID(F992,FIND(".",F992,6)+1,99)</f>
        <v>CropHiSpeed</v>
      </c>
      <c r="F992" s="3" t="s">
        <v>593</v>
      </c>
      <c r="G992" s="3" t="s">
        <v>9512</v>
      </c>
      <c r="I992" s="3" t="s">
        <v>2595</v>
      </c>
      <c r="J992" s="3" t="s">
        <v>5084</v>
      </c>
      <c r="K992" s="5" t="s">
        <v>5084</v>
      </c>
      <c r="L992" s="14"/>
      <c r="O992" s="3" t="str">
        <f>IF(AND(TRIM(J992)="",M992=""),"Suffix not translated ",
   IF(AND(TRIM(J992)&lt;&gt;"",TRIM(M992)&lt;&gt;"",TRIM(J992)&lt;&gt;TRIM(M992)),"Suffix translation &lt;&gt; lookup ", "" ))
&amp;IF(AND(TRIM(K992)="",N992=""),"Description not translated ",
   IF(AND(TRIM(K992)&lt;&gt;"",TRIM(N992)&lt;&gt;"",TRIM(K992)&lt;&gt;TRIM(N992)),"Description translation&lt;&gt; lookup ", "" ))</f>
        <v/>
      </c>
      <c r="P992" s="3" t="s">
        <v>8447</v>
      </c>
      <c r="Q992" s="3" t="s">
        <v>8447</v>
      </c>
      <c r="R992" s="3" t="s">
        <v>9086</v>
      </c>
    </row>
    <row r="993" spans="1:18" x14ac:dyDescent="0.25">
      <c r="A993" s="2" t="str">
        <f>IF(TRIM(J993)="","",E993)</f>
        <v/>
      </c>
      <c r="B993" s="2" t="str">
        <f>IF(TRIM(K993)="","",I993)</f>
        <v/>
      </c>
      <c r="C993" s="2" t="str">
        <f>LEFT(F993,FIND(".",F993,6))</f>
        <v>Exif.Nikon3.</v>
      </c>
      <c r="D993" s="2" t="str">
        <f>VLOOKUP(C993,PrefixUebersetzung,2,FALSE)</f>
        <v>Exif.Nikon3.</v>
      </c>
      <c r="E993" s="2" t="str">
        <f>MID(F993,FIND(".",F993,6)+1,99)</f>
        <v>DataDump</v>
      </c>
      <c r="F993" s="3" t="s">
        <v>594</v>
      </c>
      <c r="G993" s="3" t="s">
        <v>9517</v>
      </c>
      <c r="I993" s="3" t="s">
        <v>2575</v>
      </c>
      <c r="L993" s="14"/>
      <c r="M993" s="3" t="str">
        <f>IFERROR(VLOOKUP(E993,A:J,10, FALSE),"")</f>
        <v>Daten-Dump</v>
      </c>
      <c r="N993" s="3" t="str">
        <f>IFERROR(VLOOKUP(I993,B:K,10,FALSE),"")</f>
        <v>Daten-Dump</v>
      </c>
      <c r="O993" s="3" t="str">
        <f>IF(AND(TRIM(J993)="",M993=""),"Suffix not translated ",
   IF(AND(TRIM(J993)&lt;&gt;"",TRIM(M993)&lt;&gt;"",TRIM(J993)&lt;&gt;TRIM(M993)),"Suffix translation &lt;&gt; lookup ", "" ))
&amp;IF(AND(TRIM(K993)="",N993=""),"Description not translated ",
   IF(AND(TRIM(K993)&lt;&gt;"",TRIM(N993)&lt;&gt;"",TRIM(K993)&lt;&gt;TRIM(N993)),"Description translation&lt;&gt; lookup ", "" ))</f>
        <v/>
      </c>
    </row>
    <row r="994" spans="1:18" x14ac:dyDescent="0.25">
      <c r="A994" s="2" t="str">
        <f>IF(TRIM(J994)="","",E994)</f>
        <v>DeletedImageCount</v>
      </c>
      <c r="B994" s="2" t="str">
        <f>IF(TRIM(K994)="","",I994)</f>
        <v>Deleted image count</v>
      </c>
      <c r="C994" s="2" t="str">
        <f>LEFT(F994,FIND(".",F994,6))</f>
        <v>Exif.Nikon3.</v>
      </c>
      <c r="D994" s="2" t="str">
        <f>VLOOKUP(C994,PrefixUebersetzung,2,FALSE)</f>
        <v>Exif.Nikon3.</v>
      </c>
      <c r="E994" s="2" t="str">
        <f>MID(F994,FIND(".",F994,6)+1,99)</f>
        <v>DeletedImageCount</v>
      </c>
      <c r="F994" s="3" t="s">
        <v>595</v>
      </c>
      <c r="G994" s="3" t="s">
        <v>9515</v>
      </c>
      <c r="I994" s="3" t="s">
        <v>2596</v>
      </c>
      <c r="J994" s="3" t="s">
        <v>5081</v>
      </c>
      <c r="K994" s="5" t="s">
        <v>6529</v>
      </c>
      <c r="L994" s="14"/>
      <c r="M994" s="3" t="str">
        <f>IFERROR(VLOOKUP(E994,A:J,10, FALSE),"")</f>
        <v>Gelöschte Bilder Zähler</v>
      </c>
      <c r="N994" s="3" t="str">
        <f>IFERROR(VLOOKUP(I994,B:K,10,FALSE),"")</f>
        <v>Zähler gelöschte Bilder</v>
      </c>
      <c r="O994" s="3" t="str">
        <f>IF(AND(TRIM(J994)="",M994=""),"Suffix not translated ",
   IF(AND(TRIM(J994)&lt;&gt;"",TRIM(M994)&lt;&gt;"",TRIM(J994)&lt;&gt;TRIM(M994)),"Suffix translation &lt;&gt; lookup ", "" ))
&amp;IF(AND(TRIM(K994)="",N994=""),"Description not translated ",
   IF(AND(TRIM(K994)&lt;&gt;"",TRIM(N994)&lt;&gt;"",TRIM(K994)&lt;&gt;TRIM(N994)),"Description translation&lt;&gt; lookup ", "" ))</f>
        <v/>
      </c>
      <c r="P994" s="3" t="s">
        <v>8447</v>
      </c>
      <c r="Q994" s="3" t="s">
        <v>8447</v>
      </c>
      <c r="R994" s="3" t="s">
        <v>9103</v>
      </c>
    </row>
    <row r="995" spans="1:18" x14ac:dyDescent="0.25">
      <c r="A995" s="2" t="str">
        <f>IF(TRIM(J995)="","",E995)</f>
        <v/>
      </c>
      <c r="B995" s="2" t="str">
        <f>IF(TRIM(K995)="","",I995)</f>
        <v/>
      </c>
      <c r="C995" s="2" t="str">
        <f>LEFT(F995,FIND(".",F995,6))</f>
        <v>Exif.Nikon3.</v>
      </c>
      <c r="D995" s="2" t="str">
        <f>VLOOKUP(C995,PrefixUebersetzung,2,FALSE)</f>
        <v>Exif.Nikon3.</v>
      </c>
      <c r="E995" s="2" t="str">
        <f>MID(F995,FIND(".",F995,6)+1,99)</f>
        <v>DigitalZoom</v>
      </c>
      <c r="F995" s="3" t="s">
        <v>596</v>
      </c>
      <c r="G995" s="3" t="s">
        <v>9519</v>
      </c>
      <c r="I995" s="3" t="s">
        <v>2576</v>
      </c>
      <c r="J995" s="3"/>
      <c r="L995" s="14"/>
      <c r="M995" s="3" t="str">
        <f>IFERROR(VLOOKUP(E995,A:J,10, FALSE),"")</f>
        <v>Digitaler Zoom</v>
      </c>
      <c r="N995" s="3" t="str">
        <f>IFERROR(VLOOKUP(I995,B:K,10,FALSE),"")</f>
        <v>Digitale Zoom-Einstellung</v>
      </c>
      <c r="O995" s="3" t="str">
        <f>IF(AND(TRIM(J995)="",M995=""),"Suffix not translated ",
   IF(AND(TRIM(J995)&lt;&gt;"",TRIM(M995)&lt;&gt;"",TRIM(J995)&lt;&gt;TRIM(M995)),"Suffix translation &lt;&gt; lookup ", "" ))
&amp;IF(AND(TRIM(K995)="",N995=""),"Description not translated ",
   IF(AND(TRIM(K995)&lt;&gt;"",TRIM(N995)&lt;&gt;"",TRIM(K995)&lt;&gt;TRIM(N995)),"Description translation&lt;&gt; lookup ", "" ))</f>
        <v/>
      </c>
    </row>
    <row r="996" spans="1:18" x14ac:dyDescent="0.25">
      <c r="A996" s="2" t="str">
        <f>IF(TRIM(J996)="","",E996)</f>
        <v>ExposureBracketComp</v>
      </c>
      <c r="B996" s="2" t="str">
        <f>IF(TRIM(K996)="","",I996)</f>
        <v>AE bracket compensation applied</v>
      </c>
      <c r="C996" s="2" t="str">
        <f>LEFT(F996,FIND(".",F996,6))</f>
        <v>Exif.Nikon3.</v>
      </c>
      <c r="D996" s="2" t="str">
        <f>VLOOKUP(C996,PrefixUebersetzung,2,FALSE)</f>
        <v>Exif.Nikon3.</v>
      </c>
      <c r="E996" s="2" t="str">
        <f>MID(F996,FIND(".",F996,6)+1,99)</f>
        <v>ExposureBracketComp</v>
      </c>
      <c r="F996" s="3" t="s">
        <v>597</v>
      </c>
      <c r="G996" s="3" t="s">
        <v>9520</v>
      </c>
      <c r="I996" s="3" t="s">
        <v>2597</v>
      </c>
      <c r="J996" s="3" t="s">
        <v>5040</v>
      </c>
      <c r="K996" s="5" t="s">
        <v>5040</v>
      </c>
      <c r="L996" s="14"/>
      <c r="O996" s="3" t="str">
        <f>IF(AND(TRIM(J996)="",M996=""),"Suffix not translated ",
   IF(AND(TRIM(J996)&lt;&gt;"",TRIM(M996)&lt;&gt;"",TRIM(J996)&lt;&gt;TRIM(M996)),"Suffix translation &lt;&gt; lookup ", "" ))
&amp;IF(AND(TRIM(K996)="",N996=""),"Description not translated ",
   IF(AND(TRIM(K996)&lt;&gt;"",TRIM(N996)&lt;&gt;"",TRIM(K996)&lt;&gt;TRIM(N996)),"Description translation&lt;&gt; lookup ", "" ))</f>
        <v/>
      </c>
      <c r="P996" s="3" t="s">
        <v>8447</v>
      </c>
      <c r="Q996" s="3" t="s">
        <v>8447</v>
      </c>
      <c r="R996" s="3" t="s">
        <v>8960</v>
      </c>
    </row>
    <row r="997" spans="1:18" x14ac:dyDescent="0.25">
      <c r="A997" s="2" t="str">
        <f>IF(TRIM(J997)="","",E997)</f>
        <v>ExposureDiff</v>
      </c>
      <c r="B997" s="2" t="str">
        <f>IF(TRIM(K997)="","",I997)</f>
        <v>Exposure difference</v>
      </c>
      <c r="C997" s="2" t="str">
        <f>LEFT(F997,FIND(".",F997,6))</f>
        <v>Exif.Nikon3.</v>
      </c>
      <c r="D997" s="2" t="str">
        <f>VLOOKUP(C997,PrefixUebersetzung,2,FALSE)</f>
        <v>Exif.Nikon3.</v>
      </c>
      <c r="E997" s="2" t="str">
        <f>MID(F997,FIND(".",F997,6)+1,99)</f>
        <v>ExposureDiff</v>
      </c>
      <c r="F997" s="3" t="s">
        <v>598</v>
      </c>
      <c r="G997" s="3" t="s">
        <v>9517</v>
      </c>
      <c r="I997" s="3" t="s">
        <v>2598</v>
      </c>
      <c r="J997" s="3" t="s">
        <v>4266</v>
      </c>
      <c r="K997" s="5" t="s">
        <v>4266</v>
      </c>
      <c r="L997" s="14"/>
      <c r="O997" s="3" t="str">
        <f>IF(AND(TRIM(J997)="",M997=""),"Suffix not translated ",
   IF(AND(TRIM(J997)&lt;&gt;"",TRIM(M997)&lt;&gt;"",TRIM(J997)&lt;&gt;TRIM(M997)),"Suffix translation &lt;&gt; lookup ", "" ))
&amp;IF(AND(TRIM(K997)="",N997=""),"Description not translated ",
   IF(AND(TRIM(K997)&lt;&gt;"",TRIM(N997)&lt;&gt;"",TRIM(K997)&lt;&gt;TRIM(N997)),"Description translation&lt;&gt; lookup ", "" ))</f>
        <v/>
      </c>
      <c r="P997" s="3" t="s">
        <v>8447</v>
      </c>
      <c r="Q997" s="3" t="s">
        <v>8447</v>
      </c>
      <c r="R997" s="3" t="s">
        <v>9142</v>
      </c>
    </row>
    <row r="998" spans="1:18" x14ac:dyDescent="0.25">
      <c r="A998" s="2" t="str">
        <f>IF(TRIM(J998)="","",E998)</f>
        <v>ExposureTuning</v>
      </c>
      <c r="B998" s="2" t="str">
        <f>IF(TRIM(K998)="","",I998)</f>
        <v>Exposure tuning</v>
      </c>
      <c r="C998" s="2" t="str">
        <f>LEFT(F998,FIND(".",F998,6))</f>
        <v>Exif.Nikon3.</v>
      </c>
      <c r="D998" s="2" t="str">
        <f>VLOOKUP(C998,PrefixUebersetzung,2,FALSE)</f>
        <v>Exif.Nikon3.</v>
      </c>
      <c r="E998" s="2" t="str">
        <f>MID(F998,FIND(".",F998,6)+1,99)</f>
        <v>ExposureTuning</v>
      </c>
      <c r="F998" s="3" t="s">
        <v>599</v>
      </c>
      <c r="G998" s="3" t="s">
        <v>9512</v>
      </c>
      <c r="I998" s="3" t="s">
        <v>2599</v>
      </c>
      <c r="J998" s="3" t="s">
        <v>4267</v>
      </c>
      <c r="K998" s="5" t="s">
        <v>4267</v>
      </c>
      <c r="L998" s="14"/>
      <c r="O998" s="3" t="str">
        <f>IF(AND(TRIM(J998)="",M998=""),"Suffix not translated ",
   IF(AND(TRIM(J998)&lt;&gt;"",TRIM(M998)&lt;&gt;"",TRIM(J998)&lt;&gt;TRIM(M998)),"Suffix translation &lt;&gt; lookup ", "" ))
&amp;IF(AND(TRIM(K998)="",N998=""),"Description not translated ",
   IF(AND(TRIM(K998)&lt;&gt;"",TRIM(N998)&lt;&gt;"",TRIM(K998)&lt;&gt;TRIM(N998)),"Description translation&lt;&gt; lookup ", "" ))</f>
        <v/>
      </c>
      <c r="P998" s="3" t="s">
        <v>8447</v>
      </c>
      <c r="Q998" s="3" t="s">
        <v>8447</v>
      </c>
      <c r="R998" s="3" t="s">
        <v>4134</v>
      </c>
    </row>
    <row r="999" spans="1:18" x14ac:dyDescent="0.25">
      <c r="A999" s="2" t="str">
        <f>IF(TRIM(J999)="","",E999)</f>
        <v>FileInfo</v>
      </c>
      <c r="B999" s="2" t="str">
        <f>IF(TRIM(K999)="","",I999)</f>
        <v>File info</v>
      </c>
      <c r="C999" s="2" t="str">
        <f>LEFT(F999,FIND(".",F999,6))</f>
        <v>Exif.Nikon3.</v>
      </c>
      <c r="D999" s="2" t="str">
        <f>VLOOKUP(C999,PrefixUebersetzung,2,FALSE)</f>
        <v>Exif.Nikon3.</v>
      </c>
      <c r="E999" s="2" t="str">
        <f>MID(F999,FIND(".",F999,6)+1,99)</f>
        <v>FileInfo</v>
      </c>
      <c r="F999" s="3" t="s">
        <v>600</v>
      </c>
      <c r="G999" s="3" t="s">
        <v>9517</v>
      </c>
      <c r="I999" s="3" t="s">
        <v>2600</v>
      </c>
      <c r="J999" s="5" t="s">
        <v>5043</v>
      </c>
      <c r="K999" s="5" t="s">
        <v>5043</v>
      </c>
      <c r="L999" s="14"/>
      <c r="O999" s="3" t="str">
        <f>IF(AND(TRIM(J999)="",M999=""),"Suffix not translated ",
   IF(AND(TRIM(J999)&lt;&gt;"",TRIM(M999)&lt;&gt;"",TRIM(J999)&lt;&gt;TRIM(M999)),"Suffix translation &lt;&gt; lookup ", "" ))
&amp;IF(AND(TRIM(K999)="",N999=""),"Description not translated ",
   IF(AND(TRIM(K999)&lt;&gt;"",TRIM(N999)&lt;&gt;"",TRIM(K999)&lt;&gt;TRIM(N999)),"Description translation&lt;&gt; lookup ", "" ))</f>
        <v/>
      </c>
      <c r="P999" s="3" t="s">
        <v>8447</v>
      </c>
      <c r="Q999" s="3" t="s">
        <v>8447</v>
      </c>
      <c r="R999" s="3" t="s">
        <v>9157</v>
      </c>
    </row>
    <row r="1000" spans="1:18" x14ac:dyDescent="0.25">
      <c r="A1000" s="2" t="str">
        <f>IF(TRIM(J1000)="","",E1000)</f>
        <v>FlashBracketComp</v>
      </c>
      <c r="B1000" s="2" t="str">
        <f>IF(TRIM(K1000)="","",I1000)</f>
        <v>Flash bracket compensation applied</v>
      </c>
      <c r="C1000" s="2" t="str">
        <f>LEFT(F1000,FIND(".",F1000,6))</f>
        <v>Exif.Nikon3.</v>
      </c>
      <c r="D1000" s="2" t="str">
        <f>VLOOKUP(C1000,PrefixUebersetzung,2,FALSE)</f>
        <v>Exif.Nikon3.</v>
      </c>
      <c r="E1000" s="2" t="str">
        <f>MID(F1000,FIND(".",F1000,6)+1,99)</f>
        <v>FlashBracketComp</v>
      </c>
      <c r="F1000" s="3" t="s">
        <v>601</v>
      </c>
      <c r="G1000" s="3" t="s">
        <v>9517</v>
      </c>
      <c r="I1000" s="3" t="s">
        <v>2601</v>
      </c>
      <c r="J1000" s="3" t="s">
        <v>5039</v>
      </c>
      <c r="K1000" s="5" t="s">
        <v>5039</v>
      </c>
      <c r="L1000" s="14"/>
      <c r="O1000" s="3" t="str">
        <f>IF(AND(TRIM(J1000)="",M1000=""),"Suffix not translated ",
   IF(AND(TRIM(J1000)&lt;&gt;"",TRIM(M1000)&lt;&gt;"",TRIM(J1000)&lt;&gt;TRIM(M1000)),"Suffix translation &lt;&gt; lookup ", "" ))
&amp;IF(AND(TRIM(K1000)="",N1000=""),"Description not translated ",
   IF(AND(TRIM(K1000)&lt;&gt;"",TRIM(N1000)&lt;&gt;"",TRIM(K1000)&lt;&gt;TRIM(N1000)),"Description translation&lt;&gt; lookup ", "" ))</f>
        <v/>
      </c>
      <c r="P1000" s="3" t="s">
        <v>8447</v>
      </c>
      <c r="Q1000" s="3" t="s">
        <v>8447</v>
      </c>
      <c r="R1000" s="3" t="s">
        <v>9167</v>
      </c>
    </row>
    <row r="1001" spans="1:18" x14ac:dyDescent="0.25">
      <c r="A1001" s="2" t="str">
        <f>IF(TRIM(J1001)="","",E1001)</f>
        <v>FlashComp</v>
      </c>
      <c r="B1001" s="2" t="str">
        <f>IF(TRIM(K1001)="","",I1001)</f>
        <v>Flash compensation setting</v>
      </c>
      <c r="C1001" s="2" t="str">
        <f>LEFT(F1001,FIND(".",F1001,6))</f>
        <v>Exif.Nikon3.</v>
      </c>
      <c r="D1001" s="2" t="str">
        <f>VLOOKUP(C1001,PrefixUebersetzung,2,FALSE)</f>
        <v>Exif.Nikon3.</v>
      </c>
      <c r="E1001" s="2" t="str">
        <f>MID(F1001,FIND(".",F1001,6)+1,99)</f>
        <v>FlashComp</v>
      </c>
      <c r="F1001" s="3" t="s">
        <v>602</v>
      </c>
      <c r="G1001" s="3" t="s">
        <v>9517</v>
      </c>
      <c r="I1001" s="3" t="s">
        <v>2602</v>
      </c>
      <c r="J1001" s="3" t="s">
        <v>3754</v>
      </c>
      <c r="K1001" s="5" t="s">
        <v>3929</v>
      </c>
      <c r="L1001" s="14"/>
      <c r="O1001" s="3" t="str">
        <f>IF(AND(TRIM(J1001)="",M1001=""),"Suffix not translated ",
   IF(AND(TRIM(J1001)&lt;&gt;"",TRIM(M1001)&lt;&gt;"",TRIM(J1001)&lt;&gt;TRIM(M1001)),"Suffix translation &lt;&gt; lookup ", "" ))
&amp;IF(AND(TRIM(K1001)="",N1001=""),"Description not translated ",
   IF(AND(TRIM(K1001)&lt;&gt;"",TRIM(N1001)&lt;&gt;"",TRIM(K1001)&lt;&gt;TRIM(N1001)),"Description translation&lt;&gt; lookup ", "" ))</f>
        <v/>
      </c>
      <c r="P1001" s="3" t="s">
        <v>8447</v>
      </c>
      <c r="Q1001" s="3" t="s">
        <v>8447</v>
      </c>
      <c r="R1001" s="3" t="s">
        <v>9175</v>
      </c>
    </row>
    <row r="1002" spans="1:18" x14ac:dyDescent="0.25">
      <c r="A1002" s="2" t="str">
        <f>IF(TRIM(J1002)="","",E1002)</f>
        <v>FlashDevice</v>
      </c>
      <c r="B1002" s="2" t="str">
        <f>IF(TRIM(K1002)="","",I1002)</f>
        <v>Flash device</v>
      </c>
      <c r="C1002" s="2" t="str">
        <f>LEFT(F1002,FIND(".",F1002,6))</f>
        <v>Exif.Nikon3.</v>
      </c>
      <c r="D1002" s="2" t="str">
        <f>VLOOKUP(C1002,PrefixUebersetzung,2,FALSE)</f>
        <v>Exif.Nikon3.</v>
      </c>
      <c r="E1002" s="2" t="str">
        <f>MID(F1002,FIND(".",F1002,6)+1,99)</f>
        <v>FlashDevice</v>
      </c>
      <c r="F1002" s="3" t="s">
        <v>603</v>
      </c>
      <c r="G1002" s="3" t="s">
        <v>9514</v>
      </c>
      <c r="I1002" s="3" t="s">
        <v>2603</v>
      </c>
      <c r="J1002" s="3" t="s">
        <v>4268</v>
      </c>
      <c r="K1002" s="5" t="s">
        <v>4268</v>
      </c>
      <c r="L1002" s="14"/>
      <c r="M1002" s="3" t="str">
        <f>IFERROR(VLOOKUP(E1002,A:J,10, FALSE),"")</f>
        <v>Blitzgerät</v>
      </c>
      <c r="N1002" s="3" t="str">
        <f>IFERROR(VLOOKUP(I1002,B:K,10,FALSE),"")</f>
        <v>Blitzgerät</v>
      </c>
      <c r="O1002" s="3" t="str">
        <f>IF(AND(TRIM(J1002)="",M1002=""),"Suffix not translated ",
   IF(AND(TRIM(J1002)&lt;&gt;"",TRIM(M1002)&lt;&gt;"",TRIM(J1002)&lt;&gt;TRIM(M1002)),"Suffix translation &lt;&gt; lookup ", "" ))
&amp;IF(AND(TRIM(K1002)="",N1002=""),"Description not translated ",
   IF(AND(TRIM(K1002)&lt;&gt;"",TRIM(N1002)&lt;&gt;"",TRIM(K1002)&lt;&gt;TRIM(N1002)),"Description translation&lt;&gt; lookup ", "" ))</f>
        <v/>
      </c>
      <c r="P1002" s="3" t="s">
        <v>8447</v>
      </c>
      <c r="Q1002" s="3" t="s">
        <v>8447</v>
      </c>
      <c r="R1002" s="3" t="s">
        <v>9166</v>
      </c>
    </row>
    <row r="1003" spans="1:18" ht="30" x14ac:dyDescent="0.25">
      <c r="A1003" s="2" t="str">
        <f>IF(TRIM(J1003)="","",E1003)</f>
        <v/>
      </c>
      <c r="B1003" s="2" t="str">
        <f>IF(TRIM(K1003)="","",I1003)</f>
        <v>Flash exposure comp</v>
      </c>
      <c r="C1003" s="2" t="str">
        <f>LEFT(F1003,FIND(".",F1003,6))</f>
        <v>Exif.Nikon3.</v>
      </c>
      <c r="D1003" s="2" t="str">
        <f>VLOOKUP(C1003,PrefixUebersetzung,2,FALSE)</f>
        <v>Exif.Nikon3.</v>
      </c>
      <c r="E1003" s="2" t="str">
        <f>MID(F1003,FIND(".",F1003,6)+1,99)</f>
        <v>FlashExposureComp</v>
      </c>
      <c r="F1003" s="3" t="s">
        <v>604</v>
      </c>
      <c r="G1003" s="3" t="s">
        <v>9517</v>
      </c>
      <c r="I1003" s="3" t="s">
        <v>2604</v>
      </c>
      <c r="J1003" s="3"/>
      <c r="K1003" s="5" t="s">
        <v>3929</v>
      </c>
      <c r="L1003" s="14"/>
      <c r="M1003" s="3" t="str">
        <f>IFERROR(VLOOKUP(E1003,A:J,10, FALSE),"")</f>
        <v>Blitzbelichtungskorrektur</v>
      </c>
      <c r="O1003" s="3" t="str">
        <f>IF(AND(TRIM(J1003)="",M1003=""),"Suffix not translated ",
   IF(AND(TRIM(J1003)&lt;&gt;"",TRIM(M1003)&lt;&gt;"",TRIM(J1003)&lt;&gt;TRIM(M1003)),"Suffix translation &lt;&gt; lookup ", "" ))
&amp;IF(AND(TRIM(K1003)="",N1003=""),"Description not translated ",
   IF(AND(TRIM(K1003)&lt;&gt;"",TRIM(N1003)&lt;&gt;"",TRIM(K1003)&lt;&gt;TRIM(N1003)),"Description translation&lt;&gt; lookup ", "" ))</f>
        <v/>
      </c>
      <c r="Q1003" s="3" t="s">
        <v>8447</v>
      </c>
      <c r="R1003" s="3" t="s">
        <v>9167</v>
      </c>
    </row>
    <row r="1004" spans="1:18" x14ac:dyDescent="0.25">
      <c r="A1004" s="2" t="str">
        <f>IF(TRIM(J1004)="","",E1004)</f>
        <v>FlashInfo</v>
      </c>
      <c r="B1004" s="2" t="str">
        <f>IF(TRIM(K1004)="","",I1004)</f>
        <v>Flash info</v>
      </c>
      <c r="C1004" s="2" t="str">
        <f>LEFT(F1004,FIND(".",F1004,6))</f>
        <v>Exif.Nikon3.</v>
      </c>
      <c r="D1004" s="2" t="str">
        <f>VLOOKUP(C1004,PrefixUebersetzung,2,FALSE)</f>
        <v>Exif.Nikon3.</v>
      </c>
      <c r="E1004" s="2" t="str">
        <f>MID(F1004,FIND(".",F1004,6)+1,99)</f>
        <v>FlashInfo</v>
      </c>
      <c r="F1004" s="3" t="s">
        <v>605</v>
      </c>
      <c r="G1004" s="3" t="s">
        <v>9517</v>
      </c>
      <c r="I1004" s="3" t="s">
        <v>2605</v>
      </c>
      <c r="J1004" s="3" t="s">
        <v>4269</v>
      </c>
      <c r="K1004" s="5" t="s">
        <v>4269</v>
      </c>
      <c r="L1004" s="14"/>
      <c r="M1004" s="3" t="str">
        <f>IFERROR(VLOOKUP(E1004,A:J,10, FALSE),"")</f>
        <v>Blitzinformation</v>
      </c>
      <c r="O1004" s="3" t="str">
        <f>IF(AND(TRIM(J1004)="",M1004=""),"Suffix not translated ",
   IF(AND(TRIM(J1004)&lt;&gt;"",TRIM(M1004)&lt;&gt;"",TRIM(J1004)&lt;&gt;TRIM(M1004)),"Suffix translation &lt;&gt; lookup ", "" ))
&amp;IF(AND(TRIM(K1004)="",N1004=""),"Description not translated ",
   IF(AND(TRIM(K1004)&lt;&gt;"",TRIM(N1004)&lt;&gt;"",TRIM(K1004)&lt;&gt;TRIM(N1004)),"Description translation&lt;&gt; lookup ", "" ))</f>
        <v/>
      </c>
      <c r="P1004" s="3" t="s">
        <v>8447</v>
      </c>
      <c r="Q1004" s="3" t="s">
        <v>8447</v>
      </c>
      <c r="R1004" s="3" t="s">
        <v>4269</v>
      </c>
    </row>
    <row r="1005" spans="1:18" x14ac:dyDescent="0.25">
      <c r="A1005" s="2" t="str">
        <f>IF(TRIM(J1005)="","",E1005)</f>
        <v/>
      </c>
      <c r="B1005" s="2" t="str">
        <f>IF(TRIM(K1005)="","",I1005)</f>
        <v>Mode of flash used</v>
      </c>
      <c r="C1005" s="2" t="str">
        <f>LEFT(F1005,FIND(".",F1005,6))</f>
        <v>Exif.Nikon3.</v>
      </c>
      <c r="D1005" s="2" t="str">
        <f>VLOOKUP(C1005,PrefixUebersetzung,2,FALSE)</f>
        <v>Exif.Nikon3.</v>
      </c>
      <c r="E1005" s="2" t="str">
        <f>MID(F1005,FIND(".",F1005,6)+1,99)</f>
        <v>FlashMode</v>
      </c>
      <c r="F1005" s="3" t="s">
        <v>606</v>
      </c>
      <c r="G1005" s="3" t="s">
        <v>9518</v>
      </c>
      <c r="I1005" s="3" t="s">
        <v>2606</v>
      </c>
      <c r="J1005" s="3"/>
      <c r="K1005" s="5" t="s">
        <v>4249</v>
      </c>
      <c r="L1005" s="14"/>
      <c r="M1005" s="3" t="str">
        <f>IFERROR(VLOOKUP(E1005,A:J,10, FALSE),"")</f>
        <v>Blitzmodus</v>
      </c>
      <c r="O1005" s="3" t="str">
        <f>IF(AND(TRIM(J1005)="",M1005=""),"Suffix not translated ",
   IF(AND(TRIM(J1005)&lt;&gt;"",TRIM(M1005)&lt;&gt;"",TRIM(J1005)&lt;&gt;TRIM(M1005)),"Suffix translation &lt;&gt; lookup ", "" ))
&amp;IF(AND(TRIM(K1005)="",N1005=""),"Description not translated ",
   IF(AND(TRIM(K1005)&lt;&gt;"",TRIM(N1005)&lt;&gt;"",TRIM(K1005)&lt;&gt;TRIM(N1005)),"Description translation&lt;&gt; lookup ", "" ))</f>
        <v/>
      </c>
      <c r="Q1005" s="3" t="s">
        <v>8447</v>
      </c>
      <c r="R1005" s="3" t="s">
        <v>9282</v>
      </c>
    </row>
    <row r="1006" spans="1:18" x14ac:dyDescent="0.25">
      <c r="A1006" s="2" t="str">
        <f>IF(TRIM(J1006)="","",E1006)</f>
        <v/>
      </c>
      <c r="B1006" s="2" t="str">
        <f>IF(TRIM(K1006)="","",I1006)</f>
        <v/>
      </c>
      <c r="C1006" s="2" t="str">
        <f>LEFT(F1006,FIND(".",F1006,6))</f>
        <v>Exif.Nikon3.</v>
      </c>
      <c r="D1006" s="2" t="str">
        <f>VLOOKUP(C1006,PrefixUebersetzung,2,FALSE)</f>
        <v>Exif.Nikon3.</v>
      </c>
      <c r="E1006" s="2" t="str">
        <f>MID(F1006,FIND(".",F1006,6)+1,99)</f>
        <v>FlashSetting</v>
      </c>
      <c r="F1006" s="3" t="s">
        <v>607</v>
      </c>
      <c r="G1006" s="3" t="s">
        <v>9514</v>
      </c>
      <c r="I1006" s="3" t="s">
        <v>2577</v>
      </c>
      <c r="L1006" s="14"/>
      <c r="M1006" s="3" t="str">
        <f>IFERROR(VLOOKUP(E1006,A:J,10, FALSE),"")</f>
        <v>Blitzeinstellung</v>
      </c>
      <c r="N1006" s="3" t="str">
        <f>IFERROR(VLOOKUP(I1006,B:K,10,FALSE),"")</f>
        <v>Blitzeinstellung</v>
      </c>
      <c r="O1006" s="3" t="str">
        <f>IF(AND(TRIM(J1006)="",M1006=""),"Suffix not translated ",
   IF(AND(TRIM(J1006)&lt;&gt;"",TRIM(M1006)&lt;&gt;"",TRIM(J1006)&lt;&gt;TRIM(M1006)),"Suffix translation &lt;&gt; lookup ", "" ))
&amp;IF(AND(TRIM(K1006)="",N1006=""),"Description not translated ",
   IF(AND(TRIM(K1006)&lt;&gt;"",TRIM(N1006)&lt;&gt;"",TRIM(K1006)&lt;&gt;TRIM(N1006)),"Description translation&lt;&gt; lookup ", "" ))</f>
        <v/>
      </c>
    </row>
    <row r="1007" spans="1:18" x14ac:dyDescent="0.25">
      <c r="A1007" s="2" t="str">
        <f>IF(TRIM(J1007)="","",E1007)</f>
        <v/>
      </c>
      <c r="B1007" s="2" t="str">
        <f>IF(TRIM(K1007)="","",I1007)</f>
        <v/>
      </c>
      <c r="C1007" s="2" t="str">
        <f>LEFT(F1007,FIND(".",F1007,6))</f>
        <v>Exif.Nikon3.</v>
      </c>
      <c r="D1007" s="2" t="str">
        <f>VLOOKUP(C1007,PrefixUebersetzung,2,FALSE)</f>
        <v>Exif.Nikon3.</v>
      </c>
      <c r="E1007" s="2" t="str">
        <f>MID(F1007,FIND(".",F1007,6)+1,99)</f>
        <v>Focus</v>
      </c>
      <c r="F1007" s="3" t="s">
        <v>608</v>
      </c>
      <c r="G1007" s="3" t="s">
        <v>9514</v>
      </c>
      <c r="I1007" s="3" t="s">
        <v>2529</v>
      </c>
      <c r="J1007" s="3"/>
      <c r="L1007" s="14"/>
      <c r="M1007" s="3" t="str">
        <f>IFERROR(VLOOKUP(E1007,A:J,10, FALSE),"")</f>
        <v>Fokusmodus</v>
      </c>
      <c r="N1007" s="3" t="str">
        <f>IFERROR(VLOOKUP(I1007,B:K,10,FALSE),"")</f>
        <v>Fokusmodus</v>
      </c>
      <c r="O1007" s="3" t="str">
        <f>IF(AND(TRIM(J1007)="",M1007=""),"Suffix not translated ",
   IF(AND(TRIM(J1007)&lt;&gt;"",TRIM(M1007)&lt;&gt;"",TRIM(J1007)&lt;&gt;TRIM(M1007)),"Suffix translation &lt;&gt; lookup ", "" ))
&amp;IF(AND(TRIM(K1007)="",N1007=""),"Description not translated ",
   IF(AND(TRIM(K1007)&lt;&gt;"",TRIM(N1007)&lt;&gt;"",TRIM(K1007)&lt;&gt;TRIM(N1007)),"Description translation&lt;&gt; lookup ", "" ))</f>
        <v/>
      </c>
    </row>
    <row r="1008" spans="1:18" x14ac:dyDescent="0.25">
      <c r="A1008" s="2" t="str">
        <f>IF(TRIM(J1008)="","",E1008)</f>
        <v/>
      </c>
      <c r="B1008" s="2" t="str">
        <f>IF(TRIM(K1008)="","",I1008)</f>
        <v/>
      </c>
      <c r="C1008" s="2" t="str">
        <f>LEFT(F1008,FIND(".",F1008,6))</f>
        <v>Exif.Nikon3.</v>
      </c>
      <c r="D1008" s="2" t="str">
        <f>VLOOKUP(C1008,PrefixUebersetzung,2,FALSE)</f>
        <v>Exif.Nikon3.</v>
      </c>
      <c r="E1008" s="2" t="str">
        <f>MID(F1008,FIND(".",F1008,6)+1,99)</f>
        <v>FocusDistance</v>
      </c>
      <c r="F1008" s="3" t="s">
        <v>609</v>
      </c>
      <c r="G1008" s="3" t="s">
        <v>9519</v>
      </c>
      <c r="I1008" s="3" t="s">
        <v>2578</v>
      </c>
      <c r="J1008" s="3"/>
      <c r="L1008" s="14"/>
      <c r="M1008" s="3" t="str">
        <f>IFERROR(VLOOKUP(E1008,A:J,10, FALSE),"")</f>
        <v>Aufnahmeabstand</v>
      </c>
      <c r="N1008" s="3" t="str">
        <f>IFERROR(VLOOKUP(I1008,B:K,10,FALSE),"")</f>
        <v>Manuelle Fokus-Entfernung</v>
      </c>
      <c r="O1008" s="3" t="str">
        <f>IF(AND(TRIM(J1008)="",M1008=""),"Suffix not translated ",
   IF(AND(TRIM(J1008)&lt;&gt;"",TRIM(M1008)&lt;&gt;"",TRIM(J1008)&lt;&gt;TRIM(M1008)),"Suffix translation &lt;&gt; lookup ", "" ))
&amp;IF(AND(TRIM(K1008)="",N1008=""),"Description not translated ",
   IF(AND(TRIM(K1008)&lt;&gt;"",TRIM(N1008)&lt;&gt;"",TRIM(K1008)&lt;&gt;TRIM(N1008)),"Description translation&lt;&gt; lookup ", "" ))</f>
        <v/>
      </c>
    </row>
    <row r="1009" spans="1:18" ht="30" x14ac:dyDescent="0.25">
      <c r="A1009" s="2" t="str">
        <f>IF(TRIM(J1009)="","",E1009)</f>
        <v>HighISONoiseReduction</v>
      </c>
      <c r="B1009" s="2" t="str">
        <f>IF(TRIM(K1009)="","",I1009)</f>
        <v>High ISO Noise Reduction</v>
      </c>
      <c r="C1009" s="2" t="str">
        <f>LEFT(F1009,FIND(".",F1009,6))</f>
        <v>Exif.Nikon3.</v>
      </c>
      <c r="D1009" s="2" t="str">
        <f>VLOOKUP(C1009,PrefixUebersetzung,2,FALSE)</f>
        <v>Exif.Nikon3.</v>
      </c>
      <c r="E1009" s="2" t="str">
        <f>MID(F1009,FIND(".",F1009,6)+1,99)</f>
        <v>HighISONoiseReduction</v>
      </c>
      <c r="F1009" s="3" t="s">
        <v>610</v>
      </c>
      <c r="G1009" s="3" t="s">
        <v>9512</v>
      </c>
      <c r="I1009" s="3" t="s">
        <v>2607</v>
      </c>
      <c r="J1009" s="5" t="s">
        <v>11109</v>
      </c>
      <c r="K1009" s="5" t="s">
        <v>11110</v>
      </c>
      <c r="L1009" s="14"/>
      <c r="M1009" s="3" t="str">
        <f>IFERROR(VLOOKUP(E1009,A:J,10, FALSE),"")</f>
        <v>Rauschunterdrückung bei ISO+</v>
      </c>
      <c r="N1009" s="3" t="str">
        <f>IFERROR(VLOOKUP(I1009,B:K,10,FALSE),"")</f>
        <v>Rauschunterdrückung bei hohen ISO-Werten</v>
      </c>
      <c r="O1009" s="3" t="str">
        <f>IF(AND(TRIM(J1009)="",M1009=""),"Suffix not translated ",
   IF(AND(TRIM(J1009)&lt;&gt;"",TRIM(M1009)&lt;&gt;"",TRIM(J1009)&lt;&gt;TRIM(M1009)),"Suffix translation &lt;&gt; lookup ", "" ))
&amp;IF(AND(TRIM(K1009)="",N1009=""),"Description not translated ",
   IF(AND(TRIM(K1009)&lt;&gt;"",TRIM(N1009)&lt;&gt;"",TRIM(K1009)&lt;&gt;TRIM(N1009)),"Description translation&lt;&gt; lookup ", "" ))</f>
        <v/>
      </c>
      <c r="R1009" s="3" t="s">
        <v>9201</v>
      </c>
    </row>
    <row r="1010" spans="1:18" x14ac:dyDescent="0.25">
      <c r="A1010" s="2" t="str">
        <f>IF(TRIM(J1010)="","",E1010)</f>
        <v>HueAdjustment</v>
      </c>
      <c r="B1010" s="2" t="str">
        <f>IF(TRIM(K1010)="","",I1010)</f>
        <v>Hue adjustment</v>
      </c>
      <c r="C1010" s="2" t="str">
        <f>LEFT(F1010,FIND(".",F1010,6))</f>
        <v>Exif.Nikon3.</v>
      </c>
      <c r="D1010" s="2" t="str">
        <f>VLOOKUP(C1010,PrefixUebersetzung,2,FALSE)</f>
        <v>Exif.Nikon3.</v>
      </c>
      <c r="E1010" s="2" t="str">
        <f>MID(F1010,FIND(".",F1010,6)+1,99)</f>
        <v>HueAdjustment</v>
      </c>
      <c r="F1010" s="3" t="s">
        <v>611</v>
      </c>
      <c r="G1010" s="3" t="s">
        <v>9513</v>
      </c>
      <c r="I1010" s="3" t="s">
        <v>2608</v>
      </c>
      <c r="J1010" s="3" t="s">
        <v>4272</v>
      </c>
      <c r="K1010" s="5" t="s">
        <v>4272</v>
      </c>
      <c r="L1010" s="14"/>
      <c r="M1010" s="3" t="str">
        <f>IFERROR(VLOOKUP(E1010,A:J,10, FALSE),"")</f>
        <v>Farbtonanpassung</v>
      </c>
      <c r="N1010" s="3" t="str">
        <f>IFERROR(VLOOKUP(I1010,B:K,10,FALSE),"")</f>
        <v>Farbtonanpassung</v>
      </c>
      <c r="O1010" s="3" t="str">
        <f>IF(AND(TRIM(J1010)="",M1010=""),"Suffix not translated ",
   IF(AND(TRIM(J1010)&lt;&gt;"",TRIM(M1010)&lt;&gt;"",TRIM(J1010)&lt;&gt;TRIM(M1010)),"Suffix translation &lt;&gt; lookup ", "" ))
&amp;IF(AND(TRIM(K1010)="",N1010=""),"Description not translated ",
   IF(AND(TRIM(K1010)&lt;&gt;"",TRIM(N1010)&lt;&gt;"",TRIM(K1010)&lt;&gt;TRIM(N1010)),"Description translation&lt;&gt; lookup ", "" ))</f>
        <v/>
      </c>
      <c r="P1010" s="3" t="s">
        <v>8447</v>
      </c>
      <c r="Q1010" s="3" t="s">
        <v>8447</v>
      </c>
      <c r="R1010" s="3" t="s">
        <v>8964</v>
      </c>
    </row>
    <row r="1011" spans="1:18" x14ac:dyDescent="0.25">
      <c r="A1011" s="2" t="str">
        <f>IF(TRIM(J1011)="","",E1011)</f>
        <v>ICCProfile</v>
      </c>
      <c r="B1011" s="2" t="str">
        <f>IF(TRIM(K1011)="","",I1011)</f>
        <v>ICC profile</v>
      </c>
      <c r="C1011" s="2" t="str">
        <f>LEFT(F1011,FIND(".",F1011,6))</f>
        <v>Exif.Nikon3.</v>
      </c>
      <c r="D1011" s="2" t="str">
        <f>VLOOKUP(C1011,PrefixUebersetzung,2,FALSE)</f>
        <v>Exif.Nikon3.</v>
      </c>
      <c r="E1011" s="2" t="str">
        <f>MID(F1011,FIND(".",F1011,6)+1,99)</f>
        <v>ICCProfile</v>
      </c>
      <c r="F1011" s="3" t="s">
        <v>612</v>
      </c>
      <c r="G1011" s="3" t="s">
        <v>9517</v>
      </c>
      <c r="I1011" s="3" t="s">
        <v>2609</v>
      </c>
      <c r="J1011" s="3" t="s">
        <v>3885</v>
      </c>
      <c r="K1011" s="5" t="s">
        <v>3885</v>
      </c>
      <c r="L1011" s="14"/>
      <c r="M1011" s="3" t="str">
        <f>IFERROR(VLOOKUP(E1011,A:J,10, FALSE),"")</f>
        <v>ICC-Profil</v>
      </c>
      <c r="O1011" s="3" t="str">
        <f>IF(AND(TRIM(J1011)="",M1011=""),"Suffix not translated ",
   IF(AND(TRIM(J1011)&lt;&gt;"",TRIM(M1011)&lt;&gt;"",TRIM(J1011)&lt;&gt;TRIM(M1011)),"Suffix translation &lt;&gt; lookup ", "" ))
&amp;IF(AND(TRIM(K1011)="",N1011=""),"Description not translated ",
   IF(AND(TRIM(K1011)&lt;&gt;"",TRIM(N1011)&lt;&gt;"",TRIM(K1011)&lt;&gt;TRIM(N1011)),"Description translation&lt;&gt; lookup ", "" ))</f>
        <v/>
      </c>
      <c r="P1011" s="3" t="s">
        <v>8447</v>
      </c>
      <c r="Q1011" s="3" t="s">
        <v>8447</v>
      </c>
      <c r="R1011" s="3" t="s">
        <v>3867</v>
      </c>
    </row>
    <row r="1012" spans="1:18" x14ac:dyDescent="0.25">
      <c r="A1012" s="2" t="str">
        <f>IF(TRIM(J1012)="","",E1012)</f>
        <v/>
      </c>
      <c r="B1012" s="2" t="str">
        <f>IF(TRIM(K1012)="","",I1012)</f>
        <v/>
      </c>
      <c r="C1012" s="2" t="str">
        <f>LEFT(F1012,FIND(".",F1012,6))</f>
        <v>Exif.Nikon3.</v>
      </c>
      <c r="D1012" s="2" t="str">
        <f>VLOOKUP(C1012,PrefixUebersetzung,2,FALSE)</f>
        <v>Exif.Nikon3.</v>
      </c>
      <c r="E1012" s="2" t="str">
        <f>MID(F1012,FIND(".",F1012,6)+1,99)</f>
        <v>ImageAdjustment</v>
      </c>
      <c r="F1012" s="3" t="s">
        <v>613</v>
      </c>
      <c r="G1012" s="3" t="s">
        <v>9514</v>
      </c>
      <c r="I1012" s="3" t="s">
        <v>2579</v>
      </c>
      <c r="J1012" s="3"/>
      <c r="L1012" s="14"/>
      <c r="M1012" s="3" t="str">
        <f>IFERROR(VLOOKUP(E1012,A:J,10, FALSE),"")</f>
        <v>Bildanpassung</v>
      </c>
      <c r="N1012" s="3" t="str">
        <f>IFERROR(VLOOKUP(I1012,B:K,10,FALSE),"")</f>
        <v>Einstellung für Bildanpassung</v>
      </c>
      <c r="O1012" s="3" t="str">
        <f>IF(AND(TRIM(J1012)="",M1012=""),"Suffix not translated ",
   IF(AND(TRIM(J1012)&lt;&gt;"",TRIM(M1012)&lt;&gt;"",TRIM(J1012)&lt;&gt;TRIM(M1012)),"Suffix translation &lt;&gt; lookup ", "" ))
&amp;IF(AND(TRIM(K1012)="",N1012=""),"Description not translated ",
   IF(AND(TRIM(K1012)&lt;&gt;"",TRIM(N1012)&lt;&gt;"",TRIM(K1012)&lt;&gt;TRIM(N1012)),"Description translation&lt;&gt; lookup ", "" ))</f>
        <v/>
      </c>
    </row>
    <row r="1013" spans="1:18" x14ac:dyDescent="0.25">
      <c r="A1013" s="2" t="str">
        <f>IF(TRIM(J1013)="","",E1013)</f>
        <v>ImageAuthentication</v>
      </c>
      <c r="B1013" s="2" t="str">
        <f>IF(TRIM(K1013)="","",I1013)</f>
        <v>Image authentication</v>
      </c>
      <c r="C1013" s="2" t="str">
        <f>LEFT(F1013,FIND(".",F1013,6))</f>
        <v>Exif.Nikon3.</v>
      </c>
      <c r="D1013" s="2" t="str">
        <f>VLOOKUP(C1013,PrefixUebersetzung,2,FALSE)</f>
        <v>Exif.Nikon3.</v>
      </c>
      <c r="E1013" s="2" t="str">
        <f>MID(F1013,FIND(".",F1013,6)+1,99)</f>
        <v>ImageAuthentication</v>
      </c>
      <c r="F1013" s="3" t="s">
        <v>614</v>
      </c>
      <c r="G1013" s="3" t="s">
        <v>9518</v>
      </c>
      <c r="I1013" s="3" t="s">
        <v>2610</v>
      </c>
      <c r="J1013" s="5" t="s">
        <v>3886</v>
      </c>
      <c r="K1013" s="5" t="s">
        <v>3886</v>
      </c>
      <c r="L1013" s="14"/>
      <c r="O1013" s="3" t="str">
        <f>IF(AND(TRIM(J1013)="",M1013=""),"Suffix not translated ",
   IF(AND(TRIM(J1013)&lt;&gt;"",TRIM(M1013)&lt;&gt;"",TRIM(J1013)&lt;&gt;TRIM(M1013)),"Suffix translation &lt;&gt; lookup ", "" ))
&amp;IF(AND(TRIM(K1013)="",N1013=""),"Description not translated ",
   IF(AND(TRIM(K1013)&lt;&gt;"",TRIM(N1013)&lt;&gt;"",TRIM(K1013)&lt;&gt;TRIM(N1013)),"Description translation&lt;&gt; lookup ", "" ))</f>
        <v/>
      </c>
      <c r="P1013" s="3" t="s">
        <v>8447</v>
      </c>
      <c r="Q1013" s="3" t="s">
        <v>8447</v>
      </c>
      <c r="R1013" s="3" t="s">
        <v>9041</v>
      </c>
    </row>
    <row r="1014" spans="1:18" x14ac:dyDescent="0.25">
      <c r="A1014" s="2" t="str">
        <f>IF(TRIM(J1014)="","",E1014)</f>
        <v>ImageBoundary</v>
      </c>
      <c r="B1014" s="2" t="str">
        <f>IF(TRIM(K1014)="","",I1014)</f>
        <v>Image boundary</v>
      </c>
      <c r="C1014" s="2" t="str">
        <f>LEFT(F1014,FIND(".",F1014,6))</f>
        <v>Exif.Nikon3.</v>
      </c>
      <c r="D1014" s="2" t="str">
        <f>VLOOKUP(C1014,PrefixUebersetzung,2,FALSE)</f>
        <v>Exif.Nikon3.</v>
      </c>
      <c r="E1014" s="2" t="str">
        <f>MID(F1014,FIND(".",F1014,6)+1,99)</f>
        <v>ImageBoundary</v>
      </c>
      <c r="F1014" s="3" t="s">
        <v>615</v>
      </c>
      <c r="G1014" s="3" t="s">
        <v>9512</v>
      </c>
      <c r="I1014" s="3" t="s">
        <v>2611</v>
      </c>
      <c r="J1014" s="5" t="s">
        <v>4273</v>
      </c>
      <c r="K1014" s="5" t="s">
        <v>4273</v>
      </c>
      <c r="L1014" s="14"/>
      <c r="O1014" s="3" t="str">
        <f>IF(AND(TRIM(J1014)="",M1014=""),"Suffix not translated ",
   IF(AND(TRIM(J1014)&lt;&gt;"",TRIM(M1014)&lt;&gt;"",TRIM(J1014)&lt;&gt;TRIM(M1014)),"Suffix translation &lt;&gt; lookup ", "" ))
&amp;IF(AND(TRIM(K1014)="",N1014=""),"Description not translated ",
   IF(AND(TRIM(K1014)&lt;&gt;"",TRIM(N1014)&lt;&gt;"",TRIM(K1014)&lt;&gt;TRIM(N1014)),"Description translation&lt;&gt; lookup ", "" ))</f>
        <v/>
      </c>
      <c r="P1014" s="3" t="s">
        <v>8447</v>
      </c>
      <c r="Q1014" s="3" t="s">
        <v>8447</v>
      </c>
      <c r="R1014" s="3" t="s">
        <v>9213</v>
      </c>
    </row>
    <row r="1015" spans="1:18" x14ac:dyDescent="0.25">
      <c r="A1015" s="2" t="str">
        <f>IF(TRIM(J1015)="","",E1015)</f>
        <v>ImageCount</v>
      </c>
      <c r="B1015" s="2" t="str">
        <f>IF(TRIM(K1015)="","",I1015)</f>
        <v>Image count</v>
      </c>
      <c r="C1015" s="2" t="str">
        <f>LEFT(F1015,FIND(".",F1015,6))</f>
        <v>Exif.Nikon3.</v>
      </c>
      <c r="D1015" s="2" t="str">
        <f>VLOOKUP(C1015,PrefixUebersetzung,2,FALSE)</f>
        <v>Exif.Nikon3.</v>
      </c>
      <c r="E1015" s="2" t="str">
        <f>MID(F1015,FIND(".",F1015,6)+1,99)</f>
        <v>ImageCount</v>
      </c>
      <c r="F1015" s="3" t="s">
        <v>616</v>
      </c>
      <c r="G1015" s="3" t="s">
        <v>9515</v>
      </c>
      <c r="I1015" s="3" t="s">
        <v>2612</v>
      </c>
      <c r="J1015" s="3" t="s">
        <v>4270</v>
      </c>
      <c r="K1015" s="5" t="s">
        <v>4270</v>
      </c>
      <c r="L1015" s="14"/>
      <c r="O1015" s="3" t="str">
        <f>IF(AND(TRIM(J1015)="",M1015=""),"Suffix not translated ",
   IF(AND(TRIM(J1015)&lt;&gt;"",TRIM(M1015)&lt;&gt;"",TRIM(J1015)&lt;&gt;TRIM(M1015)),"Suffix translation &lt;&gt; lookup ", "" ))
&amp;IF(AND(TRIM(K1015)="",N1015=""),"Description not translated ",
   IF(AND(TRIM(K1015)&lt;&gt;"",TRIM(N1015)&lt;&gt;"",TRIM(K1015)&lt;&gt;TRIM(N1015)),"Description translation&lt;&gt; lookup ", "" ))</f>
        <v/>
      </c>
      <c r="P1015" s="3" t="s">
        <v>8447</v>
      </c>
      <c r="Q1015" s="3" t="s">
        <v>8447</v>
      </c>
      <c r="R1015" s="3" t="s">
        <v>9185</v>
      </c>
    </row>
    <row r="1016" spans="1:18" x14ac:dyDescent="0.25">
      <c r="A1016" s="2" t="str">
        <f>IF(TRIM(J1016)="","",E1016)</f>
        <v>ImageDataSize</v>
      </c>
      <c r="B1016" s="2" t="str">
        <f>IF(TRIM(K1016)="","",I1016)</f>
        <v>Image data size</v>
      </c>
      <c r="C1016" s="2" t="str">
        <f>LEFT(F1016,FIND(".",F1016,6))</f>
        <v>Exif.Nikon3.</v>
      </c>
      <c r="D1016" s="2" t="str">
        <f>VLOOKUP(C1016,PrefixUebersetzung,2,FALSE)</f>
        <v>Exif.Nikon3.</v>
      </c>
      <c r="E1016" s="2" t="str">
        <f>MID(F1016,FIND(".",F1016,6)+1,99)</f>
        <v>ImageDataSize</v>
      </c>
      <c r="F1016" s="3" t="s">
        <v>617</v>
      </c>
      <c r="G1016" s="3" t="s">
        <v>9515</v>
      </c>
      <c r="I1016" s="3" t="s">
        <v>2613</v>
      </c>
      <c r="J1016" s="5" t="s">
        <v>3887</v>
      </c>
      <c r="K1016" s="5" t="s">
        <v>3887</v>
      </c>
      <c r="L1016" s="14"/>
      <c r="O1016" s="3" t="str">
        <f>IF(AND(TRIM(J1016)="",M1016=""),"Suffix not translated ",
   IF(AND(TRIM(J1016)&lt;&gt;"",TRIM(M1016)&lt;&gt;"",TRIM(J1016)&lt;&gt;TRIM(M1016)),"Suffix translation &lt;&gt; lookup ", "" ))
&amp;IF(AND(TRIM(K1016)="",N1016=""),"Description not translated ",
   IF(AND(TRIM(K1016)&lt;&gt;"",TRIM(N1016)&lt;&gt;"",TRIM(K1016)&lt;&gt;TRIM(N1016)),"Description translation&lt;&gt; lookup ", "" ))</f>
        <v/>
      </c>
      <c r="P1016" s="3" t="s">
        <v>8447</v>
      </c>
      <c r="Q1016" s="3" t="s">
        <v>8447</v>
      </c>
      <c r="R1016" s="3" t="s">
        <v>9215</v>
      </c>
    </row>
    <row r="1017" spans="1:18" x14ac:dyDescent="0.25">
      <c r="A1017" s="2" t="str">
        <f>IF(TRIM(J1017)="","",E1017)</f>
        <v>ImageOptimization</v>
      </c>
      <c r="B1017" s="2" t="str">
        <f>IF(TRIM(K1017)="","",I1017)</f>
        <v>Image optimization</v>
      </c>
      <c r="C1017" s="2" t="str">
        <f>LEFT(F1017,FIND(".",F1017,6))</f>
        <v>Exif.Nikon3.</v>
      </c>
      <c r="D1017" s="2" t="str">
        <f>VLOOKUP(C1017,PrefixUebersetzung,2,FALSE)</f>
        <v>Exif.Nikon3.</v>
      </c>
      <c r="E1017" s="2" t="str">
        <f>MID(F1017,FIND(".",F1017,6)+1,99)</f>
        <v>ImageOptimization</v>
      </c>
      <c r="F1017" s="3" t="s">
        <v>618</v>
      </c>
      <c r="G1017" s="3" t="s">
        <v>9514</v>
      </c>
      <c r="I1017" s="3" t="s">
        <v>2614</v>
      </c>
      <c r="J1017" s="5" t="s">
        <v>3888</v>
      </c>
      <c r="K1017" s="5" t="s">
        <v>3888</v>
      </c>
      <c r="L1017" s="14"/>
      <c r="O1017" s="3" t="str">
        <f>IF(AND(TRIM(J1017)="",M1017=""),"Suffix not translated ",
   IF(AND(TRIM(J1017)&lt;&gt;"",TRIM(M1017)&lt;&gt;"",TRIM(J1017)&lt;&gt;TRIM(M1017)),"Suffix translation &lt;&gt; lookup ", "" ))
&amp;IF(AND(TRIM(K1017)="",N1017=""),"Description not translated ",
   IF(AND(TRIM(K1017)&lt;&gt;"",TRIM(N1017)&lt;&gt;"",TRIM(K1017)&lt;&gt;TRIM(N1017)),"Description translation&lt;&gt; lookup ", "" ))</f>
        <v/>
      </c>
      <c r="P1017" s="3" t="s">
        <v>8447</v>
      </c>
      <c r="Q1017" s="3" t="s">
        <v>8447</v>
      </c>
      <c r="R1017" s="3" t="s">
        <v>3888</v>
      </c>
    </row>
    <row r="1018" spans="1:18" x14ac:dyDescent="0.25">
      <c r="A1018" s="2" t="str">
        <f>IF(TRIM(J1018)="","",E1018)</f>
        <v>ImageProcessing</v>
      </c>
      <c r="B1018" s="2" t="str">
        <f>IF(TRIM(K1018)="","",I1018)</f>
        <v>Image processing</v>
      </c>
      <c r="C1018" s="2" t="str">
        <f>LEFT(F1018,FIND(".",F1018,6))</f>
        <v>Exif.Nikon3.</v>
      </c>
      <c r="D1018" s="2" t="str">
        <f>VLOOKUP(C1018,PrefixUebersetzung,2,FALSE)</f>
        <v>Exif.Nikon3.</v>
      </c>
      <c r="E1018" s="2" t="str">
        <f>MID(F1018,FIND(".",F1018,6)+1,99)</f>
        <v>ImageProcessing</v>
      </c>
      <c r="F1018" s="3" t="s">
        <v>619</v>
      </c>
      <c r="G1018" s="3" t="s">
        <v>9514</v>
      </c>
      <c r="I1018" s="3" t="s">
        <v>2615</v>
      </c>
      <c r="J1018" s="5" t="s">
        <v>3889</v>
      </c>
      <c r="K1018" s="5" t="s">
        <v>3889</v>
      </c>
      <c r="L1018" s="14"/>
      <c r="M1018" s="3" t="str">
        <f>IFERROR(VLOOKUP(E1018,A:J,10, FALSE),"")</f>
        <v>Bildverarbeitung</v>
      </c>
      <c r="N1018" s="3" t="str">
        <f>IFERROR(VLOOKUP(I1018,B:K,10,FALSE),"")</f>
        <v>Bildverarbeitung</v>
      </c>
      <c r="O1018" s="3" t="str">
        <f>IF(AND(TRIM(J1018)="",M1018=""),"Suffix not translated ",
   IF(AND(TRIM(J1018)&lt;&gt;"",TRIM(M1018)&lt;&gt;"",TRIM(J1018)&lt;&gt;TRIM(M1018)),"Suffix translation &lt;&gt; lookup ", "" ))
&amp;IF(AND(TRIM(K1018)="",N1018=""),"Description not translated ",
   IF(AND(TRIM(K1018)&lt;&gt;"",TRIM(N1018)&lt;&gt;"",TRIM(K1018)&lt;&gt;TRIM(N1018)),"Description translation&lt;&gt; lookup ", "" ))</f>
        <v/>
      </c>
      <c r="P1018" s="3" t="s">
        <v>8447</v>
      </c>
      <c r="Q1018" s="3" t="s">
        <v>8447</v>
      </c>
      <c r="R1018" s="3" t="s">
        <v>3889</v>
      </c>
    </row>
    <row r="1019" spans="1:18" x14ac:dyDescent="0.25">
      <c r="A1019" s="2" t="str">
        <f>IF(TRIM(J1019)="","",E1019)</f>
        <v/>
      </c>
      <c r="B1019" s="2" t="str">
        <f>IF(TRIM(K1019)="","",I1019)</f>
        <v/>
      </c>
      <c r="C1019" s="2" t="str">
        <f>LEFT(F1019,FIND(".",F1019,6))</f>
        <v>Exif.Nikon3.</v>
      </c>
      <c r="D1019" s="2" t="str">
        <f>VLOOKUP(C1019,PrefixUebersetzung,2,FALSE)</f>
        <v>Exif.Nikon3.</v>
      </c>
      <c r="E1019" s="2" t="str">
        <f>MID(F1019,FIND(".",F1019,6)+1,99)</f>
        <v>ImageStabilization</v>
      </c>
      <c r="F1019" s="3" t="s">
        <v>620</v>
      </c>
      <c r="G1019" s="3" t="s">
        <v>9514</v>
      </c>
      <c r="I1019" s="3" t="s">
        <v>2174</v>
      </c>
      <c r="L1019" s="14"/>
      <c r="M1019" s="3" t="str">
        <f>IFERROR(VLOOKUP(E1019,A:J,10, FALSE),"")</f>
        <v>Bildstabilisierung</v>
      </c>
      <c r="N1019" s="3" t="str">
        <f>IFERROR(VLOOKUP(I1019,B:K,10,FALSE),"")</f>
        <v>Bildstabilisierung</v>
      </c>
      <c r="O1019" s="3" t="str">
        <f>IF(AND(TRIM(J1019)="",M1019=""),"Suffix not translated ",
   IF(AND(TRIM(J1019)&lt;&gt;"",TRIM(M1019)&lt;&gt;"",TRIM(J1019)&lt;&gt;TRIM(M1019)),"Suffix translation &lt;&gt; lookup ", "" ))
&amp;IF(AND(TRIM(K1019)="",N1019=""),"Description not translated ",
   IF(AND(TRIM(K1019)&lt;&gt;"",TRIM(N1019)&lt;&gt;"",TRIM(K1019)&lt;&gt;TRIM(N1019)),"Description translation&lt;&gt; lookup ", "" ))</f>
        <v/>
      </c>
    </row>
    <row r="1020" spans="1:18" x14ac:dyDescent="0.25">
      <c r="A1020" s="2" t="str">
        <f>IF(TRIM(J1020)="","",E1020)</f>
        <v>ISOInfo</v>
      </c>
      <c r="B1020" s="2" t="str">
        <f>IF(TRIM(K1020)="","",I1020)</f>
        <v>ISO info</v>
      </c>
      <c r="C1020" s="2" t="str">
        <f>LEFT(F1020,FIND(".",F1020,6))</f>
        <v>Exif.Nikon3.</v>
      </c>
      <c r="D1020" s="2" t="str">
        <f>VLOOKUP(C1020,PrefixUebersetzung,2,FALSE)</f>
        <v>Exif.Nikon3.</v>
      </c>
      <c r="E1020" s="2" t="str">
        <f>MID(F1020,FIND(".",F1020,6)+1,99)</f>
        <v>ISOInfo</v>
      </c>
      <c r="F1020" s="3" t="s">
        <v>621</v>
      </c>
      <c r="G1020" s="3" t="s">
        <v>9517</v>
      </c>
      <c r="I1020" s="3" t="s">
        <v>2616</v>
      </c>
      <c r="J1020" s="3" t="s">
        <v>4814</v>
      </c>
      <c r="K1020" s="5" t="s">
        <v>4814</v>
      </c>
      <c r="L1020" s="14"/>
      <c r="O1020" s="3" t="str">
        <f>IF(AND(TRIM(J1020)="",M1020=""),"Suffix not translated ",
   IF(AND(TRIM(J1020)&lt;&gt;"",TRIM(M1020)&lt;&gt;"",TRIM(J1020)&lt;&gt;TRIM(M1020)),"Suffix translation &lt;&gt; lookup ", "" ))
&amp;IF(AND(TRIM(K1020)="",N1020=""),"Description not translated ",
   IF(AND(TRIM(K1020)&lt;&gt;"",TRIM(N1020)&lt;&gt;"",TRIM(K1020)&lt;&gt;TRIM(N1020)),"Description translation&lt;&gt; lookup ", "" ))</f>
        <v/>
      </c>
      <c r="P1020" s="3" t="s">
        <v>8447</v>
      </c>
      <c r="Q1020" s="3" t="s">
        <v>8447</v>
      </c>
      <c r="R1020" s="3" t="s">
        <v>3873</v>
      </c>
    </row>
    <row r="1021" spans="1:18" x14ac:dyDescent="0.25">
      <c r="A1021" s="2" t="str">
        <f>IF(TRIM(J1021)="","",E1021)</f>
        <v/>
      </c>
      <c r="B1021" s="2" t="str">
        <f>IF(TRIM(K1021)="","",I1021)</f>
        <v/>
      </c>
      <c r="C1021" s="2" t="str">
        <f>LEFT(F1021,FIND(".",F1021,6))</f>
        <v>Exif.Nikon3.</v>
      </c>
      <c r="D1021" s="2" t="str">
        <f>VLOOKUP(C1021,PrefixUebersetzung,2,FALSE)</f>
        <v>Exif.Nikon3.</v>
      </c>
      <c r="E1021" s="2" t="str">
        <f>MID(F1021,FIND(".",F1021,6)+1,99)</f>
        <v>ISOSelection</v>
      </c>
      <c r="F1021" s="3" t="s">
        <v>622</v>
      </c>
      <c r="G1021" s="3" t="s">
        <v>9514</v>
      </c>
      <c r="I1021" s="3" t="s">
        <v>2580</v>
      </c>
      <c r="L1021" s="14"/>
      <c r="M1021" s="3" t="str">
        <f>IFERROR(VLOOKUP(E1021,A:J,10, FALSE),"")</f>
        <v>ISO Auswahl</v>
      </c>
      <c r="N1021" s="3" t="str">
        <f>IFERROR(VLOOKUP(I1021,B:K,10,FALSE),"")</f>
        <v>ISO Auswahl</v>
      </c>
      <c r="O1021" s="3" t="str">
        <f>IF(AND(TRIM(J1021)="",M1021=""),"Suffix not translated ",
   IF(AND(TRIM(J1021)&lt;&gt;"",TRIM(M1021)&lt;&gt;"",TRIM(J1021)&lt;&gt;TRIM(M1021)),"Suffix translation &lt;&gt; lookup ", "" ))
&amp;IF(AND(TRIM(K1021)="",N1021=""),"Description not translated ",
   IF(AND(TRIM(K1021)&lt;&gt;"",TRIM(N1021)&lt;&gt;"",TRIM(K1021)&lt;&gt;TRIM(N1021)),"Description translation&lt;&gt; lookup ", "" ))</f>
        <v/>
      </c>
    </row>
    <row r="1022" spans="1:18" x14ac:dyDescent="0.25">
      <c r="A1022" s="2" t="str">
        <f>IF(TRIM(J1022)="","",E1022)</f>
        <v>ISOSettings</v>
      </c>
      <c r="B1022" s="2" t="str">
        <f>IF(TRIM(K1022)="","",I1022)</f>
        <v/>
      </c>
      <c r="C1022" s="2" t="str">
        <f>LEFT(F1022,FIND(".",F1022,6))</f>
        <v>Exif.Nikon3.</v>
      </c>
      <c r="D1022" s="2" t="str">
        <f>VLOOKUP(C1022,PrefixUebersetzung,2,FALSE)</f>
        <v>Exif.Nikon3.</v>
      </c>
      <c r="E1022" s="2" t="str">
        <f>MID(F1022,FIND(".",F1022,6)+1,99)</f>
        <v>ISOSettings</v>
      </c>
      <c r="F1022" s="3" t="s">
        <v>623</v>
      </c>
      <c r="G1022" s="3" t="s">
        <v>9512</v>
      </c>
      <c r="I1022" s="3" t="s">
        <v>2564</v>
      </c>
      <c r="J1022" s="5" t="s">
        <v>4815</v>
      </c>
      <c r="L1022" s="14"/>
      <c r="N1022" s="3" t="str">
        <f>IFERROR(VLOOKUP(I1022,B:K,10,FALSE),"")</f>
        <v>ISO-Einstellung</v>
      </c>
      <c r="O1022" s="3" t="str">
        <f>IF(AND(TRIM(J1022)="",M1022=""),"Suffix not translated ",
   IF(AND(TRIM(J1022)&lt;&gt;"",TRIM(M1022)&lt;&gt;"",TRIM(J1022)&lt;&gt;TRIM(M1022)),"Suffix translation &lt;&gt; lookup ", "" ))
&amp;IF(AND(TRIM(K1022)="",N1022=""),"Description not translated ",
   IF(AND(TRIM(K1022)&lt;&gt;"",TRIM(N1022)&lt;&gt;"",TRIM(K1022)&lt;&gt;TRIM(N1022)),"Description translation&lt;&gt; lookup ", "" ))</f>
        <v/>
      </c>
      <c r="P1022" s="3" t="s">
        <v>8447</v>
      </c>
    </row>
    <row r="1023" spans="1:18" x14ac:dyDescent="0.25">
      <c r="A1023" s="2" t="str">
        <f>IF(TRIM(J1023)="","",E1023)</f>
        <v/>
      </c>
      <c r="B1023" s="2" t="str">
        <f>IF(TRIM(K1023)="","",I1023)</f>
        <v/>
      </c>
      <c r="C1023" s="2" t="str">
        <f>LEFT(F1023,FIND(".",F1023,6))</f>
        <v>Exif.Nikon3.</v>
      </c>
      <c r="D1023" s="2" t="str">
        <f>VLOOKUP(C1023,PrefixUebersetzung,2,FALSE)</f>
        <v>Exif.Nikon3.</v>
      </c>
      <c r="E1023" s="2" t="str">
        <f>MID(F1023,FIND(".",F1023,6)+1,99)</f>
        <v>ISOSpeed</v>
      </c>
      <c r="F1023" s="3" t="s">
        <v>624</v>
      </c>
      <c r="G1023" s="3" t="s">
        <v>9512</v>
      </c>
      <c r="I1023" s="3" t="s">
        <v>2175</v>
      </c>
      <c r="L1023" s="14">
        <v>1</v>
      </c>
      <c r="M1023" s="3" t="str">
        <f>IFERROR(VLOOKUP(E1023,A:J,10, FALSE),"")</f>
        <v>ISO-Empfindlichkeit</v>
      </c>
      <c r="N1023" s="3" t="str">
        <f>IFERROR(VLOOKUP(I1023,B:K,10,FALSE),"")</f>
        <v>ISO-Empfindlichkeit</v>
      </c>
      <c r="O1023" s="3" t="str">
        <f>IF(AND(TRIM(J1023)="",M1023=""),"Suffix not translated ",
   IF(AND(TRIM(J1023)&lt;&gt;"",TRIM(M1023)&lt;&gt;"",TRIM(J1023)&lt;&gt;TRIM(M1023)),"Suffix translation &lt;&gt; lookup ", "" ))
&amp;IF(AND(TRIM(K1023)="",N1023=""),"Description not translated ",
   IF(AND(TRIM(K1023)&lt;&gt;"",TRIM(N1023)&lt;&gt;"",TRIM(K1023)&lt;&gt;TRIM(N1023)),"Description translation&lt;&gt; lookup ", "" ))</f>
        <v/>
      </c>
    </row>
    <row r="1024" spans="1:18" x14ac:dyDescent="0.25">
      <c r="A1024" s="2" t="str">
        <f>IF(TRIM(J1024)="","",E1024)</f>
        <v/>
      </c>
      <c r="B1024" s="2" t="str">
        <f>IF(TRIM(K1024)="","",I1024)</f>
        <v>Lens</v>
      </c>
      <c r="C1024" s="2" t="str">
        <f>LEFT(F1024,FIND(".",F1024,6))</f>
        <v>Exif.Nikon3.</v>
      </c>
      <c r="D1024" s="2" t="str">
        <f>VLOOKUP(C1024,PrefixUebersetzung,2,FALSE)</f>
        <v>Exif.Nikon3.</v>
      </c>
      <c r="E1024" s="2" t="str">
        <f>MID(F1024,FIND(".",F1024,6)+1,99)</f>
        <v>Lens</v>
      </c>
      <c r="F1024" s="3" t="s">
        <v>625</v>
      </c>
      <c r="G1024" s="3" t="s">
        <v>9519</v>
      </c>
      <c r="I1024" s="3" t="s">
        <v>2617</v>
      </c>
      <c r="K1024" s="5" t="s">
        <v>3890</v>
      </c>
      <c r="L1024" s="14"/>
      <c r="M1024" s="3" t="str">
        <f>IFERROR(VLOOKUP(E1024,A:J,10, FALSE),"")</f>
        <v>Objektiv</v>
      </c>
      <c r="O1024" s="3" t="str">
        <f>IF(AND(TRIM(J1024)="",M1024=""),"Suffix not translated ",
   IF(AND(TRIM(J1024)&lt;&gt;"",TRIM(M1024)&lt;&gt;"",TRIM(J1024)&lt;&gt;TRIM(M1024)),"Suffix translation &lt;&gt; lookup ", "" ))
&amp;IF(AND(TRIM(K1024)="",N1024=""),"Description not translated ",
   IF(AND(TRIM(K1024)&lt;&gt;"",TRIM(N1024)&lt;&gt;"",TRIM(K1024)&lt;&gt;TRIM(N1024)),"Description translation&lt;&gt; lookup ", "" ))</f>
        <v/>
      </c>
      <c r="Q1024" s="3" t="s">
        <v>8447</v>
      </c>
      <c r="R1024" s="3" t="s">
        <v>9246</v>
      </c>
    </row>
    <row r="1025" spans="1:18" x14ac:dyDescent="0.25">
      <c r="A1025" s="2" t="str">
        <f>IF(TRIM(J1025)="","",E1025)</f>
        <v>LensData</v>
      </c>
      <c r="B1025" s="2" t="str">
        <f>IF(TRIM(K1025)="","",I1025)</f>
        <v>Lens data settings</v>
      </c>
      <c r="C1025" s="2" t="str">
        <f>LEFT(F1025,FIND(".",F1025,6))</f>
        <v>Exif.Nikon3.</v>
      </c>
      <c r="D1025" s="2" t="str">
        <f>VLOOKUP(C1025,PrefixUebersetzung,2,FALSE)</f>
        <v>Exif.Nikon3.</v>
      </c>
      <c r="E1025" s="2" t="str">
        <f>MID(F1025,FIND(".",F1025,6)+1,99)</f>
        <v>LensData</v>
      </c>
      <c r="F1025" s="3" t="s">
        <v>626</v>
      </c>
      <c r="G1025" s="3" t="s">
        <v>9517</v>
      </c>
      <c r="I1025" s="3" t="s">
        <v>2618</v>
      </c>
      <c r="J1025" s="3" t="s">
        <v>5051</v>
      </c>
      <c r="K1025" s="5" t="s">
        <v>5051</v>
      </c>
      <c r="L1025" s="14"/>
      <c r="O1025" s="3" t="str">
        <f>IF(AND(TRIM(J1025)="",M1025=""),"Suffix not translated ",
   IF(AND(TRIM(J1025)&lt;&gt;"",TRIM(M1025)&lt;&gt;"",TRIM(J1025)&lt;&gt;TRIM(M1025)),"Suffix translation &lt;&gt; lookup ", "" ))
&amp;IF(AND(TRIM(K1025)="",N1025=""),"Description not translated ",
   IF(AND(TRIM(K1025)&lt;&gt;"",TRIM(N1025)&lt;&gt;"",TRIM(K1025)&lt;&gt;TRIM(N1025)),"Description translation&lt;&gt; lookup ", "" ))</f>
        <v/>
      </c>
      <c r="P1025" s="3" t="s">
        <v>8447</v>
      </c>
      <c r="Q1025" s="3" t="s">
        <v>8447</v>
      </c>
      <c r="R1025" s="3" t="s">
        <v>9248</v>
      </c>
    </row>
    <row r="1026" spans="1:18" x14ac:dyDescent="0.25">
      <c r="A1026" s="2" t="str">
        <f>IF(TRIM(J1026)="","",E1026)</f>
        <v>LensFStops</v>
      </c>
      <c r="B1026" s="2" t="str">
        <f>IF(TRIM(K1026)="","",I1026)</f>
        <v>Lens FStops</v>
      </c>
      <c r="C1026" s="2" t="str">
        <f>LEFT(F1026,FIND(".",F1026,6))</f>
        <v>Exif.Nikon3.</v>
      </c>
      <c r="D1026" s="2" t="str">
        <f>VLOOKUP(C1026,PrefixUebersetzung,2,FALSE)</f>
        <v>Exif.Nikon3.</v>
      </c>
      <c r="E1026" s="2" t="str">
        <f>MID(F1026,FIND(".",F1026,6)+1,99)</f>
        <v>LensFStops</v>
      </c>
      <c r="F1026" s="3" t="s">
        <v>627</v>
      </c>
      <c r="G1026" s="3" t="s">
        <v>9517</v>
      </c>
      <c r="I1026" s="3" t="s">
        <v>2619</v>
      </c>
      <c r="J1026" s="3" t="s">
        <v>5052</v>
      </c>
      <c r="K1026" s="5" t="s">
        <v>5052</v>
      </c>
      <c r="L1026" s="14"/>
      <c r="M1026" s="3" t="str">
        <f>IFERROR(VLOOKUP(E1026,A:J,10, FALSE),"")</f>
        <v>Objektiv Blendenstufen</v>
      </c>
      <c r="O1026" s="3" t="str">
        <f>IF(AND(TRIM(J1026)="",M1026=""),"Suffix not translated ",
   IF(AND(TRIM(J1026)&lt;&gt;"",TRIM(M1026)&lt;&gt;"",TRIM(J1026)&lt;&gt;TRIM(M1026)),"Suffix translation &lt;&gt; lookup ", "" ))
&amp;IF(AND(TRIM(K1026)="",N1026=""),"Description not translated ",
   IF(AND(TRIM(K1026)&lt;&gt;"",TRIM(N1026)&lt;&gt;"",TRIM(K1026)&lt;&gt;TRIM(N1026)),"Description translation&lt;&gt; lookup ", "" ))</f>
        <v/>
      </c>
      <c r="P1026" s="3" t="s">
        <v>8447</v>
      </c>
      <c r="Q1026" s="3" t="s">
        <v>8447</v>
      </c>
      <c r="R1026" s="3" t="s">
        <v>9250</v>
      </c>
    </row>
    <row r="1027" spans="1:18" x14ac:dyDescent="0.25">
      <c r="A1027" s="2" t="str">
        <f>IF(TRIM(J1027)="","",E1027)</f>
        <v/>
      </c>
      <c r="B1027" s="2" t="str">
        <f>IF(TRIM(K1027)="","",I1027)</f>
        <v/>
      </c>
      <c r="C1027" s="2" t="str">
        <f>LEFT(F1027,FIND(".",F1027,6))</f>
        <v>Exif.Nikon3.</v>
      </c>
      <c r="D1027" s="2" t="str">
        <f>VLOOKUP(C1027,PrefixUebersetzung,2,FALSE)</f>
        <v>Exif.Nikon3.</v>
      </c>
      <c r="E1027" s="2" t="str">
        <f>MID(F1027,FIND(".",F1027,6)+1,99)</f>
        <v>LensType</v>
      </c>
      <c r="F1027" s="3" t="s">
        <v>628</v>
      </c>
      <c r="G1027" s="3" t="s">
        <v>9518</v>
      </c>
      <c r="I1027" s="3" t="s">
        <v>2177</v>
      </c>
      <c r="L1027" s="14"/>
      <c r="M1027" s="3" t="str">
        <f>IFERROR(VLOOKUP(E1027,A:J,10, FALSE),"")</f>
        <v>Objektiv Typ</v>
      </c>
      <c r="N1027" s="3" t="str">
        <f>IFERROR(VLOOKUP(I1027,B:K,10,FALSE),"")</f>
        <v>Objektiv Typ</v>
      </c>
      <c r="O1027" s="3" t="str">
        <f>IF(AND(TRIM(J1027)="",M1027=""),"Suffix not translated ",
   IF(AND(TRIM(J1027)&lt;&gt;"",TRIM(M1027)&lt;&gt;"",TRIM(J1027)&lt;&gt;TRIM(M1027)),"Suffix translation &lt;&gt; lookup ", "" ))
&amp;IF(AND(TRIM(K1027)="",N1027=""),"Description not translated ",
   IF(AND(TRIM(K1027)&lt;&gt;"",TRIM(N1027)&lt;&gt;"",TRIM(K1027)&lt;&gt;TRIM(N1027)),"Description translation&lt;&gt; lookup ", "" ))</f>
        <v/>
      </c>
    </row>
    <row r="1028" spans="1:18" x14ac:dyDescent="0.25">
      <c r="A1028" s="2" t="str">
        <f>IF(TRIM(J1028)="","",E1028)</f>
        <v/>
      </c>
      <c r="B1028" s="2" t="str">
        <f>IF(TRIM(K1028)="","",I1028)</f>
        <v>Light source</v>
      </c>
      <c r="C1028" s="2" t="str">
        <f>LEFT(F1028,FIND(".",F1028,6))</f>
        <v>Exif.Nikon3.</v>
      </c>
      <c r="D1028" s="2" t="str">
        <f>VLOOKUP(C1028,PrefixUebersetzung,2,FALSE)</f>
        <v>Exif.Nikon3.</v>
      </c>
      <c r="E1028" s="2" t="str">
        <f>MID(F1028,FIND(".",F1028,6)+1,99)</f>
        <v>LightSource</v>
      </c>
      <c r="F1028" s="3" t="s">
        <v>629</v>
      </c>
      <c r="G1028" s="3" t="s">
        <v>9514</v>
      </c>
      <c r="I1028" s="3" t="s">
        <v>2620</v>
      </c>
      <c r="K1028" s="5" t="s">
        <v>3891</v>
      </c>
      <c r="L1028" s="14"/>
      <c r="M1028" s="3" t="str">
        <f>IFERROR(VLOOKUP(E1028,A:J,10, FALSE),"")</f>
        <v>Lichtquelle</v>
      </c>
      <c r="N1028" s="3" t="str">
        <f>IFERROR(VLOOKUP(I1028,B:K,10,FALSE),"")</f>
        <v>Lichtquelle</v>
      </c>
      <c r="O1028" s="3" t="str">
        <f>IF(AND(TRIM(J1028)="",M1028=""),"Suffix not translated ",
   IF(AND(TRIM(J1028)&lt;&gt;"",TRIM(M1028)&lt;&gt;"",TRIM(J1028)&lt;&gt;TRIM(M1028)),"Suffix translation &lt;&gt; lookup ", "" ))
&amp;IF(AND(TRIM(K1028)="",N1028=""),"Description not translated ",
   IF(AND(TRIM(K1028)&lt;&gt;"",TRIM(N1028)&lt;&gt;"",TRIM(K1028)&lt;&gt;TRIM(N1028)),"Description translation&lt;&gt; lookup ", "" ))</f>
        <v/>
      </c>
      <c r="Q1028" s="3" t="s">
        <v>8447</v>
      </c>
      <c r="R1028" s="3" t="s">
        <v>3891</v>
      </c>
    </row>
    <row r="1029" spans="1:18" x14ac:dyDescent="0.25">
      <c r="A1029" s="2" t="str">
        <f>IF(TRIM(J1029)="","",E1029)</f>
        <v/>
      </c>
      <c r="B1029" s="2" t="str">
        <f>IF(TRIM(K1029)="","",I1029)</f>
        <v>Linearization table</v>
      </c>
      <c r="C1029" s="2" t="str">
        <f>LEFT(F1029,FIND(".",F1029,6))</f>
        <v>Exif.Nikon3.</v>
      </c>
      <c r="D1029" s="2" t="str">
        <f>VLOOKUP(C1029,PrefixUebersetzung,2,FALSE)</f>
        <v>Exif.Nikon3.</v>
      </c>
      <c r="E1029" s="2" t="str">
        <f>MID(F1029,FIND(".",F1029,6)+1,99)</f>
        <v>LinearizationTable</v>
      </c>
      <c r="F1029" s="3" t="s">
        <v>630</v>
      </c>
      <c r="G1029" s="3" t="s">
        <v>9517</v>
      </c>
      <c r="I1029" s="3" t="s">
        <v>2621</v>
      </c>
      <c r="J1029" s="3"/>
      <c r="K1029" s="5" t="s">
        <v>4795</v>
      </c>
      <c r="L1029" s="14"/>
      <c r="M1029" s="3" t="str">
        <f>IFERROR(VLOOKUP(E1029,A:J,10, FALSE),"")</f>
        <v>Linearisierungstabelle</v>
      </c>
      <c r="O1029" s="3" t="str">
        <f>IF(AND(TRIM(J1029)="",M1029=""),"Suffix not translated ",
   IF(AND(TRIM(J1029)&lt;&gt;"",TRIM(M1029)&lt;&gt;"",TRIM(J1029)&lt;&gt;TRIM(M1029)),"Suffix translation &lt;&gt; lookup ", "" ))
&amp;IF(AND(TRIM(K1029)="",N1029=""),"Description not translated ",
   IF(AND(TRIM(K1029)&lt;&gt;"",TRIM(N1029)&lt;&gt;"",TRIM(K1029)&lt;&gt;TRIM(N1029)),"Description translation&lt;&gt; lookup ", "" ))</f>
        <v/>
      </c>
      <c r="Q1029" s="3" t="s">
        <v>8447</v>
      </c>
      <c r="R1029" s="3" t="s">
        <v>4795</v>
      </c>
    </row>
    <row r="1030" spans="1:18" x14ac:dyDescent="0.25">
      <c r="A1030" s="2" t="str">
        <f>IF(TRIM(J1030)="","",E1030)</f>
        <v/>
      </c>
      <c r="B1030" s="2" t="str">
        <f>IF(TRIM(K1030)="","",I1030)</f>
        <v>Mechanical shutter count</v>
      </c>
      <c r="C1030" s="2" t="str">
        <f>LEFT(F1030,FIND(".",F1030,6))</f>
        <v>Exif.Nikon3.</v>
      </c>
      <c r="D1030" s="2" t="str">
        <f>VLOOKUP(C1030,PrefixUebersetzung,2,FALSE)</f>
        <v>Exif.Nikon3.</v>
      </c>
      <c r="E1030" s="2" t="str">
        <f>MID(F1030,FIND(".",F1030,6)+1,99)</f>
        <v>MechanicalShutterCount</v>
      </c>
      <c r="F1030" s="36" t="s">
        <v>9755</v>
      </c>
      <c r="G1030" s="36" t="s">
        <v>9515</v>
      </c>
      <c r="H1030" s="36"/>
      <c r="I1030" s="36" t="s">
        <v>9756</v>
      </c>
      <c r="K1030" s="5" t="s">
        <v>9898</v>
      </c>
      <c r="O1030" s="3" t="str">
        <f>IF(AND(TRIM(J1030)="",M1030=""),"Suffix not translated ",
   IF(AND(TRIM(J1030)&lt;&gt;"",TRIM(M1030)&lt;&gt;"",TRIM(J1030)&lt;&gt;TRIM(M1030)),"Suffix translation &lt;&gt; lookup ", "" ))
&amp;IF(AND(TRIM(K1030)="",N1030=""),"Description not translated ",
   IF(AND(TRIM(K1030)&lt;&gt;"",TRIM(N1030)&lt;&gt;"",TRIM(K1030)&lt;&gt;TRIM(N1030)),"Description translation&lt;&gt; lookup ", "" ))</f>
        <v xml:space="preserve">Suffix not translated </v>
      </c>
      <c r="P1030" s="3" t="s">
        <v>8447</v>
      </c>
      <c r="Q1030" s="3" t="s">
        <v>8447</v>
      </c>
    </row>
    <row r="1031" spans="1:18" x14ac:dyDescent="0.25">
      <c r="A1031" s="2" t="str">
        <f>IF(TRIM(J1031)="","",E1031)</f>
        <v>MultiExposure</v>
      </c>
      <c r="B1031" s="2" t="str">
        <f>IF(TRIM(K1031)="","",I1031)</f>
        <v>Multi exposure</v>
      </c>
      <c r="C1031" s="2" t="str">
        <f>LEFT(F1031,FIND(".",F1031,6))</f>
        <v>Exif.Nikon3.</v>
      </c>
      <c r="D1031" s="2" t="str">
        <f>VLOOKUP(C1031,PrefixUebersetzung,2,FALSE)</f>
        <v>Exif.Nikon3.</v>
      </c>
      <c r="E1031" s="2" t="str">
        <f>MID(F1031,FIND(".",F1031,6)+1,99)</f>
        <v>MultiExposure</v>
      </c>
      <c r="F1031" s="3" t="s">
        <v>631</v>
      </c>
      <c r="G1031" s="3" t="s">
        <v>9517</v>
      </c>
      <c r="I1031" s="3" t="s">
        <v>2622</v>
      </c>
      <c r="J1031" s="5" t="s">
        <v>3892</v>
      </c>
      <c r="K1031" s="5" t="s">
        <v>3892</v>
      </c>
      <c r="L1031" s="14"/>
      <c r="M1031" s="3" t="str">
        <f>IFERROR(VLOOKUP(E1031,A:J,10, FALSE),"")</f>
        <v>Mehrfachbelichtung</v>
      </c>
      <c r="N1031" s="3" t="str">
        <f>IFERROR(VLOOKUP(I1031,B:K,10,FALSE),"")</f>
        <v>Mehrfachbelichtung</v>
      </c>
      <c r="O1031" s="3" t="str">
        <f>IF(AND(TRIM(J1031)="",M1031=""),"Suffix not translated ",
   IF(AND(TRIM(J1031)&lt;&gt;"",TRIM(M1031)&lt;&gt;"",TRIM(J1031)&lt;&gt;TRIM(M1031)),"Suffix translation &lt;&gt; lookup ", "" ))
&amp;IF(AND(TRIM(K1031)="",N1031=""),"Description not translated ",
   IF(AND(TRIM(K1031)&lt;&gt;"",TRIM(N1031)&lt;&gt;"",TRIM(K1031)&lt;&gt;TRIM(N1031)),"Description translation&lt;&gt; lookup ", "" ))</f>
        <v/>
      </c>
      <c r="R1031" s="3" t="s">
        <v>9015</v>
      </c>
    </row>
    <row r="1032" spans="1:18" x14ac:dyDescent="0.25">
      <c r="A1032" s="2" t="str">
        <f>IF(TRIM(J1032)="","",E1032)</f>
        <v>NEFCompression</v>
      </c>
      <c r="B1032" s="2" t="str">
        <f>IF(TRIM(K1032)="","",I1032)</f>
        <v>NEF compression</v>
      </c>
      <c r="C1032" s="2" t="str">
        <f>LEFT(F1032,FIND(".",F1032,6))</f>
        <v>Exif.Nikon3.</v>
      </c>
      <c r="D1032" s="2" t="str">
        <f>VLOOKUP(C1032,PrefixUebersetzung,2,FALSE)</f>
        <v>Exif.Nikon3.</v>
      </c>
      <c r="E1032" s="2" t="str">
        <f>MID(F1032,FIND(".",F1032,6)+1,99)</f>
        <v>NEFCompression</v>
      </c>
      <c r="F1032" s="3" t="s">
        <v>632</v>
      </c>
      <c r="G1032" s="3" t="s">
        <v>9512</v>
      </c>
      <c r="I1032" s="3" t="s">
        <v>2623</v>
      </c>
      <c r="J1032" s="5" t="s">
        <v>3893</v>
      </c>
      <c r="K1032" s="5" t="s">
        <v>3893</v>
      </c>
      <c r="L1032" s="14"/>
      <c r="O1032" s="3" t="str">
        <f>IF(AND(TRIM(J1032)="",M1032=""),"Suffix not translated ",
   IF(AND(TRIM(J1032)&lt;&gt;"",TRIM(M1032)&lt;&gt;"",TRIM(J1032)&lt;&gt;TRIM(M1032)),"Suffix translation &lt;&gt; lookup ", "" ))
&amp;IF(AND(TRIM(K1032)="",N1032=""),"Description not translated ",
   IF(AND(TRIM(K1032)&lt;&gt;"",TRIM(N1032)&lt;&gt;"",TRIM(K1032)&lt;&gt;TRIM(N1032)),"Description translation&lt;&gt; lookup ", "" ))</f>
        <v/>
      </c>
      <c r="P1032" s="3" t="s">
        <v>8447</v>
      </c>
      <c r="Q1032" s="3" t="s">
        <v>8447</v>
      </c>
      <c r="R1032" s="3" t="s">
        <v>9070</v>
      </c>
    </row>
    <row r="1033" spans="1:18" x14ac:dyDescent="0.25">
      <c r="A1033" s="2" t="str">
        <f>IF(TRIM(J1033)="","",E1033)</f>
        <v/>
      </c>
      <c r="B1033" s="2" t="str">
        <f>IF(TRIM(K1033)="","",I1033)</f>
        <v/>
      </c>
      <c r="C1033" s="2" t="str">
        <f>LEFT(F1033,FIND(".",F1033,6))</f>
        <v>Exif.Nikon3.</v>
      </c>
      <c r="D1033" s="2" t="str">
        <f>VLOOKUP(C1033,PrefixUebersetzung,2,FALSE)</f>
        <v>Exif.Nikon3.</v>
      </c>
      <c r="E1033" s="2" t="str">
        <f>MID(F1033,FIND(".",F1033,6)+1,99)</f>
        <v>NoiseReduction</v>
      </c>
      <c r="F1033" s="3" t="s">
        <v>633</v>
      </c>
      <c r="G1033" s="3" t="s">
        <v>9514</v>
      </c>
      <c r="I1033" s="3" t="s">
        <v>2534</v>
      </c>
      <c r="J1033" s="3"/>
      <c r="L1033" s="14"/>
      <c r="M1033" s="3" t="str">
        <f>IFERROR(VLOOKUP(E1033,A:J,10, FALSE),"")</f>
        <v xml:space="preserve">Rauschreduzierung </v>
      </c>
      <c r="N1033" s="3" t="str">
        <f>IFERROR(VLOOKUP(I1033,B:K,10,FALSE),"")</f>
        <v xml:space="preserve">Rauschreduzierung </v>
      </c>
      <c r="O1033" s="3" t="str">
        <f>IF(AND(TRIM(J1033)="",M1033=""),"Suffix not translated ",
   IF(AND(TRIM(J1033)&lt;&gt;"",TRIM(M1033)&lt;&gt;"",TRIM(J1033)&lt;&gt;TRIM(M1033)),"Suffix translation &lt;&gt; lookup ", "" ))
&amp;IF(AND(TRIM(K1033)="",N1033=""),"Description not translated ",
   IF(AND(TRIM(K1033)&lt;&gt;"",TRIM(N1033)&lt;&gt;"",TRIM(K1033)&lt;&gt;TRIM(N1033)),"Description translation&lt;&gt; lookup ", "" ))</f>
        <v/>
      </c>
    </row>
    <row r="1034" spans="1:18" x14ac:dyDescent="0.25">
      <c r="A1034" s="2" t="str">
        <f>IF(TRIM(J1034)="","",E1034)</f>
        <v>PictureControl</v>
      </c>
      <c r="B1034" s="2" t="str">
        <f>IF(TRIM(K1034)="","",I1034)</f>
        <v xml:space="preserve"> Picture control</v>
      </c>
      <c r="C1034" s="2" t="str">
        <f>LEFT(F1034,FIND(".",F1034,6))</f>
        <v>Exif.Nikon3.</v>
      </c>
      <c r="D1034" s="2" t="str">
        <f>VLOOKUP(C1034,PrefixUebersetzung,2,FALSE)</f>
        <v>Exif.Nikon3.</v>
      </c>
      <c r="E1034" s="2" t="str">
        <f>MID(F1034,FIND(".",F1034,6)+1,99)</f>
        <v>PictureControl</v>
      </c>
      <c r="F1034" s="3" t="s">
        <v>634</v>
      </c>
      <c r="G1034" s="3" t="s">
        <v>9517</v>
      </c>
      <c r="I1034" s="3" t="s">
        <v>2624</v>
      </c>
      <c r="J1034" s="3" t="s">
        <v>4584</v>
      </c>
      <c r="K1034" s="5" t="s">
        <v>4584</v>
      </c>
      <c r="L1034" s="14"/>
      <c r="O1034" s="3" t="str">
        <f>IF(AND(TRIM(J1034)="",M1034=""),"Suffix not translated ",
   IF(AND(TRIM(J1034)&lt;&gt;"",TRIM(M1034)&lt;&gt;"",TRIM(J1034)&lt;&gt;TRIM(M1034)),"Suffix translation &lt;&gt; lookup ", "" ))
&amp;IF(AND(TRIM(K1034)="",N1034=""),"Description not translated ",
   IF(AND(TRIM(K1034)&lt;&gt;"",TRIM(N1034)&lt;&gt;"",TRIM(K1034)&lt;&gt;TRIM(N1034)),"Description translation&lt;&gt; lookup ", "" ))</f>
        <v/>
      </c>
      <c r="P1034" s="3" t="s">
        <v>8447</v>
      </c>
      <c r="Q1034" s="3" t="s">
        <v>8447</v>
      </c>
      <c r="R1034" s="3" t="s">
        <v>8949</v>
      </c>
    </row>
    <row r="1035" spans="1:18" ht="30" x14ac:dyDescent="0.25">
      <c r="A1035" s="2" t="str">
        <f>IF(TRIM(J1035)="","",E1035)</f>
        <v>Preview</v>
      </c>
      <c r="B1035" s="2" t="str">
        <f>IF(TRIM(K1035)="","",I1035)</f>
        <v>Offset to an IFD containing a preview image</v>
      </c>
      <c r="C1035" s="2" t="str">
        <f>LEFT(F1035,FIND(".",F1035,6))</f>
        <v>Exif.Nikon3.</v>
      </c>
      <c r="D1035" s="2" t="str">
        <f>VLOOKUP(C1035,PrefixUebersetzung,2,FALSE)</f>
        <v>Exif.Nikon3.</v>
      </c>
      <c r="E1035" s="2" t="str">
        <f>MID(F1035,FIND(".",F1035,6)+1,99)</f>
        <v>Preview</v>
      </c>
      <c r="F1035" s="3" t="s">
        <v>635</v>
      </c>
      <c r="G1035" s="3" t="s">
        <v>9517</v>
      </c>
      <c r="I1035" s="3" t="s">
        <v>2625</v>
      </c>
      <c r="J1035" s="3" t="s">
        <v>4271</v>
      </c>
      <c r="K1035" s="5" t="s">
        <v>5137</v>
      </c>
      <c r="L1035" s="14"/>
      <c r="M1035" s="3" t="str">
        <f>IFERROR(VLOOKUP(E1035,A:J,10, FALSE),"")</f>
        <v>Vorschau</v>
      </c>
      <c r="N1035" s="3" t="str">
        <f>IFERROR(VLOOKUP(I1035,B:K,10,FALSE),"")</f>
        <v>Offset zu einem IFD mit einem Vorschaubild</v>
      </c>
      <c r="O1035" s="3" t="str">
        <f>IF(AND(TRIM(J1035)="",M1035=""),"Suffix not translated ",
   IF(AND(TRIM(J1035)&lt;&gt;"",TRIM(M1035)&lt;&gt;"",TRIM(J1035)&lt;&gt;TRIM(M1035)),"Suffix translation &lt;&gt; lookup ", "" ))
&amp;IF(AND(TRIM(K1035)="",N1035=""),"Description not translated ",
   IF(AND(TRIM(K1035)&lt;&gt;"",TRIM(N1035)&lt;&gt;"",TRIM(K1035)&lt;&gt;TRIM(N1035)),"Description translation&lt;&gt; lookup ", "" ))</f>
        <v/>
      </c>
      <c r="P1035" s="3" t="s">
        <v>8447</v>
      </c>
      <c r="Q1035" s="3" t="s">
        <v>8447</v>
      </c>
      <c r="R1035" s="3" t="s">
        <v>8956</v>
      </c>
    </row>
    <row r="1036" spans="1:18" x14ac:dyDescent="0.25">
      <c r="A1036" s="2" t="str">
        <f>IF(TRIM(J1036)="","",E1036)</f>
        <v/>
      </c>
      <c r="B1036" s="2" t="str">
        <f>IF(TRIM(K1036)="","",I1036)</f>
        <v/>
      </c>
      <c r="C1036" s="2" t="str">
        <f>LEFT(F1036,FIND(".",F1036,6))</f>
        <v>Exif.Nikon3.</v>
      </c>
      <c r="D1036" s="2" t="str">
        <f>VLOOKUP(C1036,PrefixUebersetzung,2,FALSE)</f>
        <v>Exif.Nikon3.</v>
      </c>
      <c r="E1036" s="2" t="str">
        <f>MID(F1036,FIND(".",F1036,6)+1,99)</f>
        <v>PrintIM</v>
      </c>
      <c r="F1036" s="3" t="s">
        <v>636</v>
      </c>
      <c r="G1036" s="3" t="s">
        <v>9517</v>
      </c>
      <c r="I1036" s="3" t="s">
        <v>2506</v>
      </c>
      <c r="J1036" s="3"/>
      <c r="L1036" s="14"/>
      <c r="M1036" s="3" t="str">
        <f>IFERROR(VLOOKUP(E1036,A:J,10, FALSE),"")</f>
        <v>PrintIM</v>
      </c>
      <c r="N1036" s="3" t="str">
        <f>IFERROR(VLOOKUP(I1036,B:K,10,FALSE),"")</f>
        <v>PrintIM Informationen</v>
      </c>
      <c r="O1036" s="3" t="str">
        <f>IF(AND(TRIM(J1036)="",M1036=""),"Suffix not translated ",
   IF(AND(TRIM(J1036)&lt;&gt;"",TRIM(M1036)&lt;&gt;"",TRIM(J1036)&lt;&gt;TRIM(M1036)),"Suffix translation &lt;&gt; lookup ", "" ))
&amp;IF(AND(TRIM(K1036)="",N1036=""),"Description not translated ",
   IF(AND(TRIM(K1036)&lt;&gt;"",TRIM(N1036)&lt;&gt;"",TRIM(K1036)&lt;&gt;TRIM(N1036)),"Description translation&lt;&gt; lookup ", "" ))</f>
        <v/>
      </c>
    </row>
    <row r="1037" spans="1:18" x14ac:dyDescent="0.25">
      <c r="A1037" s="2" t="str">
        <f>IF(TRIM(J1037)="","",E1037)</f>
        <v>ProgramShift</v>
      </c>
      <c r="B1037" s="2" t="str">
        <f>IF(TRIM(K1037)="","",I1037)</f>
        <v>Program shift</v>
      </c>
      <c r="C1037" s="2" t="str">
        <f>LEFT(F1037,FIND(".",F1037,6))</f>
        <v>Exif.Nikon3.</v>
      </c>
      <c r="D1037" s="2" t="str">
        <f>VLOOKUP(C1037,PrefixUebersetzung,2,FALSE)</f>
        <v>Exif.Nikon3.</v>
      </c>
      <c r="E1037" s="2" t="str">
        <f>MID(F1037,FIND(".",F1037,6)+1,99)</f>
        <v>ProgramShift</v>
      </c>
      <c r="F1037" s="3" t="s">
        <v>637</v>
      </c>
      <c r="G1037" s="3" t="s">
        <v>9517</v>
      </c>
      <c r="I1037" s="3" t="s">
        <v>2626</v>
      </c>
      <c r="J1037" s="3" t="s">
        <v>5060</v>
      </c>
      <c r="K1037" s="5" t="s">
        <v>5060</v>
      </c>
      <c r="L1037" s="14"/>
      <c r="O1037" s="3" t="str">
        <f>IF(AND(TRIM(J1037)="",M1037=""),"Suffix not translated ",
   IF(AND(TRIM(J1037)&lt;&gt;"",TRIM(M1037)&lt;&gt;"",TRIM(J1037)&lt;&gt;TRIM(M1037)),"Suffix translation &lt;&gt; lookup ", "" ))
&amp;IF(AND(TRIM(K1037)="",N1037=""),"Description not translated ",
   IF(AND(TRIM(K1037)&lt;&gt;"",TRIM(N1037)&lt;&gt;"",TRIM(K1037)&lt;&gt;TRIM(N1037)),"Description translation&lt;&gt; lookup ", "" ))</f>
        <v/>
      </c>
      <c r="P1037" s="3" t="s">
        <v>8447</v>
      </c>
      <c r="Q1037" s="3" t="s">
        <v>8447</v>
      </c>
      <c r="R1037" s="3" t="s">
        <v>9317</v>
      </c>
    </row>
    <row r="1038" spans="1:18" x14ac:dyDescent="0.25">
      <c r="A1038" s="2" t="str">
        <f>IF(TRIM(J1038)="","",E1038)</f>
        <v/>
      </c>
      <c r="B1038" s="2" t="str">
        <f>IF(TRIM(K1038)="","",I1038)</f>
        <v/>
      </c>
      <c r="C1038" s="2" t="str">
        <f>LEFT(F1038,FIND(".",F1038,6))</f>
        <v>Exif.Nikon3.</v>
      </c>
      <c r="D1038" s="2" t="str">
        <f>VLOOKUP(C1038,PrefixUebersetzung,2,FALSE)</f>
        <v>Exif.Nikon3.</v>
      </c>
      <c r="E1038" s="2" t="str">
        <f>MID(F1038,FIND(".",F1038,6)+1,99)</f>
        <v>Quality</v>
      </c>
      <c r="F1038" s="3" t="s">
        <v>638</v>
      </c>
      <c r="G1038" s="3" t="s">
        <v>9514</v>
      </c>
      <c r="I1038" s="3" t="s">
        <v>2260</v>
      </c>
      <c r="J1038" s="3"/>
      <c r="L1038" s="14"/>
      <c r="M1038" s="3" t="str">
        <f>IFERROR(VLOOKUP(E1038,A:J,10, FALSE),"")</f>
        <v>Qualität</v>
      </c>
      <c r="N1038" s="3" t="str">
        <f>IFERROR(VLOOKUP(I1038,B:K,10,FALSE),"")</f>
        <v>Einstellung der Bildqualität</v>
      </c>
      <c r="O1038" s="3" t="str">
        <f>IF(AND(TRIM(J1038)="",M1038=""),"Suffix not translated ",
   IF(AND(TRIM(J1038)&lt;&gt;"",TRIM(M1038)&lt;&gt;"",TRIM(J1038)&lt;&gt;TRIM(M1038)),"Suffix translation &lt;&gt; lookup ", "" ))
&amp;IF(AND(TRIM(K1038)="",N1038=""),"Description not translated ",
   IF(AND(TRIM(K1038)&lt;&gt;"",TRIM(N1038)&lt;&gt;"",TRIM(K1038)&lt;&gt;TRIM(N1038)),"Description translation&lt;&gt; lookup ", "" ))</f>
        <v/>
      </c>
    </row>
    <row r="1039" spans="1:18" x14ac:dyDescent="0.25">
      <c r="A1039" s="2" t="str">
        <f>IF(TRIM(J1039)="","",E1039)</f>
        <v>RawImageCenter</v>
      </c>
      <c r="B1039" s="2" t="str">
        <f>IF(TRIM(K1039)="","",I1039)</f>
        <v>Raw image center</v>
      </c>
      <c r="C1039" s="2" t="str">
        <f>LEFT(F1039,FIND(".",F1039,6))</f>
        <v>Exif.Nikon3.</v>
      </c>
      <c r="D1039" s="2" t="str">
        <f>VLOOKUP(C1039,PrefixUebersetzung,2,FALSE)</f>
        <v>Exif.Nikon3.</v>
      </c>
      <c r="E1039" s="2" t="str">
        <f>MID(F1039,FIND(".",F1039,6)+1,99)</f>
        <v>RawImageCenter</v>
      </c>
      <c r="F1039" s="3" t="s">
        <v>639</v>
      </c>
      <c r="G1039" s="3" t="s">
        <v>9512</v>
      </c>
      <c r="I1039" s="3" t="s">
        <v>2627</v>
      </c>
      <c r="J1039" s="3" t="s">
        <v>5089</v>
      </c>
      <c r="K1039" s="5" t="s">
        <v>5089</v>
      </c>
      <c r="L1039" s="14"/>
      <c r="O1039" s="3" t="str">
        <f>IF(AND(TRIM(J1039)="",M1039=""),"Suffix not translated ",
   IF(AND(TRIM(J1039)&lt;&gt;"",TRIM(M1039)&lt;&gt;"",TRIM(J1039)&lt;&gt;TRIM(M1039)),"Suffix translation &lt;&gt; lookup ", "" ))
&amp;IF(AND(TRIM(K1039)="",N1039=""),"Description not translated ",
   IF(AND(TRIM(K1039)&lt;&gt;"",TRIM(N1039)&lt;&gt;"",TRIM(K1039)&lt;&gt;TRIM(N1039)),"Description translation&lt;&gt; lookup ", "" ))</f>
        <v/>
      </c>
      <c r="P1039" s="3" t="s">
        <v>8447</v>
      </c>
      <c r="Q1039" s="3" t="s">
        <v>8447</v>
      </c>
      <c r="R1039" s="3" t="s">
        <v>9263</v>
      </c>
    </row>
    <row r="1040" spans="1:18" x14ac:dyDescent="0.25">
      <c r="A1040" s="2" t="str">
        <f>IF(TRIM(J1040)="","",E1040)</f>
        <v>RetouchHistory</v>
      </c>
      <c r="B1040" s="2" t="str">
        <f>IF(TRIM(K1040)="","",I1040)</f>
        <v>Retouch history</v>
      </c>
      <c r="C1040" s="2" t="str">
        <f>LEFT(F1040,FIND(".",F1040,6))</f>
        <v>Exif.Nikon3.</v>
      </c>
      <c r="D1040" s="2" t="str">
        <f>VLOOKUP(C1040,PrefixUebersetzung,2,FALSE)</f>
        <v>Exif.Nikon3.</v>
      </c>
      <c r="E1040" s="2" t="str">
        <f>MID(F1040,FIND(".",F1040,6)+1,99)</f>
        <v>RetouchHistory</v>
      </c>
      <c r="F1040" s="3" t="s">
        <v>640</v>
      </c>
      <c r="G1040" s="3" t="s">
        <v>9512</v>
      </c>
      <c r="I1040" s="3" t="s">
        <v>2628</v>
      </c>
      <c r="J1040" s="3" t="s">
        <v>4274</v>
      </c>
      <c r="K1040" s="5" t="s">
        <v>4274</v>
      </c>
      <c r="L1040" s="14"/>
      <c r="O1040" s="3" t="str">
        <f>IF(AND(TRIM(J1040)="",M1040=""),"Suffix not translated ",
   IF(AND(TRIM(J1040)&lt;&gt;"",TRIM(M1040)&lt;&gt;"",TRIM(J1040)&lt;&gt;TRIM(M1040)),"Suffix translation &lt;&gt; lookup ", "" ))
&amp;IF(AND(TRIM(K1040)="",N1040=""),"Description not translated ",
   IF(AND(TRIM(K1040)&lt;&gt;"",TRIM(N1040)&lt;&gt;"",TRIM(K1040)&lt;&gt;TRIM(N1040)),"Description translation&lt;&gt; lookup ", "" ))</f>
        <v/>
      </c>
      <c r="P1040" s="3" t="s">
        <v>8447</v>
      </c>
      <c r="Q1040" s="3" t="s">
        <v>8447</v>
      </c>
      <c r="R1040" s="3" t="s">
        <v>4572</v>
      </c>
    </row>
    <row r="1041" spans="1:18" x14ac:dyDescent="0.25">
      <c r="A1041" s="2" t="str">
        <f>IF(TRIM(J1041)="","",E1041)</f>
        <v/>
      </c>
      <c r="B1041" s="2" t="str">
        <f>IF(TRIM(K1041)="","",I1041)</f>
        <v/>
      </c>
      <c r="C1041" s="2" t="str">
        <f>LEFT(F1041,FIND(".",F1041,6))</f>
        <v>Exif.Nikon3.</v>
      </c>
      <c r="D1041" s="2" t="str">
        <f>VLOOKUP(C1041,PrefixUebersetzung,2,FALSE)</f>
        <v>Exif.Nikon3.</v>
      </c>
      <c r="E1041" s="2" t="str">
        <f>MID(F1041,FIND(".",F1041,6)+1,99)</f>
        <v>Saturation</v>
      </c>
      <c r="F1041" s="3" t="s">
        <v>641</v>
      </c>
      <c r="G1041" s="3" t="s">
        <v>9513</v>
      </c>
      <c r="I1041" s="3" t="s">
        <v>2538</v>
      </c>
      <c r="L1041" s="14">
        <v>1</v>
      </c>
      <c r="M1041" s="3" t="str">
        <f>IFERROR(VLOOKUP(E1041,A:J,10, FALSE),"")</f>
        <v>Sättigung</v>
      </c>
      <c r="N1041" s="3" t="str">
        <f>IFERROR(VLOOKUP(I1041,B:K,10,FALSE),"")</f>
        <v>Sättigung</v>
      </c>
      <c r="O1041" s="3" t="str">
        <f>IF(AND(TRIM(J1041)="",M1041=""),"Suffix not translated ",
   IF(AND(TRIM(J1041)&lt;&gt;"",TRIM(M1041)&lt;&gt;"",TRIM(J1041)&lt;&gt;TRIM(M1041)),"Suffix translation &lt;&gt; lookup ", "" ))
&amp;IF(AND(TRIM(K1041)="",N1041=""),"Description not translated ",
   IF(AND(TRIM(K1041)&lt;&gt;"",TRIM(N1041)&lt;&gt;"",TRIM(K1041)&lt;&gt;TRIM(N1041)),"Description translation&lt;&gt; lookup ", "" ))</f>
        <v/>
      </c>
    </row>
    <row r="1042" spans="1:18" x14ac:dyDescent="0.25">
      <c r="A1042" s="2" t="str">
        <f>IF(TRIM(J1042)="","",E1042)</f>
        <v/>
      </c>
      <c r="B1042" s="2" t="str">
        <f>IF(TRIM(K1042)="","",I1042)</f>
        <v>Saturation 2</v>
      </c>
      <c r="C1042" s="2" t="str">
        <f>LEFT(F1042,FIND(".",F1042,6))</f>
        <v>Exif.Nikon3.</v>
      </c>
      <c r="D1042" s="2" t="str">
        <f>VLOOKUP(C1042,PrefixUebersetzung,2,FALSE)</f>
        <v>Exif.Nikon3.</v>
      </c>
      <c r="E1042" s="2" t="str">
        <f>MID(F1042,FIND(".",F1042,6)+1,99)</f>
        <v>Saturation2</v>
      </c>
      <c r="F1042" s="36" t="s">
        <v>10687</v>
      </c>
      <c r="G1042" s="36" t="s">
        <v>9514</v>
      </c>
      <c r="H1042" s="36"/>
      <c r="I1042" s="36" t="s">
        <v>10688</v>
      </c>
      <c r="K1042" s="5" t="s">
        <v>11114</v>
      </c>
      <c r="M1042" s="3" t="str">
        <f>IFERROR(VLOOKUP(E1042,A:J,10, FALSE),"")</f>
        <v>Sättigung2</v>
      </c>
      <c r="O1042" s="3" t="str">
        <f>IF(AND(TRIM(J1042)="",M1042=""),"Suffix not translated ",
   IF(AND(TRIM(J1042)&lt;&gt;"",TRIM(M1042)&lt;&gt;"",TRIM(J1042)&lt;&gt;TRIM(M1042)),"Suffix translation &lt;&gt; lookup ", "" ))
&amp;IF(AND(TRIM(K1042)="",N1042=""),"Description not translated ",
   IF(AND(TRIM(K1042)&lt;&gt;"",TRIM(N1042)&lt;&gt;"",TRIM(K1042)&lt;&gt;TRIM(N1042)),"Description translation&lt;&gt; lookup ", "" ))</f>
        <v/>
      </c>
      <c r="Q1042" s="3" t="s">
        <v>8447</v>
      </c>
    </row>
    <row r="1043" spans="1:18" x14ac:dyDescent="0.25">
      <c r="A1043" s="2" t="str">
        <f>IF(TRIM(J1043)="","",E1043)</f>
        <v>ScanIFD</v>
      </c>
      <c r="B1043" s="2" t="str">
        <f>IF(TRIM(K1043)="","",I1043)</f>
        <v>Scan IFD</v>
      </c>
      <c r="C1043" s="2" t="str">
        <f>LEFT(F1043,FIND(".",F1043,6))</f>
        <v>Exif.Nikon3.</v>
      </c>
      <c r="D1043" s="2" t="str">
        <f>VLOOKUP(C1043,PrefixUebersetzung,2,FALSE)</f>
        <v>Exif.Nikon3.</v>
      </c>
      <c r="E1043" s="2" t="str">
        <f>MID(F1043,FIND(".",F1043,6)+1,99)</f>
        <v>ScanIFD</v>
      </c>
      <c r="F1043" s="3" t="s">
        <v>642</v>
      </c>
      <c r="G1043" s="3" t="s">
        <v>9517</v>
      </c>
      <c r="I1043" s="3" t="s">
        <v>2629</v>
      </c>
      <c r="J1043" s="5" t="s">
        <v>2629</v>
      </c>
      <c r="K1043" s="5" t="s">
        <v>2629</v>
      </c>
      <c r="L1043" s="14"/>
      <c r="O1043" s="3" t="str">
        <f>IF(AND(TRIM(J1043)="",M1043=""),"Suffix not translated ",
   IF(AND(TRIM(J1043)&lt;&gt;"",TRIM(M1043)&lt;&gt;"",TRIM(J1043)&lt;&gt;TRIM(M1043)),"Suffix translation &lt;&gt; lookup ", "" ))
&amp;IF(AND(TRIM(K1043)="",N1043=""),"Description not translated ",
   IF(AND(TRIM(K1043)&lt;&gt;"",TRIM(N1043)&lt;&gt;"",TRIM(K1043)&lt;&gt;TRIM(N1043)),"Description translation&lt;&gt; lookup ", "" ))</f>
        <v/>
      </c>
      <c r="P1043" s="3" t="s">
        <v>8447</v>
      </c>
      <c r="Q1043" s="3" t="s">
        <v>8447</v>
      </c>
      <c r="R1043" s="3" t="s">
        <v>9334</v>
      </c>
    </row>
    <row r="1044" spans="1:18" x14ac:dyDescent="0.25">
      <c r="A1044" s="2" t="str">
        <f>IF(TRIM(J1044)="","",E1044)</f>
        <v>SceneAssist</v>
      </c>
      <c r="B1044" s="2" t="str">
        <f>IF(TRIM(K1044)="","",I1044)</f>
        <v>Scene assist</v>
      </c>
      <c r="C1044" s="2" t="str">
        <f>LEFT(F1044,FIND(".",F1044,6))</f>
        <v>Exif.Nikon3.</v>
      </c>
      <c r="D1044" s="2" t="str">
        <f>VLOOKUP(C1044,PrefixUebersetzung,2,FALSE)</f>
        <v>Exif.Nikon3.</v>
      </c>
      <c r="E1044" s="2" t="str">
        <f>MID(F1044,FIND(".",F1044,6)+1,99)</f>
        <v>SceneAssist</v>
      </c>
      <c r="F1044" s="3" t="s">
        <v>643</v>
      </c>
      <c r="G1044" s="3" t="s">
        <v>9514</v>
      </c>
      <c r="I1044" s="3" t="s">
        <v>2630</v>
      </c>
      <c r="J1044" s="3" t="s">
        <v>4275</v>
      </c>
      <c r="K1044" s="5" t="s">
        <v>4275</v>
      </c>
      <c r="L1044" s="14"/>
      <c r="O1044" s="3" t="str">
        <f>IF(AND(TRIM(J1044)="",M1044=""),"Suffix not translated ",
   IF(AND(TRIM(J1044)&lt;&gt;"",TRIM(M1044)&lt;&gt;"",TRIM(J1044)&lt;&gt;TRIM(M1044)),"Suffix translation &lt;&gt; lookup ", "" ))
&amp;IF(AND(TRIM(K1044)="",N1044=""),"Description not translated ",
   IF(AND(TRIM(K1044)&lt;&gt;"",TRIM(N1044)&lt;&gt;"",TRIM(K1044)&lt;&gt;TRIM(N1044)),"Description translation&lt;&gt; lookup ", "" ))</f>
        <v/>
      </c>
      <c r="P1044" s="3" t="s">
        <v>8447</v>
      </c>
      <c r="Q1044" s="3" t="s">
        <v>8447</v>
      </c>
      <c r="R1044" s="3" t="s">
        <v>9335</v>
      </c>
    </row>
    <row r="1045" spans="1:18" x14ac:dyDescent="0.25">
      <c r="A1045" s="2" t="str">
        <f>IF(TRIM(J1045)="","",E1045)</f>
        <v/>
      </c>
      <c r="B1045" s="2" t="str">
        <f>IF(TRIM(K1045)="","",I1045)</f>
        <v/>
      </c>
      <c r="C1045" s="2" t="str">
        <f>LEFT(F1045,FIND(".",F1045,6))</f>
        <v>Exif.Nikon3.</v>
      </c>
      <c r="D1045" s="2" t="str">
        <f>VLOOKUP(C1045,PrefixUebersetzung,2,FALSE)</f>
        <v>Exif.Nikon3.</v>
      </c>
      <c r="E1045" s="2" t="str">
        <f>MID(F1045,FIND(".",F1045,6)+1,99)</f>
        <v>SceneMode</v>
      </c>
      <c r="F1045" s="3" t="s">
        <v>644</v>
      </c>
      <c r="G1045" s="3" t="s">
        <v>9514</v>
      </c>
      <c r="I1045" s="3" t="s">
        <v>2631</v>
      </c>
      <c r="J1045" s="3"/>
      <c r="L1045" s="14">
        <v>1</v>
      </c>
      <c r="M1045" s="3" t="str">
        <f>IFERROR(VLOOKUP(E1045,A:J,10, FALSE),"")</f>
        <v>Szenenmodus</v>
      </c>
      <c r="N1045" s="3" t="str">
        <f>IFERROR(VLOOKUP(I1045,B:K,10,FALSE),"")</f>
        <v>Szenenmodus</v>
      </c>
      <c r="O1045" s="3" t="str">
        <f>IF(AND(TRIM(J1045)="",M1045=""),"Suffix not translated ",
   IF(AND(TRIM(J1045)&lt;&gt;"",TRIM(M1045)&lt;&gt;"",TRIM(J1045)&lt;&gt;TRIM(M1045)),"Suffix translation &lt;&gt; lookup ", "" ))
&amp;IF(AND(TRIM(K1045)="",N1045=""),"Description not translated ",
   IF(AND(TRIM(K1045)&lt;&gt;"",TRIM(N1045)&lt;&gt;"",TRIM(K1045)&lt;&gt;TRIM(N1045)),"Description translation&lt;&gt; lookup ", "" ))</f>
        <v/>
      </c>
    </row>
    <row r="1046" spans="1:18" x14ac:dyDescent="0.25">
      <c r="A1046" s="2" t="str">
        <f>IF(TRIM(J1046)="","",E1046)</f>
        <v>SensorPixelSize</v>
      </c>
      <c r="B1046" s="2" t="str">
        <f>IF(TRIM(K1046)="","",I1046)</f>
        <v>Sensor pixel size</v>
      </c>
      <c r="C1046" s="2" t="str">
        <f>LEFT(F1046,FIND(".",F1046,6))</f>
        <v>Exif.Nikon3.</v>
      </c>
      <c r="D1046" s="2" t="str">
        <f>VLOOKUP(C1046,PrefixUebersetzung,2,FALSE)</f>
        <v>Exif.Nikon3.</v>
      </c>
      <c r="E1046" s="2" t="str">
        <f>MID(F1046,FIND(".",F1046,6)+1,99)</f>
        <v>SensorPixelSize</v>
      </c>
      <c r="F1046" s="3" t="s">
        <v>645</v>
      </c>
      <c r="G1046" s="3" t="s">
        <v>9519</v>
      </c>
      <c r="I1046" s="3" t="s">
        <v>2632</v>
      </c>
      <c r="J1046" s="5" t="s">
        <v>3894</v>
      </c>
      <c r="K1046" s="5" t="s">
        <v>3894</v>
      </c>
      <c r="L1046" s="14"/>
      <c r="O1046" s="3" t="str">
        <f>IF(AND(TRIM(J1046)="",M1046=""),"Suffix not translated ",
   IF(AND(TRIM(J1046)&lt;&gt;"",TRIM(M1046)&lt;&gt;"",TRIM(J1046)&lt;&gt;TRIM(M1046)),"Suffix translation &lt;&gt; lookup ", "" ))
&amp;IF(AND(TRIM(K1046)="",N1046=""),"Description not translated ",
   IF(AND(TRIM(K1046)&lt;&gt;"",TRIM(N1046)&lt;&gt;"",TRIM(K1046)&lt;&gt;TRIM(N1046)),"Description translation&lt;&gt; lookup ", "" ))</f>
        <v/>
      </c>
      <c r="P1046" s="3" t="s">
        <v>8447</v>
      </c>
      <c r="Q1046" s="3" t="s">
        <v>8447</v>
      </c>
      <c r="R1046" s="3" t="s">
        <v>9338</v>
      </c>
    </row>
    <row r="1047" spans="1:18" ht="30" x14ac:dyDescent="0.25">
      <c r="A1047" s="2" t="str">
        <f>IF(TRIM(J1047)="","",E1047)</f>
        <v>SerialNO</v>
      </c>
      <c r="B1047" s="2" t="str">
        <f>IF(TRIM(K1047)="","",I1047)</f>
        <v>Camera serial number, usually starts with "NO= "</v>
      </c>
      <c r="C1047" s="2" t="str">
        <f>LEFT(F1047,FIND(".",F1047,6))</f>
        <v>Exif.Nikon3.</v>
      </c>
      <c r="D1047" s="2" t="str">
        <f>VLOOKUP(C1047,PrefixUebersetzung,2,FALSE)</f>
        <v>Exif.Nikon3.</v>
      </c>
      <c r="E1047" s="2" t="str">
        <f>MID(F1047,FIND(".",F1047,6)+1,99)</f>
        <v>SerialNO</v>
      </c>
      <c r="F1047" s="3" t="s">
        <v>646</v>
      </c>
      <c r="G1047" s="3" t="s">
        <v>9514</v>
      </c>
      <c r="I1047" s="3" t="s">
        <v>2633</v>
      </c>
      <c r="J1047" s="3" t="s">
        <v>4816</v>
      </c>
      <c r="K1047" s="5" t="s">
        <v>3895</v>
      </c>
      <c r="L1047" s="14"/>
      <c r="O1047" s="3" t="str">
        <f>IF(AND(TRIM(J1047)="",M1047=""),"Suffix not translated ",
   IF(AND(TRIM(J1047)&lt;&gt;"",TRIM(M1047)&lt;&gt;"",TRIM(J1047)&lt;&gt;TRIM(M1047)),"Suffix translation &lt;&gt; lookup ", "" ))
&amp;IF(AND(TRIM(K1047)="",N1047=""),"Description not translated ",
   IF(AND(TRIM(K1047)&lt;&gt;"",TRIM(N1047)&lt;&gt;"",TRIM(K1047)&lt;&gt;TRIM(N1047)),"Description translation&lt;&gt; lookup ", "" ))</f>
        <v/>
      </c>
      <c r="P1047" s="3" t="s">
        <v>8447</v>
      </c>
      <c r="Q1047" s="3" t="s">
        <v>8447</v>
      </c>
    </row>
    <row r="1048" spans="1:18" x14ac:dyDescent="0.25">
      <c r="A1048" s="2" t="str">
        <f>IF(TRIM(J1048)="","",E1048)</f>
        <v/>
      </c>
      <c r="B1048" s="2" t="str">
        <f>IF(TRIM(K1048)="","",I1048)</f>
        <v>Serial Number</v>
      </c>
      <c r="C1048" s="2" t="str">
        <f>LEFT(F1048,FIND(".",F1048,6))</f>
        <v>Exif.Nikon3.</v>
      </c>
      <c r="D1048" s="2" t="str">
        <f>VLOOKUP(C1048,PrefixUebersetzung,2,FALSE)</f>
        <v>Exif.Nikon3.</v>
      </c>
      <c r="E1048" s="2" t="str">
        <f>MID(F1048,FIND(".",F1048,6)+1,99)</f>
        <v>SerialNumber</v>
      </c>
      <c r="F1048" s="3" t="s">
        <v>647</v>
      </c>
      <c r="G1048" s="3" t="s">
        <v>9514</v>
      </c>
      <c r="I1048" s="3" t="s">
        <v>2634</v>
      </c>
      <c r="J1048" s="3"/>
      <c r="K1048" s="5" t="s">
        <v>3896</v>
      </c>
      <c r="L1048" s="14"/>
      <c r="M1048" s="3" t="str">
        <f>IFERROR(VLOOKUP(E1048,A:J,10, FALSE),"")</f>
        <v>Seriennummer</v>
      </c>
      <c r="N1048" s="3" t="str">
        <f>IFERROR(VLOOKUP(I1048,B:K,10,FALSE),"")</f>
        <v>Seriennummer</v>
      </c>
      <c r="O1048" s="3" t="str">
        <f>IF(AND(TRIM(J1048)="",M1048=""),"Suffix not translated ",
   IF(AND(TRIM(J1048)&lt;&gt;"",TRIM(M1048)&lt;&gt;"",TRIM(J1048)&lt;&gt;TRIM(M1048)),"Suffix translation &lt;&gt; lookup ", "" ))
&amp;IF(AND(TRIM(K1048)="",N1048=""),"Description not translated ",
   IF(AND(TRIM(K1048)&lt;&gt;"",TRIM(N1048)&lt;&gt;"",TRIM(K1048)&lt;&gt;TRIM(N1048)),"Description translation&lt;&gt; lookup ", "" ))</f>
        <v/>
      </c>
      <c r="Q1048" s="3" t="s">
        <v>8447</v>
      </c>
      <c r="R1048" s="3" t="s">
        <v>3896</v>
      </c>
    </row>
    <row r="1049" spans="1:18" x14ac:dyDescent="0.25">
      <c r="A1049" s="2" t="str">
        <f>IF(TRIM(J1049)="","",E1049)</f>
        <v/>
      </c>
      <c r="B1049" s="2" t="str">
        <f>IF(TRIM(K1049)="","",I1049)</f>
        <v/>
      </c>
      <c r="C1049" s="2" t="str">
        <f>LEFT(F1049,FIND(".",F1049,6))</f>
        <v>Exif.Nikon3.</v>
      </c>
      <c r="D1049" s="2" t="str">
        <f>VLOOKUP(C1049,PrefixUebersetzung,2,FALSE)</f>
        <v>Exif.Nikon3.</v>
      </c>
      <c r="E1049" s="2" t="str">
        <f>MID(F1049,FIND(".",F1049,6)+1,99)</f>
        <v>Sharpening</v>
      </c>
      <c r="F1049" s="3" t="s">
        <v>648</v>
      </c>
      <c r="G1049" s="3" t="s">
        <v>9514</v>
      </c>
      <c r="I1049" s="3" t="s">
        <v>2581</v>
      </c>
      <c r="J1049" s="3"/>
      <c r="L1049" s="14"/>
      <c r="M1049" s="3" t="str">
        <f>IFERROR(VLOOKUP(E1049,A:J,10, FALSE),"")</f>
        <v>Scharfzeichnung</v>
      </c>
      <c r="N1049" s="3" t="str">
        <f>IFERROR(VLOOKUP(I1049,B:K,10,FALSE),"")</f>
        <v>Einstellung für Scharfzeichnung</v>
      </c>
      <c r="O1049" s="3" t="str">
        <f>IF(AND(TRIM(J1049)="",M1049=""),"Suffix not translated ",
   IF(AND(TRIM(J1049)&lt;&gt;"",TRIM(M1049)&lt;&gt;"",TRIM(J1049)&lt;&gt;TRIM(M1049)),"Suffix translation &lt;&gt; lookup ", "" ))
&amp;IF(AND(TRIM(K1049)="",N1049=""),"Description not translated ",
   IF(AND(TRIM(K1049)&lt;&gt;"",TRIM(N1049)&lt;&gt;"",TRIM(K1049)&lt;&gt;TRIM(N1049)),"Description translation&lt;&gt; lookup ", "" ))</f>
        <v/>
      </c>
    </row>
    <row r="1050" spans="1:18" x14ac:dyDescent="0.25">
      <c r="A1050" s="2" t="str">
        <f>IF(TRIM(J1050)="","",E1050)</f>
        <v>ShootingMode</v>
      </c>
      <c r="B1050" s="2" t="str">
        <f>IF(TRIM(K1050)="","",I1050)</f>
        <v>Shooting mode</v>
      </c>
      <c r="C1050" s="2" t="str">
        <f>LEFT(F1050,FIND(".",F1050,6))</f>
        <v>Exif.Nikon3.</v>
      </c>
      <c r="D1050" s="2" t="str">
        <f>VLOOKUP(C1050,PrefixUebersetzung,2,FALSE)</f>
        <v>Exif.Nikon3.</v>
      </c>
      <c r="E1050" s="2" t="str">
        <f>MID(F1050,FIND(".",F1050,6)+1,99)</f>
        <v>ShootingMode</v>
      </c>
      <c r="F1050" s="3" t="s">
        <v>649</v>
      </c>
      <c r="G1050" s="3" t="s">
        <v>9512</v>
      </c>
      <c r="I1050" s="3" t="s">
        <v>2635</v>
      </c>
      <c r="J1050" s="5" t="s">
        <v>3897</v>
      </c>
      <c r="K1050" s="5" t="s">
        <v>3897</v>
      </c>
      <c r="L1050" s="14"/>
      <c r="M1050" s="3" t="str">
        <f>IFERROR(VLOOKUP(E1050,A:J,10, FALSE),"")</f>
        <v>Aufnahmemodus</v>
      </c>
      <c r="N1050" s="3" t="str">
        <f>IFERROR(VLOOKUP(I1050,B:K,10,FALSE),"")</f>
        <v>Aufnahmemodus</v>
      </c>
      <c r="O1050" s="3" t="str">
        <f>IF(AND(TRIM(J1050)="",M1050=""),"Suffix not translated ",
   IF(AND(TRIM(J1050)&lt;&gt;"",TRIM(M1050)&lt;&gt;"",TRIM(J1050)&lt;&gt;TRIM(M1050)),"Suffix translation &lt;&gt; lookup ", "" ))
&amp;IF(AND(TRIM(K1050)="",N1050=""),"Description not translated ",
   IF(AND(TRIM(K1050)&lt;&gt;"",TRIM(N1050)&lt;&gt;"",TRIM(K1050)&lt;&gt;TRIM(N1050)),"Description translation&lt;&gt; lookup ", "" ))</f>
        <v/>
      </c>
      <c r="P1050" s="3" t="s">
        <v>8447</v>
      </c>
      <c r="Q1050" s="3" t="s">
        <v>8447</v>
      </c>
      <c r="R1050" s="3" t="s">
        <v>3897</v>
      </c>
    </row>
    <row r="1051" spans="1:18" ht="30" x14ac:dyDescent="0.25">
      <c r="A1051" s="2" t="str">
        <f>IF(TRIM(J1051)="","",E1051)</f>
        <v/>
      </c>
      <c r="B1051" s="2" t="str">
        <f>IF(TRIM(K1051)="","",I1051)</f>
        <v>Shot info</v>
      </c>
      <c r="C1051" s="2" t="str">
        <f>LEFT(F1051,FIND(".",F1051,6))</f>
        <v>Exif.Nikon3.</v>
      </c>
      <c r="D1051" s="2" t="str">
        <f>VLOOKUP(C1051,PrefixUebersetzung,2,FALSE)</f>
        <v>Exif.Nikon3.</v>
      </c>
      <c r="E1051" s="2" t="str">
        <f>MID(F1051,FIND(".",F1051,6)+1,99)</f>
        <v>ShotInfo</v>
      </c>
      <c r="F1051" s="3" t="s">
        <v>650</v>
      </c>
      <c r="G1051" s="3" t="s">
        <v>9517</v>
      </c>
      <c r="I1051" s="3" t="s">
        <v>2636</v>
      </c>
      <c r="J1051" s="3"/>
      <c r="K1051" s="5" t="s">
        <v>4817</v>
      </c>
      <c r="L1051" s="14"/>
      <c r="M1051" s="3" t="str">
        <f>IFERROR(VLOOKUP(E1051,A:J,10, FALSE),"")</f>
        <v>Aufnahmeinformationen</v>
      </c>
      <c r="O1051" s="3" t="str">
        <f>IF(AND(TRIM(J1051)="",M1051=""),"Suffix not translated ",
   IF(AND(TRIM(J1051)&lt;&gt;"",TRIM(M1051)&lt;&gt;"",TRIM(J1051)&lt;&gt;TRIM(M1051)),"Suffix translation &lt;&gt; lookup ", "" ))
&amp;IF(AND(TRIM(K1051)="",N1051=""),"Description not translated ",
   IF(AND(TRIM(K1051)&lt;&gt;"",TRIM(N1051)&lt;&gt;"",TRIM(K1051)&lt;&gt;TRIM(N1051)),"Description translation&lt;&gt; lookup ", "" ))</f>
        <v/>
      </c>
      <c r="Q1051" s="3" t="s">
        <v>8447</v>
      </c>
      <c r="R1051" s="3" t="s">
        <v>9205</v>
      </c>
    </row>
    <row r="1052" spans="1:18" x14ac:dyDescent="0.25">
      <c r="A1052" s="2" t="str">
        <f>IF(TRIM(J1052)="","",E1052)</f>
        <v>ShutterCount</v>
      </c>
      <c r="B1052" s="2" t="str">
        <f>IF(TRIM(K1052)="","",I1052)</f>
        <v>Number of shots taken by camera</v>
      </c>
      <c r="C1052" s="2" t="str">
        <f>LEFT(F1052,FIND(".",F1052,6))</f>
        <v>Exif.Nikon3.</v>
      </c>
      <c r="D1052" s="2" t="str">
        <f>VLOOKUP(C1052,PrefixUebersetzung,2,FALSE)</f>
        <v>Exif.Nikon3.</v>
      </c>
      <c r="E1052" s="2" t="str">
        <f>MID(F1052,FIND(".",F1052,6)+1,99)</f>
        <v>ShutterCount</v>
      </c>
      <c r="F1052" s="3" t="s">
        <v>651</v>
      </c>
      <c r="G1052" s="3" t="s">
        <v>9515</v>
      </c>
      <c r="I1052" s="3" t="s">
        <v>2637</v>
      </c>
      <c r="J1052" s="3" t="s">
        <v>4276</v>
      </c>
      <c r="K1052" s="5" t="s">
        <v>6530</v>
      </c>
      <c r="L1052" s="14"/>
      <c r="M1052" s="3" t="str">
        <f>IFERROR(VLOOKUP(E1052,A:J,10, FALSE),"")</f>
        <v>Verschlusszähler</v>
      </c>
      <c r="O1052" s="3" t="str">
        <f>IF(AND(TRIM(J1052)="",M1052=""),"Suffix not translated ",
   IF(AND(TRIM(J1052)&lt;&gt;"",TRIM(M1052)&lt;&gt;"",TRIM(J1052)&lt;&gt;TRIM(M1052)),"Suffix translation &lt;&gt; lookup ", "" ))
&amp;IF(AND(TRIM(K1052)="",N1052=""),"Description not translated ",
   IF(AND(TRIM(K1052)&lt;&gt;"",TRIM(N1052)&lt;&gt;"",TRIM(K1052)&lt;&gt;TRIM(N1052)),"Description translation&lt;&gt; lookup ", "" ))</f>
        <v/>
      </c>
      <c r="P1052" s="3" t="s">
        <v>8447</v>
      </c>
      <c r="Q1052" s="3" t="s">
        <v>8447</v>
      </c>
      <c r="R1052" s="3" t="s">
        <v>9292</v>
      </c>
    </row>
    <row r="1053" spans="1:18" x14ac:dyDescent="0.25">
      <c r="A1053" s="2" t="str">
        <f>IF(TRIM(J1053)="","",E1053)</f>
        <v>ShutterMode</v>
      </c>
      <c r="B1053" s="2" t="str">
        <f>IF(TRIM(K1053)="","",I1053)</f>
        <v>Shutter mode</v>
      </c>
      <c r="C1053" s="2" t="str">
        <f>LEFT(F1053,FIND(".",F1053,6))</f>
        <v>Exif.Nikon3.</v>
      </c>
      <c r="D1053" s="2" t="str">
        <f>VLOOKUP(C1053,PrefixUebersetzung,2,FALSE)</f>
        <v>Exif.Nikon3.</v>
      </c>
      <c r="E1053" s="2" t="str">
        <f>MID(F1053,FIND(".",F1053,6)+1,99)</f>
        <v>ShutterMode</v>
      </c>
      <c r="F1053" s="36" t="s">
        <v>9757</v>
      </c>
      <c r="G1053" s="36" t="s">
        <v>9512</v>
      </c>
      <c r="H1053" s="36"/>
      <c r="I1053" s="36" t="s">
        <v>9758</v>
      </c>
      <c r="J1053" s="5" t="s">
        <v>9875</v>
      </c>
      <c r="K1053" s="5" t="s">
        <v>9875</v>
      </c>
      <c r="O1053" s="3" t="str">
        <f>IF(AND(TRIM(J1053)="",M1053=""),"Suffix not translated ",
   IF(AND(TRIM(J1053)&lt;&gt;"",TRIM(M1053)&lt;&gt;"",TRIM(J1053)&lt;&gt;TRIM(M1053)),"Suffix translation &lt;&gt; lookup ", "" ))
&amp;IF(AND(TRIM(K1053)="",N1053=""),"Description not translated ",
   IF(AND(TRIM(K1053)&lt;&gt;"",TRIM(N1053)&lt;&gt;"",TRIM(K1053)&lt;&gt;TRIM(N1053)),"Description translation&lt;&gt; lookup ", "" ))</f>
        <v/>
      </c>
      <c r="P1053" s="3" t="s">
        <v>8447</v>
      </c>
      <c r="Q1053" s="3" t="s">
        <v>8447</v>
      </c>
    </row>
    <row r="1054" spans="1:18" x14ac:dyDescent="0.25">
      <c r="A1054" s="2" t="str">
        <f>IF(TRIM(J1054)="","",E1054)</f>
        <v/>
      </c>
      <c r="B1054" s="2" t="str">
        <f>IF(TRIM(K1054)="","",I1054)</f>
        <v/>
      </c>
      <c r="C1054" s="2" t="str">
        <f>LEFT(F1054,FIND(".",F1054,6))</f>
        <v>Exif.Nikon3.</v>
      </c>
      <c r="D1054" s="2" t="str">
        <f>VLOOKUP(C1054,PrefixUebersetzung,2,FALSE)</f>
        <v>Exif.Nikon3.</v>
      </c>
      <c r="E1054" s="2" t="str">
        <f>MID(F1054,FIND(".",F1054,6)+1,99)</f>
        <v>ToneComp</v>
      </c>
      <c r="F1054" s="3" t="s">
        <v>652</v>
      </c>
      <c r="G1054" s="3" t="s">
        <v>9514</v>
      </c>
      <c r="I1054" s="3" t="s">
        <v>2638</v>
      </c>
      <c r="L1054" s="14"/>
      <c r="O1054" s="3" t="str">
        <f>IF(AND(TRIM(J1054)="",M1054=""),"Suffix not translated ",
   IF(AND(TRIM(J1054)&lt;&gt;"",TRIM(M1054)&lt;&gt;"",TRIM(J1054)&lt;&gt;TRIM(M1054)),"Suffix translation &lt;&gt; lookup ", "" ))
&amp;IF(AND(TRIM(K1054)="",N1054=""),"Description not translated ",
   IF(AND(TRIM(K1054)&lt;&gt;"",TRIM(N1054)&lt;&gt;"",TRIM(K1054)&lt;&gt;TRIM(N1054)),"Description translation&lt;&gt; lookup ", "" ))</f>
        <v xml:space="preserve">Suffix not translated Description not translated </v>
      </c>
      <c r="P1054" s="3" t="s">
        <v>8447</v>
      </c>
      <c r="Q1054" s="3" t="s">
        <v>8447</v>
      </c>
      <c r="R1054" s="3" t="s">
        <v>9066</v>
      </c>
    </row>
    <row r="1055" spans="1:18" x14ac:dyDescent="0.25">
      <c r="A1055" s="2" t="str">
        <f>IF(TRIM(J1055)="","",E1055)</f>
        <v/>
      </c>
      <c r="B1055" s="2" t="str">
        <f>IF(TRIM(K1055)="","",I1055)</f>
        <v/>
      </c>
      <c r="C1055" s="2" t="str">
        <f>LEFT(F1055,FIND(".",F1055,6))</f>
        <v>Exif.Nikon3.</v>
      </c>
      <c r="D1055" s="2" t="str">
        <f>VLOOKUP(C1055,PrefixUebersetzung,2,FALSE)</f>
        <v>Exif.Nikon3.</v>
      </c>
      <c r="E1055" s="2" t="str">
        <f>MID(F1055,FIND(".",F1055,6)+1,99)</f>
        <v>ToningEffect</v>
      </c>
      <c r="F1055" s="3" t="s">
        <v>653</v>
      </c>
      <c r="G1055" s="3" t="s">
        <v>9514</v>
      </c>
      <c r="I1055" s="3" t="s">
        <v>2639</v>
      </c>
      <c r="J1055" s="3"/>
      <c r="L1055" s="14"/>
      <c r="M1055" s="3" t="str">
        <f>IFERROR(VLOOKUP(E1055,A:J,10, FALSE),"")</f>
        <v>Toneffekt</v>
      </c>
      <c r="N1055" s="3" t="str">
        <f>IFERROR(VLOOKUP(I1055,B:K,10,FALSE),"")</f>
        <v>Toneffekt</v>
      </c>
      <c r="O1055" s="3" t="str">
        <f>IF(AND(TRIM(J1055)="",M1055=""),"Suffix not translated ",
   IF(AND(TRIM(J1055)&lt;&gt;"",TRIM(M1055)&lt;&gt;"",TRIM(J1055)&lt;&gt;TRIM(M1055)),"Suffix translation &lt;&gt; lookup ", "" ))
&amp;IF(AND(TRIM(K1055)="",N1055=""),"Description not translated ",
   IF(AND(TRIM(K1055)&lt;&gt;"",TRIM(N1055)&lt;&gt;"",TRIM(K1055)&lt;&gt;TRIM(N1055)),"Description translation&lt;&gt; lookup ", "" ))</f>
        <v/>
      </c>
    </row>
    <row r="1056" spans="1:18" x14ac:dyDescent="0.25">
      <c r="A1056" s="2" t="str">
        <f>IF(TRIM(J1056)="","",E1056)</f>
        <v>VariProgram</v>
      </c>
      <c r="B1056" s="2" t="str">
        <f>IF(TRIM(K1056)="","",I1056)</f>
        <v>Program variation</v>
      </c>
      <c r="C1056" s="2" t="str">
        <f>LEFT(F1056,FIND(".",F1056,6))</f>
        <v>Exif.Nikon3.</v>
      </c>
      <c r="D1056" s="2" t="str">
        <f>VLOOKUP(C1056,PrefixUebersetzung,2,FALSE)</f>
        <v>Exif.Nikon3.</v>
      </c>
      <c r="E1056" s="2" t="str">
        <f>MID(F1056,FIND(".",F1056,6)+1,99)</f>
        <v>VariProgram</v>
      </c>
      <c r="F1056" s="3" t="s">
        <v>654</v>
      </c>
      <c r="G1056" s="3" t="s">
        <v>9514</v>
      </c>
      <c r="I1056" s="3" t="s">
        <v>2640</v>
      </c>
      <c r="J1056" s="5" t="s">
        <v>3898</v>
      </c>
      <c r="K1056" s="5" t="s">
        <v>3898</v>
      </c>
      <c r="L1056" s="14"/>
      <c r="M1056" s="3" t="str">
        <f>IFERROR(VLOOKUP(E1056,A:J,10, FALSE),"")</f>
        <v>Programm Variation</v>
      </c>
      <c r="O1056" s="3" t="str">
        <f>IF(AND(TRIM(J1056)="",M1056=""),"Suffix not translated ",
   IF(AND(TRIM(J1056)&lt;&gt;"",TRIM(M1056)&lt;&gt;"",TRIM(J1056)&lt;&gt;TRIM(M1056)),"Suffix translation &lt;&gt; lookup ", "" ))
&amp;IF(AND(TRIM(K1056)="",N1056=""),"Description not translated ",
   IF(AND(TRIM(K1056)&lt;&gt;"",TRIM(N1056)&lt;&gt;"",TRIM(K1056)&lt;&gt;TRIM(N1056)),"Description translation&lt;&gt; lookup ", "" ))</f>
        <v/>
      </c>
      <c r="P1056" s="3" t="s">
        <v>8447</v>
      </c>
      <c r="Q1056" s="3" t="s">
        <v>8447</v>
      </c>
      <c r="R1056" s="3" t="s">
        <v>9318</v>
      </c>
    </row>
    <row r="1057" spans="1:18" x14ac:dyDescent="0.25">
      <c r="A1057" s="2" t="str">
        <f>IF(TRIM(J1057)="","",E1057)</f>
        <v/>
      </c>
      <c r="B1057" s="2" t="str">
        <f>IF(TRIM(K1057)="","",I1057)</f>
        <v/>
      </c>
      <c r="C1057" s="2" t="str">
        <f>LEFT(F1057,FIND(".",F1057,6))</f>
        <v>Exif.Nikon3.</v>
      </c>
      <c r="D1057" s="2" t="str">
        <f>VLOOKUP(C1057,PrefixUebersetzung,2,FALSE)</f>
        <v>Exif.Nikon3.</v>
      </c>
      <c r="E1057" s="2" t="str">
        <f>MID(F1057,FIND(".",F1057,6)+1,99)</f>
        <v>Version</v>
      </c>
      <c r="F1057" s="3" t="s">
        <v>655</v>
      </c>
      <c r="G1057" s="3" t="s">
        <v>9517</v>
      </c>
      <c r="I1057" s="3" t="s">
        <v>2582</v>
      </c>
      <c r="J1057" s="3"/>
      <c r="L1057" s="14"/>
      <c r="M1057" s="3" t="str">
        <f>IFERROR(VLOOKUP(E1057,A:J,10, FALSE),"")</f>
        <v>Version</v>
      </c>
      <c r="N1057" s="3" t="str">
        <f>IFERROR(VLOOKUP(I1057,B:K,10,FALSE),"")</f>
        <v>Nikon Herstellernotiz Version</v>
      </c>
      <c r="O1057" s="3" t="str">
        <f>IF(AND(TRIM(J1057)="",M1057=""),"Suffix not translated ",
   IF(AND(TRIM(J1057)&lt;&gt;"",TRIM(M1057)&lt;&gt;"",TRIM(J1057)&lt;&gt;TRIM(M1057)),"Suffix translation &lt;&gt; lookup ", "" ))
&amp;IF(AND(TRIM(K1057)="",N1057=""),"Description not translated ",
   IF(AND(TRIM(K1057)&lt;&gt;"",TRIM(N1057)&lt;&gt;"",TRIM(K1057)&lt;&gt;TRIM(N1057)),"Description translation&lt;&gt; lookup ", "" ))</f>
        <v/>
      </c>
    </row>
    <row r="1058" spans="1:18" x14ac:dyDescent="0.25">
      <c r="A1058" s="2" t="str">
        <f>IF(TRIM(J1058)="","",E1058)</f>
        <v>VignetteControl</v>
      </c>
      <c r="B1058" s="2" t="str">
        <f>IF(TRIM(K1058)="","",I1058)</f>
        <v>Vignette control</v>
      </c>
      <c r="C1058" s="2" t="str">
        <f>LEFT(F1058,FIND(".",F1058,6))</f>
        <v>Exif.Nikon3.</v>
      </c>
      <c r="D1058" s="2" t="str">
        <f>VLOOKUP(C1058,PrefixUebersetzung,2,FALSE)</f>
        <v>Exif.Nikon3.</v>
      </c>
      <c r="E1058" s="2" t="str">
        <f>MID(F1058,FIND(".",F1058,6)+1,99)</f>
        <v>VignetteControl</v>
      </c>
      <c r="F1058" s="3" t="s">
        <v>656</v>
      </c>
      <c r="G1058" s="3" t="s">
        <v>9512</v>
      </c>
      <c r="I1058" s="3" t="s">
        <v>2641</v>
      </c>
      <c r="J1058" s="3" t="s">
        <v>4277</v>
      </c>
      <c r="K1058" s="5" t="s">
        <v>4277</v>
      </c>
      <c r="L1058" s="14"/>
      <c r="O1058" s="3" t="str">
        <f>IF(AND(TRIM(J1058)="",M1058=""),"Suffix not translated ",
   IF(AND(TRIM(J1058)&lt;&gt;"",TRIM(M1058)&lt;&gt;"",TRIM(J1058)&lt;&gt;TRIM(M1058)),"Suffix translation &lt;&gt; lookup ", "" ))
&amp;IF(AND(TRIM(K1058)="",N1058=""),"Description not translated ",
   IF(AND(TRIM(K1058)&lt;&gt;"",TRIM(N1058)&lt;&gt;"",TRIM(K1058)&lt;&gt;TRIM(N1058)),"Description translation&lt;&gt; lookup ", "" ))</f>
        <v/>
      </c>
      <c r="P1058" s="3" t="s">
        <v>8447</v>
      </c>
      <c r="Q1058" s="3" t="s">
        <v>8447</v>
      </c>
      <c r="R1058" s="3" t="s">
        <v>9102</v>
      </c>
    </row>
    <row r="1059" spans="1:18" x14ac:dyDescent="0.25">
      <c r="A1059" s="2" t="str">
        <f>IF(TRIM(J1059)="","",E1059)</f>
        <v>VRInfo</v>
      </c>
      <c r="B1059" s="2" t="str">
        <f>IF(TRIM(K1059)="","",I1059)</f>
        <v>VR info</v>
      </c>
      <c r="C1059" s="2" t="str">
        <f>LEFT(F1059,FIND(".",F1059,6))</f>
        <v>Exif.Nikon3.</v>
      </c>
      <c r="D1059" s="2" t="str">
        <f>VLOOKUP(C1059,PrefixUebersetzung,2,FALSE)</f>
        <v>Exif.Nikon3.</v>
      </c>
      <c r="E1059" s="2" t="str">
        <f>MID(F1059,FIND(".",F1059,6)+1,99)</f>
        <v>VRInfo</v>
      </c>
      <c r="F1059" s="3" t="s">
        <v>657</v>
      </c>
      <c r="G1059" s="3" t="s">
        <v>9517</v>
      </c>
      <c r="I1059" s="3" t="s">
        <v>2642</v>
      </c>
      <c r="J1059" s="3" t="s">
        <v>4278</v>
      </c>
      <c r="K1059" s="5" t="s">
        <v>4278</v>
      </c>
      <c r="L1059" s="14"/>
      <c r="O1059" s="3" t="str">
        <f>IF(AND(TRIM(J1059)="",M1059=""),"Suffix not translated ",
   IF(AND(TRIM(J1059)&lt;&gt;"",TRIM(M1059)&lt;&gt;"",TRIM(J1059)&lt;&gt;TRIM(M1059)),"Suffix translation &lt;&gt; lookup ", "" ))
&amp;IF(AND(TRIM(K1059)="",N1059=""),"Description not translated ",
   IF(AND(TRIM(K1059)&lt;&gt;"",TRIM(N1059)&lt;&gt;"",TRIM(K1059)&lt;&gt;TRIM(N1059)),"Description translation&lt;&gt; lookup ", "" ))</f>
        <v/>
      </c>
      <c r="P1059" s="3" t="s">
        <v>8447</v>
      </c>
      <c r="Q1059" s="3" t="s">
        <v>8447</v>
      </c>
      <c r="R1059" s="3" t="s">
        <v>9325</v>
      </c>
    </row>
    <row r="1060" spans="1:18" x14ac:dyDescent="0.25">
      <c r="A1060" s="2" t="str">
        <f>IF(TRIM(J1060)="","",E1060)</f>
        <v/>
      </c>
      <c r="B1060" s="2" t="str">
        <f>IF(TRIM(K1060)="","",I1060)</f>
        <v/>
      </c>
      <c r="C1060" s="2" t="str">
        <f>LEFT(F1060,FIND(".",F1060,6))</f>
        <v>Exif.Nikon3.</v>
      </c>
      <c r="D1060" s="2" t="str">
        <f>VLOOKUP(C1060,PrefixUebersetzung,2,FALSE)</f>
        <v>Exif.Nikon3.</v>
      </c>
      <c r="E1060" s="2" t="str">
        <f>MID(F1060,FIND(".",F1060,6)+1,99)</f>
        <v>WB_RBLevels</v>
      </c>
      <c r="F1060" s="3" t="s">
        <v>658</v>
      </c>
      <c r="G1060" s="3" t="s">
        <v>9519</v>
      </c>
      <c r="I1060" s="3" t="s">
        <v>2643</v>
      </c>
      <c r="J1060" s="3"/>
      <c r="L1060" s="14">
        <v>5</v>
      </c>
      <c r="M1060" s="3" t="str">
        <f>IFERROR(VLOOKUP(E1060,A:J,10, FALSE),"")</f>
        <v/>
      </c>
      <c r="N1060" s="3" t="str">
        <f>IFERROR(VLOOKUP(I1060,B:K,10,FALSE),"")</f>
        <v/>
      </c>
      <c r="O1060" s="3" t="str">
        <f>IF(AND(TRIM(J1060)="",M1060=""),"Suffix not translated ",
   IF(AND(TRIM(J1060)&lt;&gt;"",TRIM(M1060)&lt;&gt;"",TRIM(J1060)&lt;&gt;TRIM(M1060)),"Suffix translation &lt;&gt; lookup ", "" ))
&amp;IF(AND(TRIM(K1060)="",N1060=""),"Description not translated ",
   IF(AND(TRIM(K1060)&lt;&gt;"",TRIM(N1060)&lt;&gt;"",TRIM(K1060)&lt;&gt;TRIM(N1060)),"Description translation&lt;&gt; lookup ", "" ))</f>
        <v xml:space="preserve">Suffix not translated Description not translated </v>
      </c>
      <c r="P1060" s="3" t="s">
        <v>8447</v>
      </c>
      <c r="Q1060" s="3" t="s">
        <v>8447</v>
      </c>
    </row>
    <row r="1061" spans="1:18" x14ac:dyDescent="0.25">
      <c r="A1061" s="2" t="str">
        <f>IF(TRIM(J1061)="","",E1061)</f>
        <v/>
      </c>
      <c r="B1061" s="2" t="str">
        <f>IF(TRIM(K1061)="","",I1061)</f>
        <v/>
      </c>
      <c r="C1061" s="2" t="str">
        <f>LEFT(F1061,FIND(".",F1061,6))</f>
        <v>Exif.Nikon3.</v>
      </c>
      <c r="D1061" s="2" t="str">
        <f>VLOOKUP(C1061,PrefixUebersetzung,2,FALSE)</f>
        <v>Exif.Nikon3.</v>
      </c>
      <c r="E1061" s="2" t="str">
        <f>MID(F1061,FIND(".",F1061,6)+1,99)</f>
        <v>WhiteBalance</v>
      </c>
      <c r="F1061" s="3" t="s">
        <v>659</v>
      </c>
      <c r="G1061" s="3" t="s">
        <v>9514</v>
      </c>
      <c r="I1061" s="3" t="s">
        <v>2226</v>
      </c>
      <c r="L1061" s="14">
        <v>1</v>
      </c>
      <c r="M1061" s="3" t="str">
        <f>IFERROR(VLOOKUP(E1061,A:J,10, FALSE),"")</f>
        <v>Weißabgleich</v>
      </c>
      <c r="N1061" s="3" t="str">
        <f>IFERROR(VLOOKUP(I1061,B:K,10,FALSE),"")</f>
        <v>Weißabgleich</v>
      </c>
      <c r="O1061" s="3" t="str">
        <f>IF(AND(TRIM(J1061)="",M1061=""),"Suffix not translated ",
   IF(AND(TRIM(J1061)&lt;&gt;"",TRIM(M1061)&lt;&gt;"",TRIM(J1061)&lt;&gt;TRIM(M1061)),"Suffix translation &lt;&gt; lookup ", "" ))
&amp;IF(AND(TRIM(K1061)="",N1061=""),"Description not translated ",
   IF(AND(TRIM(K1061)&lt;&gt;"",TRIM(N1061)&lt;&gt;"",TRIM(K1061)&lt;&gt;TRIM(N1061)),"Description translation&lt;&gt; lookup ", "" ))</f>
        <v/>
      </c>
    </row>
    <row r="1062" spans="1:18" x14ac:dyDescent="0.25">
      <c r="A1062" s="2" t="str">
        <f>IF(TRIM(J1062)="","",E1062)</f>
        <v/>
      </c>
      <c r="B1062" s="2" t="str">
        <f>IF(TRIM(K1062)="","",I1062)</f>
        <v/>
      </c>
      <c r="C1062" s="2" t="str">
        <f>LEFT(F1062,FIND(".",F1062,6))</f>
        <v>Exif.Nikon3.</v>
      </c>
      <c r="D1062" s="2" t="str">
        <f>VLOOKUP(C1062,PrefixUebersetzung,2,FALSE)</f>
        <v>Exif.Nikon3.</v>
      </c>
      <c r="E1062" s="2" t="str">
        <f>MID(F1062,FIND(".",F1062,6)+1,99)</f>
        <v>WhiteBalanceBias</v>
      </c>
      <c r="F1062" s="3" t="s">
        <v>660</v>
      </c>
      <c r="G1062" s="3" t="s">
        <v>9513</v>
      </c>
      <c r="I1062" s="3" t="s">
        <v>2644</v>
      </c>
      <c r="L1062" s="14"/>
      <c r="M1062" s="3" t="str">
        <f>IFERROR(VLOOKUP(E1062,A:J,10, FALSE),"")</f>
        <v>Weißabgleich Korrektur</v>
      </c>
      <c r="N1062" s="3" t="str">
        <f>IFERROR(VLOOKUP(I1062,B:K,10,FALSE),"")</f>
        <v>Weißabgleich Korrektur</v>
      </c>
      <c r="O1062" s="3" t="str">
        <f>IF(AND(TRIM(J1062)="",M1062=""),"Suffix not translated ",
   IF(AND(TRIM(J1062)&lt;&gt;"",TRIM(M1062)&lt;&gt;"",TRIM(J1062)&lt;&gt;TRIM(M1062)),"Suffix translation &lt;&gt; lookup ", "" ))
&amp;IF(AND(TRIM(K1062)="",N1062=""),"Description not translated ",
   IF(AND(TRIM(K1062)&lt;&gt;"",TRIM(N1062)&lt;&gt;"",TRIM(K1062)&lt;&gt;TRIM(N1062)),"Description translation&lt;&gt; lookup ", "" ))</f>
        <v/>
      </c>
    </row>
    <row r="1063" spans="1:18" x14ac:dyDescent="0.25">
      <c r="A1063" s="2" t="str">
        <f>IF(TRIM(J1063)="","",E1063)</f>
        <v/>
      </c>
      <c r="B1063" s="2" t="str">
        <f>IF(TRIM(K1063)="","",I1063)</f>
        <v/>
      </c>
      <c r="C1063" s="2" t="str">
        <f>LEFT(F1063,FIND(".",F1063,6))</f>
        <v>Exif.Nikon3.</v>
      </c>
      <c r="D1063" s="2" t="str">
        <f>VLOOKUP(C1063,PrefixUebersetzung,2,FALSE)</f>
        <v>Exif.Nikon3.</v>
      </c>
      <c r="E1063" s="2" t="str">
        <f>MID(F1063,FIND(".",F1063,6)+1,99)</f>
        <v>WhiteBalanceBias2</v>
      </c>
      <c r="F1063" s="36" t="s">
        <v>10689</v>
      </c>
      <c r="G1063" s="36" t="s">
        <v>9520</v>
      </c>
      <c r="H1063" s="36"/>
      <c r="I1063" s="36" t="s">
        <v>10690</v>
      </c>
      <c r="L1063" s="15">
        <v>8</v>
      </c>
      <c r="O1063" s="3" t="str">
        <f>IF(AND(TRIM(J1063)="",M1063=""),"Suffix not translated ",
   IF(AND(TRIM(J1063)&lt;&gt;"",TRIM(M1063)&lt;&gt;"",TRIM(J1063)&lt;&gt;TRIM(M1063)),"Suffix translation &lt;&gt; lookup ", "" ))
&amp;IF(AND(TRIM(K1063)="",N1063=""),"Description not translated ",
   IF(AND(TRIM(K1063)&lt;&gt;"",TRIM(N1063)&lt;&gt;"",TRIM(K1063)&lt;&gt;TRIM(N1063)),"Description translation&lt;&gt; lookup ", "" ))</f>
        <v xml:space="preserve">Suffix not translated Description not translated </v>
      </c>
      <c r="P1063" s="3" t="s">
        <v>8447</v>
      </c>
      <c r="Q1063" s="3" t="s">
        <v>8447</v>
      </c>
    </row>
    <row r="1064" spans="1:18" x14ac:dyDescent="0.25">
      <c r="A1064" s="2" t="str">
        <f>IF(TRIM(J1064)="","",E1064)</f>
        <v>WorldTime</v>
      </c>
      <c r="B1064" s="2" t="str">
        <f>IF(TRIM(K1064)="","",I1064)</f>
        <v>World time</v>
      </c>
      <c r="C1064" s="2" t="str">
        <f>LEFT(F1064,FIND(".",F1064,6))</f>
        <v>Exif.Nikon3.</v>
      </c>
      <c r="D1064" s="2" t="str">
        <f>VLOOKUP(C1064,PrefixUebersetzung,2,FALSE)</f>
        <v>Exif.Nikon3.</v>
      </c>
      <c r="E1064" s="2" t="str">
        <f>MID(F1064,FIND(".",F1064,6)+1,99)</f>
        <v>WorldTime</v>
      </c>
      <c r="F1064" s="3" t="s">
        <v>661</v>
      </c>
      <c r="G1064" s="3" t="s">
        <v>9517</v>
      </c>
      <c r="I1064" s="3" t="s">
        <v>2645</v>
      </c>
      <c r="J1064" s="5" t="s">
        <v>3899</v>
      </c>
      <c r="K1064" s="5" t="s">
        <v>3899</v>
      </c>
      <c r="L1064" s="14"/>
      <c r="M1064" s="3" t="str">
        <f>IFERROR(VLOOKUP(E1064,A:J,10, FALSE),"")</f>
        <v>Weltzeit</v>
      </c>
      <c r="N1064" s="3" t="str">
        <f>IFERROR(VLOOKUP(I1064,B:K,10,FALSE),"")</f>
        <v>Weltzeit</v>
      </c>
      <c r="O1064" s="3" t="str">
        <f>IF(AND(TRIM(J1064)="",M1064=""),"Suffix not translated ",
   IF(AND(TRIM(J1064)&lt;&gt;"",TRIM(M1064)&lt;&gt;"",TRIM(J1064)&lt;&gt;TRIM(M1064)),"Suffix translation &lt;&gt; lookup ", "" ))
&amp;IF(AND(TRIM(K1064)="",N1064=""),"Description not translated ",
   IF(AND(TRIM(K1064)&lt;&gt;"",TRIM(N1064)&lt;&gt;"",TRIM(K1064)&lt;&gt;TRIM(N1064)),"Description translation&lt;&gt; lookup ", "" ))</f>
        <v/>
      </c>
      <c r="P1064" s="3" t="s">
        <v>8447</v>
      </c>
      <c r="Q1064" s="3" t="s">
        <v>8447</v>
      </c>
      <c r="R1064" s="3" t="s">
        <v>3876</v>
      </c>
    </row>
    <row r="1065" spans="1:18" x14ac:dyDescent="0.25">
      <c r="A1065" s="2" t="str">
        <f>IF(TRIM(J1065)="","",E1065)</f>
        <v/>
      </c>
      <c r="B1065" s="2" t="str">
        <f>IF(TRIM(K1065)="","",I1065)</f>
        <v/>
      </c>
      <c r="C1065" s="2" t="str">
        <f>LEFT(F1065,FIND(".",F1065,6))</f>
        <v>Exif.NikonAf.</v>
      </c>
      <c r="D1065" s="2" t="str">
        <f>VLOOKUP(C1065,PrefixUebersetzung,2,FALSE)</f>
        <v>Exif.NikonAf.</v>
      </c>
      <c r="E1065" s="2" t="str">
        <f>MID(F1065,FIND(".",F1065,6)+1,99)</f>
        <v>AFAreaMode</v>
      </c>
      <c r="F1065" s="3" t="s">
        <v>662</v>
      </c>
      <c r="G1065" s="3" t="s">
        <v>9518</v>
      </c>
      <c r="I1065" s="3" t="s">
        <v>2646</v>
      </c>
      <c r="J1065" s="3"/>
      <c r="L1065" s="14"/>
      <c r="M1065" s="3" t="str">
        <f>IFERROR(VLOOKUP(E1065,A:J,10, FALSE),"")</f>
        <v>AF Bereich Modus</v>
      </c>
      <c r="N1065" s="3" t="str">
        <f>IFERROR(VLOOKUP(I1065,B:K,10,FALSE),"")</f>
        <v>AF Bereich Modus</v>
      </c>
      <c r="O1065" s="3" t="str">
        <f>IF(AND(TRIM(J1065)="",M1065=""),"Suffix not translated ",
   IF(AND(TRIM(J1065)&lt;&gt;"",TRIM(M1065)&lt;&gt;"",TRIM(J1065)&lt;&gt;TRIM(M1065)),"Suffix translation &lt;&gt; lookup ", "" ))
&amp;IF(AND(TRIM(K1065)="",N1065=""),"Description not translated ",
   IF(AND(TRIM(K1065)&lt;&gt;"",TRIM(N1065)&lt;&gt;"",TRIM(K1065)&lt;&gt;TRIM(N1065)),"Description translation&lt;&gt; lookup ", "" ))</f>
        <v/>
      </c>
    </row>
    <row r="1066" spans="1:18" x14ac:dyDescent="0.25">
      <c r="A1066" s="2" t="str">
        <f>IF(TRIM(J1066)="","",E1066)</f>
        <v/>
      </c>
      <c r="B1066" s="2" t="str">
        <f>IF(TRIM(K1066)="","",I1066)</f>
        <v/>
      </c>
      <c r="C1066" s="2" t="str">
        <f>LEFT(F1066,FIND(".",F1066,6))</f>
        <v>Exif.NikonAf.</v>
      </c>
      <c r="D1066" s="2" t="str">
        <f>VLOOKUP(C1066,PrefixUebersetzung,2,FALSE)</f>
        <v>Exif.NikonAf.</v>
      </c>
      <c r="E1066" s="2" t="str">
        <f>MID(F1066,FIND(".",F1066,6)+1,99)</f>
        <v>AFPoint</v>
      </c>
      <c r="F1066" s="3" t="s">
        <v>663</v>
      </c>
      <c r="G1066" s="3" t="s">
        <v>9518</v>
      </c>
      <c r="I1066" s="3" t="s">
        <v>2647</v>
      </c>
      <c r="J1066" s="3"/>
      <c r="L1066" s="14">
        <v>1</v>
      </c>
      <c r="M1066" s="3" t="str">
        <f>IFERROR(VLOOKUP(E1066,A:J,10, FALSE),"")</f>
        <v>AF Messfeld</v>
      </c>
      <c r="N1066" s="3" t="str">
        <f>IFERROR(VLOOKUP(I1066,B:K,10,FALSE),"")</f>
        <v>ausgewähltes AF-Messfeld</v>
      </c>
      <c r="O1066" s="3" t="str">
        <f>IF(AND(TRIM(J1066)="",M1066=""),"Suffix not translated ",
   IF(AND(TRIM(J1066)&lt;&gt;"",TRIM(M1066)&lt;&gt;"",TRIM(J1066)&lt;&gt;TRIM(M1066)),"Suffix translation &lt;&gt; lookup ", "" ))
&amp;IF(AND(TRIM(K1066)="",N1066=""),"Description not translated ",
   IF(AND(TRIM(K1066)&lt;&gt;"",TRIM(N1066)&lt;&gt;"",TRIM(K1066)&lt;&gt;TRIM(N1066)),"Description translation&lt;&gt; lookup ", "" ))</f>
        <v/>
      </c>
    </row>
    <row r="1067" spans="1:18" x14ac:dyDescent="0.25">
      <c r="A1067" s="2" t="str">
        <f>IF(TRIM(J1067)="","",E1067)</f>
        <v/>
      </c>
      <c r="B1067" s="2" t="str">
        <f>IF(TRIM(K1067)="","",I1067)</f>
        <v/>
      </c>
      <c r="C1067" s="2" t="str">
        <f>LEFT(F1067,FIND(".",F1067,6))</f>
        <v>Exif.NikonAf.</v>
      </c>
      <c r="D1067" s="2" t="str">
        <f>VLOOKUP(C1067,PrefixUebersetzung,2,FALSE)</f>
        <v>Exif.NikonAf.</v>
      </c>
      <c r="E1067" s="2" t="str">
        <f>MID(F1067,FIND(".",F1067,6)+1,99)</f>
        <v>AFPointsInFocus</v>
      </c>
      <c r="F1067" s="3" t="s">
        <v>664</v>
      </c>
      <c r="G1067" s="3" t="s">
        <v>9512</v>
      </c>
      <c r="I1067" s="3" t="s">
        <v>2648</v>
      </c>
      <c r="L1067" s="14"/>
      <c r="M1067" s="3" t="str">
        <f>IFERROR(VLOOKUP(E1067,A:J,10, FALSE),"")</f>
        <v>AF Messfelder im Fokus</v>
      </c>
      <c r="N1067" s="3" t="str">
        <f>IFERROR(VLOOKUP(I1067,B:K,10,FALSE),"")</f>
        <v>AF Messfelder im Fokus</v>
      </c>
      <c r="O1067" s="3" t="str">
        <f>IF(AND(TRIM(J1067)="",M1067=""),"Suffix not translated ",
   IF(AND(TRIM(J1067)&lt;&gt;"",TRIM(M1067)&lt;&gt;"",TRIM(J1067)&lt;&gt;TRIM(M1067)),"Suffix translation &lt;&gt; lookup ", "" ))
&amp;IF(AND(TRIM(K1067)="",N1067=""),"Description not translated ",
   IF(AND(TRIM(K1067)&lt;&gt;"",TRIM(N1067)&lt;&gt;"",TRIM(K1067)&lt;&gt;TRIM(N1067)),"Description translation&lt;&gt; lookup ", "" ))</f>
        <v/>
      </c>
    </row>
    <row r="1068" spans="1:18" x14ac:dyDescent="0.25">
      <c r="A1068" s="2" t="str">
        <f>IF(TRIM(J1068)="","",E1068)</f>
        <v>AFAreaHeight</v>
      </c>
      <c r="B1068" s="2" t="str">
        <f>IF(TRIM(K1068)="","",I1068)</f>
        <v>AF area height</v>
      </c>
      <c r="C1068" s="2" t="str">
        <f>LEFT(F1068,FIND(".",F1068,6))</f>
        <v>Exif.NikonAf2.</v>
      </c>
      <c r="D1068" s="2" t="str">
        <f>VLOOKUP(C1068,PrefixUebersetzung,2,FALSE)</f>
        <v>Exif.NikonAf2.</v>
      </c>
      <c r="E1068" s="2" t="str">
        <f>MID(F1068,FIND(".",F1068,6)+1,99)</f>
        <v>AFAreaHeight</v>
      </c>
      <c r="F1068" s="3" t="s">
        <v>665</v>
      </c>
      <c r="G1068" s="3" t="s">
        <v>9512</v>
      </c>
      <c r="I1068" s="3" t="s">
        <v>2649</v>
      </c>
      <c r="J1068" s="5" t="s">
        <v>4820</v>
      </c>
      <c r="K1068" s="5" t="s">
        <v>4820</v>
      </c>
      <c r="L1068" s="14"/>
      <c r="M1068" s="3" t="str">
        <f>IFERROR(VLOOKUP(E1068,A:J,10, FALSE),"")</f>
        <v>AF Bereich Höhe</v>
      </c>
      <c r="N1068" s="3" t="str">
        <f>IFERROR(VLOOKUP(I1068,B:K,10,FALSE),"")</f>
        <v>AF Bereich Höhe</v>
      </c>
      <c r="O1068" s="3" t="str">
        <f>IF(AND(TRIM(J1068)="",M1068=""),"Suffix not translated ",
   IF(AND(TRIM(J1068)&lt;&gt;"",TRIM(M1068)&lt;&gt;"",TRIM(J1068)&lt;&gt;TRIM(M1068)),"Suffix translation &lt;&gt; lookup ", "" ))
&amp;IF(AND(TRIM(K1068)="",N1068=""),"Description not translated ",
   IF(AND(TRIM(K1068)&lt;&gt;"",TRIM(N1068)&lt;&gt;"",TRIM(K1068)&lt;&gt;TRIM(N1068)),"Description translation&lt;&gt; lookup ", "" ))</f>
        <v/>
      </c>
      <c r="P1068" s="3" t="s">
        <v>8447</v>
      </c>
      <c r="Q1068" s="3" t="s">
        <v>8447</v>
      </c>
      <c r="R1068" s="3" t="s">
        <v>8977</v>
      </c>
    </row>
    <row r="1069" spans="1:18" x14ac:dyDescent="0.25">
      <c r="A1069" s="2" t="str">
        <f>IF(TRIM(J1069)="","",E1069)</f>
        <v/>
      </c>
      <c r="B1069" s="2" t="str">
        <f>IF(TRIM(K1069)="","",I1069)</f>
        <v/>
      </c>
      <c r="C1069" s="2" t="str">
        <f>LEFT(F1069,FIND(".",F1069,6))</f>
        <v>Exif.NikonAf2.</v>
      </c>
      <c r="D1069" s="2" t="str">
        <f>VLOOKUP(C1069,PrefixUebersetzung,2,FALSE)</f>
        <v>Exif.NikonAf2.</v>
      </c>
      <c r="E1069" s="2" t="str">
        <f>MID(F1069,FIND(".",F1069,6)+1,99)</f>
        <v>AFAreaMode</v>
      </c>
      <c r="F1069" s="3" t="s">
        <v>666</v>
      </c>
      <c r="G1069" s="3" t="s">
        <v>9518</v>
      </c>
      <c r="I1069" s="3" t="s">
        <v>2646</v>
      </c>
      <c r="J1069" s="3"/>
      <c r="L1069" s="14"/>
      <c r="M1069" s="3" t="str">
        <f>IFERROR(VLOOKUP(E1069,A:J,10, FALSE),"")</f>
        <v>AF Bereich Modus</v>
      </c>
      <c r="N1069" s="3" t="str">
        <f>IFERROR(VLOOKUP(I1069,B:K,10,FALSE),"")</f>
        <v>AF Bereich Modus</v>
      </c>
      <c r="O1069" s="3" t="str">
        <f>IF(AND(TRIM(J1069)="",M1069=""),"Suffix not translated ",
   IF(AND(TRIM(J1069)&lt;&gt;"",TRIM(M1069)&lt;&gt;"",TRIM(J1069)&lt;&gt;TRIM(M1069)),"Suffix translation &lt;&gt; lookup ", "" ))
&amp;IF(AND(TRIM(K1069)="",N1069=""),"Description not translated ",
   IF(AND(TRIM(K1069)&lt;&gt;"",TRIM(N1069)&lt;&gt;"",TRIM(K1069)&lt;&gt;TRIM(N1069)),"Description translation&lt;&gt; lookup ", "" ))</f>
        <v/>
      </c>
    </row>
    <row r="1070" spans="1:18" x14ac:dyDescent="0.25">
      <c r="A1070" s="2" t="str">
        <f>IF(TRIM(J1070)="","",E1070)</f>
        <v>AFAreaWidth</v>
      </c>
      <c r="B1070" s="2" t="str">
        <f>IF(TRIM(K1070)="","",I1070)</f>
        <v>AF area width</v>
      </c>
      <c r="C1070" s="2" t="str">
        <f>LEFT(F1070,FIND(".",F1070,6))</f>
        <v>Exif.NikonAf2.</v>
      </c>
      <c r="D1070" s="2" t="str">
        <f>VLOOKUP(C1070,PrefixUebersetzung,2,FALSE)</f>
        <v>Exif.NikonAf2.</v>
      </c>
      <c r="E1070" s="2" t="str">
        <f>MID(F1070,FIND(".",F1070,6)+1,99)</f>
        <v>AFAreaWidth</v>
      </c>
      <c r="F1070" s="3" t="s">
        <v>667</v>
      </c>
      <c r="G1070" s="3" t="s">
        <v>9512</v>
      </c>
      <c r="I1070" s="3" t="s">
        <v>2650</v>
      </c>
      <c r="J1070" s="5" t="s">
        <v>4821</v>
      </c>
      <c r="K1070" s="5" t="s">
        <v>4821</v>
      </c>
      <c r="L1070" s="14"/>
      <c r="M1070" s="3" t="str">
        <f>IFERROR(VLOOKUP(E1070,A:J,10, FALSE),"")</f>
        <v>AF Bereich Breite</v>
      </c>
      <c r="N1070" s="3" t="str">
        <f>IFERROR(VLOOKUP(I1070,B:K,10,FALSE),"")</f>
        <v>AF Bereich Breite</v>
      </c>
      <c r="O1070" s="3" t="str">
        <f>IF(AND(TRIM(J1070)="",M1070=""),"Suffix not translated ",
   IF(AND(TRIM(J1070)&lt;&gt;"",TRIM(M1070)&lt;&gt;"",TRIM(J1070)&lt;&gt;TRIM(M1070)),"Suffix translation &lt;&gt; lookup ", "" ))
&amp;IF(AND(TRIM(K1070)="",N1070=""),"Description not translated ",
   IF(AND(TRIM(K1070)&lt;&gt;"",TRIM(N1070)&lt;&gt;"",TRIM(K1070)&lt;&gt;TRIM(N1070)),"Description translation&lt;&gt; lookup ", "" ))</f>
        <v/>
      </c>
      <c r="P1070" s="3" t="s">
        <v>8447</v>
      </c>
      <c r="Q1070" s="3" t="s">
        <v>8447</v>
      </c>
      <c r="R1070" s="3" t="s">
        <v>5139</v>
      </c>
    </row>
    <row r="1071" spans="1:18" x14ac:dyDescent="0.25">
      <c r="A1071" s="2" t="str">
        <f>IF(TRIM(J1071)="","",E1071)</f>
        <v>AFAreaXPosition</v>
      </c>
      <c r="B1071" s="2" t="str">
        <f>IF(TRIM(K1071)="","",I1071)</f>
        <v>AF area x position</v>
      </c>
      <c r="C1071" s="2" t="str">
        <f>LEFT(F1071,FIND(".",F1071,6))</f>
        <v>Exif.NikonAf2.</v>
      </c>
      <c r="D1071" s="2" t="str">
        <f>VLOOKUP(C1071,PrefixUebersetzung,2,FALSE)</f>
        <v>Exif.NikonAf2.</v>
      </c>
      <c r="E1071" s="2" t="str">
        <f>MID(F1071,FIND(".",F1071,6)+1,99)</f>
        <v>AFAreaXPosition</v>
      </c>
      <c r="F1071" s="3" t="s">
        <v>668</v>
      </c>
      <c r="G1071" s="3" t="s">
        <v>9512</v>
      </c>
      <c r="I1071" s="3" t="s">
        <v>2651</v>
      </c>
      <c r="J1071" s="5" t="s">
        <v>4822</v>
      </c>
      <c r="K1071" s="5" t="s">
        <v>4822</v>
      </c>
      <c r="L1071" s="14"/>
      <c r="M1071" s="3" t="str">
        <f>IFERROR(VLOOKUP(E1071,A:J,10, FALSE),"")</f>
        <v>AF Bereich x-Position</v>
      </c>
      <c r="N1071" s="3" t="str">
        <f>IFERROR(VLOOKUP(I1071,B:K,10,FALSE),"")</f>
        <v>AF Bereich x-Position</v>
      </c>
      <c r="O1071" s="3" t="str">
        <f>IF(AND(TRIM(J1071)="",M1071=""),"Suffix not translated ",
   IF(AND(TRIM(J1071)&lt;&gt;"",TRIM(M1071)&lt;&gt;"",TRIM(J1071)&lt;&gt;TRIM(M1071)),"Suffix translation &lt;&gt; lookup ", "" ))
&amp;IF(AND(TRIM(K1071)="",N1071=""),"Description not translated ",
   IF(AND(TRIM(K1071)&lt;&gt;"",TRIM(N1071)&lt;&gt;"",TRIM(K1071)&lt;&gt;TRIM(N1071)),"Description translation&lt;&gt; lookup ", "" ))</f>
        <v/>
      </c>
      <c r="P1071" s="3" t="s">
        <v>8447</v>
      </c>
      <c r="Q1071" s="3" t="s">
        <v>8447</v>
      </c>
      <c r="R1071" s="3" t="s">
        <v>8965</v>
      </c>
    </row>
    <row r="1072" spans="1:18" x14ac:dyDescent="0.25">
      <c r="A1072" s="2" t="str">
        <f>IF(TRIM(J1072)="","",E1072)</f>
        <v>AFAreaYPosition</v>
      </c>
      <c r="B1072" s="2" t="str">
        <f>IF(TRIM(K1072)="","",I1072)</f>
        <v>AF area y position</v>
      </c>
      <c r="C1072" s="2" t="str">
        <f>LEFT(F1072,FIND(".",F1072,6))</f>
        <v>Exif.NikonAf2.</v>
      </c>
      <c r="D1072" s="2" t="str">
        <f>VLOOKUP(C1072,PrefixUebersetzung,2,FALSE)</f>
        <v>Exif.NikonAf2.</v>
      </c>
      <c r="E1072" s="2" t="str">
        <f>MID(F1072,FIND(".",F1072,6)+1,99)</f>
        <v>AFAreaYPosition</v>
      </c>
      <c r="F1072" s="3" t="s">
        <v>669</v>
      </c>
      <c r="G1072" s="3" t="s">
        <v>9512</v>
      </c>
      <c r="I1072" s="3" t="s">
        <v>2652</v>
      </c>
      <c r="J1072" s="5" t="s">
        <v>4823</v>
      </c>
      <c r="K1072" s="5" t="s">
        <v>4823</v>
      </c>
      <c r="L1072" s="14"/>
      <c r="M1072" s="3" t="str">
        <f>IFERROR(VLOOKUP(E1072,A:J,10, FALSE),"")</f>
        <v>AF Bereich y-Position</v>
      </c>
      <c r="N1072" s="3" t="str">
        <f>IFERROR(VLOOKUP(I1072,B:K,10,FALSE),"")</f>
        <v>AF Bereich y-Position</v>
      </c>
      <c r="O1072" s="3" t="str">
        <f>IF(AND(TRIM(J1072)="",M1072=""),"Suffix not translated ",
   IF(AND(TRIM(J1072)&lt;&gt;"",TRIM(M1072)&lt;&gt;"",TRIM(J1072)&lt;&gt;TRIM(M1072)),"Suffix translation &lt;&gt; lookup ", "" ))
&amp;IF(AND(TRIM(K1072)="",N1072=""),"Description not translated ",
   IF(AND(TRIM(K1072)&lt;&gt;"",TRIM(N1072)&lt;&gt;"",TRIM(K1072)&lt;&gt;TRIM(N1072)),"Description translation&lt;&gt; lookup ", "" ))</f>
        <v/>
      </c>
      <c r="P1072" s="3" t="s">
        <v>8447</v>
      </c>
      <c r="Q1072" s="3" t="s">
        <v>8447</v>
      </c>
      <c r="R1072" s="3" t="s">
        <v>8965</v>
      </c>
    </row>
    <row r="1073" spans="1:18" x14ac:dyDescent="0.25">
      <c r="A1073" s="2" t="str">
        <f>IF(TRIM(J1073)="","",E1073)</f>
        <v/>
      </c>
      <c r="B1073" s="2" t="str">
        <f>IF(TRIM(K1073)="","",I1073)</f>
        <v>AF image height</v>
      </c>
      <c r="C1073" s="2" t="str">
        <f>LEFT(F1073,FIND(".",F1073,6))</f>
        <v>Exif.NikonAf2.</v>
      </c>
      <c r="D1073" s="2" t="str">
        <f>VLOOKUP(C1073,PrefixUebersetzung,2,FALSE)</f>
        <v>Exif.NikonAf2.</v>
      </c>
      <c r="E1073" s="2" t="str">
        <f>MID(F1073,FIND(".",F1073,6)+1,99)</f>
        <v>AFImageHeight</v>
      </c>
      <c r="F1073" s="3" t="s">
        <v>670</v>
      </c>
      <c r="G1073" s="3" t="s">
        <v>9512</v>
      </c>
      <c r="I1073" s="3" t="s">
        <v>2653</v>
      </c>
      <c r="K1073" s="5" t="s">
        <v>3900</v>
      </c>
      <c r="L1073" s="14"/>
      <c r="M1073" s="3" t="str">
        <f>IFERROR(VLOOKUP(E1073,A:J,10, FALSE),"")</f>
        <v>AF Bildhöhe</v>
      </c>
      <c r="N1073" s="3" t="str">
        <f>IFERROR(VLOOKUP(I1073,B:K,10,FALSE),"")</f>
        <v>AF Bildhöhe</v>
      </c>
      <c r="O1073" s="3" t="str">
        <f>IF(AND(TRIM(J1073)="",M1073=""),"Suffix not translated ",
   IF(AND(TRIM(J1073)&lt;&gt;"",TRIM(M1073)&lt;&gt;"",TRIM(J1073)&lt;&gt;TRIM(M1073)),"Suffix translation &lt;&gt; lookup ", "" ))
&amp;IF(AND(TRIM(K1073)="",N1073=""),"Description not translated ",
   IF(AND(TRIM(K1073)&lt;&gt;"",TRIM(N1073)&lt;&gt;"",TRIM(K1073)&lt;&gt;TRIM(N1073)),"Description translation&lt;&gt; lookup ", "" ))</f>
        <v/>
      </c>
      <c r="Q1073" s="3" t="s">
        <v>8447</v>
      </c>
      <c r="R1073" s="3" t="s">
        <v>8969</v>
      </c>
    </row>
    <row r="1074" spans="1:18" x14ac:dyDescent="0.25">
      <c r="A1074" s="2" t="str">
        <f>IF(TRIM(J1074)="","",E1074)</f>
        <v/>
      </c>
      <c r="B1074" s="2" t="str">
        <f>IF(TRIM(K1074)="","",I1074)</f>
        <v>AF image width</v>
      </c>
      <c r="C1074" s="2" t="str">
        <f>LEFT(F1074,FIND(".",F1074,6))</f>
        <v>Exif.NikonAf2.</v>
      </c>
      <c r="D1074" s="2" t="str">
        <f>VLOOKUP(C1074,PrefixUebersetzung,2,FALSE)</f>
        <v>Exif.NikonAf2.</v>
      </c>
      <c r="E1074" s="2" t="str">
        <f>MID(F1074,FIND(".",F1074,6)+1,99)</f>
        <v>AFImageWidth</v>
      </c>
      <c r="F1074" s="3" t="s">
        <v>671</v>
      </c>
      <c r="G1074" s="3" t="s">
        <v>9512</v>
      </c>
      <c r="I1074" s="3" t="s">
        <v>2654</v>
      </c>
      <c r="K1074" s="5" t="s">
        <v>3901</v>
      </c>
      <c r="L1074" s="14"/>
      <c r="M1074" s="3" t="str">
        <f>IFERROR(VLOOKUP(E1074,A:J,10, FALSE),"")</f>
        <v>AF Bildbreite</v>
      </c>
      <c r="N1074" s="3" t="str">
        <f>IFERROR(VLOOKUP(I1074,B:K,10,FALSE),"")</f>
        <v>AF Bildbreite</v>
      </c>
      <c r="O1074" s="3" t="str">
        <f>IF(AND(TRIM(J1074)="",M1074=""),"Suffix not translated ",
   IF(AND(TRIM(J1074)&lt;&gt;"",TRIM(M1074)&lt;&gt;"",TRIM(J1074)&lt;&gt;TRIM(M1074)),"Suffix translation &lt;&gt; lookup ", "" ))
&amp;IF(AND(TRIM(K1074)="",N1074=""),"Description not translated ",
   IF(AND(TRIM(K1074)&lt;&gt;"",TRIM(N1074)&lt;&gt;"",TRIM(K1074)&lt;&gt;TRIM(N1074)),"Description translation&lt;&gt; lookup ", "" ))</f>
        <v/>
      </c>
      <c r="Q1074" s="3" t="s">
        <v>8447</v>
      </c>
      <c r="R1074" s="3" t="s">
        <v>3737</v>
      </c>
    </row>
    <row r="1075" spans="1:18" ht="30" x14ac:dyDescent="0.25">
      <c r="A1075" s="2" t="str">
        <f>IF(TRIM(J1075)="","",E1075)</f>
        <v/>
      </c>
      <c r="B1075" s="2" t="str">
        <f>IF(TRIM(K1075)="","",I1075)</f>
        <v/>
      </c>
      <c r="C1075" s="2" t="str">
        <f>LEFT(F1075,FIND(".",F1075,6))</f>
        <v>Exif.NikonAf2.</v>
      </c>
      <c r="D1075" s="2" t="str">
        <f>VLOOKUP(C1075,PrefixUebersetzung,2,FALSE)</f>
        <v>Exif.NikonAf2.</v>
      </c>
      <c r="E1075" s="2" t="str">
        <f>MID(F1075,FIND(".",F1075,6)+1,99)</f>
        <v>AFPointsUsed</v>
      </c>
      <c r="F1075" s="3" t="s">
        <v>672</v>
      </c>
      <c r="G1075" s="3" t="s">
        <v>9518</v>
      </c>
      <c r="I1075" s="3" t="s">
        <v>2210</v>
      </c>
      <c r="J1075" s="3"/>
      <c r="L1075" s="14"/>
      <c r="M1075" s="3" t="str">
        <f>IFERROR(VLOOKUP(E1075,A:J,10, FALSE),"")</f>
        <v>Verwendete AF Messfelder</v>
      </c>
      <c r="N1075" s="3" t="str">
        <f>IFERROR(VLOOKUP(I1075,B:K,10,FALSE),"")</f>
        <v xml:space="preserve">verwendete AF-Messfelder </v>
      </c>
      <c r="O1075" s="3" t="str">
        <f>IF(AND(TRIM(J1075)="",M1075=""),"Suffix not translated ",
   IF(AND(TRIM(J1075)&lt;&gt;"",TRIM(M1075)&lt;&gt;"",TRIM(J1075)&lt;&gt;TRIM(M1075)),"Suffix translation &lt;&gt; lookup ", "" ))
&amp;IF(AND(TRIM(K1075)="",N1075=""),"Description not translated ",
   IF(AND(TRIM(K1075)&lt;&gt;"",TRIM(N1075)&lt;&gt;"",TRIM(K1075)&lt;&gt;TRIM(N1075)),"Description translation&lt;&gt; lookup ", "" ))</f>
        <v/>
      </c>
    </row>
    <row r="1076" spans="1:18" x14ac:dyDescent="0.25">
      <c r="A1076" s="2" t="str">
        <f>IF(TRIM(J1076)="","",E1076)</f>
        <v>ContrastDetectAF</v>
      </c>
      <c r="B1076" s="2" t="str">
        <f>IF(TRIM(K1076)="","",I1076)</f>
        <v>Contrast detect AF</v>
      </c>
      <c r="C1076" s="2" t="str">
        <f>LEFT(F1076,FIND(".",F1076,6))</f>
        <v>Exif.NikonAf2.</v>
      </c>
      <c r="D1076" s="2" t="str">
        <f>VLOOKUP(C1076,PrefixUebersetzung,2,FALSE)</f>
        <v>Exif.NikonAf2.</v>
      </c>
      <c r="E1076" s="2" t="str">
        <f>MID(F1076,FIND(".",F1076,6)+1,99)</f>
        <v>ContrastDetectAF</v>
      </c>
      <c r="F1076" s="3" t="s">
        <v>673</v>
      </c>
      <c r="G1076" s="3" t="s">
        <v>9518</v>
      </c>
      <c r="I1076" s="3" t="s">
        <v>2655</v>
      </c>
      <c r="J1076" s="3" t="s">
        <v>4280</v>
      </c>
      <c r="K1076" s="5" t="s">
        <v>4280</v>
      </c>
      <c r="L1076" s="14"/>
      <c r="M1076" s="3" t="str">
        <f>IFERROR(VLOOKUP(E1076,A:J,10, FALSE),"")</f>
        <v>Kontrasterkennung-AF</v>
      </c>
      <c r="N1076" s="3" t="str">
        <f>IFERROR(VLOOKUP(I1076,B:K,10,FALSE),"")</f>
        <v>Kontrasterkennung-AF</v>
      </c>
      <c r="O1076" s="3" t="str">
        <f>IF(AND(TRIM(J1076)="",M1076=""),"Suffix not translated ",
   IF(AND(TRIM(J1076)&lt;&gt;"",TRIM(M1076)&lt;&gt;"",TRIM(J1076)&lt;&gt;TRIM(M1076)),"Suffix translation &lt;&gt; lookup ", "" ))
&amp;IF(AND(TRIM(K1076)="",N1076=""),"Description not translated ",
   IF(AND(TRIM(K1076)&lt;&gt;"",TRIM(N1076)&lt;&gt;"",TRIM(K1076)&lt;&gt;TRIM(N1076)),"Description translation&lt;&gt; lookup ", "" ))</f>
        <v/>
      </c>
      <c r="P1076" s="3" t="s">
        <v>8447</v>
      </c>
      <c r="Q1076" s="3" t="s">
        <v>8447</v>
      </c>
      <c r="R1076" s="3" t="s">
        <v>9079</v>
      </c>
    </row>
    <row r="1077" spans="1:18" ht="30" x14ac:dyDescent="0.25">
      <c r="A1077" s="2" t="str">
        <f>IF(TRIM(J1077)="","",E1077)</f>
        <v>ContrastDetectAFInFocus</v>
      </c>
      <c r="B1077" s="2" t="str">
        <f>IF(TRIM(K1077)="","",I1077)</f>
        <v>Contrast detect AF in focus</v>
      </c>
      <c r="C1077" s="2" t="str">
        <f>LEFT(F1077,FIND(".",F1077,6))</f>
        <v>Exif.NikonAf2.</v>
      </c>
      <c r="D1077" s="2" t="str">
        <f>VLOOKUP(C1077,PrefixUebersetzung,2,FALSE)</f>
        <v>Exif.NikonAf2.</v>
      </c>
      <c r="E1077" s="2" t="str">
        <f>MID(F1077,FIND(".",F1077,6)+1,99)</f>
        <v>ContrastDetectAFInFocus</v>
      </c>
      <c r="F1077" s="3" t="s">
        <v>674</v>
      </c>
      <c r="G1077" s="3" t="s">
        <v>9518</v>
      </c>
      <c r="I1077" s="3" t="s">
        <v>2656</v>
      </c>
      <c r="J1077" s="3" t="s">
        <v>4281</v>
      </c>
      <c r="K1077" s="5" t="s">
        <v>4281</v>
      </c>
      <c r="L1077" s="14"/>
      <c r="M1077" s="3" t="str">
        <f>IFERROR(VLOOKUP(E1077,A:J,10, FALSE),"")</f>
        <v>Kontrasterkennung-AF in Fokus</v>
      </c>
      <c r="N1077" s="3" t="str">
        <f>IFERROR(VLOOKUP(I1077,B:K,10,FALSE),"")</f>
        <v>Kontrasterkennung-AF in Fokus</v>
      </c>
      <c r="O1077" s="3" t="str">
        <f>IF(AND(TRIM(J1077)="",M1077=""),"Suffix not translated ",
   IF(AND(TRIM(J1077)&lt;&gt;"",TRIM(M1077)&lt;&gt;"",TRIM(J1077)&lt;&gt;TRIM(M1077)),"Suffix translation &lt;&gt; lookup ", "" ))
&amp;IF(AND(TRIM(K1077)="",N1077=""),"Description not translated ",
   IF(AND(TRIM(K1077)&lt;&gt;"",TRIM(N1077)&lt;&gt;"",TRIM(K1077)&lt;&gt;TRIM(N1077)),"Description translation&lt;&gt; lookup ", "" ))</f>
        <v/>
      </c>
      <c r="P1077" s="3" t="s">
        <v>8447</v>
      </c>
      <c r="Q1077" s="3" t="s">
        <v>8447</v>
      </c>
      <c r="R1077" s="3" t="s">
        <v>9079</v>
      </c>
    </row>
    <row r="1078" spans="1:18" x14ac:dyDescent="0.25">
      <c r="A1078" s="2" t="str">
        <f>IF(TRIM(J1078)="","",E1078)</f>
        <v>PhaseDetectAF</v>
      </c>
      <c r="B1078" s="2" t="str">
        <f>IF(TRIM(K1078)="","",I1078)</f>
        <v>Phase detect AF</v>
      </c>
      <c r="C1078" s="2" t="str">
        <f>LEFT(F1078,FIND(".",F1078,6))</f>
        <v>Exif.NikonAf2.</v>
      </c>
      <c r="D1078" s="2" t="str">
        <f>VLOOKUP(C1078,PrefixUebersetzung,2,FALSE)</f>
        <v>Exif.NikonAf2.</v>
      </c>
      <c r="E1078" s="2" t="str">
        <f>MID(F1078,FIND(".",F1078,6)+1,99)</f>
        <v>PhaseDetectAF</v>
      </c>
      <c r="F1078" s="3" t="s">
        <v>675</v>
      </c>
      <c r="G1078" s="3" t="s">
        <v>9518</v>
      </c>
      <c r="I1078" s="3" t="s">
        <v>2657</v>
      </c>
      <c r="J1078" s="3" t="s">
        <v>4279</v>
      </c>
      <c r="K1078" s="5" t="s">
        <v>4279</v>
      </c>
      <c r="L1078" s="14"/>
      <c r="M1078" s="3" t="str">
        <f>IFERROR(VLOOKUP(E1078,A:J,10, FALSE),"")</f>
        <v>Phasenerkennung-AF</v>
      </c>
      <c r="N1078" s="3" t="str">
        <f>IFERROR(VLOOKUP(I1078,B:K,10,FALSE),"")</f>
        <v>Phasenerkennung-AF</v>
      </c>
      <c r="O1078" s="3" t="str">
        <f>IF(AND(TRIM(J1078)="",M1078=""),"Suffix not translated ",
   IF(AND(TRIM(J1078)&lt;&gt;"",TRIM(M1078)&lt;&gt;"",TRIM(J1078)&lt;&gt;TRIM(M1078)),"Suffix translation &lt;&gt; lookup ", "" ))
&amp;IF(AND(TRIM(K1078)="",N1078=""),"Description not translated ",
   IF(AND(TRIM(K1078)&lt;&gt;"",TRIM(N1078)&lt;&gt;"",TRIM(K1078)&lt;&gt;TRIM(N1078)),"Description translation&lt;&gt; lookup ", "" ))</f>
        <v/>
      </c>
      <c r="P1078" s="3" t="s">
        <v>8447</v>
      </c>
      <c r="Q1078" s="3" t="s">
        <v>8447</v>
      </c>
      <c r="R1078" s="3" t="s">
        <v>9153</v>
      </c>
    </row>
    <row r="1079" spans="1:18" x14ac:dyDescent="0.25">
      <c r="A1079" s="2" t="str">
        <f>IF(TRIM(J1079)="","",E1079)</f>
        <v>PrimaryAFPoint</v>
      </c>
      <c r="B1079" s="2" t="str">
        <f>IF(TRIM(K1079)="","",I1079)</f>
        <v>Primary AF point</v>
      </c>
      <c r="C1079" s="2" t="str">
        <f>LEFT(F1079,FIND(".",F1079,6))</f>
        <v>Exif.NikonAf2.</v>
      </c>
      <c r="D1079" s="2" t="str">
        <f>VLOOKUP(C1079,PrefixUebersetzung,2,FALSE)</f>
        <v>Exif.NikonAf2.</v>
      </c>
      <c r="E1079" s="2" t="str">
        <f>MID(F1079,FIND(".",F1079,6)+1,99)</f>
        <v>PrimaryAFPoint</v>
      </c>
      <c r="F1079" s="3" t="s">
        <v>676</v>
      </c>
      <c r="G1079" s="3" t="s">
        <v>9518</v>
      </c>
      <c r="I1079" s="3" t="s">
        <v>2658</v>
      </c>
      <c r="J1079" s="5" t="s">
        <v>4824</v>
      </c>
      <c r="K1079" s="5" t="s">
        <v>4824</v>
      </c>
      <c r="L1079" s="14"/>
      <c r="M1079" s="3" t="str">
        <f>IFERROR(VLOOKUP(E1079,A:J,10, FALSE),"")</f>
        <v>AF Messfeld primär</v>
      </c>
      <c r="N1079" s="3" t="str">
        <f>IFERROR(VLOOKUP(I1079,B:K,10,FALSE),"")</f>
        <v>AF Messfeld primär</v>
      </c>
      <c r="O1079" s="3" t="str">
        <f>IF(AND(TRIM(J1079)="",M1079=""),"Suffix not translated ",
   IF(AND(TRIM(J1079)&lt;&gt;"",TRIM(M1079)&lt;&gt;"",TRIM(J1079)&lt;&gt;TRIM(M1079)),"Suffix translation &lt;&gt; lookup ", "" ))
&amp;IF(AND(TRIM(K1079)="",N1079=""),"Description not translated ",
   IF(AND(TRIM(K1079)&lt;&gt;"",TRIM(N1079)&lt;&gt;"",TRIM(K1079)&lt;&gt;TRIM(N1079)),"Description translation&lt;&gt; lookup ", "" ))</f>
        <v/>
      </c>
      <c r="P1079" s="3" t="s">
        <v>8447</v>
      </c>
      <c r="Q1079" s="3" t="s">
        <v>8447</v>
      </c>
      <c r="R1079" s="3" t="s">
        <v>4849</v>
      </c>
    </row>
    <row r="1080" spans="1:18" x14ac:dyDescent="0.25">
      <c r="A1080" s="2" t="str">
        <f>IF(TRIM(J1080)="","",E1080)</f>
        <v/>
      </c>
      <c r="B1080" s="2" t="str">
        <f>IF(TRIM(K1080)="","",I1080)</f>
        <v>Version</v>
      </c>
      <c r="C1080" s="2" t="str">
        <f>LEFT(F1080,FIND(".",F1080,6))</f>
        <v>Exif.NikonAf2.</v>
      </c>
      <c r="D1080" s="2" t="str">
        <f>VLOOKUP(C1080,PrefixUebersetzung,2,FALSE)</f>
        <v>Exif.NikonAf2.</v>
      </c>
      <c r="E1080" s="2" t="str">
        <f>MID(F1080,FIND(".",F1080,6)+1,99)</f>
        <v>Version</v>
      </c>
      <c r="F1080" s="3" t="s">
        <v>677</v>
      </c>
      <c r="G1080" s="3" t="s">
        <v>9517</v>
      </c>
      <c r="I1080" s="3" t="s">
        <v>2659</v>
      </c>
      <c r="J1080" s="3"/>
      <c r="K1080" s="5" t="s">
        <v>2659</v>
      </c>
      <c r="L1080" s="14"/>
      <c r="M1080" s="3" t="str">
        <f>IFERROR(VLOOKUP(E1080,A:J,10, FALSE),"")</f>
        <v>Version</v>
      </c>
      <c r="N1080" s="3" t="str">
        <f>IFERROR(VLOOKUP(I1080,B:K,10,FALSE),"")</f>
        <v>Version</v>
      </c>
      <c r="O1080" s="3" t="str">
        <f>IF(AND(TRIM(J1080)="",M1080=""),"Suffix not translated ",
   IF(AND(TRIM(J1080)&lt;&gt;"",TRIM(M1080)&lt;&gt;"",TRIM(J1080)&lt;&gt;TRIM(M1080)),"Suffix translation &lt;&gt; lookup ", "" ))
&amp;IF(AND(TRIM(K1080)="",N1080=""),"Description not translated ",
   IF(AND(TRIM(K1080)&lt;&gt;"",TRIM(N1080)&lt;&gt;"",TRIM(K1080)&lt;&gt;TRIM(N1080)),"Description translation&lt;&gt; lookup ", "" ))</f>
        <v/>
      </c>
      <c r="Q1080" s="3" t="s">
        <v>8447</v>
      </c>
      <c r="R1080" s="3" t="s">
        <v>2659</v>
      </c>
    </row>
    <row r="1081" spans="1:18" x14ac:dyDescent="0.25">
      <c r="A1081" s="2" t="str">
        <f>IF(TRIM(J1081)="","",E1081)</f>
        <v/>
      </c>
      <c r="B1081" s="2" t="str">
        <f>IF(TRIM(K1081)="","",I1081)</f>
        <v/>
      </c>
      <c r="C1081" s="2" t="str">
        <f>LEFT(F1081,FIND(".",F1081,6))</f>
        <v>Exif.NikonAf22.</v>
      </c>
      <c r="D1081" s="2" t="str">
        <f>VLOOKUP(C1081,PrefixUebersetzung,2,FALSE)</f>
        <v>Exif.NikonAf22.</v>
      </c>
      <c r="E1081" s="2" t="str">
        <f>MID(F1081,FIND(".",F1081,6)+1,99)</f>
        <v>AFAreaHeight</v>
      </c>
      <c r="F1081" s="36" t="s">
        <v>8453</v>
      </c>
      <c r="G1081" s="3" t="s">
        <v>9512</v>
      </c>
      <c r="I1081" s="36" t="s">
        <v>2649</v>
      </c>
      <c r="J1081" s="3"/>
      <c r="L1081" s="14"/>
      <c r="M1081" s="3" t="str">
        <f>IFERROR(VLOOKUP(E1081,A:J,10, FALSE),"")</f>
        <v>AF Bereich Höhe</v>
      </c>
      <c r="N1081" s="3" t="str">
        <f>IFERROR(VLOOKUP(I1081,B:K,10,FALSE),"")</f>
        <v>AF Bereich Höhe</v>
      </c>
      <c r="O1081" s="3" t="str">
        <f>IF(AND(TRIM(J1081)="",M1081=""),"Suffix not translated ",
   IF(AND(TRIM(J1081)&lt;&gt;"",TRIM(M1081)&lt;&gt;"",TRIM(J1081)&lt;&gt;TRIM(M1081)),"Suffix translation &lt;&gt; lookup ", "" ))
&amp;IF(AND(TRIM(K1081)="",N1081=""),"Description not translated ",
   IF(AND(TRIM(K1081)&lt;&gt;"",TRIM(N1081)&lt;&gt;"",TRIM(K1081)&lt;&gt;TRIM(N1081)),"Description translation&lt;&gt; lookup ", "" ))</f>
        <v/>
      </c>
    </row>
    <row r="1082" spans="1:18" x14ac:dyDescent="0.25">
      <c r="A1082" s="2" t="str">
        <f>IF(TRIM(J1082)="","",E1082)</f>
        <v/>
      </c>
      <c r="B1082" s="2" t="str">
        <f>IF(TRIM(K1082)="","",I1082)</f>
        <v/>
      </c>
      <c r="C1082" s="2" t="str">
        <f>LEFT(F1082,FIND(".",F1082,6))</f>
        <v>Exif.NikonAf22.</v>
      </c>
      <c r="D1082" s="2" t="str">
        <f>VLOOKUP(C1082,PrefixUebersetzung,2,FALSE)</f>
        <v>Exif.NikonAf22.</v>
      </c>
      <c r="E1082" s="2" t="str">
        <f>MID(F1082,FIND(".",F1082,6)+1,99)</f>
        <v>AFAreaMode</v>
      </c>
      <c r="F1082" s="36" t="s">
        <v>8454</v>
      </c>
      <c r="G1082" s="3" t="s">
        <v>9518</v>
      </c>
      <c r="I1082" s="36" t="s">
        <v>2646</v>
      </c>
      <c r="J1082" s="3"/>
      <c r="L1082" s="14"/>
      <c r="M1082" s="3" t="str">
        <f>IFERROR(VLOOKUP(E1082,A:J,10, FALSE),"")</f>
        <v>AF Bereich Modus</v>
      </c>
      <c r="N1082" s="3" t="str">
        <f>IFERROR(VLOOKUP(I1082,B:K,10,FALSE),"")</f>
        <v>AF Bereich Modus</v>
      </c>
      <c r="O1082" s="3" t="str">
        <f>IF(AND(TRIM(J1082)="",M1082=""),"Suffix not translated ",
   IF(AND(TRIM(J1082)&lt;&gt;"",TRIM(M1082)&lt;&gt;"",TRIM(J1082)&lt;&gt;TRIM(M1082)),"Suffix translation &lt;&gt; lookup ", "" ))
&amp;IF(AND(TRIM(K1082)="",N1082=""),"Description not translated ",
   IF(AND(TRIM(K1082)&lt;&gt;"",TRIM(N1082)&lt;&gt;"",TRIM(K1082)&lt;&gt;TRIM(N1082)),"Description translation&lt;&gt; lookup ", "" ))</f>
        <v/>
      </c>
    </row>
    <row r="1083" spans="1:18" x14ac:dyDescent="0.25">
      <c r="A1083" s="2" t="str">
        <f>IF(TRIM(J1083)="","",E1083)</f>
        <v/>
      </c>
      <c r="B1083" s="2" t="str">
        <f>IF(TRIM(K1083)="","",I1083)</f>
        <v/>
      </c>
      <c r="C1083" s="2" t="str">
        <f>LEFT(F1083,FIND(".",F1083,6))</f>
        <v>Exif.NikonAf22.</v>
      </c>
      <c r="D1083" s="2" t="str">
        <f>VLOOKUP(C1083,PrefixUebersetzung,2,FALSE)</f>
        <v>Exif.NikonAf22.</v>
      </c>
      <c r="E1083" s="2" t="str">
        <f>MID(F1083,FIND(".",F1083,6)+1,99)</f>
        <v>AFAreaWidth</v>
      </c>
      <c r="F1083" s="36" t="s">
        <v>8455</v>
      </c>
      <c r="G1083" s="3" t="s">
        <v>9512</v>
      </c>
      <c r="I1083" s="36" t="s">
        <v>2650</v>
      </c>
      <c r="J1083" s="3"/>
      <c r="L1083" s="14"/>
      <c r="M1083" s="3" t="str">
        <f>IFERROR(VLOOKUP(E1083,A:J,10, FALSE),"")</f>
        <v>AF Bereich Breite</v>
      </c>
      <c r="N1083" s="3" t="str">
        <f>IFERROR(VLOOKUP(I1083,B:K,10,FALSE),"")</f>
        <v>AF Bereich Breite</v>
      </c>
      <c r="O1083" s="3" t="str">
        <f>IF(AND(TRIM(J1083)="",M1083=""),"Suffix not translated ",
   IF(AND(TRIM(J1083)&lt;&gt;"",TRIM(M1083)&lt;&gt;"",TRIM(J1083)&lt;&gt;TRIM(M1083)),"Suffix translation &lt;&gt; lookup ", "" ))
&amp;IF(AND(TRIM(K1083)="",N1083=""),"Description not translated ",
   IF(AND(TRIM(K1083)&lt;&gt;"",TRIM(N1083)&lt;&gt;"",TRIM(K1083)&lt;&gt;TRIM(N1083)),"Description translation&lt;&gt; lookup ", "" ))</f>
        <v/>
      </c>
    </row>
    <row r="1084" spans="1:18" x14ac:dyDescent="0.25">
      <c r="A1084" s="2" t="str">
        <f>IF(TRIM(J1084)="","",E1084)</f>
        <v/>
      </c>
      <c r="B1084" s="2" t="str">
        <f>IF(TRIM(K1084)="","",I1084)</f>
        <v/>
      </c>
      <c r="C1084" s="2" t="str">
        <f>LEFT(F1084,FIND(".",F1084,6))</f>
        <v>Exif.NikonAf22.</v>
      </c>
      <c r="D1084" s="2" t="str">
        <f>VLOOKUP(C1084,PrefixUebersetzung,2,FALSE)</f>
        <v>Exif.NikonAf22.</v>
      </c>
      <c r="E1084" s="2" t="str">
        <f>MID(F1084,FIND(".",F1084,6)+1,99)</f>
        <v>AFAreaXPosition</v>
      </c>
      <c r="F1084" s="36" t="s">
        <v>8456</v>
      </c>
      <c r="G1084" s="3" t="s">
        <v>9512</v>
      </c>
      <c r="I1084" s="36" t="s">
        <v>2651</v>
      </c>
      <c r="J1084" s="3"/>
      <c r="L1084" s="14"/>
      <c r="M1084" s="3" t="str">
        <f>IFERROR(VLOOKUP(E1084,A:J,10, FALSE),"")</f>
        <v>AF Bereich x-Position</v>
      </c>
      <c r="N1084" s="3" t="str">
        <f>IFERROR(VLOOKUP(I1084,B:K,10,FALSE),"")</f>
        <v>AF Bereich x-Position</v>
      </c>
      <c r="O1084" s="3" t="str">
        <f>IF(AND(TRIM(J1084)="",M1084=""),"Suffix not translated ",
   IF(AND(TRIM(J1084)&lt;&gt;"",TRIM(M1084)&lt;&gt;"",TRIM(J1084)&lt;&gt;TRIM(M1084)),"Suffix translation &lt;&gt; lookup ", "" ))
&amp;IF(AND(TRIM(K1084)="",N1084=""),"Description not translated ",
   IF(AND(TRIM(K1084)&lt;&gt;"",TRIM(N1084)&lt;&gt;"",TRIM(K1084)&lt;&gt;TRIM(N1084)),"Description translation&lt;&gt; lookup ", "" ))</f>
        <v/>
      </c>
    </row>
    <row r="1085" spans="1:18" x14ac:dyDescent="0.25">
      <c r="A1085" s="2" t="str">
        <f>IF(TRIM(J1085)="","",E1085)</f>
        <v/>
      </c>
      <c r="B1085" s="2" t="str">
        <f>IF(TRIM(K1085)="","",I1085)</f>
        <v/>
      </c>
      <c r="C1085" s="2" t="str">
        <f>LEFT(F1085,FIND(".",F1085,6))</f>
        <v>Exif.NikonAf22.</v>
      </c>
      <c r="D1085" s="2" t="str">
        <f>VLOOKUP(C1085,PrefixUebersetzung,2,FALSE)</f>
        <v>Exif.NikonAf22.</v>
      </c>
      <c r="E1085" s="2" t="str">
        <f>MID(F1085,FIND(".",F1085,6)+1,99)</f>
        <v>AFAreaYPosition</v>
      </c>
      <c r="F1085" s="36" t="s">
        <v>8457</v>
      </c>
      <c r="G1085" s="3" t="s">
        <v>9512</v>
      </c>
      <c r="I1085" s="36" t="s">
        <v>2652</v>
      </c>
      <c r="J1085" s="3"/>
      <c r="L1085" s="14"/>
      <c r="M1085" s="3" t="str">
        <f>IFERROR(VLOOKUP(E1085,A:J,10, FALSE),"")</f>
        <v>AF Bereich y-Position</v>
      </c>
      <c r="N1085" s="3" t="str">
        <f>IFERROR(VLOOKUP(I1085,B:K,10,FALSE),"")</f>
        <v>AF Bereich y-Position</v>
      </c>
      <c r="O1085" s="3" t="str">
        <f>IF(AND(TRIM(J1085)="",M1085=""),"Suffix not translated ",
   IF(AND(TRIM(J1085)&lt;&gt;"",TRIM(M1085)&lt;&gt;"",TRIM(J1085)&lt;&gt;TRIM(M1085)),"Suffix translation &lt;&gt; lookup ", "" ))
&amp;IF(AND(TRIM(K1085)="",N1085=""),"Description not translated ",
   IF(AND(TRIM(K1085)&lt;&gt;"",TRIM(N1085)&lt;&gt;"",TRIM(K1085)&lt;&gt;TRIM(N1085)),"Description translation&lt;&gt; lookup ", "" ))</f>
        <v/>
      </c>
    </row>
    <row r="1086" spans="1:18" x14ac:dyDescent="0.25">
      <c r="A1086" s="2" t="str">
        <f>IF(TRIM(J1086)="","",E1086)</f>
        <v/>
      </c>
      <c r="B1086" s="2" t="str">
        <f>IF(TRIM(K1086)="","",I1086)</f>
        <v/>
      </c>
      <c r="C1086" s="2" t="str">
        <f>LEFT(F1086,FIND(".",F1086,6))</f>
        <v>Exif.NikonAf22.</v>
      </c>
      <c r="D1086" s="2" t="str">
        <f>VLOOKUP(C1086,PrefixUebersetzung,2,FALSE)</f>
        <v>Exif.NikonAf22.</v>
      </c>
      <c r="E1086" s="2" t="str">
        <f>MID(F1086,FIND(".",F1086,6)+1,99)</f>
        <v>AFImageHeight</v>
      </c>
      <c r="F1086" s="36" t="s">
        <v>8458</v>
      </c>
      <c r="G1086" s="3" t="s">
        <v>9512</v>
      </c>
      <c r="I1086" s="36" t="s">
        <v>2653</v>
      </c>
      <c r="J1086" s="3"/>
      <c r="L1086" s="14"/>
      <c r="M1086" s="3" t="str">
        <f>IFERROR(VLOOKUP(E1086,A:J,10, FALSE),"")</f>
        <v>AF Bildhöhe</v>
      </c>
      <c r="N1086" s="3" t="str">
        <f>IFERROR(VLOOKUP(I1086,B:K,10,FALSE),"")</f>
        <v>AF Bildhöhe</v>
      </c>
      <c r="O1086" s="3" t="str">
        <f>IF(AND(TRIM(J1086)="",M1086=""),"Suffix not translated ",
   IF(AND(TRIM(J1086)&lt;&gt;"",TRIM(M1086)&lt;&gt;"",TRIM(J1086)&lt;&gt;TRIM(M1086)),"Suffix translation &lt;&gt; lookup ", "" ))
&amp;IF(AND(TRIM(K1086)="",N1086=""),"Description not translated ",
   IF(AND(TRIM(K1086)&lt;&gt;"",TRIM(N1086)&lt;&gt;"",TRIM(K1086)&lt;&gt;TRIM(N1086)),"Description translation&lt;&gt; lookup ", "" ))</f>
        <v/>
      </c>
    </row>
    <row r="1087" spans="1:18" x14ac:dyDescent="0.25">
      <c r="A1087" s="2" t="str">
        <f>IF(TRIM(J1087)="","",E1087)</f>
        <v/>
      </c>
      <c r="B1087" s="2" t="str">
        <f>IF(TRIM(K1087)="","",I1087)</f>
        <v/>
      </c>
      <c r="C1087" s="2" t="str">
        <f>LEFT(F1087,FIND(".",F1087,6))</f>
        <v>Exif.NikonAf22.</v>
      </c>
      <c r="D1087" s="2" t="str">
        <f>VLOOKUP(C1087,PrefixUebersetzung,2,FALSE)</f>
        <v>Exif.NikonAf22.</v>
      </c>
      <c r="E1087" s="2" t="str">
        <f>MID(F1087,FIND(".",F1087,6)+1,99)</f>
        <v>AFImageWidth</v>
      </c>
      <c r="F1087" s="36" t="s">
        <v>8459</v>
      </c>
      <c r="G1087" s="3" t="s">
        <v>9512</v>
      </c>
      <c r="I1087" s="36" t="s">
        <v>2654</v>
      </c>
      <c r="J1087" s="3"/>
      <c r="L1087" s="14"/>
      <c r="M1087" s="3" t="str">
        <f>IFERROR(VLOOKUP(E1087,A:J,10, FALSE),"")</f>
        <v>AF Bildbreite</v>
      </c>
      <c r="N1087" s="3" t="str">
        <f>IFERROR(VLOOKUP(I1087,B:K,10,FALSE),"")</f>
        <v>AF Bildbreite</v>
      </c>
      <c r="O1087" s="3" t="str">
        <f>IF(AND(TRIM(J1087)="",M1087=""),"Suffix not translated ",
   IF(AND(TRIM(J1087)&lt;&gt;"",TRIM(M1087)&lt;&gt;"",TRIM(J1087)&lt;&gt;TRIM(M1087)),"Suffix translation &lt;&gt; lookup ", "" ))
&amp;IF(AND(TRIM(K1087)="",N1087=""),"Description not translated ",
   IF(AND(TRIM(K1087)&lt;&gt;"",TRIM(N1087)&lt;&gt;"",TRIM(K1087)&lt;&gt;TRIM(N1087)),"Description translation&lt;&gt; lookup ", "" ))</f>
        <v/>
      </c>
    </row>
    <row r="1088" spans="1:18" ht="30" x14ac:dyDescent="0.25">
      <c r="A1088" s="2" t="str">
        <f>IF(TRIM(J1088)="","",E1088)</f>
        <v/>
      </c>
      <c r="B1088" s="2" t="str">
        <f>IF(TRIM(K1088)="","",I1088)</f>
        <v/>
      </c>
      <c r="C1088" s="2" t="str">
        <f>LEFT(F1088,FIND(".",F1088,6))</f>
        <v>Exif.NikonAf22.</v>
      </c>
      <c r="D1088" s="2" t="str">
        <f>VLOOKUP(C1088,PrefixUebersetzung,2,FALSE)</f>
        <v>Exif.NikonAf22.</v>
      </c>
      <c r="E1088" s="2" t="str">
        <f>MID(F1088,FIND(".",F1088,6)+1,99)</f>
        <v>AFPointsUsed</v>
      </c>
      <c r="F1088" s="36" t="s">
        <v>8460</v>
      </c>
      <c r="G1088" s="3" t="s">
        <v>9518</v>
      </c>
      <c r="I1088" s="36" t="s">
        <v>2210</v>
      </c>
      <c r="J1088" s="3"/>
      <c r="L1088" s="14"/>
      <c r="M1088" s="3" t="str">
        <f>IFERROR(VLOOKUP(E1088,A:J,10, FALSE),"")</f>
        <v>Verwendete AF Messfelder</v>
      </c>
      <c r="N1088" s="3" t="str">
        <f>IFERROR(VLOOKUP(I1088,B:K,10,FALSE),"")</f>
        <v xml:space="preserve">verwendete AF-Messfelder </v>
      </c>
      <c r="O1088" s="3" t="str">
        <f>IF(AND(TRIM(J1088)="",M1088=""),"Suffix not translated ",
   IF(AND(TRIM(J1088)&lt;&gt;"",TRIM(M1088)&lt;&gt;"",TRIM(J1088)&lt;&gt;TRIM(M1088)),"Suffix translation &lt;&gt; lookup ", "" ))
&amp;IF(AND(TRIM(K1088)="",N1088=""),"Description not translated ",
   IF(AND(TRIM(K1088)&lt;&gt;"",TRIM(N1088)&lt;&gt;"",TRIM(K1088)&lt;&gt;TRIM(N1088)),"Description translation&lt;&gt; lookup ", "" ))</f>
        <v/>
      </c>
    </row>
    <row r="1089" spans="1:18" x14ac:dyDescent="0.25">
      <c r="A1089" s="2" t="str">
        <f>IF(TRIM(J1089)="","",E1089)</f>
        <v/>
      </c>
      <c r="B1089" s="2" t="str">
        <f>IF(TRIM(K1089)="","",I1089)</f>
        <v/>
      </c>
      <c r="C1089" s="2" t="str">
        <f>LEFT(F1089,FIND(".",F1089,6))</f>
        <v>Exif.NikonAf22.</v>
      </c>
      <c r="D1089" s="2" t="str">
        <f>VLOOKUP(C1089,PrefixUebersetzung,2,FALSE)</f>
        <v>Exif.NikonAf22.</v>
      </c>
      <c r="E1089" s="2" t="str">
        <f>MID(F1089,FIND(".",F1089,6)+1,99)</f>
        <v>ContrastDetectAF</v>
      </c>
      <c r="F1089" s="36" t="s">
        <v>8461</v>
      </c>
      <c r="G1089" s="3" t="s">
        <v>9518</v>
      </c>
      <c r="I1089" s="36" t="s">
        <v>2655</v>
      </c>
      <c r="J1089" s="3"/>
      <c r="L1089" s="14"/>
      <c r="M1089" s="3" t="str">
        <f>IFERROR(VLOOKUP(E1089,A:J,10, FALSE),"")</f>
        <v>Kontrasterkennung-AF</v>
      </c>
      <c r="N1089" s="3" t="str">
        <f>IFERROR(VLOOKUP(I1089,B:K,10,FALSE),"")</f>
        <v>Kontrasterkennung-AF</v>
      </c>
      <c r="O1089" s="3" t="str">
        <f>IF(AND(TRIM(J1089)="",M1089=""),"Suffix not translated ",
   IF(AND(TRIM(J1089)&lt;&gt;"",TRIM(M1089)&lt;&gt;"",TRIM(J1089)&lt;&gt;TRIM(M1089)),"Suffix translation &lt;&gt; lookup ", "" ))
&amp;IF(AND(TRIM(K1089)="",N1089=""),"Description not translated ",
   IF(AND(TRIM(K1089)&lt;&gt;"",TRIM(N1089)&lt;&gt;"",TRIM(K1089)&lt;&gt;TRIM(N1089)),"Description translation&lt;&gt; lookup ", "" ))</f>
        <v/>
      </c>
    </row>
    <row r="1090" spans="1:18" ht="30" x14ac:dyDescent="0.25">
      <c r="A1090" s="2" t="str">
        <f>IF(TRIM(J1090)="","",E1090)</f>
        <v/>
      </c>
      <c r="B1090" s="2" t="str">
        <f>IF(TRIM(K1090)="","",I1090)</f>
        <v/>
      </c>
      <c r="C1090" s="2" t="str">
        <f>LEFT(F1090,FIND(".",F1090,6))</f>
        <v>Exif.NikonAf22.</v>
      </c>
      <c r="D1090" s="2" t="str">
        <f>VLOOKUP(C1090,PrefixUebersetzung,2,FALSE)</f>
        <v>Exif.NikonAf22.</v>
      </c>
      <c r="E1090" s="2" t="str">
        <f>MID(F1090,FIND(".",F1090,6)+1,99)</f>
        <v>ContrastDetectAFInFocus</v>
      </c>
      <c r="F1090" s="36" t="s">
        <v>8462</v>
      </c>
      <c r="G1090" s="3" t="s">
        <v>9518</v>
      </c>
      <c r="I1090" s="36" t="s">
        <v>2656</v>
      </c>
      <c r="J1090" s="3"/>
      <c r="L1090" s="14"/>
      <c r="M1090" s="3" t="str">
        <f>IFERROR(VLOOKUP(E1090,A:J,10, FALSE),"")</f>
        <v>Kontrasterkennung-AF in Fokus</v>
      </c>
      <c r="N1090" s="3" t="str">
        <f>IFERROR(VLOOKUP(I1090,B:K,10,FALSE),"")</f>
        <v>Kontrasterkennung-AF in Fokus</v>
      </c>
      <c r="O1090" s="3" t="str">
        <f>IF(AND(TRIM(J1090)="",M1090=""),"Suffix not translated ",
   IF(AND(TRIM(J1090)&lt;&gt;"",TRIM(M1090)&lt;&gt;"",TRIM(J1090)&lt;&gt;TRIM(M1090)),"Suffix translation &lt;&gt; lookup ", "" ))
&amp;IF(AND(TRIM(K1090)="",N1090=""),"Description not translated ",
   IF(AND(TRIM(K1090)&lt;&gt;"",TRIM(N1090)&lt;&gt;"",TRIM(K1090)&lt;&gt;TRIM(N1090)),"Description translation&lt;&gt; lookup ", "" ))</f>
        <v/>
      </c>
    </row>
    <row r="1091" spans="1:18" x14ac:dyDescent="0.25">
      <c r="A1091" s="2" t="str">
        <f>IF(TRIM(J1091)="","",E1091)</f>
        <v/>
      </c>
      <c r="B1091" s="2" t="str">
        <f>IF(TRIM(K1091)="","",I1091)</f>
        <v/>
      </c>
      <c r="C1091" s="2" t="str">
        <f>LEFT(F1091,FIND(".",F1091,6))</f>
        <v>Exif.NikonAf22.</v>
      </c>
      <c r="D1091" s="2" t="str">
        <f>VLOOKUP(C1091,PrefixUebersetzung,2,FALSE)</f>
        <v>Exif.NikonAf22.</v>
      </c>
      <c r="E1091" s="2" t="str">
        <f>MID(F1091,FIND(".",F1091,6)+1,99)</f>
        <v>PhaseDetectAF</v>
      </c>
      <c r="F1091" s="36" t="s">
        <v>8463</v>
      </c>
      <c r="G1091" s="3" t="s">
        <v>9518</v>
      </c>
      <c r="I1091" s="36" t="s">
        <v>2657</v>
      </c>
      <c r="J1091" s="3"/>
      <c r="L1091" s="14"/>
      <c r="M1091" s="3" t="str">
        <f>IFERROR(VLOOKUP(E1091,A:J,10, FALSE),"")</f>
        <v>Phasenerkennung-AF</v>
      </c>
      <c r="N1091" s="3" t="str">
        <f>IFERROR(VLOOKUP(I1091,B:K,10,FALSE),"")</f>
        <v>Phasenerkennung-AF</v>
      </c>
      <c r="O1091" s="3" t="str">
        <f>IF(AND(TRIM(J1091)="",M1091=""),"Suffix not translated ",
   IF(AND(TRIM(J1091)&lt;&gt;"",TRIM(M1091)&lt;&gt;"",TRIM(J1091)&lt;&gt;TRIM(M1091)),"Suffix translation &lt;&gt; lookup ", "" ))
&amp;IF(AND(TRIM(K1091)="",N1091=""),"Description not translated ",
   IF(AND(TRIM(K1091)&lt;&gt;"",TRIM(N1091)&lt;&gt;"",TRIM(K1091)&lt;&gt;TRIM(N1091)),"Description translation&lt;&gt; lookup ", "" ))</f>
        <v/>
      </c>
    </row>
    <row r="1092" spans="1:18" x14ac:dyDescent="0.25">
      <c r="A1092" s="2" t="str">
        <f>IF(TRIM(J1092)="","",E1092)</f>
        <v/>
      </c>
      <c r="B1092" s="2" t="str">
        <f>IF(TRIM(K1092)="","",I1092)</f>
        <v/>
      </c>
      <c r="C1092" s="2" t="str">
        <f>LEFT(F1092,FIND(".",F1092,6))</f>
        <v>Exif.NikonAf22.</v>
      </c>
      <c r="D1092" s="2" t="str">
        <f>VLOOKUP(C1092,PrefixUebersetzung,2,FALSE)</f>
        <v>Exif.NikonAf22.</v>
      </c>
      <c r="E1092" s="2" t="str">
        <f>MID(F1092,FIND(".",F1092,6)+1,99)</f>
        <v>PrimaryAFPoint</v>
      </c>
      <c r="F1092" s="36" t="s">
        <v>8464</v>
      </c>
      <c r="G1092" s="3" t="s">
        <v>9518</v>
      </c>
      <c r="I1092" s="36" t="s">
        <v>2658</v>
      </c>
      <c r="J1092" s="3"/>
      <c r="L1092" s="14"/>
      <c r="M1092" s="3" t="str">
        <f>IFERROR(VLOOKUP(E1092,A:J,10, FALSE),"")</f>
        <v>AF Messfeld primär</v>
      </c>
      <c r="N1092" s="3" t="str">
        <f>IFERROR(VLOOKUP(I1092,B:K,10,FALSE),"")</f>
        <v>AF Messfeld primär</v>
      </c>
      <c r="O1092" s="3" t="str">
        <f>IF(AND(TRIM(J1092)="",M1092=""),"Suffix not translated ",
   IF(AND(TRIM(J1092)&lt;&gt;"",TRIM(M1092)&lt;&gt;"",TRIM(J1092)&lt;&gt;TRIM(M1092)),"Suffix translation &lt;&gt; lookup ", "" ))
&amp;IF(AND(TRIM(K1092)="",N1092=""),"Description not translated ",
   IF(AND(TRIM(K1092)&lt;&gt;"",TRIM(N1092)&lt;&gt;"",TRIM(K1092)&lt;&gt;TRIM(N1092)),"Description translation&lt;&gt; lookup ", "" ))</f>
        <v/>
      </c>
    </row>
    <row r="1093" spans="1:18" x14ac:dyDescent="0.25">
      <c r="A1093" s="2" t="str">
        <f>IF(TRIM(J1093)="","",E1093)</f>
        <v/>
      </c>
      <c r="B1093" s="2" t="str">
        <f>IF(TRIM(K1093)="","",I1093)</f>
        <v/>
      </c>
      <c r="C1093" s="2" t="str">
        <f>LEFT(F1093,FIND(".",F1093,6))</f>
        <v>Exif.NikonAf22.</v>
      </c>
      <c r="D1093" s="2" t="str">
        <f>VLOOKUP(C1093,PrefixUebersetzung,2,FALSE)</f>
        <v>Exif.NikonAf22.</v>
      </c>
      <c r="E1093" s="2" t="str">
        <f>MID(F1093,FIND(".",F1093,6)+1,99)</f>
        <v>Version</v>
      </c>
      <c r="F1093" s="36" t="s">
        <v>8465</v>
      </c>
      <c r="G1093" s="3" t="s">
        <v>9517</v>
      </c>
      <c r="I1093" s="36" t="s">
        <v>2659</v>
      </c>
      <c r="J1093" s="3"/>
      <c r="L1093" s="14"/>
      <c r="M1093" s="3" t="str">
        <f>IFERROR(VLOOKUP(E1093,A:J,10, FALSE),"")</f>
        <v>Version</v>
      </c>
      <c r="N1093" s="3" t="str">
        <f>IFERROR(VLOOKUP(I1093,B:K,10,FALSE),"")</f>
        <v>Version</v>
      </c>
      <c r="O1093" s="3" t="str">
        <f>IF(AND(TRIM(J1093)="",M1093=""),"Suffix not translated ",
   IF(AND(TRIM(J1093)&lt;&gt;"",TRIM(M1093)&lt;&gt;"",TRIM(J1093)&lt;&gt;TRIM(M1093)),"Suffix translation &lt;&gt; lookup ", "" ))
&amp;IF(AND(TRIM(K1093)="",N1093=""),"Description not translated ",
   IF(AND(TRIM(K1093)&lt;&gt;"",TRIM(N1093)&lt;&gt;"",TRIM(K1093)&lt;&gt;TRIM(N1093)),"Description translation&lt;&gt; lookup ", "" ))</f>
        <v/>
      </c>
    </row>
    <row r="1094" spans="1:18" x14ac:dyDescent="0.25">
      <c r="A1094" s="2" t="str">
        <f>IF(TRIM(J1094)="","",E1094)</f>
        <v>AFFineTune</v>
      </c>
      <c r="B1094" s="2" t="str">
        <f>IF(TRIM(K1094)="","",I1094)</f>
        <v>AF fine tune</v>
      </c>
      <c r="C1094" s="2" t="str">
        <f>LEFT(F1094,FIND(".",F1094,6))</f>
        <v>Exif.NikonAFT.</v>
      </c>
      <c r="D1094" s="2" t="str">
        <f>VLOOKUP(C1094,PrefixUebersetzung,2,FALSE)</f>
        <v>Exif.NikonAFT.</v>
      </c>
      <c r="E1094" s="2" t="str">
        <f>MID(F1094,FIND(".",F1094,6)+1,99)</f>
        <v>AFFineTune</v>
      </c>
      <c r="F1094" s="3" t="s">
        <v>678</v>
      </c>
      <c r="G1094" s="3" t="s">
        <v>9518</v>
      </c>
      <c r="I1094" s="3" t="s">
        <v>2660</v>
      </c>
      <c r="J1094" s="5" t="s">
        <v>3902</v>
      </c>
      <c r="K1094" s="5" t="s">
        <v>3902</v>
      </c>
      <c r="L1094" s="14"/>
      <c r="O1094" s="3" t="str">
        <f>IF(AND(TRIM(J1094)="",M1094=""),"Suffix not translated ",
   IF(AND(TRIM(J1094)&lt;&gt;"",TRIM(M1094)&lt;&gt;"",TRIM(J1094)&lt;&gt;TRIM(M1094)),"Suffix translation &lt;&gt; lookup ", "" ))
&amp;IF(AND(TRIM(K1094)="",N1094=""),"Description not translated ",
   IF(AND(TRIM(K1094)&lt;&gt;"",TRIM(N1094)&lt;&gt;"",TRIM(K1094)&lt;&gt;TRIM(N1094)),"Description translation&lt;&gt; lookup ", "" ))</f>
        <v/>
      </c>
      <c r="P1094" s="3" t="s">
        <v>8447</v>
      </c>
      <c r="Q1094" s="3" t="s">
        <v>8447</v>
      </c>
      <c r="R1094" s="3" t="s">
        <v>8968</v>
      </c>
    </row>
    <row r="1095" spans="1:18" ht="30" x14ac:dyDescent="0.25">
      <c r="A1095" s="2" t="str">
        <f>IF(TRIM(J1095)="","",E1095)</f>
        <v>AFFineTuneAdj</v>
      </c>
      <c r="B1095" s="2" t="str">
        <f>IF(TRIM(K1095)="","",I1095)</f>
        <v>AF fine tune adjustment</v>
      </c>
      <c r="C1095" s="2" t="str">
        <f>LEFT(F1095,FIND(".",F1095,6))</f>
        <v>Exif.NikonAFT.</v>
      </c>
      <c r="D1095" s="2" t="str">
        <f>VLOOKUP(C1095,PrefixUebersetzung,2,FALSE)</f>
        <v>Exif.NikonAFT.</v>
      </c>
      <c r="E1095" s="2" t="str">
        <f>MID(F1095,FIND(".",F1095,6)+1,99)</f>
        <v>AFFineTuneAdj</v>
      </c>
      <c r="F1095" s="3" t="s">
        <v>679</v>
      </c>
      <c r="G1095" s="3" t="s">
        <v>9524</v>
      </c>
      <c r="I1095" s="3" t="s">
        <v>2661</v>
      </c>
      <c r="J1095" s="5" t="s">
        <v>3903</v>
      </c>
      <c r="K1095" s="5" t="s">
        <v>3903</v>
      </c>
      <c r="L1095" s="14"/>
      <c r="M1095" s="3" t="str">
        <f>IFERROR(VLOOKUP(E1095,A:J,10, FALSE),"")</f>
        <v>AF Feinabstimmung Anpassung</v>
      </c>
      <c r="O1095" s="3" t="str">
        <f>IF(AND(TRIM(J1095)="",M1095=""),"Suffix not translated ",
   IF(AND(TRIM(J1095)&lt;&gt;"",TRIM(M1095)&lt;&gt;"",TRIM(J1095)&lt;&gt;TRIM(M1095)),"Suffix translation &lt;&gt; lookup ", "" ))
&amp;IF(AND(TRIM(K1095)="",N1095=""),"Description not translated ",
   IF(AND(TRIM(K1095)&lt;&gt;"",TRIM(N1095)&lt;&gt;"",TRIM(K1095)&lt;&gt;TRIM(N1095)),"Description translation&lt;&gt; lookup ", "" ))</f>
        <v/>
      </c>
      <c r="P1095" s="3" t="s">
        <v>8447</v>
      </c>
      <c r="Q1095" s="3" t="s">
        <v>8447</v>
      </c>
      <c r="R1095" s="3" t="s">
        <v>8968</v>
      </c>
    </row>
    <row r="1096" spans="1:18" x14ac:dyDescent="0.25">
      <c r="A1096" s="2" t="str">
        <f>IF(TRIM(J1096)="","",E1096)</f>
        <v>AFFineTuneIndex</v>
      </c>
      <c r="B1096" s="2" t="str">
        <f>IF(TRIM(K1096)="","",I1096)</f>
        <v>AF fine tune index</v>
      </c>
      <c r="C1096" s="2" t="str">
        <f>LEFT(F1096,FIND(".",F1096,6))</f>
        <v>Exif.NikonAFT.</v>
      </c>
      <c r="D1096" s="2" t="str">
        <f>VLOOKUP(C1096,PrefixUebersetzung,2,FALSE)</f>
        <v>Exif.NikonAFT.</v>
      </c>
      <c r="E1096" s="2" t="str">
        <f>MID(F1096,FIND(".",F1096,6)+1,99)</f>
        <v>AFFineTuneIndex</v>
      </c>
      <c r="F1096" s="3" t="s">
        <v>680</v>
      </c>
      <c r="G1096" s="3" t="s">
        <v>9518</v>
      </c>
      <c r="I1096" s="3" t="s">
        <v>2662</v>
      </c>
      <c r="J1096" s="5" t="s">
        <v>3904</v>
      </c>
      <c r="K1096" s="5" t="s">
        <v>3904</v>
      </c>
      <c r="L1096" s="14"/>
      <c r="O1096" s="3" t="str">
        <f>IF(AND(TRIM(J1096)="",M1096=""),"Suffix not translated ",
   IF(AND(TRIM(J1096)&lt;&gt;"",TRIM(M1096)&lt;&gt;"",TRIM(J1096)&lt;&gt;TRIM(M1096)),"Suffix translation &lt;&gt; lookup ", "" ))
&amp;IF(AND(TRIM(K1096)="",N1096=""),"Description not translated ",
   IF(AND(TRIM(K1096)&lt;&gt;"",TRIM(N1096)&lt;&gt;"",TRIM(K1096)&lt;&gt;TRIM(N1096)),"Description translation&lt;&gt; lookup ", "" ))</f>
        <v/>
      </c>
      <c r="P1096" s="3" t="s">
        <v>8447</v>
      </c>
      <c r="Q1096" s="3" t="s">
        <v>8447</v>
      </c>
      <c r="R1096" s="3" t="s">
        <v>8968</v>
      </c>
    </row>
    <row r="1097" spans="1:18" x14ac:dyDescent="0.25">
      <c r="A1097" s="2" t="str">
        <f>IF(TRIM(J1097)="","",E1097)</f>
        <v/>
      </c>
      <c r="B1097" s="2" t="str">
        <f>IF(TRIM(K1097)="","",I1097)</f>
        <v/>
      </c>
      <c r="C1097" s="2" t="str">
        <f>LEFT(F1097,FIND(".",F1097,6))</f>
        <v>Exif.NikonCb1.</v>
      </c>
      <c r="D1097" s="2" t="str">
        <f>VLOOKUP(C1097,PrefixUebersetzung,2,FALSE)</f>
        <v>Exif.NikonCb1.</v>
      </c>
      <c r="E1097" s="2" t="str">
        <f>MID(F1097,FIND(".",F1097,6)+1,99)</f>
        <v>Version</v>
      </c>
      <c r="F1097" s="3" t="s">
        <v>681</v>
      </c>
      <c r="G1097" s="3" t="s">
        <v>9517</v>
      </c>
      <c r="I1097" s="3" t="s">
        <v>2659</v>
      </c>
      <c r="L1097" s="14"/>
      <c r="M1097" s="3" t="str">
        <f>IFERROR(VLOOKUP(E1097,A:J,10, FALSE),"")</f>
        <v>Version</v>
      </c>
      <c r="N1097" s="3" t="str">
        <f>IFERROR(VLOOKUP(I1097,B:K,10,FALSE),"")</f>
        <v>Version</v>
      </c>
      <c r="O1097" s="3" t="str">
        <f>IF(AND(TRIM(J1097)="",M1097=""),"Suffix not translated ",
   IF(AND(TRIM(J1097)&lt;&gt;"",TRIM(M1097)&lt;&gt;"",TRIM(J1097)&lt;&gt;TRIM(M1097)),"Suffix translation &lt;&gt; lookup ", "" ))
&amp;IF(AND(TRIM(K1097)="",N1097=""),"Description not translated ",
   IF(AND(TRIM(K1097)&lt;&gt;"",TRIM(N1097)&lt;&gt;"",TRIM(K1097)&lt;&gt;TRIM(N1097)),"Description translation&lt;&gt; lookup ", "" ))</f>
        <v/>
      </c>
    </row>
    <row r="1098" spans="1:18" x14ac:dyDescent="0.25">
      <c r="A1098" s="2" t="str">
        <f>IF(TRIM(J1098)="","",E1098)</f>
        <v>WB_RBGGLevels</v>
      </c>
      <c r="B1098" s="2" t="str">
        <f>IF(TRIM(K1098)="","",I1098)</f>
        <v>WB RBGG levels</v>
      </c>
      <c r="C1098" s="2" t="str">
        <f>LEFT(F1098,FIND(".",F1098,6))</f>
        <v>Exif.NikonCb1.</v>
      </c>
      <c r="D1098" s="2" t="str">
        <f>VLOOKUP(C1098,PrefixUebersetzung,2,FALSE)</f>
        <v>Exif.NikonCb1.</v>
      </c>
      <c r="E1098" s="2" t="str">
        <f>MID(F1098,FIND(".",F1098,6)+1,99)</f>
        <v>WB_RBGGLevels</v>
      </c>
      <c r="F1098" s="3" t="s">
        <v>682</v>
      </c>
      <c r="G1098" s="3" t="s">
        <v>9512</v>
      </c>
      <c r="I1098" s="3" t="s">
        <v>2663</v>
      </c>
      <c r="J1098" s="5" t="s">
        <v>3905</v>
      </c>
      <c r="K1098" s="5" t="s">
        <v>3905</v>
      </c>
      <c r="L1098" s="14"/>
      <c r="O1098" s="3" t="str">
        <f>IF(AND(TRIM(J1098)="",M1098=""),"Suffix not translated ",
   IF(AND(TRIM(J1098)&lt;&gt;"",TRIM(M1098)&lt;&gt;"",TRIM(J1098)&lt;&gt;TRIM(M1098)),"Suffix translation &lt;&gt; lookup ", "" ))
&amp;IF(AND(TRIM(K1098)="",N1098=""),"Description not translated ",
   IF(AND(TRIM(K1098)&lt;&gt;"",TRIM(N1098)&lt;&gt;"",TRIM(K1098)&lt;&gt;TRIM(N1098)),"Description translation&lt;&gt; lookup ", "" ))</f>
        <v/>
      </c>
      <c r="P1098" s="3" t="s">
        <v>8447</v>
      </c>
      <c r="Q1098" s="3" t="s">
        <v>8447</v>
      </c>
      <c r="R1098" s="3" t="s">
        <v>9022</v>
      </c>
    </row>
    <row r="1099" spans="1:18" x14ac:dyDescent="0.25">
      <c r="A1099" s="2" t="str">
        <f>IF(TRIM(J1099)="","",E1099)</f>
        <v/>
      </c>
      <c r="B1099" s="2" t="str">
        <f>IF(TRIM(K1099)="","",I1099)</f>
        <v/>
      </c>
      <c r="C1099" s="2" t="str">
        <f>LEFT(F1099,FIND(".",F1099,6))</f>
        <v>Exif.NikonCb2.</v>
      </c>
      <c r="D1099" s="2" t="str">
        <f>VLOOKUP(C1099,PrefixUebersetzung,2,FALSE)</f>
        <v>Exif.NikonCb2.</v>
      </c>
      <c r="E1099" s="2" t="str">
        <f>MID(F1099,FIND(".",F1099,6)+1,99)</f>
        <v>Version</v>
      </c>
      <c r="F1099" s="3" t="s">
        <v>683</v>
      </c>
      <c r="G1099" s="3" t="s">
        <v>9517</v>
      </c>
      <c r="I1099" s="3" t="s">
        <v>2659</v>
      </c>
      <c r="J1099" s="3"/>
      <c r="L1099" s="14"/>
      <c r="M1099" s="3" t="str">
        <f>IFERROR(VLOOKUP(E1099,A:J,10, FALSE),"")</f>
        <v>Version</v>
      </c>
      <c r="N1099" s="3" t="str">
        <f>IFERROR(VLOOKUP(I1099,B:K,10,FALSE),"")</f>
        <v>Version</v>
      </c>
      <c r="O1099" s="3" t="str">
        <f>IF(AND(TRIM(J1099)="",M1099=""),"Suffix not translated ",
   IF(AND(TRIM(J1099)&lt;&gt;"",TRIM(M1099)&lt;&gt;"",TRIM(J1099)&lt;&gt;TRIM(M1099)),"Suffix translation &lt;&gt; lookup ", "" ))
&amp;IF(AND(TRIM(K1099)="",N1099=""),"Description not translated ",
   IF(AND(TRIM(K1099)&lt;&gt;"",TRIM(N1099)&lt;&gt;"",TRIM(K1099)&lt;&gt;TRIM(N1099)),"Description translation&lt;&gt; lookup ", "" ))</f>
        <v/>
      </c>
    </row>
    <row r="1100" spans="1:18" x14ac:dyDescent="0.25">
      <c r="A1100" s="2" t="str">
        <f>IF(TRIM(J1100)="","",E1100)</f>
        <v>WB_RGGBLevels</v>
      </c>
      <c r="B1100" s="2" t="str">
        <f>IF(TRIM(K1100)="","",I1100)</f>
        <v>WB RGGB levels</v>
      </c>
      <c r="C1100" s="2" t="str">
        <f>LEFT(F1100,FIND(".",F1100,6))</f>
        <v>Exif.NikonCb2.</v>
      </c>
      <c r="D1100" s="2" t="str">
        <f>VLOOKUP(C1100,PrefixUebersetzung,2,FALSE)</f>
        <v>Exif.NikonCb2.</v>
      </c>
      <c r="E1100" s="2" t="str">
        <f>MID(F1100,FIND(".",F1100,6)+1,99)</f>
        <v>WB_RGGBLevels</v>
      </c>
      <c r="F1100" s="3" t="s">
        <v>684</v>
      </c>
      <c r="G1100" s="3" t="s">
        <v>9512</v>
      </c>
      <c r="I1100" s="3" t="s">
        <v>2664</v>
      </c>
      <c r="J1100" s="5" t="s">
        <v>3906</v>
      </c>
      <c r="K1100" s="5" t="s">
        <v>3906</v>
      </c>
      <c r="L1100" s="14"/>
      <c r="M1100" s="3" t="str">
        <f>IFERROR(VLOOKUP(E1100,A:J,10, FALSE),"")</f>
        <v>WB RGGB Ebenen</v>
      </c>
      <c r="N1100" s="3" t="str">
        <f>IFERROR(VLOOKUP(I1100,B:K,10,FALSE),"")</f>
        <v>WB RGGB Ebenen</v>
      </c>
      <c r="O1100" s="3" t="str">
        <f>IF(AND(TRIM(J1100)="",M1100=""),"Suffix not translated ",
   IF(AND(TRIM(J1100)&lt;&gt;"",TRIM(M1100)&lt;&gt;"",TRIM(J1100)&lt;&gt;TRIM(M1100)),"Suffix translation &lt;&gt; lookup ", "" ))
&amp;IF(AND(TRIM(K1100)="",N1100=""),"Description not translated ",
   IF(AND(TRIM(K1100)&lt;&gt;"",TRIM(N1100)&lt;&gt;"",TRIM(K1100)&lt;&gt;TRIM(N1100)),"Description translation&lt;&gt; lookup ", "" ))</f>
        <v/>
      </c>
      <c r="P1100" s="3" t="s">
        <v>8447</v>
      </c>
      <c r="Q1100" s="3" t="s">
        <v>8447</v>
      </c>
      <c r="R1100" s="3" t="s">
        <v>9022</v>
      </c>
    </row>
    <row r="1101" spans="1:18" x14ac:dyDescent="0.25">
      <c r="A1101" s="2" t="str">
        <f>IF(TRIM(J1101)="","",E1101)</f>
        <v/>
      </c>
      <c r="B1101" s="2" t="str">
        <f>IF(TRIM(K1101)="","",I1101)</f>
        <v/>
      </c>
      <c r="C1101" s="2" t="str">
        <f>LEFT(F1101,FIND(".",F1101,6))</f>
        <v>Exif.NikonCb2a.</v>
      </c>
      <c r="D1101" s="2" t="str">
        <f>VLOOKUP(C1101,PrefixUebersetzung,2,FALSE)</f>
        <v>Exif.NikonCb2a.</v>
      </c>
      <c r="E1101" s="2" t="str">
        <f>MID(F1101,FIND(".",F1101,6)+1,99)</f>
        <v>Version</v>
      </c>
      <c r="F1101" s="3" t="s">
        <v>685</v>
      </c>
      <c r="G1101" s="3" t="s">
        <v>9517</v>
      </c>
      <c r="I1101" s="3" t="s">
        <v>2659</v>
      </c>
      <c r="L1101" s="14"/>
      <c r="M1101" s="3" t="str">
        <f>IFERROR(VLOOKUP(E1101,A:J,10, FALSE),"")</f>
        <v>Version</v>
      </c>
      <c r="N1101" s="3" t="str">
        <f>IFERROR(VLOOKUP(I1101,B:K,10,FALSE),"")</f>
        <v>Version</v>
      </c>
      <c r="O1101" s="3" t="str">
        <f>IF(AND(TRIM(J1101)="",M1101=""),"Suffix not translated ",
   IF(AND(TRIM(J1101)&lt;&gt;"",TRIM(M1101)&lt;&gt;"",TRIM(J1101)&lt;&gt;TRIM(M1101)),"Suffix translation &lt;&gt; lookup ", "" ))
&amp;IF(AND(TRIM(K1101)="",N1101=""),"Description not translated ",
   IF(AND(TRIM(K1101)&lt;&gt;"",TRIM(N1101)&lt;&gt;"",TRIM(K1101)&lt;&gt;TRIM(N1101)),"Description translation&lt;&gt; lookup ", "" ))</f>
        <v/>
      </c>
    </row>
    <row r="1102" spans="1:18" x14ac:dyDescent="0.25">
      <c r="A1102" s="2" t="str">
        <f>IF(TRIM(J1102)="","",E1102)</f>
        <v/>
      </c>
      <c r="B1102" s="2" t="str">
        <f>IF(TRIM(K1102)="","",I1102)</f>
        <v/>
      </c>
      <c r="C1102" s="2" t="str">
        <f>LEFT(F1102,FIND(".",F1102,6))</f>
        <v>Exif.NikonCb2a.</v>
      </c>
      <c r="D1102" s="2" t="str">
        <f>VLOOKUP(C1102,PrefixUebersetzung,2,FALSE)</f>
        <v>Exif.NikonCb2a.</v>
      </c>
      <c r="E1102" s="2" t="str">
        <f>MID(F1102,FIND(".",F1102,6)+1,99)</f>
        <v>WB_RGGBLevels</v>
      </c>
      <c r="F1102" s="3" t="s">
        <v>686</v>
      </c>
      <c r="G1102" s="3" t="s">
        <v>9512</v>
      </c>
      <c r="I1102" s="3" t="s">
        <v>2664</v>
      </c>
      <c r="L1102" s="14"/>
      <c r="M1102" s="3" t="str">
        <f>IFERROR(VLOOKUP(E1102,A:J,10, FALSE),"")</f>
        <v>WB RGGB Ebenen</v>
      </c>
      <c r="N1102" s="3" t="str">
        <f>IFERROR(VLOOKUP(I1102,B:K,10,FALSE),"")</f>
        <v>WB RGGB Ebenen</v>
      </c>
      <c r="O1102" s="3" t="str">
        <f>IF(AND(TRIM(J1102)="",M1102=""),"Suffix not translated ",
   IF(AND(TRIM(J1102)&lt;&gt;"",TRIM(M1102)&lt;&gt;"",TRIM(J1102)&lt;&gt;TRIM(M1102)),"Suffix translation &lt;&gt; lookup ", "" ))
&amp;IF(AND(TRIM(K1102)="",N1102=""),"Description not translated ",
   IF(AND(TRIM(K1102)&lt;&gt;"",TRIM(N1102)&lt;&gt;"",TRIM(K1102)&lt;&gt;TRIM(N1102)),"Description translation&lt;&gt; lookup ", "" ))</f>
        <v/>
      </c>
    </row>
    <row r="1103" spans="1:18" x14ac:dyDescent="0.25">
      <c r="A1103" s="2" t="str">
        <f>IF(TRIM(J1103)="","",E1103)</f>
        <v/>
      </c>
      <c r="B1103" s="2" t="str">
        <f>IF(TRIM(K1103)="","",I1103)</f>
        <v/>
      </c>
      <c r="C1103" s="2" t="str">
        <f>LEFT(F1103,FIND(".",F1103,6))</f>
        <v>Exif.NikonCb2b.</v>
      </c>
      <c r="D1103" s="2" t="str">
        <f>VLOOKUP(C1103,PrefixUebersetzung,2,FALSE)</f>
        <v>Exif.NikonCb2b.</v>
      </c>
      <c r="E1103" s="2" t="str">
        <f>MID(F1103,FIND(".",F1103,6)+1,99)</f>
        <v>Version</v>
      </c>
      <c r="F1103" s="3" t="s">
        <v>687</v>
      </c>
      <c r="G1103" s="3" t="s">
        <v>9517</v>
      </c>
      <c r="I1103" s="3" t="s">
        <v>2659</v>
      </c>
      <c r="L1103" s="14"/>
      <c r="M1103" s="3" t="str">
        <f>IFERROR(VLOOKUP(E1103,A:J,10, FALSE),"")</f>
        <v>Version</v>
      </c>
      <c r="N1103" s="3" t="str">
        <f>IFERROR(VLOOKUP(I1103,B:K,10,FALSE),"")</f>
        <v>Version</v>
      </c>
      <c r="O1103" s="3" t="str">
        <f>IF(AND(TRIM(J1103)="",M1103=""),"Suffix not translated ",
   IF(AND(TRIM(J1103)&lt;&gt;"",TRIM(M1103)&lt;&gt;"",TRIM(J1103)&lt;&gt;TRIM(M1103)),"Suffix translation &lt;&gt; lookup ", "" ))
&amp;IF(AND(TRIM(K1103)="",N1103=""),"Description not translated ",
   IF(AND(TRIM(K1103)&lt;&gt;"",TRIM(N1103)&lt;&gt;"",TRIM(K1103)&lt;&gt;TRIM(N1103)),"Description translation&lt;&gt; lookup ", "" ))</f>
        <v/>
      </c>
    </row>
    <row r="1104" spans="1:18" x14ac:dyDescent="0.25">
      <c r="A1104" s="2" t="str">
        <f>IF(TRIM(J1104)="","",E1104)</f>
        <v/>
      </c>
      <c r="B1104" s="2" t="str">
        <f>IF(TRIM(K1104)="","",I1104)</f>
        <v/>
      </c>
      <c r="C1104" s="2" t="str">
        <f>LEFT(F1104,FIND(".",F1104,6))</f>
        <v>Exif.NikonCb2b.</v>
      </c>
      <c r="D1104" s="2" t="str">
        <f>VLOOKUP(C1104,PrefixUebersetzung,2,FALSE)</f>
        <v>Exif.NikonCb2b.</v>
      </c>
      <c r="E1104" s="2" t="str">
        <f>MID(F1104,FIND(".",F1104,6)+1,99)</f>
        <v>WB_RGGBLevels</v>
      </c>
      <c r="F1104" s="3" t="s">
        <v>688</v>
      </c>
      <c r="G1104" s="3" t="s">
        <v>9512</v>
      </c>
      <c r="I1104" s="3" t="s">
        <v>2664</v>
      </c>
      <c r="L1104" s="14"/>
      <c r="M1104" s="3" t="str">
        <f>IFERROR(VLOOKUP(E1104,A:J,10, FALSE),"")</f>
        <v>WB RGGB Ebenen</v>
      </c>
      <c r="N1104" s="3" t="str">
        <f>IFERROR(VLOOKUP(I1104,B:K,10,FALSE),"")</f>
        <v>WB RGGB Ebenen</v>
      </c>
      <c r="O1104" s="3" t="str">
        <f>IF(AND(TRIM(J1104)="",M1104=""),"Suffix not translated ",
   IF(AND(TRIM(J1104)&lt;&gt;"",TRIM(M1104)&lt;&gt;"",TRIM(J1104)&lt;&gt;TRIM(M1104)),"Suffix translation &lt;&gt; lookup ", "" ))
&amp;IF(AND(TRIM(K1104)="",N1104=""),"Description not translated ",
   IF(AND(TRIM(K1104)&lt;&gt;"",TRIM(N1104)&lt;&gt;"",TRIM(K1104)&lt;&gt;TRIM(N1104)),"Description translation&lt;&gt; lookup ", "" ))</f>
        <v/>
      </c>
    </row>
    <row r="1105" spans="1:18" x14ac:dyDescent="0.25">
      <c r="A1105" s="2" t="str">
        <f>IF(TRIM(J1105)="","",E1105)</f>
        <v/>
      </c>
      <c r="B1105" s="2" t="str">
        <f>IF(TRIM(K1105)="","",I1105)</f>
        <v/>
      </c>
      <c r="C1105" s="2" t="str">
        <f>LEFT(F1105,FIND(".",F1105,6))</f>
        <v>Exif.NikonCb3.</v>
      </c>
      <c r="D1105" s="2" t="str">
        <f>VLOOKUP(C1105,PrefixUebersetzung,2,FALSE)</f>
        <v>Exif.NikonCb3.</v>
      </c>
      <c r="E1105" s="2" t="str">
        <f>MID(F1105,FIND(".",F1105,6)+1,99)</f>
        <v>Version</v>
      </c>
      <c r="F1105" s="3" t="s">
        <v>689</v>
      </c>
      <c r="G1105" s="3" t="s">
        <v>9517</v>
      </c>
      <c r="I1105" s="3" t="s">
        <v>2659</v>
      </c>
      <c r="L1105" s="14"/>
      <c r="M1105" s="3" t="str">
        <f>IFERROR(VLOOKUP(E1105,A:J,10, FALSE),"")</f>
        <v>Version</v>
      </c>
      <c r="N1105" s="3" t="str">
        <f>IFERROR(VLOOKUP(I1105,B:K,10,FALSE),"")</f>
        <v>Version</v>
      </c>
      <c r="O1105" s="3" t="str">
        <f>IF(AND(TRIM(J1105)="",M1105=""),"Suffix not translated ",
   IF(AND(TRIM(J1105)&lt;&gt;"",TRIM(M1105)&lt;&gt;"",TRIM(J1105)&lt;&gt;TRIM(M1105)),"Suffix translation &lt;&gt; lookup ", "" ))
&amp;IF(AND(TRIM(K1105)="",N1105=""),"Description not translated ",
   IF(AND(TRIM(K1105)&lt;&gt;"",TRIM(N1105)&lt;&gt;"",TRIM(K1105)&lt;&gt;TRIM(N1105)),"Description translation&lt;&gt; lookup ", "" ))</f>
        <v/>
      </c>
    </row>
    <row r="1106" spans="1:18" x14ac:dyDescent="0.25">
      <c r="A1106" s="2" t="str">
        <f>IF(TRIM(J1106)="","",E1106)</f>
        <v>WB_RGBGLevels</v>
      </c>
      <c r="B1106" s="2" t="str">
        <f>IF(TRIM(K1106)="","",I1106)</f>
        <v>WB RGBG levels</v>
      </c>
      <c r="C1106" s="2" t="str">
        <f>LEFT(F1106,FIND(".",F1106,6))</f>
        <v>Exif.NikonCb3.</v>
      </c>
      <c r="D1106" s="2" t="str">
        <f>VLOOKUP(C1106,PrefixUebersetzung,2,FALSE)</f>
        <v>Exif.NikonCb3.</v>
      </c>
      <c r="E1106" s="2" t="str">
        <f>MID(F1106,FIND(".",F1106,6)+1,99)</f>
        <v>WB_RGBGLevels</v>
      </c>
      <c r="F1106" s="3" t="s">
        <v>690</v>
      </c>
      <c r="G1106" s="3" t="s">
        <v>9512</v>
      </c>
      <c r="I1106" s="3" t="s">
        <v>2665</v>
      </c>
      <c r="J1106" s="5" t="s">
        <v>3907</v>
      </c>
      <c r="K1106" s="5" t="s">
        <v>3907</v>
      </c>
      <c r="L1106" s="14"/>
      <c r="O1106" s="3" t="str">
        <f>IF(AND(TRIM(J1106)="",M1106=""),"Suffix not translated ",
   IF(AND(TRIM(J1106)&lt;&gt;"",TRIM(M1106)&lt;&gt;"",TRIM(J1106)&lt;&gt;TRIM(M1106)),"Suffix translation &lt;&gt; lookup ", "" ))
&amp;IF(AND(TRIM(K1106)="",N1106=""),"Description not translated ",
   IF(AND(TRIM(K1106)&lt;&gt;"",TRIM(N1106)&lt;&gt;"",TRIM(K1106)&lt;&gt;TRIM(N1106)),"Description translation&lt;&gt; lookup ", "" ))</f>
        <v/>
      </c>
      <c r="P1106" s="3" t="s">
        <v>8447</v>
      </c>
      <c r="Q1106" s="3" t="s">
        <v>8447</v>
      </c>
      <c r="R1106" s="3" t="s">
        <v>9022</v>
      </c>
    </row>
    <row r="1107" spans="1:18" x14ac:dyDescent="0.25">
      <c r="A1107" s="2" t="str">
        <f>IF(TRIM(J1107)="","",E1107)</f>
        <v/>
      </c>
      <c r="B1107" s="2" t="str">
        <f>IF(TRIM(K1107)="","",I1107)</f>
        <v/>
      </c>
      <c r="C1107" s="2" t="str">
        <f>LEFT(F1107,FIND(".",F1107,6))</f>
        <v>Exif.NikonCb4.</v>
      </c>
      <c r="D1107" s="2" t="str">
        <f>VLOOKUP(C1107,PrefixUebersetzung,2,FALSE)</f>
        <v>Exif.NikonCb4.</v>
      </c>
      <c r="E1107" s="2" t="str">
        <f>MID(F1107,FIND(".",F1107,6)+1,99)</f>
        <v>Version</v>
      </c>
      <c r="F1107" s="3" t="s">
        <v>691</v>
      </c>
      <c r="G1107" s="3" t="s">
        <v>9517</v>
      </c>
      <c r="I1107" s="3" t="s">
        <v>2659</v>
      </c>
      <c r="L1107" s="14"/>
      <c r="M1107" s="3" t="str">
        <f>IFERROR(VLOOKUP(E1107,A:J,10, FALSE),"")</f>
        <v>Version</v>
      </c>
      <c r="N1107" s="3" t="str">
        <f>IFERROR(VLOOKUP(I1107,B:K,10,FALSE),"")</f>
        <v>Version</v>
      </c>
      <c r="O1107" s="3" t="str">
        <f>IF(AND(TRIM(J1107)="",M1107=""),"Suffix not translated ",
   IF(AND(TRIM(J1107)&lt;&gt;"",TRIM(M1107)&lt;&gt;"",TRIM(J1107)&lt;&gt;TRIM(M1107)),"Suffix translation &lt;&gt; lookup ", "" ))
&amp;IF(AND(TRIM(K1107)="",N1107=""),"Description not translated ",
   IF(AND(TRIM(K1107)&lt;&gt;"",TRIM(N1107)&lt;&gt;"",TRIM(K1107)&lt;&gt;TRIM(N1107)),"Description translation&lt;&gt; lookup ", "" ))</f>
        <v/>
      </c>
    </row>
    <row r="1108" spans="1:18" x14ac:dyDescent="0.25">
      <c r="A1108" s="2" t="str">
        <f>IF(TRIM(J1108)="","",E1108)</f>
        <v>WB_GRBGLevels</v>
      </c>
      <c r="B1108" s="2" t="str">
        <f>IF(TRIM(K1108)="","",I1108)</f>
        <v>WB GRBG levels</v>
      </c>
      <c r="C1108" s="2" t="str">
        <f>LEFT(F1108,FIND(".",F1108,6))</f>
        <v>Exif.NikonCb4.</v>
      </c>
      <c r="D1108" s="2" t="str">
        <f>VLOOKUP(C1108,PrefixUebersetzung,2,FALSE)</f>
        <v>Exif.NikonCb4.</v>
      </c>
      <c r="E1108" s="2" t="str">
        <f>MID(F1108,FIND(".",F1108,6)+1,99)</f>
        <v>WB_GRBGLevels</v>
      </c>
      <c r="F1108" s="3" t="s">
        <v>692</v>
      </c>
      <c r="G1108" s="3" t="s">
        <v>9512</v>
      </c>
      <c r="I1108" s="3" t="s">
        <v>2666</v>
      </c>
      <c r="J1108" s="5" t="s">
        <v>3908</v>
      </c>
      <c r="K1108" s="5" t="s">
        <v>3908</v>
      </c>
      <c r="L1108" s="14"/>
      <c r="O1108" s="3" t="str">
        <f>IF(AND(TRIM(J1108)="",M1108=""),"Suffix not translated ",
   IF(AND(TRIM(J1108)&lt;&gt;"",TRIM(M1108)&lt;&gt;"",TRIM(J1108)&lt;&gt;TRIM(M1108)),"Suffix translation &lt;&gt; lookup ", "" ))
&amp;IF(AND(TRIM(K1108)="",N1108=""),"Description not translated ",
   IF(AND(TRIM(K1108)&lt;&gt;"",TRIM(N1108)&lt;&gt;"",TRIM(K1108)&lt;&gt;TRIM(N1108)),"Description translation&lt;&gt; lookup ", "" ))</f>
        <v/>
      </c>
      <c r="P1108" s="3" t="s">
        <v>8447</v>
      </c>
      <c r="Q1108" s="3" t="s">
        <v>8447</v>
      </c>
      <c r="R1108" s="3" t="s">
        <v>9022</v>
      </c>
    </row>
    <row r="1109" spans="1:18" x14ac:dyDescent="0.25">
      <c r="A1109" s="2" t="str">
        <f>IF(TRIM(J1109)="","",E1109)</f>
        <v>DirectoryNumber</v>
      </c>
      <c r="B1109" s="2" t="str">
        <f>IF(TRIM(K1109)="","",I1109)</f>
        <v>Directory number</v>
      </c>
      <c r="C1109" s="2" t="str">
        <f>LEFT(F1109,FIND(".",F1109,6))</f>
        <v>Exif.NikonFi.</v>
      </c>
      <c r="D1109" s="2" t="str">
        <f>VLOOKUP(C1109,PrefixUebersetzung,2,FALSE)</f>
        <v>Exif.NikonFi.</v>
      </c>
      <c r="E1109" s="2" t="str">
        <f>MID(F1109,FIND(".",F1109,6)+1,99)</f>
        <v>DirectoryNumber</v>
      </c>
      <c r="F1109" s="3" t="s">
        <v>693</v>
      </c>
      <c r="G1109" s="3" t="s">
        <v>9512</v>
      </c>
      <c r="I1109" s="3" t="s">
        <v>2667</v>
      </c>
      <c r="J1109" s="5" t="s">
        <v>4825</v>
      </c>
      <c r="K1109" s="5" t="s">
        <v>4825</v>
      </c>
      <c r="L1109" s="14"/>
      <c r="O1109" s="3" t="str">
        <f>IF(AND(TRIM(J1109)="",M1109=""),"Suffix not translated ",
   IF(AND(TRIM(J1109)&lt;&gt;"",TRIM(M1109)&lt;&gt;"",TRIM(J1109)&lt;&gt;TRIM(M1109)),"Suffix translation &lt;&gt; lookup ", "" ))
&amp;IF(AND(TRIM(K1109)="",N1109=""),"Description not translated ",
   IF(AND(TRIM(K1109)&lt;&gt;"",TRIM(N1109)&lt;&gt;"",TRIM(K1109)&lt;&gt;TRIM(N1109)),"Description translation&lt;&gt; lookup ", "" ))</f>
        <v/>
      </c>
      <c r="P1109" s="3" t="s">
        <v>8447</v>
      </c>
      <c r="Q1109" s="3" t="s">
        <v>8447</v>
      </c>
      <c r="R1109" s="3" t="s">
        <v>9110</v>
      </c>
    </row>
    <row r="1110" spans="1:18" x14ac:dyDescent="0.25">
      <c r="A1110" s="2" t="str">
        <f>IF(TRIM(J1110)="","",E1110)</f>
        <v/>
      </c>
      <c r="B1110" s="2" t="str">
        <f>IF(TRIM(K1110)="","",I1110)</f>
        <v/>
      </c>
      <c r="C1110" s="2" t="str">
        <f>LEFT(F1110,FIND(".",F1110,6))</f>
        <v>Exif.NikonFi.</v>
      </c>
      <c r="D1110" s="2" t="str">
        <f>VLOOKUP(C1110,PrefixUebersetzung,2,FALSE)</f>
        <v>Exif.NikonFi.</v>
      </c>
      <c r="E1110" s="2" t="str">
        <f>MID(F1110,FIND(".",F1110,6)+1,99)</f>
        <v>FileNumber</v>
      </c>
      <c r="F1110" s="3" t="s">
        <v>694</v>
      </c>
      <c r="G1110" s="3" t="s">
        <v>9512</v>
      </c>
      <c r="I1110" s="3" t="s">
        <v>2122</v>
      </c>
      <c r="J1110" s="3"/>
      <c r="L1110" s="14"/>
      <c r="M1110" s="3" t="str">
        <f>IFERROR(VLOOKUP(E1110,A:J,10, FALSE),"")</f>
        <v>Dateinummer</v>
      </c>
      <c r="N1110" s="3" t="str">
        <f>IFERROR(VLOOKUP(I1110,B:K,10,FALSE),"")</f>
        <v>Dateinummer</v>
      </c>
      <c r="O1110" s="3" t="str">
        <f>IF(AND(TRIM(J1110)="",M1110=""),"Suffix not translated ",
   IF(AND(TRIM(J1110)&lt;&gt;"",TRIM(M1110)&lt;&gt;"",TRIM(J1110)&lt;&gt;TRIM(M1110)),"Suffix translation &lt;&gt; lookup ", "" ))
&amp;IF(AND(TRIM(K1110)="",N1110=""),"Description not translated ",
   IF(AND(TRIM(K1110)&lt;&gt;"",TRIM(N1110)&lt;&gt;"",TRIM(K1110)&lt;&gt;TRIM(N1110)),"Description translation&lt;&gt; lookup ", "" ))</f>
        <v/>
      </c>
    </row>
    <row r="1111" spans="1:18" x14ac:dyDescent="0.25">
      <c r="A1111" s="2" t="str">
        <f>IF(TRIM(J1111)="","",E1111)</f>
        <v/>
      </c>
      <c r="B1111" s="2" t="str">
        <f>IF(TRIM(K1111)="","",I1111)</f>
        <v/>
      </c>
      <c r="C1111" s="2" t="str">
        <f>LEFT(F1111,FIND(".",F1111,6))</f>
        <v>Exif.NikonFi.</v>
      </c>
      <c r="D1111" s="2" t="str">
        <f>VLOOKUP(C1111,PrefixUebersetzung,2,FALSE)</f>
        <v>Exif.NikonFi.</v>
      </c>
      <c r="E1111" s="2" t="str">
        <f>MID(F1111,FIND(".",F1111,6)+1,99)</f>
        <v>Version</v>
      </c>
      <c r="F1111" s="3" t="s">
        <v>695</v>
      </c>
      <c r="G1111" s="3" t="s">
        <v>9517</v>
      </c>
      <c r="I1111" s="3" t="s">
        <v>2659</v>
      </c>
      <c r="J1111" s="3"/>
      <c r="L1111" s="14"/>
      <c r="M1111" s="3" t="str">
        <f>IFERROR(VLOOKUP(E1111,A:J,10, FALSE),"")</f>
        <v>Version</v>
      </c>
      <c r="N1111" s="3" t="str">
        <f>IFERROR(VLOOKUP(I1111,B:K,10,FALSE),"")</f>
        <v>Version</v>
      </c>
      <c r="O1111" s="3" t="str">
        <f>IF(AND(TRIM(J1111)="",M1111=""),"Suffix not translated ",
   IF(AND(TRIM(J1111)&lt;&gt;"",TRIM(M1111)&lt;&gt;"",TRIM(J1111)&lt;&gt;TRIM(M1111)),"Suffix translation &lt;&gt; lookup ", "" ))
&amp;IF(AND(TRIM(K1111)="",N1111=""),"Description not translated ",
   IF(AND(TRIM(K1111)&lt;&gt;"",TRIM(N1111)&lt;&gt;"",TRIM(K1111)&lt;&gt;TRIM(N1111)),"Description translation&lt;&gt; lookup ", "" ))</f>
        <v/>
      </c>
    </row>
    <row r="1112" spans="1:18" x14ac:dyDescent="0.25">
      <c r="A1112" s="2" t="str">
        <f>IF(TRIM(J1112)="","",E1112)</f>
        <v/>
      </c>
      <c r="B1112" s="2" t="str">
        <f>IF(TRIM(K1112)="","",I1112)</f>
        <v/>
      </c>
      <c r="C1112" s="2" t="str">
        <f>LEFT(F1112,FIND(".",F1112,6))</f>
        <v>Exif.NikonFl1.</v>
      </c>
      <c r="D1112" s="2" t="str">
        <f>VLOOKUP(C1112,PrefixUebersetzung,2,FALSE)</f>
        <v>Exif.NikonFl1.</v>
      </c>
      <c r="E1112" s="2" t="str">
        <f>MID(F1112,FIND(".",F1112,6)+1,99)</f>
        <v>0x0005</v>
      </c>
      <c r="F1112" s="3" t="s">
        <v>696</v>
      </c>
      <c r="G1112" s="3" t="s">
        <v>9518</v>
      </c>
      <c r="I1112" s="3" t="s">
        <v>2115</v>
      </c>
      <c r="J1112" s="3"/>
      <c r="L1112" s="14">
        <v>9</v>
      </c>
      <c r="M1112" s="3" t="str">
        <f>IFERROR(VLOOKUP(E1112,A:J,10, FALSE),"")</f>
        <v/>
      </c>
      <c r="N1112" s="3" t="str">
        <f>IFERROR(VLOOKUP(I1112,B:K,10,FALSE),"")</f>
        <v>Unbekannt</v>
      </c>
      <c r="O1112" s="3" t="str">
        <f>IF(AND(TRIM(J1112)="",M1112=""),"Suffix not translated ",
   IF(AND(TRIM(J1112)&lt;&gt;"",TRIM(M1112)&lt;&gt;"",TRIM(J1112)&lt;&gt;TRIM(M1112)),"Suffix translation &lt;&gt; lookup ", "" ))
&amp;IF(AND(TRIM(K1112)="",N1112=""),"Description not translated ",
   IF(AND(TRIM(K1112)&lt;&gt;"",TRIM(N1112)&lt;&gt;"",TRIM(K1112)&lt;&gt;TRIM(N1112)),"Description translation&lt;&gt; lookup ", "" ))</f>
        <v xml:space="preserve">Suffix not translated </v>
      </c>
      <c r="P1112" s="3" t="s">
        <v>8447</v>
      </c>
    </row>
    <row r="1113" spans="1:18" x14ac:dyDescent="0.25">
      <c r="A1113" s="2" t="str">
        <f>IF(TRIM(J1113)="","",E1113)</f>
        <v>ExternalFlashFirmware</v>
      </c>
      <c r="B1113" s="2" t="str">
        <f>IF(TRIM(K1113)="","",I1113)</f>
        <v>External flash firmware</v>
      </c>
      <c r="C1113" s="2" t="str">
        <f>LEFT(F1113,FIND(".",F1113,6))</f>
        <v>Exif.NikonFl1.</v>
      </c>
      <c r="D1113" s="2" t="str">
        <f>VLOOKUP(C1113,PrefixUebersetzung,2,FALSE)</f>
        <v>Exif.NikonFl1.</v>
      </c>
      <c r="E1113" s="2" t="str">
        <f>MID(F1113,FIND(".",F1113,6)+1,99)</f>
        <v>ExternalFlashFirmware</v>
      </c>
      <c r="F1113" s="3" t="s">
        <v>697</v>
      </c>
      <c r="G1113" s="3" t="s">
        <v>9512</v>
      </c>
      <c r="I1113" s="3" t="s">
        <v>2668</v>
      </c>
      <c r="J1113" s="5" t="s">
        <v>3909</v>
      </c>
      <c r="K1113" s="5" t="s">
        <v>3909</v>
      </c>
      <c r="L1113" s="14"/>
      <c r="M1113" s="3" t="str">
        <f>IFERROR(VLOOKUP(E1113,A:J,10, FALSE),"")</f>
        <v>Externer Blitz Firmware</v>
      </c>
      <c r="N1113" s="3" t="str">
        <f>IFERROR(VLOOKUP(I1113,B:K,10,FALSE),"")</f>
        <v>Externer Blitz Firmware</v>
      </c>
      <c r="O1113" s="3" t="str">
        <f>IF(AND(TRIM(J1113)="",M1113=""),"Suffix not translated ",
   IF(AND(TRIM(J1113)&lt;&gt;"",TRIM(M1113)&lt;&gt;"",TRIM(J1113)&lt;&gt;TRIM(M1113)),"Suffix translation &lt;&gt; lookup ", "" ))
&amp;IF(AND(TRIM(K1113)="",N1113=""),"Description not translated ",
   IF(AND(TRIM(K1113)&lt;&gt;"",TRIM(N1113)&lt;&gt;"",TRIM(K1113)&lt;&gt;TRIM(N1113)),"Description translation&lt;&gt; lookup ", "" ))</f>
        <v/>
      </c>
      <c r="P1113" s="3" t="s">
        <v>8447</v>
      </c>
      <c r="Q1113" s="3" t="s">
        <v>8447</v>
      </c>
      <c r="R1113" s="3" t="s">
        <v>9149</v>
      </c>
    </row>
    <row r="1114" spans="1:18" ht="30" x14ac:dyDescent="0.25">
      <c r="A1114" s="2" t="str">
        <f>IF(TRIM(J1114)="","",E1114)</f>
        <v>ExternalFlashFlags</v>
      </c>
      <c r="B1114" s="2" t="str">
        <f>IF(TRIM(K1114)="","",I1114)</f>
        <v>External flash flags</v>
      </c>
      <c r="C1114" s="2" t="str">
        <f>LEFT(F1114,FIND(".",F1114,6))</f>
        <v>Exif.NikonFl1.</v>
      </c>
      <c r="D1114" s="2" t="str">
        <f>VLOOKUP(C1114,PrefixUebersetzung,2,FALSE)</f>
        <v>Exif.NikonFl1.</v>
      </c>
      <c r="E1114" s="2" t="str">
        <f>MID(F1114,FIND(".",F1114,6)+1,99)</f>
        <v>ExternalFlashFlags</v>
      </c>
      <c r="F1114" s="3" t="s">
        <v>698</v>
      </c>
      <c r="G1114" s="3" t="s">
        <v>9518</v>
      </c>
      <c r="I1114" s="3" t="s">
        <v>2669</v>
      </c>
      <c r="J1114" s="3" t="s">
        <v>4282</v>
      </c>
      <c r="K1114" s="5" t="s">
        <v>4282</v>
      </c>
      <c r="L1114" s="14"/>
      <c r="M1114" s="3" t="str">
        <f>IFERROR(VLOOKUP(E1114,A:J,10, FALSE),"")</f>
        <v>Externer Blitz Kennungen</v>
      </c>
      <c r="N1114" s="3" t="str">
        <f>IFERROR(VLOOKUP(I1114,B:K,10,FALSE),"")</f>
        <v>Externer Blitz Kennungen</v>
      </c>
      <c r="O1114" s="3" t="str">
        <f>IF(AND(TRIM(J1114)="",M1114=""),"Suffix not translated ",
   IF(AND(TRIM(J1114)&lt;&gt;"",TRIM(M1114)&lt;&gt;"",TRIM(J1114)&lt;&gt;TRIM(M1114)),"Suffix translation &lt;&gt; lookup ", "" ))
&amp;IF(AND(TRIM(K1114)="",N1114=""),"Description not translated ",
   IF(AND(TRIM(K1114)&lt;&gt;"",TRIM(N1114)&lt;&gt;"",TRIM(K1114)&lt;&gt;TRIM(N1114)),"Description translation&lt;&gt; lookup ", "" ))</f>
        <v/>
      </c>
      <c r="P1114" s="3" t="s">
        <v>8447</v>
      </c>
      <c r="Q1114" s="3" t="s">
        <v>8447</v>
      </c>
      <c r="R1114" s="3" t="s">
        <v>3967</v>
      </c>
    </row>
    <row r="1115" spans="1:18" x14ac:dyDescent="0.25">
      <c r="A1115" s="2" t="str">
        <f>IF(TRIM(J1115)="","",E1115)</f>
        <v>FlashFocalLength</v>
      </c>
      <c r="B1115" s="2" t="str">
        <f>IF(TRIM(K1115)="","",I1115)</f>
        <v>Flash focal length</v>
      </c>
      <c r="C1115" s="2" t="str">
        <f>LEFT(F1115,FIND(".",F1115,6))</f>
        <v>Exif.NikonFl1.</v>
      </c>
      <c r="D1115" s="2" t="str">
        <f>VLOOKUP(C1115,PrefixUebersetzung,2,FALSE)</f>
        <v>Exif.NikonFl1.</v>
      </c>
      <c r="E1115" s="2" t="str">
        <f>MID(F1115,FIND(".",F1115,6)+1,99)</f>
        <v>FlashFocalLength</v>
      </c>
      <c r="F1115" s="3" t="s">
        <v>699</v>
      </c>
      <c r="G1115" s="3" t="s">
        <v>9518</v>
      </c>
      <c r="I1115" s="3" t="s">
        <v>2670</v>
      </c>
      <c r="J1115" s="5" t="s">
        <v>4826</v>
      </c>
      <c r="K1115" s="5" t="s">
        <v>4826</v>
      </c>
      <c r="L1115" s="14"/>
      <c r="M1115" s="3" t="str">
        <f>IFERROR(VLOOKUP(E1115,A:J,10, FALSE),"")</f>
        <v>Blitzbrennweite</v>
      </c>
      <c r="N1115" s="3" t="str">
        <f>IFERROR(VLOOKUP(I1115,B:K,10,FALSE),"")</f>
        <v>Blitzbrennweite</v>
      </c>
      <c r="O1115" s="3" t="str">
        <f>IF(AND(TRIM(J1115)="",M1115=""),"Suffix not translated ",
   IF(AND(TRIM(J1115)&lt;&gt;"",TRIM(M1115)&lt;&gt;"",TRIM(J1115)&lt;&gt;TRIM(M1115)),"Suffix translation &lt;&gt; lookup ", "" ))
&amp;IF(AND(TRIM(K1115)="",N1115=""),"Description not translated ",
   IF(AND(TRIM(K1115)&lt;&gt;"",TRIM(N1115)&lt;&gt;"",TRIM(K1115)&lt;&gt;TRIM(N1115)),"Description translation&lt;&gt; lookup ", "" ))</f>
        <v/>
      </c>
      <c r="P1115" s="3" t="s">
        <v>8447</v>
      </c>
      <c r="Q1115" s="3" t="s">
        <v>8447</v>
      </c>
      <c r="R1115" s="3" t="s">
        <v>9169</v>
      </c>
    </row>
    <row r="1116" spans="1:18" x14ac:dyDescent="0.25">
      <c r="A1116" s="2" t="str">
        <f>IF(TRIM(J1116)="","",E1116)</f>
        <v>FlashGNDistance</v>
      </c>
      <c r="B1116" s="2" t="str">
        <f>IF(TRIM(K1116)="","",I1116)</f>
        <v>Flash GN distance</v>
      </c>
      <c r="C1116" s="2" t="str">
        <f>LEFT(F1116,FIND(".",F1116,6))</f>
        <v>Exif.NikonFl1.</v>
      </c>
      <c r="D1116" s="2" t="str">
        <f>VLOOKUP(C1116,PrefixUebersetzung,2,FALSE)</f>
        <v>Exif.NikonFl1.</v>
      </c>
      <c r="E1116" s="2" t="str">
        <f>MID(F1116,FIND(".",F1116,6)+1,99)</f>
        <v>FlashGNDistance</v>
      </c>
      <c r="F1116" s="3" t="s">
        <v>700</v>
      </c>
      <c r="G1116" s="3" t="s">
        <v>9518</v>
      </c>
      <c r="I1116" s="3" t="s">
        <v>2671</v>
      </c>
      <c r="J1116" s="3" t="s">
        <v>4827</v>
      </c>
      <c r="K1116" s="5" t="s">
        <v>4827</v>
      </c>
      <c r="L1116" s="14"/>
      <c r="M1116" s="3" t="str">
        <f>IFERROR(VLOOKUP(E1116,A:J,10, FALSE),"")</f>
        <v>Blitzleitzahl Abstand</v>
      </c>
      <c r="N1116" s="3" t="str">
        <f>IFERROR(VLOOKUP(I1116,B:K,10,FALSE),"")</f>
        <v>Blitzleitzahl Abstand</v>
      </c>
      <c r="O1116" s="3" t="str">
        <f>IF(AND(TRIM(J1116)="",M1116=""),"Suffix not translated ",
   IF(AND(TRIM(J1116)&lt;&gt;"",TRIM(M1116)&lt;&gt;"",TRIM(J1116)&lt;&gt;TRIM(M1116)),"Suffix translation &lt;&gt; lookup ", "" ))
&amp;IF(AND(TRIM(K1116)="",N1116=""),"Description not translated ",
   IF(AND(TRIM(K1116)&lt;&gt;"",TRIM(N1116)&lt;&gt;"",TRIM(K1116)&lt;&gt;TRIM(N1116)),"Description translation&lt;&gt; lookup ", "" ))</f>
        <v/>
      </c>
      <c r="P1116" s="3" t="s">
        <v>8447</v>
      </c>
      <c r="Q1116" s="3" t="s">
        <v>8447</v>
      </c>
      <c r="R1116" s="3" t="s">
        <v>9170</v>
      </c>
    </row>
    <row r="1117" spans="1:18" x14ac:dyDescent="0.25">
      <c r="A1117" s="2" t="str">
        <f>IF(TRIM(J1117)="","",E1117)</f>
        <v>FlashGroupAControlMode</v>
      </c>
      <c r="B1117" s="2" t="str">
        <f>IF(TRIM(K1117)="","",I1117)</f>
        <v>Flash group a control mode</v>
      </c>
      <c r="C1117" s="2" t="str">
        <f>LEFT(F1117,FIND(".",F1117,6))</f>
        <v>Exif.NikonFl1.</v>
      </c>
      <c r="D1117" s="2" t="str">
        <f>VLOOKUP(C1117,PrefixUebersetzung,2,FALSE)</f>
        <v>Exif.NikonFl1.</v>
      </c>
      <c r="E1117" s="2" t="str">
        <f>MID(F1117,FIND(".",F1117,6)+1,99)</f>
        <v>FlashGroupAControlMode</v>
      </c>
      <c r="F1117" s="3" t="s">
        <v>701</v>
      </c>
      <c r="G1117" s="3" t="s">
        <v>9518</v>
      </c>
      <c r="I1117" s="3" t="s">
        <v>2672</v>
      </c>
      <c r="J1117" s="3" t="s">
        <v>4283</v>
      </c>
      <c r="K1117" s="5" t="s">
        <v>4283</v>
      </c>
      <c r="L1117" s="14"/>
      <c r="O1117" s="3" t="str">
        <f>IF(AND(TRIM(J1117)="",M1117=""),"Suffix not translated ",
   IF(AND(TRIM(J1117)&lt;&gt;"",TRIM(M1117)&lt;&gt;"",TRIM(J1117)&lt;&gt;TRIM(M1117)),"Suffix translation &lt;&gt; lookup ", "" ))
&amp;IF(AND(TRIM(K1117)="",N1117=""),"Description not translated ",
   IF(AND(TRIM(K1117)&lt;&gt;"",TRIM(N1117)&lt;&gt;"",TRIM(K1117)&lt;&gt;TRIM(N1117)),"Description translation&lt;&gt; lookup ", "" ))</f>
        <v/>
      </c>
      <c r="P1117" s="3" t="s">
        <v>8447</v>
      </c>
      <c r="Q1117" s="3" t="s">
        <v>8447</v>
      </c>
    </row>
    <row r="1118" spans="1:18" x14ac:dyDescent="0.25">
      <c r="A1118" s="2" t="str">
        <f>IF(TRIM(J1118)="","",E1118)</f>
        <v>FlashGroupBControlMode</v>
      </c>
      <c r="B1118" s="2" t="str">
        <f>IF(TRIM(K1118)="","",I1118)</f>
        <v>Flash group b control mode</v>
      </c>
      <c r="C1118" s="2" t="str">
        <f>LEFT(F1118,FIND(".",F1118,6))</f>
        <v>Exif.NikonFl1.</v>
      </c>
      <c r="D1118" s="2" t="str">
        <f>VLOOKUP(C1118,PrefixUebersetzung,2,FALSE)</f>
        <v>Exif.NikonFl1.</v>
      </c>
      <c r="E1118" s="2" t="str">
        <f>MID(F1118,FIND(".",F1118,6)+1,99)</f>
        <v>FlashGroupBControlMode</v>
      </c>
      <c r="F1118" s="3" t="s">
        <v>702</v>
      </c>
      <c r="G1118" s="3" t="s">
        <v>9518</v>
      </c>
      <c r="I1118" s="3" t="s">
        <v>2673</v>
      </c>
      <c r="J1118" s="3" t="s">
        <v>4757</v>
      </c>
      <c r="K1118" s="5" t="s">
        <v>4757</v>
      </c>
      <c r="L1118" s="14"/>
      <c r="O1118" s="3" t="str">
        <f>IF(AND(TRIM(J1118)="",M1118=""),"Suffix not translated ",
   IF(AND(TRIM(J1118)&lt;&gt;"",TRIM(M1118)&lt;&gt;"",TRIM(J1118)&lt;&gt;TRIM(M1118)),"Suffix translation &lt;&gt; lookup ", "" ))
&amp;IF(AND(TRIM(K1118)="",N1118=""),"Description not translated ",
   IF(AND(TRIM(K1118)&lt;&gt;"",TRIM(N1118)&lt;&gt;"",TRIM(K1118)&lt;&gt;TRIM(N1118)),"Description translation&lt;&gt; lookup ", "" ))</f>
        <v/>
      </c>
      <c r="P1118" s="3" t="s">
        <v>8447</v>
      </c>
      <c r="Q1118" s="3" t="s">
        <v>8447</v>
      </c>
    </row>
    <row r="1119" spans="1:18" x14ac:dyDescent="0.25">
      <c r="A1119" s="2" t="str">
        <f>IF(TRIM(J1119)="","",E1119)</f>
        <v>FlashSource</v>
      </c>
      <c r="B1119" s="2" t="str">
        <f>IF(TRIM(K1119)="","",I1119)</f>
        <v>Flash source</v>
      </c>
      <c r="C1119" s="2" t="str">
        <f>LEFT(F1119,FIND(".",F1119,6))</f>
        <v>Exif.NikonFl1.</v>
      </c>
      <c r="D1119" s="2" t="str">
        <f>VLOOKUP(C1119,PrefixUebersetzung,2,FALSE)</f>
        <v>Exif.NikonFl1.</v>
      </c>
      <c r="E1119" s="2" t="str">
        <f>MID(F1119,FIND(".",F1119,6)+1,99)</f>
        <v>FlashSource</v>
      </c>
      <c r="F1119" s="3" t="s">
        <v>703</v>
      </c>
      <c r="G1119" s="3" t="s">
        <v>9518</v>
      </c>
      <c r="I1119" s="3" t="s">
        <v>2674</v>
      </c>
      <c r="J1119" s="3" t="s">
        <v>4284</v>
      </c>
      <c r="K1119" s="5" t="s">
        <v>4284</v>
      </c>
      <c r="L1119" s="14"/>
      <c r="M1119" s="3" t="str">
        <f>IFERROR(VLOOKUP(E1119,A:J,10, FALSE),"")</f>
        <v>Blitzquelle</v>
      </c>
      <c r="N1119" s="3" t="str">
        <f>IFERROR(VLOOKUP(I1119,B:K,10,FALSE),"")</f>
        <v>Blitzquelle</v>
      </c>
      <c r="O1119" s="3" t="str">
        <f>IF(AND(TRIM(J1119)="",M1119=""),"Suffix not translated ",
   IF(AND(TRIM(J1119)&lt;&gt;"",TRIM(M1119)&lt;&gt;"",TRIM(J1119)&lt;&gt;TRIM(M1119)),"Suffix translation &lt;&gt; lookup ", "" ))
&amp;IF(AND(TRIM(K1119)="",N1119=""),"Description not translated ",
   IF(AND(TRIM(K1119)&lt;&gt;"",TRIM(N1119)&lt;&gt;"",TRIM(K1119)&lt;&gt;TRIM(N1119)),"Description translation&lt;&gt; lookup ", "" ))</f>
        <v/>
      </c>
      <c r="P1119" s="3" t="s">
        <v>8447</v>
      </c>
      <c r="Q1119" s="3" t="s">
        <v>8447</v>
      </c>
      <c r="R1119" s="3" t="s">
        <v>9160</v>
      </c>
    </row>
    <row r="1120" spans="1:18" x14ac:dyDescent="0.25">
      <c r="A1120" s="2" t="str">
        <f>IF(TRIM(J1120)="","",E1120)</f>
        <v>RepeatingFlashCount</v>
      </c>
      <c r="B1120" s="2" t="str">
        <f>IF(TRIM(K1120)="","",I1120)</f>
        <v>Repeating flash count</v>
      </c>
      <c r="C1120" s="2" t="str">
        <f>LEFT(F1120,FIND(".",F1120,6))</f>
        <v>Exif.NikonFl1.</v>
      </c>
      <c r="D1120" s="2" t="str">
        <f>VLOOKUP(C1120,PrefixUebersetzung,2,FALSE)</f>
        <v>Exif.NikonFl1.</v>
      </c>
      <c r="E1120" s="2" t="str">
        <f>MID(F1120,FIND(".",F1120,6)+1,99)</f>
        <v>RepeatingFlashCount</v>
      </c>
      <c r="F1120" s="3" t="s">
        <v>704</v>
      </c>
      <c r="G1120" s="3" t="s">
        <v>9518</v>
      </c>
      <c r="I1120" s="3" t="s">
        <v>2675</v>
      </c>
      <c r="J1120" s="5" t="s">
        <v>4285</v>
      </c>
      <c r="K1120" s="5" t="s">
        <v>4285</v>
      </c>
      <c r="L1120" s="14"/>
      <c r="M1120" s="3" t="str">
        <f>IFERROR(VLOOKUP(E1120,A:J,10, FALSE),"")</f>
        <v>Stroboskopblitz Zähler</v>
      </c>
      <c r="N1120" s="3" t="str">
        <f>IFERROR(VLOOKUP(I1120,B:K,10,FALSE),"")</f>
        <v>Stroboskopblitz Zähler</v>
      </c>
      <c r="O1120" s="3" t="str">
        <f>IF(AND(TRIM(J1120)="",M1120=""),"Suffix not translated ",
   IF(AND(TRIM(J1120)&lt;&gt;"",TRIM(M1120)&lt;&gt;"",TRIM(J1120)&lt;&gt;TRIM(M1120)),"Suffix translation &lt;&gt; lookup ", "" ))
&amp;IF(AND(TRIM(K1120)="",N1120=""),"Description not translated ",
   IF(AND(TRIM(K1120)&lt;&gt;"",TRIM(N1120)&lt;&gt;"",TRIM(K1120)&lt;&gt;TRIM(N1120)),"Description translation&lt;&gt; lookup ", "" ))</f>
        <v/>
      </c>
      <c r="P1120" s="3" t="s">
        <v>8447</v>
      </c>
      <c r="Q1120" s="3" t="s">
        <v>8447</v>
      </c>
      <c r="R1120" s="3" t="s">
        <v>9271</v>
      </c>
    </row>
    <row r="1121" spans="1:18" x14ac:dyDescent="0.25">
      <c r="A1121" s="2" t="str">
        <f>IF(TRIM(J1121)="","",E1121)</f>
        <v>RepeatingFlashRate</v>
      </c>
      <c r="B1121" s="2" t="str">
        <f>IF(TRIM(K1121)="","",I1121)</f>
        <v>Repeating flash rate</v>
      </c>
      <c r="C1121" s="2" t="str">
        <f>LEFT(F1121,FIND(".",F1121,6))</f>
        <v>Exif.NikonFl1.</v>
      </c>
      <c r="D1121" s="2" t="str">
        <f>VLOOKUP(C1121,PrefixUebersetzung,2,FALSE)</f>
        <v>Exif.NikonFl1.</v>
      </c>
      <c r="E1121" s="2" t="str">
        <f>MID(F1121,FIND(".",F1121,6)+1,99)</f>
        <v>RepeatingFlashRate</v>
      </c>
      <c r="F1121" s="3" t="s">
        <v>705</v>
      </c>
      <c r="G1121" s="3" t="s">
        <v>9518</v>
      </c>
      <c r="I1121" s="3" t="s">
        <v>2676</v>
      </c>
      <c r="J1121" s="5" t="s">
        <v>3910</v>
      </c>
      <c r="K1121" s="5" t="s">
        <v>3910</v>
      </c>
      <c r="L1121" s="14"/>
      <c r="M1121" s="3" t="str">
        <f>IFERROR(VLOOKUP(E1121,A:J,10, FALSE),"")</f>
        <v>Stroboskopblitz Rate</v>
      </c>
      <c r="N1121" s="3" t="str">
        <f>IFERROR(VLOOKUP(I1121,B:K,10,FALSE),"")</f>
        <v>Stroboskopblitz Rate</v>
      </c>
      <c r="O1121" s="3" t="str">
        <f>IF(AND(TRIM(J1121)="",M1121=""),"Suffix not translated ",
   IF(AND(TRIM(J1121)&lt;&gt;"",TRIM(M1121)&lt;&gt;"",TRIM(J1121)&lt;&gt;TRIM(M1121)),"Suffix translation &lt;&gt; lookup ", "" ))
&amp;IF(AND(TRIM(K1121)="",N1121=""),"Description not translated ",
   IF(AND(TRIM(K1121)&lt;&gt;"",TRIM(N1121)&lt;&gt;"",TRIM(K1121)&lt;&gt;TRIM(N1121)),"Description translation&lt;&gt; lookup ", "" ))</f>
        <v/>
      </c>
      <c r="P1121" s="3" t="s">
        <v>8447</v>
      </c>
      <c r="Q1121" s="3" t="s">
        <v>8447</v>
      </c>
      <c r="R1121" s="3" t="s">
        <v>9331</v>
      </c>
    </row>
    <row r="1122" spans="1:18" x14ac:dyDescent="0.25">
      <c r="A1122" s="2" t="str">
        <f>IF(TRIM(J1122)="","",E1122)</f>
        <v/>
      </c>
      <c r="B1122" s="2" t="str">
        <f>IF(TRIM(K1122)="","",I1122)</f>
        <v/>
      </c>
      <c r="C1122" s="2" t="str">
        <f>LEFT(F1122,FIND(".",F1122,6))</f>
        <v>Exif.NikonFl1.</v>
      </c>
      <c r="D1122" s="2" t="str">
        <f>VLOOKUP(C1122,PrefixUebersetzung,2,FALSE)</f>
        <v>Exif.NikonFl1.</v>
      </c>
      <c r="E1122" s="2" t="str">
        <f>MID(F1122,FIND(".",F1122,6)+1,99)</f>
        <v>Version</v>
      </c>
      <c r="F1122" s="3" t="s">
        <v>706</v>
      </c>
      <c r="G1122" s="3" t="s">
        <v>9517</v>
      </c>
      <c r="I1122" s="3" t="s">
        <v>2659</v>
      </c>
      <c r="J1122" s="3"/>
      <c r="L1122" s="14"/>
      <c r="M1122" s="3" t="str">
        <f>IFERROR(VLOOKUP(E1122,A:J,10, FALSE),"")</f>
        <v>Version</v>
      </c>
      <c r="N1122" s="3" t="str">
        <f>IFERROR(VLOOKUP(I1122,B:K,10,FALSE),"")</f>
        <v>Version</v>
      </c>
      <c r="O1122" s="3" t="str">
        <f>IF(AND(TRIM(J1122)="",M1122=""),"Suffix not translated ",
   IF(AND(TRIM(J1122)&lt;&gt;"",TRIM(M1122)&lt;&gt;"",TRIM(J1122)&lt;&gt;TRIM(M1122)),"Suffix translation &lt;&gt; lookup ", "" ))
&amp;IF(AND(TRIM(K1122)="",N1122=""),"Description not translated ",
   IF(AND(TRIM(K1122)&lt;&gt;"",TRIM(N1122)&lt;&gt;"",TRIM(K1122)&lt;&gt;TRIM(N1122)),"Description translation&lt;&gt; lookup ", "" ))</f>
        <v/>
      </c>
    </row>
    <row r="1123" spans="1:18" x14ac:dyDescent="0.25">
      <c r="A1123" s="2" t="str">
        <f>IF(TRIM(J1123)="","",E1123)</f>
        <v/>
      </c>
      <c r="B1123" s="2" t="str">
        <f>IF(TRIM(K1123)="","",I1123)</f>
        <v/>
      </c>
      <c r="C1123" s="2" t="str">
        <f>LEFT(F1123,FIND(".",F1123,6))</f>
        <v>Exif.NikonFl2.</v>
      </c>
      <c r="D1123" s="2" t="str">
        <f>VLOOKUP(C1123,PrefixUebersetzung,2,FALSE)</f>
        <v>Exif.NikonFl2.</v>
      </c>
      <c r="E1123" s="2" t="str">
        <f>MID(F1123,FIND(".",F1123,6)+1,99)</f>
        <v>0x0005</v>
      </c>
      <c r="F1123" s="3" t="s">
        <v>707</v>
      </c>
      <c r="G1123" s="3" t="s">
        <v>9518</v>
      </c>
      <c r="I1123" s="3" t="s">
        <v>2115</v>
      </c>
      <c r="J1123" s="3"/>
      <c r="L1123" s="14">
        <v>9</v>
      </c>
      <c r="M1123" s="3" t="str">
        <f>IFERROR(VLOOKUP(E1123,A:J,10, FALSE),"")</f>
        <v/>
      </c>
      <c r="N1123" s="3" t="str">
        <f>IFERROR(VLOOKUP(I1123,B:K,10,FALSE),"")</f>
        <v>Unbekannt</v>
      </c>
      <c r="O1123" s="3" t="str">
        <f>IF(AND(TRIM(J1123)="",M1123=""),"Suffix not translated ",
   IF(AND(TRIM(J1123)&lt;&gt;"",TRIM(M1123)&lt;&gt;"",TRIM(J1123)&lt;&gt;TRIM(M1123)),"Suffix translation &lt;&gt; lookup ", "" ))
&amp;IF(AND(TRIM(K1123)="",N1123=""),"Description not translated ",
   IF(AND(TRIM(K1123)&lt;&gt;"",TRIM(N1123)&lt;&gt;"",TRIM(K1123)&lt;&gt;TRIM(N1123)),"Description translation&lt;&gt; lookup ", "" ))</f>
        <v xml:space="preserve">Suffix not translated </v>
      </c>
    </row>
    <row r="1124" spans="1:18" x14ac:dyDescent="0.25">
      <c r="A1124" s="2" t="str">
        <f>IF(TRIM(J1124)="","",E1124)</f>
        <v/>
      </c>
      <c r="B1124" s="2" t="str">
        <f>IF(TRIM(K1124)="","",I1124)</f>
        <v/>
      </c>
      <c r="C1124" s="2" t="str">
        <f>LEFT(F1124,FIND(".",F1124,6))</f>
        <v>Exif.NikonFl2.</v>
      </c>
      <c r="D1124" s="2" t="str">
        <f>VLOOKUP(C1124,PrefixUebersetzung,2,FALSE)</f>
        <v>Exif.NikonFl2.</v>
      </c>
      <c r="E1124" s="2" t="str">
        <f>MID(F1124,FIND(".",F1124,6)+1,99)</f>
        <v>ExternalFlashFirmware</v>
      </c>
      <c r="F1124" s="3" t="s">
        <v>708</v>
      </c>
      <c r="G1124" s="3" t="s">
        <v>9512</v>
      </c>
      <c r="I1124" s="3" t="s">
        <v>2668</v>
      </c>
      <c r="J1124" s="3"/>
      <c r="L1124" s="14"/>
      <c r="M1124" s="3" t="str">
        <f>IFERROR(VLOOKUP(E1124,A:J,10, FALSE),"")</f>
        <v>Externer Blitz Firmware</v>
      </c>
      <c r="N1124" s="3" t="str">
        <f>IFERROR(VLOOKUP(I1124,B:K,10,FALSE),"")</f>
        <v>Externer Blitz Firmware</v>
      </c>
      <c r="O1124" s="3" t="str">
        <f>IF(AND(TRIM(J1124)="",M1124=""),"Suffix not translated ",
   IF(AND(TRIM(J1124)&lt;&gt;"",TRIM(M1124)&lt;&gt;"",TRIM(J1124)&lt;&gt;TRIM(M1124)),"Suffix translation &lt;&gt; lookup ", "" ))
&amp;IF(AND(TRIM(K1124)="",N1124=""),"Description not translated ",
   IF(AND(TRIM(K1124)&lt;&gt;"",TRIM(N1124)&lt;&gt;"",TRIM(K1124)&lt;&gt;TRIM(N1124)),"Description translation&lt;&gt; lookup ", "" ))</f>
        <v/>
      </c>
    </row>
    <row r="1125" spans="1:18" ht="30" x14ac:dyDescent="0.25">
      <c r="A1125" s="2" t="str">
        <f>IF(TRIM(J1125)="","",E1125)</f>
        <v/>
      </c>
      <c r="B1125" s="2" t="str">
        <f>IF(TRIM(K1125)="","",I1125)</f>
        <v/>
      </c>
      <c r="C1125" s="2" t="str">
        <f>LEFT(F1125,FIND(".",F1125,6))</f>
        <v>Exif.NikonFl2.</v>
      </c>
      <c r="D1125" s="2" t="str">
        <f>VLOOKUP(C1125,PrefixUebersetzung,2,FALSE)</f>
        <v>Exif.NikonFl2.</v>
      </c>
      <c r="E1125" s="2" t="str">
        <f>MID(F1125,FIND(".",F1125,6)+1,99)</f>
        <v>ExternalFlashFlags</v>
      </c>
      <c r="F1125" s="3" t="s">
        <v>709</v>
      </c>
      <c r="G1125" s="3" t="s">
        <v>9518</v>
      </c>
      <c r="I1125" s="3" t="s">
        <v>2669</v>
      </c>
      <c r="J1125" s="3"/>
      <c r="L1125" s="14"/>
      <c r="M1125" s="3" t="str">
        <f>IFERROR(VLOOKUP(E1125,A:J,10, FALSE),"")</f>
        <v>Externer Blitz Kennungen</v>
      </c>
      <c r="N1125" s="3" t="str">
        <f>IFERROR(VLOOKUP(I1125,B:K,10,FALSE),"")</f>
        <v>Externer Blitz Kennungen</v>
      </c>
      <c r="O1125" s="3" t="str">
        <f>IF(AND(TRIM(J1125)="",M1125=""),"Suffix not translated ",
   IF(AND(TRIM(J1125)&lt;&gt;"",TRIM(M1125)&lt;&gt;"",TRIM(J1125)&lt;&gt;TRIM(M1125)),"Suffix translation &lt;&gt; lookup ", "" ))
&amp;IF(AND(TRIM(K1125)="",N1125=""),"Description not translated ",
   IF(AND(TRIM(K1125)&lt;&gt;"",TRIM(N1125)&lt;&gt;"",TRIM(K1125)&lt;&gt;TRIM(N1125)),"Description translation&lt;&gt; lookup ", "" ))</f>
        <v/>
      </c>
    </row>
    <row r="1126" spans="1:18" x14ac:dyDescent="0.25">
      <c r="A1126" s="2" t="str">
        <f>IF(TRIM(J1126)="","",E1126)</f>
        <v/>
      </c>
      <c r="B1126" s="2" t="str">
        <f>IF(TRIM(K1126)="","",I1126)</f>
        <v/>
      </c>
      <c r="C1126" s="2" t="str">
        <f>LEFT(F1126,FIND(".",F1126,6))</f>
        <v>Exif.NikonFl2.</v>
      </c>
      <c r="D1126" s="2" t="str">
        <f>VLOOKUP(C1126,PrefixUebersetzung,2,FALSE)</f>
        <v>Exif.NikonFl2.</v>
      </c>
      <c r="E1126" s="2" t="str">
        <f>MID(F1126,FIND(".",F1126,6)+1,99)</f>
        <v>FlashFocalLength</v>
      </c>
      <c r="F1126" s="3" t="s">
        <v>710</v>
      </c>
      <c r="G1126" s="3" t="s">
        <v>9518</v>
      </c>
      <c r="I1126" s="3" t="s">
        <v>2670</v>
      </c>
      <c r="J1126" s="3"/>
      <c r="L1126" s="14"/>
      <c r="M1126" s="3" t="str">
        <f>IFERROR(VLOOKUP(E1126,A:J,10, FALSE),"")</f>
        <v>Blitzbrennweite</v>
      </c>
      <c r="N1126" s="3" t="str">
        <f>IFERROR(VLOOKUP(I1126,B:K,10,FALSE),"")</f>
        <v>Blitzbrennweite</v>
      </c>
      <c r="O1126" s="3" t="str">
        <f>IF(AND(TRIM(J1126)="",M1126=""),"Suffix not translated ",
   IF(AND(TRIM(J1126)&lt;&gt;"",TRIM(M1126)&lt;&gt;"",TRIM(J1126)&lt;&gt;TRIM(M1126)),"Suffix translation &lt;&gt; lookup ", "" ))
&amp;IF(AND(TRIM(K1126)="",N1126=""),"Description not translated ",
   IF(AND(TRIM(K1126)&lt;&gt;"",TRIM(N1126)&lt;&gt;"",TRIM(K1126)&lt;&gt;TRIM(N1126)),"Description translation&lt;&gt; lookup ", "" ))</f>
        <v/>
      </c>
    </row>
    <row r="1127" spans="1:18" x14ac:dyDescent="0.25">
      <c r="A1127" s="2" t="str">
        <f>IF(TRIM(J1127)="","",E1127)</f>
        <v/>
      </c>
      <c r="B1127" s="2" t="str">
        <f>IF(TRIM(K1127)="","",I1127)</f>
        <v/>
      </c>
      <c r="C1127" s="2" t="str">
        <f>LEFT(F1127,FIND(".",F1127,6))</f>
        <v>Exif.NikonFl2.</v>
      </c>
      <c r="D1127" s="2" t="str">
        <f>VLOOKUP(C1127,PrefixUebersetzung,2,FALSE)</f>
        <v>Exif.NikonFl2.</v>
      </c>
      <c r="E1127" s="2" t="str">
        <f>MID(F1127,FIND(".",F1127,6)+1,99)</f>
        <v>FlashGNDistance</v>
      </c>
      <c r="F1127" s="3" t="s">
        <v>711</v>
      </c>
      <c r="G1127" s="3" t="s">
        <v>9518</v>
      </c>
      <c r="I1127" s="3" t="s">
        <v>2671</v>
      </c>
      <c r="J1127" s="3"/>
      <c r="L1127" s="14"/>
      <c r="M1127" s="3" t="str">
        <f>IFERROR(VLOOKUP(E1127,A:J,10, FALSE),"")</f>
        <v>Blitzleitzahl Abstand</v>
      </c>
      <c r="N1127" s="3" t="str">
        <f>IFERROR(VLOOKUP(I1127,B:K,10,FALSE),"")</f>
        <v>Blitzleitzahl Abstand</v>
      </c>
      <c r="O1127" s="3" t="str">
        <f>IF(AND(TRIM(J1127)="",M1127=""),"Suffix not translated ",
   IF(AND(TRIM(J1127)&lt;&gt;"",TRIM(M1127)&lt;&gt;"",TRIM(J1127)&lt;&gt;TRIM(M1127)),"Suffix translation &lt;&gt; lookup ", "" ))
&amp;IF(AND(TRIM(K1127)="",N1127=""),"Description not translated ",
   IF(AND(TRIM(K1127)&lt;&gt;"",TRIM(N1127)&lt;&gt;"",TRIM(K1127)&lt;&gt;TRIM(N1127)),"Description translation&lt;&gt; lookup ", "" ))</f>
        <v/>
      </c>
    </row>
    <row r="1128" spans="1:18" x14ac:dyDescent="0.25">
      <c r="A1128" s="2" t="str">
        <f>IF(TRIM(J1128)="","",E1128)</f>
        <v/>
      </c>
      <c r="B1128" s="2" t="str">
        <f>IF(TRIM(K1128)="","",I1128)</f>
        <v/>
      </c>
      <c r="C1128" s="2" t="str">
        <f>LEFT(F1128,FIND(".",F1128,6))</f>
        <v>Exif.NikonFl2.</v>
      </c>
      <c r="D1128" s="2" t="str">
        <f>VLOOKUP(C1128,PrefixUebersetzung,2,FALSE)</f>
        <v>Exif.NikonFl2.</v>
      </c>
      <c r="E1128" s="2" t="str">
        <f>MID(F1128,FIND(".",F1128,6)+1,99)</f>
        <v>FlashSource</v>
      </c>
      <c r="F1128" s="3" t="s">
        <v>712</v>
      </c>
      <c r="G1128" s="3" t="s">
        <v>9518</v>
      </c>
      <c r="I1128" s="3" t="s">
        <v>2674</v>
      </c>
      <c r="J1128" s="3"/>
      <c r="L1128" s="14"/>
      <c r="M1128" s="3" t="str">
        <f>IFERROR(VLOOKUP(E1128,A:J,10, FALSE),"")</f>
        <v>Blitzquelle</v>
      </c>
      <c r="N1128" s="3" t="str">
        <f>IFERROR(VLOOKUP(I1128,B:K,10,FALSE),"")</f>
        <v>Blitzquelle</v>
      </c>
      <c r="O1128" s="3" t="str">
        <f>IF(AND(TRIM(J1128)="",M1128=""),"Suffix not translated ",
   IF(AND(TRIM(J1128)&lt;&gt;"",TRIM(M1128)&lt;&gt;"",TRIM(J1128)&lt;&gt;TRIM(M1128)),"Suffix translation &lt;&gt; lookup ", "" ))
&amp;IF(AND(TRIM(K1128)="",N1128=""),"Description not translated ",
   IF(AND(TRIM(K1128)&lt;&gt;"",TRIM(N1128)&lt;&gt;"",TRIM(K1128)&lt;&gt;TRIM(N1128)),"Description translation&lt;&gt; lookup ", "" ))</f>
        <v/>
      </c>
    </row>
    <row r="1129" spans="1:18" x14ac:dyDescent="0.25">
      <c r="A1129" s="2" t="str">
        <f>IF(TRIM(J1129)="","",E1129)</f>
        <v/>
      </c>
      <c r="B1129" s="2" t="str">
        <f>IF(TRIM(K1129)="","",I1129)</f>
        <v/>
      </c>
      <c r="C1129" s="2" t="str">
        <f>LEFT(F1129,FIND(".",F1129,6))</f>
        <v>Exif.NikonFl2.</v>
      </c>
      <c r="D1129" s="2" t="str">
        <f>VLOOKUP(C1129,PrefixUebersetzung,2,FALSE)</f>
        <v>Exif.NikonFl2.</v>
      </c>
      <c r="E1129" s="2" t="str">
        <f>MID(F1129,FIND(".",F1129,6)+1,99)</f>
        <v>RepeatingFlashCount</v>
      </c>
      <c r="F1129" s="3" t="s">
        <v>713</v>
      </c>
      <c r="G1129" s="3" t="s">
        <v>9518</v>
      </c>
      <c r="I1129" s="3" t="s">
        <v>2675</v>
      </c>
      <c r="J1129" s="3"/>
      <c r="L1129" s="14"/>
      <c r="M1129" s="3" t="str">
        <f>IFERROR(VLOOKUP(E1129,A:J,10, FALSE),"")</f>
        <v>Stroboskopblitz Zähler</v>
      </c>
      <c r="N1129" s="3" t="str">
        <f>IFERROR(VLOOKUP(I1129,B:K,10,FALSE),"")</f>
        <v>Stroboskopblitz Zähler</v>
      </c>
      <c r="O1129" s="3" t="str">
        <f>IF(AND(TRIM(J1129)="",M1129=""),"Suffix not translated ",
   IF(AND(TRIM(J1129)&lt;&gt;"",TRIM(M1129)&lt;&gt;"",TRIM(J1129)&lt;&gt;TRIM(M1129)),"Suffix translation &lt;&gt; lookup ", "" ))
&amp;IF(AND(TRIM(K1129)="",N1129=""),"Description not translated ",
   IF(AND(TRIM(K1129)&lt;&gt;"",TRIM(N1129)&lt;&gt;"",TRIM(K1129)&lt;&gt;TRIM(N1129)),"Description translation&lt;&gt; lookup ", "" ))</f>
        <v/>
      </c>
    </row>
    <row r="1130" spans="1:18" x14ac:dyDescent="0.25">
      <c r="A1130" s="2" t="str">
        <f>IF(TRIM(J1130)="","",E1130)</f>
        <v/>
      </c>
      <c r="B1130" s="2" t="str">
        <f>IF(TRIM(K1130)="","",I1130)</f>
        <v/>
      </c>
      <c r="C1130" s="2" t="str">
        <f>LEFT(F1130,FIND(".",F1130,6))</f>
        <v>Exif.NikonFl2.</v>
      </c>
      <c r="D1130" s="2" t="str">
        <f>VLOOKUP(C1130,PrefixUebersetzung,2,FALSE)</f>
        <v>Exif.NikonFl2.</v>
      </c>
      <c r="E1130" s="2" t="str">
        <f>MID(F1130,FIND(".",F1130,6)+1,99)</f>
        <v>RepeatingFlashRate</v>
      </c>
      <c r="F1130" s="3" t="s">
        <v>714</v>
      </c>
      <c r="G1130" s="3" t="s">
        <v>9518</v>
      </c>
      <c r="I1130" s="3" t="s">
        <v>2676</v>
      </c>
      <c r="J1130" s="3"/>
      <c r="L1130" s="14"/>
      <c r="M1130" s="3" t="str">
        <f>IFERROR(VLOOKUP(E1130,A:J,10, FALSE),"")</f>
        <v>Stroboskopblitz Rate</v>
      </c>
      <c r="N1130" s="3" t="str">
        <f>IFERROR(VLOOKUP(I1130,B:K,10,FALSE),"")</f>
        <v>Stroboskopblitz Rate</v>
      </c>
      <c r="O1130" s="3" t="str">
        <f>IF(AND(TRIM(J1130)="",M1130=""),"Suffix not translated ",
   IF(AND(TRIM(J1130)&lt;&gt;"",TRIM(M1130)&lt;&gt;"",TRIM(J1130)&lt;&gt;TRIM(M1130)),"Suffix translation &lt;&gt; lookup ", "" ))
&amp;IF(AND(TRIM(K1130)="",N1130=""),"Description not translated ",
   IF(AND(TRIM(K1130)&lt;&gt;"",TRIM(N1130)&lt;&gt;"",TRIM(K1130)&lt;&gt;TRIM(N1130)),"Description translation&lt;&gt; lookup ", "" ))</f>
        <v/>
      </c>
    </row>
    <row r="1131" spans="1:18" x14ac:dyDescent="0.25">
      <c r="A1131" s="2" t="str">
        <f>IF(TRIM(J1131)="","",E1131)</f>
        <v/>
      </c>
      <c r="B1131" s="2" t="str">
        <f>IF(TRIM(K1131)="","",I1131)</f>
        <v/>
      </c>
      <c r="C1131" s="2" t="str">
        <f>LEFT(F1131,FIND(".",F1131,6))</f>
        <v>Exif.NikonFl2.</v>
      </c>
      <c r="D1131" s="2" t="str">
        <f>VLOOKUP(C1131,PrefixUebersetzung,2,FALSE)</f>
        <v>Exif.NikonFl2.</v>
      </c>
      <c r="E1131" s="2" t="str">
        <f>MID(F1131,FIND(".",F1131,6)+1,99)</f>
        <v>Version</v>
      </c>
      <c r="F1131" s="3" t="s">
        <v>715</v>
      </c>
      <c r="G1131" s="3" t="s">
        <v>9517</v>
      </c>
      <c r="I1131" s="3" t="s">
        <v>2659</v>
      </c>
      <c r="J1131" s="3"/>
      <c r="L1131" s="14"/>
      <c r="M1131" s="3" t="str">
        <f>IFERROR(VLOOKUP(E1131,A:J,10, FALSE),"")</f>
        <v>Version</v>
      </c>
      <c r="N1131" s="3" t="str">
        <f>IFERROR(VLOOKUP(I1131,B:K,10,FALSE),"")</f>
        <v>Version</v>
      </c>
      <c r="O1131" s="3" t="str">
        <f>IF(AND(TRIM(J1131)="",M1131=""),"Suffix not translated ",
   IF(AND(TRIM(J1131)&lt;&gt;"",TRIM(M1131)&lt;&gt;"",TRIM(J1131)&lt;&gt;TRIM(M1131)),"Suffix translation &lt;&gt; lookup ", "" ))
&amp;IF(AND(TRIM(K1131)="",N1131=""),"Description not translated ",
   IF(AND(TRIM(K1131)&lt;&gt;"",TRIM(N1131)&lt;&gt;"",TRIM(K1131)&lt;&gt;TRIM(N1131)),"Description translation&lt;&gt; lookup ", "" ))</f>
        <v/>
      </c>
    </row>
    <row r="1132" spans="1:18" x14ac:dyDescent="0.25">
      <c r="A1132" s="2" t="str">
        <f>IF(TRIM(J1132)="","",E1132)</f>
        <v/>
      </c>
      <c r="B1132" s="2" t="str">
        <f>IF(TRIM(K1132)="","",I1132)</f>
        <v/>
      </c>
      <c r="C1132" s="2" t="str">
        <f>LEFT(F1132,FIND(".",F1132,6))</f>
        <v>Exif.NikonFl3.</v>
      </c>
      <c r="D1132" s="2" t="str">
        <f>VLOOKUP(C1132,PrefixUebersetzung,2,FALSE)</f>
        <v>Exif.NikonFl3.</v>
      </c>
      <c r="E1132" s="2" t="str">
        <f>MID(F1132,FIND(".",F1132,6)+1,99)</f>
        <v>ExternalFlashFirmware</v>
      </c>
      <c r="F1132" s="3" t="s">
        <v>716</v>
      </c>
      <c r="G1132" s="3" t="s">
        <v>9512</v>
      </c>
      <c r="I1132" s="3" t="s">
        <v>2668</v>
      </c>
      <c r="J1132" s="3"/>
      <c r="L1132" s="14"/>
      <c r="M1132" s="3" t="str">
        <f>IFERROR(VLOOKUP(E1132,A:J,10, FALSE),"")</f>
        <v>Externer Blitz Firmware</v>
      </c>
      <c r="N1132" s="3" t="str">
        <f>IFERROR(VLOOKUP(I1132,B:K,10,FALSE),"")</f>
        <v>Externer Blitz Firmware</v>
      </c>
      <c r="O1132" s="3" t="str">
        <f>IF(AND(TRIM(J1132)="",M1132=""),"Suffix not translated ",
   IF(AND(TRIM(J1132)&lt;&gt;"",TRIM(M1132)&lt;&gt;"",TRIM(J1132)&lt;&gt;TRIM(M1132)),"Suffix translation &lt;&gt; lookup ", "" ))
&amp;IF(AND(TRIM(K1132)="",N1132=""),"Description not translated ",
   IF(AND(TRIM(K1132)&lt;&gt;"",TRIM(N1132)&lt;&gt;"",TRIM(K1132)&lt;&gt;TRIM(N1132)),"Description translation&lt;&gt; lookup ", "" ))</f>
        <v/>
      </c>
    </row>
    <row r="1133" spans="1:18" ht="30" x14ac:dyDescent="0.25">
      <c r="A1133" s="2" t="str">
        <f>IF(TRIM(J1133)="","",E1133)</f>
        <v/>
      </c>
      <c r="B1133" s="2" t="str">
        <f>IF(TRIM(K1133)="","",I1133)</f>
        <v/>
      </c>
      <c r="C1133" s="2" t="str">
        <f>LEFT(F1133,FIND(".",F1133,6))</f>
        <v>Exif.NikonFl3.</v>
      </c>
      <c r="D1133" s="2" t="str">
        <f>VLOOKUP(C1133,PrefixUebersetzung,2,FALSE)</f>
        <v>Exif.NikonFl3.</v>
      </c>
      <c r="E1133" s="2" t="str">
        <f>MID(F1133,FIND(".",F1133,6)+1,99)</f>
        <v>ExternalFlashFlags</v>
      </c>
      <c r="F1133" s="3" t="s">
        <v>717</v>
      </c>
      <c r="G1133" s="3" t="s">
        <v>9518</v>
      </c>
      <c r="I1133" s="3" t="s">
        <v>2669</v>
      </c>
      <c r="J1133" s="3"/>
      <c r="L1133" s="14"/>
      <c r="M1133" s="3" t="str">
        <f>IFERROR(VLOOKUP(E1133,A:J,10, FALSE),"")</f>
        <v>Externer Blitz Kennungen</v>
      </c>
      <c r="N1133" s="3" t="str">
        <f>IFERROR(VLOOKUP(I1133,B:K,10,FALSE),"")</f>
        <v>Externer Blitz Kennungen</v>
      </c>
      <c r="O1133" s="3" t="str">
        <f>IF(AND(TRIM(J1133)="",M1133=""),"Suffix not translated ",
   IF(AND(TRIM(J1133)&lt;&gt;"",TRIM(M1133)&lt;&gt;"",TRIM(J1133)&lt;&gt;TRIM(M1133)),"Suffix translation &lt;&gt; lookup ", "" ))
&amp;IF(AND(TRIM(K1133)="",N1133=""),"Description not translated ",
   IF(AND(TRIM(K1133)&lt;&gt;"",TRIM(N1133)&lt;&gt;"",TRIM(K1133)&lt;&gt;TRIM(N1133)),"Description translation&lt;&gt; lookup ", "" ))</f>
        <v/>
      </c>
    </row>
    <row r="1134" spans="1:18" x14ac:dyDescent="0.25">
      <c r="A1134" s="2" t="str">
        <f>IF(TRIM(J1134)="","",E1134)</f>
        <v>FlashColorFilter</v>
      </c>
      <c r="B1134" s="2" t="str">
        <f>IF(TRIM(K1134)="","",I1134)</f>
        <v>Flash color filter</v>
      </c>
      <c r="C1134" s="2" t="str">
        <f>LEFT(F1134,FIND(".",F1134,6))</f>
        <v>Exif.NikonFl3.</v>
      </c>
      <c r="D1134" s="2" t="str">
        <f>VLOOKUP(C1134,PrefixUebersetzung,2,FALSE)</f>
        <v>Exif.NikonFl3.</v>
      </c>
      <c r="E1134" s="2" t="str">
        <f>MID(F1134,FIND(".",F1134,6)+1,99)</f>
        <v>FlashColorFilter</v>
      </c>
      <c r="F1134" s="3" t="s">
        <v>718</v>
      </c>
      <c r="G1134" s="3" t="s">
        <v>9518</v>
      </c>
      <c r="I1134" s="3" t="s">
        <v>2677</v>
      </c>
      <c r="J1134" s="3" t="s">
        <v>4286</v>
      </c>
      <c r="K1134" s="5" t="s">
        <v>4286</v>
      </c>
      <c r="L1134" s="14"/>
      <c r="M1134" s="3" t="str">
        <f>IFERROR(VLOOKUP(E1134,A:J,10, FALSE),"")</f>
        <v>Blitzfarbfilter</v>
      </c>
      <c r="O1134" s="3" t="str">
        <f>IF(AND(TRIM(J1134)="",M1134=""),"Suffix not translated ",
   IF(AND(TRIM(J1134)&lt;&gt;"",TRIM(M1134)&lt;&gt;"",TRIM(J1134)&lt;&gt;TRIM(M1134)),"Suffix translation &lt;&gt; lookup ", "" ))
&amp;IF(AND(TRIM(K1134)="",N1134=""),"Description not translated ",
   IF(AND(TRIM(K1134)&lt;&gt;"",TRIM(N1134)&lt;&gt;"",TRIM(K1134)&lt;&gt;TRIM(N1134)),"Description translation&lt;&gt; lookup ", "" ))</f>
        <v/>
      </c>
      <c r="P1134" s="3" t="s">
        <v>8447</v>
      </c>
      <c r="Q1134" s="3" t="s">
        <v>8447</v>
      </c>
      <c r="R1134" s="3" t="s">
        <v>3866</v>
      </c>
    </row>
    <row r="1135" spans="1:18" x14ac:dyDescent="0.25">
      <c r="A1135" s="2" t="str">
        <f>IF(TRIM(J1135)="","",E1135)</f>
        <v/>
      </c>
      <c r="B1135" s="2" t="str">
        <f>IF(TRIM(K1135)="","",I1135)</f>
        <v/>
      </c>
      <c r="C1135" s="2" t="str">
        <f>LEFT(F1135,FIND(".",F1135,6))</f>
        <v>Exif.NikonFl3.</v>
      </c>
      <c r="D1135" s="2" t="str">
        <f>VLOOKUP(C1135,PrefixUebersetzung,2,FALSE)</f>
        <v>Exif.NikonFl3.</v>
      </c>
      <c r="E1135" s="2" t="str">
        <f>MID(F1135,FIND(".",F1135,6)+1,99)</f>
        <v>FlashFocalLength</v>
      </c>
      <c r="F1135" s="3" t="s">
        <v>719</v>
      </c>
      <c r="G1135" s="3" t="s">
        <v>9518</v>
      </c>
      <c r="I1135" s="3" t="s">
        <v>2670</v>
      </c>
      <c r="J1135" s="3"/>
      <c r="L1135" s="14"/>
      <c r="M1135" s="3" t="str">
        <f>IFERROR(VLOOKUP(E1135,A:J,10, FALSE),"")</f>
        <v>Blitzbrennweite</v>
      </c>
      <c r="N1135" s="3" t="str">
        <f>IFERROR(VLOOKUP(I1135,B:K,10,FALSE),"")</f>
        <v>Blitzbrennweite</v>
      </c>
      <c r="O1135" s="3" t="str">
        <f>IF(AND(TRIM(J1135)="",M1135=""),"Suffix not translated ",
   IF(AND(TRIM(J1135)&lt;&gt;"",TRIM(M1135)&lt;&gt;"",TRIM(J1135)&lt;&gt;TRIM(M1135)),"Suffix translation &lt;&gt; lookup ", "" ))
&amp;IF(AND(TRIM(K1135)="",N1135=""),"Description not translated ",
   IF(AND(TRIM(K1135)&lt;&gt;"",TRIM(N1135)&lt;&gt;"",TRIM(K1135)&lt;&gt;TRIM(N1135)),"Description translation&lt;&gt; lookup ", "" ))</f>
        <v/>
      </c>
    </row>
    <row r="1136" spans="1:18" x14ac:dyDescent="0.25">
      <c r="A1136" s="2" t="str">
        <f>IF(TRIM(J1136)="","",E1136)</f>
        <v/>
      </c>
      <c r="B1136" s="2" t="str">
        <f>IF(TRIM(K1136)="","",I1136)</f>
        <v/>
      </c>
      <c r="C1136" s="2" t="str">
        <f>LEFT(F1136,FIND(".",F1136,6))</f>
        <v>Exif.NikonFl3.</v>
      </c>
      <c r="D1136" s="2" t="str">
        <f>VLOOKUP(C1136,PrefixUebersetzung,2,FALSE)</f>
        <v>Exif.NikonFl3.</v>
      </c>
      <c r="E1136" s="2" t="str">
        <f>MID(F1136,FIND(".",F1136,6)+1,99)</f>
        <v>FlashGNDistance</v>
      </c>
      <c r="F1136" s="3" t="s">
        <v>720</v>
      </c>
      <c r="G1136" s="3" t="s">
        <v>9518</v>
      </c>
      <c r="I1136" s="3" t="s">
        <v>2671</v>
      </c>
      <c r="J1136" s="3"/>
      <c r="L1136" s="14"/>
      <c r="M1136" s="3" t="str">
        <f>IFERROR(VLOOKUP(E1136,A:J,10, FALSE),"")</f>
        <v>Blitzleitzahl Abstand</v>
      </c>
      <c r="N1136" s="3" t="str">
        <f>IFERROR(VLOOKUP(I1136,B:K,10,FALSE),"")</f>
        <v>Blitzleitzahl Abstand</v>
      </c>
      <c r="O1136" s="3" t="str">
        <f>IF(AND(TRIM(J1136)="",M1136=""),"Suffix not translated ",
   IF(AND(TRIM(J1136)&lt;&gt;"",TRIM(M1136)&lt;&gt;"",TRIM(J1136)&lt;&gt;TRIM(M1136)),"Suffix translation &lt;&gt; lookup ", "" ))
&amp;IF(AND(TRIM(K1136)="",N1136=""),"Description not translated ",
   IF(AND(TRIM(K1136)&lt;&gt;"",TRIM(N1136)&lt;&gt;"",TRIM(K1136)&lt;&gt;TRIM(N1136)),"Description translation&lt;&gt; lookup ", "" ))</f>
        <v/>
      </c>
    </row>
    <row r="1137" spans="1:17" x14ac:dyDescent="0.25">
      <c r="A1137" s="2" t="str">
        <f>IF(TRIM(J1137)="","",E1137)</f>
        <v/>
      </c>
      <c r="B1137" s="2" t="str">
        <f>IF(TRIM(K1137)="","",I1137)</f>
        <v/>
      </c>
      <c r="C1137" s="2" t="str">
        <f>LEFT(F1137,FIND(".",F1137,6))</f>
        <v>Exif.NikonFl3.</v>
      </c>
      <c r="D1137" s="2" t="str">
        <f>VLOOKUP(C1137,PrefixUebersetzung,2,FALSE)</f>
        <v>Exif.NikonFl3.</v>
      </c>
      <c r="E1137" s="2" t="str">
        <f>MID(F1137,FIND(".",F1137,6)+1,99)</f>
        <v>FlashSource</v>
      </c>
      <c r="F1137" s="3" t="s">
        <v>721</v>
      </c>
      <c r="G1137" s="3" t="s">
        <v>9518</v>
      </c>
      <c r="I1137" s="3" t="s">
        <v>2674</v>
      </c>
      <c r="J1137" s="3"/>
      <c r="L1137" s="14"/>
      <c r="M1137" s="3" t="str">
        <f>IFERROR(VLOOKUP(E1137,A:J,10, FALSE),"")</f>
        <v>Blitzquelle</v>
      </c>
      <c r="N1137" s="3" t="str">
        <f>IFERROR(VLOOKUP(I1137,B:K,10,FALSE),"")</f>
        <v>Blitzquelle</v>
      </c>
      <c r="O1137" s="3" t="str">
        <f>IF(AND(TRIM(J1137)="",M1137=""),"Suffix not translated ",
   IF(AND(TRIM(J1137)&lt;&gt;"",TRIM(M1137)&lt;&gt;"",TRIM(J1137)&lt;&gt;TRIM(M1137)),"Suffix translation &lt;&gt; lookup ", "" ))
&amp;IF(AND(TRIM(K1137)="",N1137=""),"Description not translated ",
   IF(AND(TRIM(K1137)&lt;&gt;"",TRIM(N1137)&lt;&gt;"",TRIM(K1137)&lt;&gt;TRIM(N1137)),"Description translation&lt;&gt; lookup ", "" ))</f>
        <v/>
      </c>
    </row>
    <row r="1138" spans="1:17" x14ac:dyDescent="0.25">
      <c r="A1138" s="2" t="str">
        <f>IF(TRIM(J1138)="","",E1138)</f>
        <v/>
      </c>
      <c r="B1138" s="2" t="str">
        <f>IF(TRIM(K1138)="","",I1138)</f>
        <v/>
      </c>
      <c r="C1138" s="2" t="str">
        <f>LEFT(F1138,FIND(".",F1138,6))</f>
        <v>Exif.NikonFl3.</v>
      </c>
      <c r="D1138" s="2" t="str">
        <f>VLOOKUP(C1138,PrefixUebersetzung,2,FALSE)</f>
        <v>Exif.NikonFl3.</v>
      </c>
      <c r="E1138" s="2" t="str">
        <f>MID(F1138,FIND(".",F1138,6)+1,99)</f>
        <v>RepeatingFlashCount</v>
      </c>
      <c r="F1138" s="3" t="s">
        <v>722</v>
      </c>
      <c r="G1138" s="3" t="s">
        <v>9518</v>
      </c>
      <c r="I1138" s="3" t="s">
        <v>2675</v>
      </c>
      <c r="J1138" s="3"/>
      <c r="L1138" s="14"/>
      <c r="M1138" s="3" t="str">
        <f>IFERROR(VLOOKUP(E1138,A:J,10, FALSE),"")</f>
        <v>Stroboskopblitz Zähler</v>
      </c>
      <c r="N1138" s="3" t="str">
        <f>IFERROR(VLOOKUP(I1138,B:K,10,FALSE),"")</f>
        <v>Stroboskopblitz Zähler</v>
      </c>
      <c r="O1138" s="3" t="str">
        <f>IF(AND(TRIM(J1138)="",M1138=""),"Suffix not translated ",
   IF(AND(TRIM(J1138)&lt;&gt;"",TRIM(M1138)&lt;&gt;"",TRIM(J1138)&lt;&gt;TRIM(M1138)),"Suffix translation &lt;&gt; lookup ", "" ))
&amp;IF(AND(TRIM(K1138)="",N1138=""),"Description not translated ",
   IF(AND(TRIM(K1138)&lt;&gt;"",TRIM(N1138)&lt;&gt;"",TRIM(K1138)&lt;&gt;TRIM(N1138)),"Description translation&lt;&gt; lookup ", "" ))</f>
        <v/>
      </c>
    </row>
    <row r="1139" spans="1:17" x14ac:dyDescent="0.25">
      <c r="A1139" s="2" t="str">
        <f>IF(TRIM(J1139)="","",E1139)</f>
        <v/>
      </c>
      <c r="B1139" s="2" t="str">
        <f>IF(TRIM(K1139)="","",I1139)</f>
        <v/>
      </c>
      <c r="C1139" s="2" t="str">
        <f>LEFT(F1139,FIND(".",F1139,6))</f>
        <v>Exif.NikonFl3.</v>
      </c>
      <c r="D1139" s="2" t="str">
        <f>VLOOKUP(C1139,PrefixUebersetzung,2,FALSE)</f>
        <v>Exif.NikonFl3.</v>
      </c>
      <c r="E1139" s="2" t="str">
        <f>MID(F1139,FIND(".",F1139,6)+1,99)</f>
        <v>RepeatingFlashRate</v>
      </c>
      <c r="F1139" s="3" t="s">
        <v>723</v>
      </c>
      <c r="G1139" s="3" t="s">
        <v>9518</v>
      </c>
      <c r="I1139" s="3" t="s">
        <v>2676</v>
      </c>
      <c r="J1139" s="3"/>
      <c r="L1139" s="14"/>
      <c r="M1139" s="3" t="str">
        <f>IFERROR(VLOOKUP(E1139,A:J,10, FALSE),"")</f>
        <v>Stroboskopblitz Rate</v>
      </c>
      <c r="N1139" s="3" t="str">
        <f>IFERROR(VLOOKUP(I1139,B:K,10,FALSE),"")</f>
        <v>Stroboskopblitz Rate</v>
      </c>
      <c r="O1139" s="3" t="str">
        <f>IF(AND(TRIM(J1139)="",M1139=""),"Suffix not translated ",
   IF(AND(TRIM(J1139)&lt;&gt;"",TRIM(M1139)&lt;&gt;"",TRIM(J1139)&lt;&gt;TRIM(M1139)),"Suffix translation &lt;&gt; lookup ", "" ))
&amp;IF(AND(TRIM(K1139)="",N1139=""),"Description not translated ",
   IF(AND(TRIM(K1139)&lt;&gt;"",TRIM(N1139)&lt;&gt;"",TRIM(K1139)&lt;&gt;TRIM(N1139)),"Description translation&lt;&gt; lookup ", "" ))</f>
        <v/>
      </c>
    </row>
    <row r="1140" spans="1:17" x14ac:dyDescent="0.25">
      <c r="A1140" s="2" t="str">
        <f>IF(TRIM(J1140)="","",E1140)</f>
        <v/>
      </c>
      <c r="B1140" s="2" t="str">
        <f>IF(TRIM(K1140)="","",I1140)</f>
        <v/>
      </c>
      <c r="C1140" s="2" t="str">
        <f>LEFT(F1140,FIND(".",F1140,6))</f>
        <v>Exif.NikonFl3.</v>
      </c>
      <c r="D1140" s="2" t="str">
        <f>VLOOKUP(C1140,PrefixUebersetzung,2,FALSE)</f>
        <v>Exif.NikonFl3.</v>
      </c>
      <c r="E1140" s="2" t="str">
        <f>MID(F1140,FIND(".",F1140,6)+1,99)</f>
        <v>Version</v>
      </c>
      <c r="F1140" s="3" t="s">
        <v>724</v>
      </c>
      <c r="G1140" s="3" t="s">
        <v>9517</v>
      </c>
      <c r="I1140" s="3" t="s">
        <v>2659</v>
      </c>
      <c r="J1140" s="3"/>
      <c r="L1140" s="14"/>
      <c r="M1140" s="3" t="str">
        <f>IFERROR(VLOOKUP(E1140,A:J,10, FALSE),"")</f>
        <v>Version</v>
      </c>
      <c r="N1140" s="3" t="str">
        <f>IFERROR(VLOOKUP(I1140,B:K,10,FALSE),"")</f>
        <v>Version</v>
      </c>
      <c r="O1140" s="3" t="str">
        <f>IF(AND(TRIM(J1140)="",M1140=""),"Suffix not translated ",
   IF(AND(TRIM(J1140)&lt;&gt;"",TRIM(M1140)&lt;&gt;"",TRIM(J1140)&lt;&gt;TRIM(M1140)),"Suffix translation &lt;&gt; lookup ", "" ))
&amp;IF(AND(TRIM(K1140)="",N1140=""),"Description not translated ",
   IF(AND(TRIM(K1140)&lt;&gt;"",TRIM(N1140)&lt;&gt;"",TRIM(K1140)&lt;&gt;TRIM(N1140)),"Description translation&lt;&gt; lookup ", "" ))</f>
        <v/>
      </c>
    </row>
    <row r="1141" spans="1:17" ht="30" x14ac:dyDescent="0.25">
      <c r="A1141" s="2" t="str">
        <f>IF(TRIM(J1141)="","",E1141)</f>
        <v/>
      </c>
      <c r="B1141" s="2" t="str">
        <f>IF(TRIM(K1141)="","",I1141)</f>
        <v/>
      </c>
      <c r="C1141" s="2" t="str">
        <f>LEFT(F1141,FIND(".",F1141,6))</f>
        <v>Exif.NikonFl6.</v>
      </c>
      <c r="D1141" s="2" t="str">
        <f>VLOOKUP(C1141,PrefixUebersetzung,2,FALSE)</f>
        <v>Exif.NikonFl6.</v>
      </c>
      <c r="E1141" s="2" t="str">
        <f>MID(F1141,FIND(".",F1141,6)+1,99)</f>
        <v>CameraExposureCompensation</v>
      </c>
      <c r="F1141" s="36" t="s">
        <v>10691</v>
      </c>
      <c r="G1141" s="36" t="s">
        <v>9518</v>
      </c>
      <c r="H1141" s="36"/>
      <c r="I1141" s="36" t="s">
        <v>10692</v>
      </c>
      <c r="L1141" s="15">
        <v>8</v>
      </c>
      <c r="M1141" s="3" t="str">
        <f>IFERROR(VLOOKUP(E1141,A:J,10, FALSE),"")</f>
        <v/>
      </c>
      <c r="N1141" s="3" t="str">
        <f>IFERROR(VLOOKUP(I1141,B:K,10,FALSE),"")</f>
        <v/>
      </c>
      <c r="O1141" s="3" t="str">
        <f>IF(AND(TRIM(J1141)="",M1141=""),"Suffix not translated ",
   IF(AND(TRIM(J1141)&lt;&gt;"",TRIM(M1141)&lt;&gt;"",TRIM(J1141)&lt;&gt;TRIM(M1141)),"Suffix translation &lt;&gt; lookup ", "" ))
&amp;IF(AND(TRIM(K1141)="",N1141=""),"Description not translated ",
   IF(AND(TRIM(K1141)&lt;&gt;"",TRIM(N1141)&lt;&gt;"",TRIM(K1141)&lt;&gt;TRIM(N1141)),"Description translation&lt;&gt; lookup ", "" ))</f>
        <v xml:space="preserve">Suffix not translated Description not translated </v>
      </c>
      <c r="P1141" s="3" t="s">
        <v>8447</v>
      </c>
      <c r="Q1141" s="3" t="s">
        <v>8447</v>
      </c>
    </row>
    <row r="1142" spans="1:17" x14ac:dyDescent="0.25">
      <c r="A1142" s="2" t="str">
        <f>IF(TRIM(J1142)="","",E1142)</f>
        <v/>
      </c>
      <c r="B1142" s="2" t="str">
        <f>IF(TRIM(K1142)="","",I1142)</f>
        <v/>
      </c>
      <c r="C1142" s="2" t="str">
        <f>LEFT(F1142,FIND(".",F1142,6))</f>
        <v>Exif.NikonFl6.</v>
      </c>
      <c r="D1142" s="2" t="str">
        <f>VLOOKUP(C1142,PrefixUebersetzung,2,FALSE)</f>
        <v>Exif.NikonFl6.</v>
      </c>
      <c r="E1142" s="2" t="str">
        <f>MID(F1142,FIND(".",F1142,6)+1,99)</f>
        <v>CameraFlashCompensation</v>
      </c>
      <c r="F1142" s="36" t="s">
        <v>10693</v>
      </c>
      <c r="G1142" s="36" t="s">
        <v>9518</v>
      </c>
      <c r="H1142" s="36"/>
      <c r="I1142" s="36" t="s">
        <v>10694</v>
      </c>
      <c r="L1142" s="15">
        <v>8</v>
      </c>
      <c r="M1142" s="3" t="str">
        <f>IFERROR(VLOOKUP(E1142,A:J,10, FALSE),"")</f>
        <v/>
      </c>
      <c r="N1142" s="3" t="str">
        <f>IFERROR(VLOOKUP(I1142,B:K,10,FALSE),"")</f>
        <v/>
      </c>
      <c r="O1142" s="3" t="str">
        <f>IF(AND(TRIM(J1142)="",M1142=""),"Suffix not translated ",
   IF(AND(TRIM(J1142)&lt;&gt;"",TRIM(M1142)&lt;&gt;"",TRIM(J1142)&lt;&gt;TRIM(M1142)),"Suffix translation &lt;&gt; lookup ", "" ))
&amp;IF(AND(TRIM(K1142)="",N1142=""),"Description not translated ",
   IF(AND(TRIM(K1142)&lt;&gt;"",TRIM(N1142)&lt;&gt;"",TRIM(K1142)&lt;&gt;TRIM(N1142)),"Description translation&lt;&gt; lookup ", "" ))</f>
        <v xml:space="preserve">Suffix not translated Description not translated </v>
      </c>
      <c r="P1142" s="3" t="s">
        <v>8447</v>
      </c>
      <c r="Q1142" s="3" t="s">
        <v>8447</v>
      </c>
    </row>
    <row r="1143" spans="1:17" ht="30" x14ac:dyDescent="0.25">
      <c r="A1143" s="2" t="str">
        <f>IF(TRIM(J1143)="","",E1143)</f>
        <v/>
      </c>
      <c r="B1143" s="2" t="str">
        <f>IF(TRIM(K1143)="","",I1143)</f>
        <v/>
      </c>
      <c r="C1143" s="2" t="str">
        <f>LEFT(F1143,FIND(".",F1143,6))</f>
        <v>Exif.NikonFl6.</v>
      </c>
      <c r="D1143" s="2" t="str">
        <f>VLOOKUP(C1143,PrefixUebersetzung,2,FALSE)</f>
        <v>Exif.NikonFl6.</v>
      </c>
      <c r="E1143" s="2" t="str">
        <f>MID(F1143,FIND(".",F1143,6)+1,99)</f>
        <v>ExternalFlashData1</v>
      </c>
      <c r="F1143" s="36" t="s">
        <v>10695</v>
      </c>
      <c r="G1143" s="36" t="s">
        <v>9518</v>
      </c>
      <c r="H1143" s="36"/>
      <c r="I1143" s="36" t="s">
        <v>10696</v>
      </c>
      <c r="L1143" s="15">
        <v>8</v>
      </c>
      <c r="M1143" s="3" t="str">
        <f>IFERROR(VLOOKUP(E1143,A:J,10, FALSE),"")</f>
        <v/>
      </c>
      <c r="O1143" s="3" t="str">
        <f>IF(AND(TRIM(J1143)="",M1143=""),"Suffix not translated ",
   IF(AND(TRIM(J1143)&lt;&gt;"",TRIM(M1143)&lt;&gt;"",TRIM(J1143)&lt;&gt;TRIM(M1143)),"Suffix translation &lt;&gt; lookup ", "" ))
&amp;IF(AND(TRIM(K1143)="",N1143=""),"Description not translated ",
   IF(AND(TRIM(K1143)&lt;&gt;"",TRIM(N1143)&lt;&gt;"",TRIM(K1143)&lt;&gt;TRIM(N1143)),"Description translation&lt;&gt; lookup ", "" ))</f>
        <v xml:space="preserve">Suffix not translated Description not translated </v>
      </c>
      <c r="P1143" s="3" t="s">
        <v>8447</v>
      </c>
      <c r="Q1143" s="3" t="s">
        <v>8447</v>
      </c>
    </row>
    <row r="1144" spans="1:17" ht="30" x14ac:dyDescent="0.25">
      <c r="A1144" s="2" t="str">
        <f>IF(TRIM(J1144)="","",E1144)</f>
        <v/>
      </c>
      <c r="B1144" s="2" t="str">
        <f>IF(TRIM(K1144)="","",I1144)</f>
        <v/>
      </c>
      <c r="C1144" s="2" t="str">
        <f>LEFT(F1144,FIND(".",F1144,6))</f>
        <v>Exif.NikonFl6.</v>
      </c>
      <c r="D1144" s="2" t="str">
        <f>VLOOKUP(C1144,PrefixUebersetzung,2,FALSE)</f>
        <v>Exif.NikonFl6.</v>
      </c>
      <c r="E1144" s="2" t="str">
        <f>MID(F1144,FIND(".",F1144,6)+1,99)</f>
        <v>ExternalFlashData2</v>
      </c>
      <c r="F1144" s="36" t="s">
        <v>10697</v>
      </c>
      <c r="G1144" s="36" t="s">
        <v>9518</v>
      </c>
      <c r="H1144" s="36"/>
      <c r="I1144" s="36" t="s">
        <v>10698</v>
      </c>
      <c r="L1144" s="15">
        <v>8</v>
      </c>
      <c r="M1144" s="3" t="str">
        <f>IFERROR(VLOOKUP(E1144,A:J,10, FALSE),"")</f>
        <v/>
      </c>
      <c r="O1144" s="3" t="str">
        <f>IF(AND(TRIM(J1144)="",M1144=""),"Suffix not translated ",
   IF(AND(TRIM(J1144)&lt;&gt;"",TRIM(M1144)&lt;&gt;"",TRIM(J1144)&lt;&gt;TRIM(M1144)),"Suffix translation &lt;&gt; lookup ", "" ))
&amp;IF(AND(TRIM(K1144)="",N1144=""),"Description not translated ",
   IF(AND(TRIM(K1144)&lt;&gt;"",TRIM(N1144)&lt;&gt;"",TRIM(K1144)&lt;&gt;TRIM(N1144)),"Description translation&lt;&gt; lookup ", "" ))</f>
        <v xml:space="preserve">Suffix not translated Description not translated </v>
      </c>
      <c r="P1144" s="3" t="s">
        <v>8447</v>
      </c>
      <c r="Q1144" s="3" t="s">
        <v>8447</v>
      </c>
    </row>
    <row r="1145" spans="1:17" x14ac:dyDescent="0.25">
      <c r="A1145" s="2" t="str">
        <f>IF(TRIM(J1145)="","",E1145)</f>
        <v>ExternalFlashFirmware</v>
      </c>
      <c r="B1145" s="2" t="str">
        <f>IF(TRIM(K1145)="","",I1145)</f>
        <v>External flash firmware version</v>
      </c>
      <c r="C1145" s="2" t="str">
        <f>LEFT(F1145,FIND(".",F1145,6))</f>
        <v>Exif.NikonFl6.</v>
      </c>
      <c r="D1145" s="2" t="str">
        <f>VLOOKUP(C1145,PrefixUebersetzung,2,FALSE)</f>
        <v>Exif.NikonFl6.</v>
      </c>
      <c r="E1145" s="2" t="str">
        <f>MID(F1145,FIND(".",F1145,6)+1,99)</f>
        <v>ExternalFlashFirmware</v>
      </c>
      <c r="F1145" s="36" t="s">
        <v>10699</v>
      </c>
      <c r="G1145" s="36" t="s">
        <v>9512</v>
      </c>
      <c r="H1145" s="36"/>
      <c r="I1145" s="36" t="s">
        <v>10700</v>
      </c>
      <c r="J1145" s="5" t="s">
        <v>3909</v>
      </c>
      <c r="K1145" s="5" t="s">
        <v>11011</v>
      </c>
      <c r="M1145" s="3" t="str">
        <f>IFERROR(VLOOKUP(E1145,A:J,10, FALSE),"")</f>
        <v>Externer Blitz Firmware</v>
      </c>
      <c r="O1145" s="3" t="str">
        <f>IF(AND(TRIM(J1145)="",M1145=""),"Suffix not translated ",
   IF(AND(TRIM(J1145)&lt;&gt;"",TRIM(M1145)&lt;&gt;"",TRIM(J1145)&lt;&gt;TRIM(M1145)),"Suffix translation &lt;&gt; lookup ", "" ))
&amp;IF(AND(TRIM(K1145)="",N1145=""),"Description not translated ",
   IF(AND(TRIM(K1145)&lt;&gt;"",TRIM(N1145)&lt;&gt;"",TRIM(K1145)&lt;&gt;TRIM(N1145)),"Description translation&lt;&gt; lookup ", "" ))</f>
        <v/>
      </c>
      <c r="Q1145" s="3" t="s">
        <v>8447</v>
      </c>
    </row>
    <row r="1146" spans="1:17" x14ac:dyDescent="0.25">
      <c r="A1146" s="2" t="str">
        <f>IF(TRIM(J1146)="","",E1146)</f>
        <v>FlashColorFilter</v>
      </c>
      <c r="B1146" s="2" t="str">
        <f>IF(TRIM(K1146)="","",I1146)</f>
        <v>The attached color filter</v>
      </c>
      <c r="C1146" s="2" t="str">
        <f>LEFT(F1146,FIND(".",F1146,6))</f>
        <v>Exif.NikonFl6.</v>
      </c>
      <c r="D1146" s="2" t="str">
        <f>VLOOKUP(C1146,PrefixUebersetzung,2,FALSE)</f>
        <v>Exif.NikonFl6.</v>
      </c>
      <c r="E1146" s="2" t="str">
        <f>MID(F1146,FIND(".",F1146,6)+1,99)</f>
        <v>FlashColorFilter</v>
      </c>
      <c r="F1146" s="36" t="s">
        <v>10701</v>
      </c>
      <c r="G1146" s="36" t="s">
        <v>9518</v>
      </c>
      <c r="H1146" s="36"/>
      <c r="I1146" s="36" t="s">
        <v>10702</v>
      </c>
      <c r="J1146" s="5" t="s">
        <v>4286</v>
      </c>
      <c r="K1146" s="5" t="s">
        <v>11012</v>
      </c>
      <c r="M1146" s="3" t="str">
        <f>IFERROR(VLOOKUP(E1146,A:J,10, FALSE),"")</f>
        <v>Blitzfarbfilter</v>
      </c>
      <c r="O1146" s="3" t="str">
        <f>IF(AND(TRIM(J1146)="",M1146=""),"Suffix not translated ",
   IF(AND(TRIM(J1146)&lt;&gt;"",TRIM(M1146)&lt;&gt;"",TRIM(J1146)&lt;&gt;TRIM(M1146)),"Suffix translation &lt;&gt; lookup ", "" ))
&amp;IF(AND(TRIM(K1146)="",N1146=""),"Description not translated ",
   IF(AND(TRIM(K1146)&lt;&gt;"",TRIM(N1146)&lt;&gt;"",TRIM(K1146)&lt;&gt;TRIM(N1146)),"Description translation&lt;&gt; lookup ", "" ))</f>
        <v/>
      </c>
      <c r="Q1146" s="3" t="s">
        <v>8447</v>
      </c>
    </row>
    <row r="1147" spans="1:17" x14ac:dyDescent="0.25">
      <c r="A1147" s="2" t="str">
        <f>IF(TRIM(J1147)="","",E1147)</f>
        <v/>
      </c>
      <c r="B1147" s="2" t="str">
        <f>IF(TRIM(K1147)="","",I1147)</f>
        <v/>
      </c>
      <c r="C1147" s="2" t="str">
        <f>LEFT(F1147,FIND(".",F1147,6))</f>
        <v>Exif.NikonFl6.</v>
      </c>
      <c r="D1147" s="2" t="str">
        <f>VLOOKUP(C1147,PrefixUebersetzung,2,FALSE)</f>
        <v>Exif.NikonFl6.</v>
      </c>
      <c r="E1147" s="2" t="str">
        <f>MID(F1147,FIND(".",F1147,6)+1,99)</f>
        <v>FlashCompensationGroupA</v>
      </c>
      <c r="F1147" s="36" t="s">
        <v>10703</v>
      </c>
      <c r="G1147" s="36" t="s">
        <v>9518</v>
      </c>
      <c r="H1147" s="36"/>
      <c r="I1147" s="36" t="s">
        <v>10704</v>
      </c>
      <c r="L1147" s="15">
        <v>8</v>
      </c>
      <c r="M1147" s="3" t="str">
        <f>IFERROR(VLOOKUP(E1147,A:J,10, FALSE),"")</f>
        <v/>
      </c>
      <c r="N1147" s="3" t="str">
        <f>IFERROR(VLOOKUP(I1147,B:K,10,FALSE),"")</f>
        <v/>
      </c>
      <c r="O1147" s="3" t="str">
        <f>IF(AND(TRIM(J1147)="",M1147=""),"Suffix not translated ",
   IF(AND(TRIM(J1147)&lt;&gt;"",TRIM(M1147)&lt;&gt;"",TRIM(J1147)&lt;&gt;TRIM(M1147)),"Suffix translation &lt;&gt; lookup ", "" ))
&amp;IF(AND(TRIM(K1147)="",N1147=""),"Description not translated ",
   IF(AND(TRIM(K1147)&lt;&gt;"",TRIM(N1147)&lt;&gt;"",TRIM(K1147)&lt;&gt;TRIM(N1147)),"Description translation&lt;&gt; lookup ", "" ))</f>
        <v xml:space="preserve">Suffix not translated Description not translated </v>
      </c>
      <c r="P1147" s="3" t="s">
        <v>8447</v>
      </c>
      <c r="Q1147" s="3" t="s">
        <v>8447</v>
      </c>
    </row>
    <row r="1148" spans="1:17" x14ac:dyDescent="0.25">
      <c r="A1148" s="2" t="str">
        <f>IF(TRIM(J1148)="","",E1148)</f>
        <v/>
      </c>
      <c r="B1148" s="2" t="str">
        <f>IF(TRIM(K1148)="","",I1148)</f>
        <v/>
      </c>
      <c r="C1148" s="2" t="str">
        <f>LEFT(F1148,FIND(".",F1148,6))</f>
        <v>Exif.NikonFl6.</v>
      </c>
      <c r="D1148" s="2" t="str">
        <f>VLOOKUP(C1148,PrefixUebersetzung,2,FALSE)</f>
        <v>Exif.NikonFl6.</v>
      </c>
      <c r="E1148" s="2" t="str">
        <f>MID(F1148,FIND(".",F1148,6)+1,99)</f>
        <v>FlashCompensationGroupB</v>
      </c>
      <c r="F1148" s="36" t="s">
        <v>10705</v>
      </c>
      <c r="G1148" s="36" t="s">
        <v>9518</v>
      </c>
      <c r="H1148" s="36"/>
      <c r="I1148" s="36" t="s">
        <v>10706</v>
      </c>
      <c r="L1148" s="15">
        <v>8</v>
      </c>
      <c r="M1148" s="3" t="str">
        <f>IFERROR(VLOOKUP(E1148,A:J,10, FALSE),"")</f>
        <v/>
      </c>
      <c r="N1148" s="3" t="str">
        <f>IFERROR(VLOOKUP(I1148,B:K,10,FALSE),"")</f>
        <v/>
      </c>
      <c r="O1148" s="3" t="str">
        <f>IF(AND(TRIM(J1148)="",M1148=""),"Suffix not translated ",
   IF(AND(TRIM(J1148)&lt;&gt;"",TRIM(M1148)&lt;&gt;"",TRIM(J1148)&lt;&gt;TRIM(M1148)),"Suffix translation &lt;&gt; lookup ", "" ))
&amp;IF(AND(TRIM(K1148)="",N1148=""),"Description not translated ",
   IF(AND(TRIM(K1148)&lt;&gt;"",TRIM(N1148)&lt;&gt;"",TRIM(K1148)&lt;&gt;TRIM(N1148)),"Description translation&lt;&gt; lookup ", "" ))</f>
        <v xml:space="preserve">Suffix not translated Description not translated </v>
      </c>
      <c r="P1148" s="3" t="s">
        <v>8447</v>
      </c>
      <c r="Q1148" s="3" t="s">
        <v>8447</v>
      </c>
    </row>
    <row r="1149" spans="1:17" x14ac:dyDescent="0.25">
      <c r="A1149" s="2" t="str">
        <f>IF(TRIM(J1149)="","",E1149)</f>
        <v/>
      </c>
      <c r="B1149" s="2" t="str">
        <f>IF(TRIM(K1149)="","",I1149)</f>
        <v/>
      </c>
      <c r="C1149" s="2" t="str">
        <f>LEFT(F1149,FIND(".",F1149,6))</f>
        <v>Exif.NikonFl6.</v>
      </c>
      <c r="D1149" s="2" t="str">
        <f>VLOOKUP(C1149,PrefixUebersetzung,2,FALSE)</f>
        <v>Exif.NikonFl6.</v>
      </c>
      <c r="E1149" s="2" t="str">
        <f>MID(F1149,FIND(".",F1149,6)+1,99)</f>
        <v>FlashCompensationGroupC</v>
      </c>
      <c r="F1149" s="36" t="s">
        <v>10707</v>
      </c>
      <c r="G1149" s="36" t="s">
        <v>9518</v>
      </c>
      <c r="H1149" s="36"/>
      <c r="I1149" s="36" t="s">
        <v>10708</v>
      </c>
      <c r="L1149" s="15">
        <v>8</v>
      </c>
      <c r="M1149" s="3" t="str">
        <f>IFERROR(VLOOKUP(E1149,A:J,10, FALSE),"")</f>
        <v/>
      </c>
      <c r="N1149" s="3" t="str">
        <f>IFERROR(VLOOKUP(I1149,B:K,10,FALSE),"")</f>
        <v/>
      </c>
      <c r="O1149" s="3" t="str">
        <f>IF(AND(TRIM(J1149)="",M1149=""),"Suffix not translated ",
   IF(AND(TRIM(J1149)&lt;&gt;"",TRIM(M1149)&lt;&gt;"",TRIM(J1149)&lt;&gt;TRIM(M1149)),"Suffix translation &lt;&gt; lookup ", "" ))
&amp;IF(AND(TRIM(K1149)="",N1149=""),"Description not translated ",
   IF(AND(TRIM(K1149)&lt;&gt;"",TRIM(N1149)&lt;&gt;"",TRIM(K1149)&lt;&gt;TRIM(N1149)),"Description translation&lt;&gt; lookup ", "" ))</f>
        <v xml:space="preserve">Suffix not translated Description not translated </v>
      </c>
      <c r="P1149" s="3" t="s">
        <v>8447</v>
      </c>
      <c r="Q1149" s="3" t="s">
        <v>8447</v>
      </c>
    </row>
    <row r="1150" spans="1:17" ht="30" x14ac:dyDescent="0.25">
      <c r="A1150" s="2" t="str">
        <f>IF(TRIM(J1150)="","",E1150)</f>
        <v/>
      </c>
      <c r="B1150" s="2" t="str">
        <f>IF(TRIM(K1150)="","",I1150)</f>
        <v/>
      </c>
      <c r="C1150" s="2" t="str">
        <f>LEFT(F1150,FIND(".",F1150,6))</f>
        <v>Exif.NikonFl6.</v>
      </c>
      <c r="D1150" s="2" t="str">
        <f>VLOOKUP(C1150,PrefixUebersetzung,2,FALSE)</f>
        <v>Exif.NikonFl6.</v>
      </c>
      <c r="E1150" s="2" t="str">
        <f>MID(F1150,FIND(".",F1150,6)+1,99)</f>
        <v>FlashCompensationMaster</v>
      </c>
      <c r="F1150" s="36" t="s">
        <v>10709</v>
      </c>
      <c r="G1150" s="36" t="s">
        <v>9518</v>
      </c>
      <c r="H1150" s="36"/>
      <c r="I1150" s="36" t="s">
        <v>10710</v>
      </c>
      <c r="L1150" s="15">
        <v>8</v>
      </c>
      <c r="M1150" s="3" t="str">
        <f>IFERROR(VLOOKUP(E1150,A:J,10, FALSE),"")</f>
        <v/>
      </c>
      <c r="N1150" s="3" t="str">
        <f>IFERROR(VLOOKUP(I1150,B:K,10,FALSE),"")</f>
        <v/>
      </c>
      <c r="O1150" s="3" t="str">
        <f>IF(AND(TRIM(J1150)="",M1150=""),"Suffix not translated ",
   IF(AND(TRIM(J1150)&lt;&gt;"",TRIM(M1150)&lt;&gt;"",TRIM(J1150)&lt;&gt;TRIM(M1150)),"Suffix translation &lt;&gt; lookup ", "" ))
&amp;IF(AND(TRIM(K1150)="",N1150=""),"Description not translated ",
   IF(AND(TRIM(K1150)&lt;&gt;"",TRIM(N1150)&lt;&gt;"",TRIM(K1150)&lt;&gt;TRIM(N1150)),"Description translation&lt;&gt; lookup ", "" ))</f>
        <v xml:space="preserve">Suffix not translated Description not translated </v>
      </c>
      <c r="P1150" s="3" t="s">
        <v>8447</v>
      </c>
      <c r="Q1150" s="3" t="s">
        <v>8447</v>
      </c>
    </row>
    <row r="1151" spans="1:17" x14ac:dyDescent="0.25">
      <c r="A1151" s="2" t="str">
        <f>IF(TRIM(J1151)="","",E1151)</f>
        <v>FlashFocalLength</v>
      </c>
      <c r="B1151" s="2" t="str">
        <f>IF(TRIM(K1151)="","",I1151)</f>
        <v>Flash focal length</v>
      </c>
      <c r="C1151" s="2" t="str">
        <f>LEFT(F1151,FIND(".",F1151,6))</f>
        <v>Exif.NikonFl6.</v>
      </c>
      <c r="D1151" s="2" t="str">
        <f>VLOOKUP(C1151,PrefixUebersetzung,2,FALSE)</f>
        <v>Exif.NikonFl6.</v>
      </c>
      <c r="E1151" s="2" t="str">
        <f>MID(F1151,FIND(".",F1151,6)+1,99)</f>
        <v>FlashFocalLength</v>
      </c>
      <c r="F1151" s="36" t="s">
        <v>10711</v>
      </c>
      <c r="G1151" s="36" t="s">
        <v>9518</v>
      </c>
      <c r="H1151" s="36"/>
      <c r="I1151" s="36" t="s">
        <v>2670</v>
      </c>
      <c r="J1151" s="5" t="s">
        <v>4826</v>
      </c>
      <c r="K1151" s="5" t="s">
        <v>4826</v>
      </c>
      <c r="M1151" s="3" t="str">
        <f>IFERROR(VLOOKUP(E1151,A:J,10, FALSE),"")</f>
        <v>Blitzbrennweite</v>
      </c>
      <c r="N1151" s="3" t="str">
        <f>IFERROR(VLOOKUP(I1151,B:K,10,FALSE),"")</f>
        <v>Blitzbrennweite</v>
      </c>
      <c r="O1151" s="3" t="str">
        <f>IF(AND(TRIM(J1151)="",M1151=""),"Suffix not translated ",
   IF(AND(TRIM(J1151)&lt;&gt;"",TRIM(M1151)&lt;&gt;"",TRIM(J1151)&lt;&gt;TRIM(M1151)),"Suffix translation &lt;&gt; lookup ", "" ))
&amp;IF(AND(TRIM(K1151)="",N1151=""),"Description not translated ",
   IF(AND(TRIM(K1151)&lt;&gt;"",TRIM(N1151)&lt;&gt;"",TRIM(K1151)&lt;&gt;TRIM(N1151)),"Description translation&lt;&gt; lookup ", "" ))</f>
        <v/>
      </c>
    </row>
    <row r="1152" spans="1:17" ht="60" x14ac:dyDescent="0.25">
      <c r="A1152" s="2" t="str">
        <f>IF(TRIM(J1152)="","",E1152)</f>
        <v>FlashGNDistance</v>
      </c>
      <c r="B1152" s="2" t="str">
        <f>IF(TRIM(K1152)="","",I1152)</f>
        <v>For GN (distance priority) mode on the Master flash (see FlashSource), the distance to the subject</v>
      </c>
      <c r="C1152" s="2" t="str">
        <f>LEFT(F1152,FIND(".",F1152,6))</f>
        <v>Exif.NikonFl6.</v>
      </c>
      <c r="D1152" s="2" t="str">
        <f>VLOOKUP(C1152,PrefixUebersetzung,2,FALSE)</f>
        <v>Exif.NikonFl6.</v>
      </c>
      <c r="E1152" s="2" t="str">
        <f>MID(F1152,FIND(".",F1152,6)+1,99)</f>
        <v>FlashGNDistance</v>
      </c>
      <c r="F1152" s="36" t="s">
        <v>10712</v>
      </c>
      <c r="G1152" s="36" t="s">
        <v>9518</v>
      </c>
      <c r="H1152" s="36"/>
      <c r="I1152" s="36" t="s">
        <v>10713</v>
      </c>
      <c r="J1152" s="5" t="s">
        <v>4827</v>
      </c>
      <c r="K1152" s="5" t="s">
        <v>11014</v>
      </c>
      <c r="M1152" s="3" t="str">
        <f>IFERROR(VLOOKUP(E1152,A:J,10, FALSE),"")</f>
        <v>Blitzleitzahl Abstand</v>
      </c>
      <c r="N1152" s="3" t="str">
        <f>IFERROR(VLOOKUP(I1152,B:K,10,FALSE),"")</f>
        <v>Bei der Blitzleitzahl-Betriebsart (Entfernungspriorität) des Master-Blitzes (siehe FlashSource): die Entfernung zum Motiv</v>
      </c>
      <c r="O1152" s="3" t="str">
        <f>IF(AND(TRIM(J1152)="",M1152=""),"Suffix not translated ",
   IF(AND(TRIM(J1152)&lt;&gt;"",TRIM(M1152)&lt;&gt;"",TRIM(J1152)&lt;&gt;TRIM(M1152)),"Suffix translation &lt;&gt; lookup ", "" ))
&amp;IF(AND(TRIM(K1152)="",N1152=""),"Description not translated ",
   IF(AND(TRIM(K1152)&lt;&gt;"",TRIM(N1152)&lt;&gt;"",TRIM(K1152)&lt;&gt;TRIM(N1152)),"Description translation&lt;&gt; lookup ", "" ))</f>
        <v/>
      </c>
      <c r="Q1152" s="3" t="s">
        <v>8447</v>
      </c>
    </row>
    <row r="1153" spans="1:17" x14ac:dyDescent="0.25">
      <c r="A1153" s="2" t="str">
        <f>IF(TRIM(J1153)="","",E1153)</f>
        <v/>
      </c>
      <c r="B1153" s="2" t="str">
        <f>IF(TRIM(K1153)="","",I1153)</f>
        <v/>
      </c>
      <c r="C1153" s="2" t="str">
        <f>LEFT(F1153,FIND(".",F1153,6))</f>
        <v>Exif.NikonFl6.</v>
      </c>
      <c r="D1153" s="2" t="str">
        <f>VLOOKUP(C1153,PrefixUebersetzung,2,FALSE)</f>
        <v>Exif.NikonFl6.</v>
      </c>
      <c r="E1153" s="2" t="str">
        <f>MID(F1153,FIND(".",F1153,6)+1,99)</f>
        <v>FlashGroupAControlData</v>
      </c>
      <c r="F1153" s="36" t="s">
        <v>10714</v>
      </c>
      <c r="G1153" s="36" t="s">
        <v>9518</v>
      </c>
      <c r="H1153" s="36"/>
      <c r="I1153" s="36" t="s">
        <v>10715</v>
      </c>
      <c r="L1153" s="15">
        <v>8</v>
      </c>
      <c r="M1153" s="3" t="str">
        <f>IFERROR(VLOOKUP(E1153,A:J,10, FALSE),"")</f>
        <v/>
      </c>
      <c r="N1153" s="3" t="str">
        <f>IFERROR(VLOOKUP(I1153,B:K,10,FALSE),"")</f>
        <v/>
      </c>
      <c r="O1153" s="3" t="str">
        <f>IF(AND(TRIM(J1153)="",M1153=""),"Suffix not translated ",
   IF(AND(TRIM(J1153)&lt;&gt;"",TRIM(M1153)&lt;&gt;"",TRIM(J1153)&lt;&gt;TRIM(M1153)),"Suffix translation &lt;&gt; lookup ", "" ))
&amp;IF(AND(TRIM(K1153)="",N1153=""),"Description not translated ",
   IF(AND(TRIM(K1153)&lt;&gt;"",TRIM(N1153)&lt;&gt;"",TRIM(K1153)&lt;&gt;TRIM(N1153)),"Description translation&lt;&gt; lookup ", "" ))</f>
        <v xml:space="preserve">Suffix not translated Description not translated </v>
      </c>
      <c r="P1153" s="3" t="s">
        <v>8447</v>
      </c>
      <c r="Q1153" s="3" t="s">
        <v>8447</v>
      </c>
    </row>
    <row r="1154" spans="1:17" ht="75" x14ac:dyDescent="0.25">
      <c r="A1154" s="2" t="str">
        <f>IF(TRIM(J1154)="","",E1154)</f>
        <v/>
      </c>
      <c r="B1154" s="2" t="str">
        <f>IF(TRIM(K1154)="","",I1154)</f>
        <v/>
      </c>
      <c r="C1154" s="2" t="str">
        <f>LEFT(F1154,FIND(".",F1154,6))</f>
        <v>Exif.NikonFl6.</v>
      </c>
      <c r="D1154" s="2" t="str">
        <f>VLOOKUP(C1154,PrefixUebersetzung,2,FALSE)</f>
        <v>Exif.NikonFl6.</v>
      </c>
      <c r="E1154" s="2" t="str">
        <f>MID(F1154,FIND(".",F1154,6)+1,99)</f>
        <v>FlashGroupAOutput</v>
      </c>
      <c r="F1154" s="36" t="s">
        <v>10716</v>
      </c>
      <c r="G1154" s="36" t="s">
        <v>9518</v>
      </c>
      <c r="H1154" s="36"/>
      <c r="I1154" s="36" t="s">
        <v>10717</v>
      </c>
      <c r="L1154" s="15">
        <v>8</v>
      </c>
      <c r="M1154" s="3" t="str">
        <f>IFERROR(VLOOKUP(E1154,A:J,10, FALSE),"")</f>
        <v/>
      </c>
      <c r="O1154" s="3" t="str">
        <f>IF(AND(TRIM(J1154)="",M1154=""),"Suffix not translated ",
   IF(AND(TRIM(J1154)&lt;&gt;"",TRIM(M1154)&lt;&gt;"",TRIM(J1154)&lt;&gt;TRIM(M1154)),"Suffix translation &lt;&gt; lookup ", "" ))
&amp;IF(AND(TRIM(K1154)="",N1154=""),"Description not translated ",
   IF(AND(TRIM(K1154)&lt;&gt;"",TRIM(N1154)&lt;&gt;"",TRIM(K1154)&lt;&gt;TRIM(N1154)),"Description translation&lt;&gt; lookup ", "" ))</f>
        <v xml:space="preserve">Suffix not translated Description not translated </v>
      </c>
      <c r="P1154" s="3" t="s">
        <v>8447</v>
      </c>
      <c r="Q1154" s="3" t="s">
        <v>8447</v>
      </c>
    </row>
    <row r="1155" spans="1:17" x14ac:dyDescent="0.25">
      <c r="A1155" s="2" t="str">
        <f>IF(TRIM(J1155)="","",E1155)</f>
        <v/>
      </c>
      <c r="B1155" s="2" t="str">
        <f>IF(TRIM(K1155)="","",I1155)</f>
        <v/>
      </c>
      <c r="C1155" s="2" t="str">
        <f>LEFT(F1155,FIND(".",F1155,6))</f>
        <v>Exif.NikonFl6.</v>
      </c>
      <c r="D1155" s="2" t="str">
        <f>VLOOKUP(C1155,PrefixUebersetzung,2,FALSE)</f>
        <v>Exif.NikonFl6.</v>
      </c>
      <c r="E1155" s="2" t="str">
        <f>MID(F1155,FIND(".",F1155,6)+1,99)</f>
        <v>FlashGroupBCControlData</v>
      </c>
      <c r="F1155" s="36" t="s">
        <v>10718</v>
      </c>
      <c r="G1155" s="36" t="s">
        <v>9518</v>
      </c>
      <c r="H1155" s="36"/>
      <c r="I1155" s="36" t="s">
        <v>10719</v>
      </c>
      <c r="L1155" s="15">
        <v>8</v>
      </c>
      <c r="M1155" s="3" t="str">
        <f>IFERROR(VLOOKUP(E1155,A:J,10, FALSE),"")</f>
        <v/>
      </c>
      <c r="N1155" s="3" t="str">
        <f>IFERROR(VLOOKUP(I1155,B:K,10,FALSE),"")</f>
        <v/>
      </c>
      <c r="O1155" s="3" t="str">
        <f>IF(AND(TRIM(J1155)="",M1155=""),"Suffix not translated ",
   IF(AND(TRIM(J1155)&lt;&gt;"",TRIM(M1155)&lt;&gt;"",TRIM(J1155)&lt;&gt;TRIM(M1155)),"Suffix translation &lt;&gt; lookup ", "" ))
&amp;IF(AND(TRIM(K1155)="",N1155=""),"Description not translated ",
   IF(AND(TRIM(K1155)&lt;&gt;"",TRIM(N1155)&lt;&gt;"",TRIM(K1155)&lt;&gt;TRIM(N1155)),"Description translation&lt;&gt; lookup ", "" ))</f>
        <v xml:space="preserve">Suffix not translated Description not translated </v>
      </c>
      <c r="P1155" s="3" t="s">
        <v>8447</v>
      </c>
      <c r="Q1155" s="3" t="s">
        <v>8447</v>
      </c>
    </row>
    <row r="1156" spans="1:17" ht="75" x14ac:dyDescent="0.25">
      <c r="A1156" s="2" t="str">
        <f>IF(TRIM(J1156)="","",E1156)</f>
        <v/>
      </c>
      <c r="B1156" s="2" t="str">
        <f>IF(TRIM(K1156)="","",I1156)</f>
        <v/>
      </c>
      <c r="C1156" s="2" t="str">
        <f>LEFT(F1156,FIND(".",F1156,6))</f>
        <v>Exif.NikonFl6.</v>
      </c>
      <c r="D1156" s="2" t="str">
        <f>VLOOKUP(C1156,PrefixUebersetzung,2,FALSE)</f>
        <v>Exif.NikonFl6.</v>
      </c>
      <c r="E1156" s="2" t="str">
        <f>MID(F1156,FIND(".",F1156,6)+1,99)</f>
        <v>FlashGroupBOutput</v>
      </c>
      <c r="F1156" s="36" t="s">
        <v>10720</v>
      </c>
      <c r="G1156" s="36" t="s">
        <v>9518</v>
      </c>
      <c r="H1156" s="36"/>
      <c r="I1156" s="36" t="s">
        <v>10721</v>
      </c>
      <c r="L1156" s="15">
        <v>8</v>
      </c>
      <c r="M1156" s="3" t="str">
        <f>IFERROR(VLOOKUP(E1156,A:J,10, FALSE),"")</f>
        <v/>
      </c>
      <c r="O1156" s="3" t="str">
        <f>IF(AND(TRIM(J1156)="",M1156=""),"Suffix not translated ",
   IF(AND(TRIM(J1156)&lt;&gt;"",TRIM(M1156)&lt;&gt;"",TRIM(J1156)&lt;&gt;TRIM(M1156)),"Suffix translation &lt;&gt; lookup ", "" ))
&amp;IF(AND(TRIM(K1156)="",N1156=""),"Description not translated ",
   IF(AND(TRIM(K1156)&lt;&gt;"",TRIM(N1156)&lt;&gt;"",TRIM(K1156)&lt;&gt;TRIM(N1156)),"Description translation&lt;&gt; lookup ", "" ))</f>
        <v xml:space="preserve">Suffix not translated Description not translated </v>
      </c>
      <c r="P1156" s="3" t="s">
        <v>8447</v>
      </c>
      <c r="Q1156" s="3" t="s">
        <v>8447</v>
      </c>
    </row>
    <row r="1157" spans="1:17" ht="75" x14ac:dyDescent="0.25">
      <c r="A1157" s="2" t="str">
        <f>IF(TRIM(J1157)="","",E1157)</f>
        <v/>
      </c>
      <c r="B1157" s="2" t="str">
        <f>IF(TRIM(K1157)="","",I1157)</f>
        <v/>
      </c>
      <c r="C1157" s="2" t="str">
        <f>LEFT(F1157,FIND(".",F1157,6))</f>
        <v>Exif.NikonFl6.</v>
      </c>
      <c r="D1157" s="2" t="str">
        <f>VLOOKUP(C1157,PrefixUebersetzung,2,FALSE)</f>
        <v>Exif.NikonFl6.</v>
      </c>
      <c r="E1157" s="2" t="str">
        <f>MID(F1157,FIND(".",F1157,6)+1,99)</f>
        <v>FlashGroupCOutput</v>
      </c>
      <c r="F1157" s="36" t="s">
        <v>10722</v>
      </c>
      <c r="G1157" s="36" t="s">
        <v>9518</v>
      </c>
      <c r="H1157" s="36"/>
      <c r="I1157" s="36" t="s">
        <v>10723</v>
      </c>
      <c r="L1157" s="15">
        <v>8</v>
      </c>
      <c r="M1157" s="3" t="str">
        <f>IFERROR(VLOOKUP(E1157,A:J,10, FALSE),"")</f>
        <v/>
      </c>
      <c r="O1157" s="3" t="str">
        <f>IF(AND(TRIM(J1157)="",M1157=""),"Suffix not translated ",
   IF(AND(TRIM(J1157)&lt;&gt;"",TRIM(M1157)&lt;&gt;"",TRIM(J1157)&lt;&gt;TRIM(M1157)),"Suffix translation &lt;&gt; lookup ", "" ))
&amp;IF(AND(TRIM(K1157)="",N1157=""),"Description not translated ",
   IF(AND(TRIM(K1157)&lt;&gt;"",TRIM(N1157)&lt;&gt;"",TRIM(K1157)&lt;&gt;TRIM(N1157)),"Description translation&lt;&gt; lookup ", "" ))</f>
        <v xml:space="preserve">Suffix not translated Description not translated </v>
      </c>
      <c r="P1157" s="3" t="s">
        <v>8447</v>
      </c>
      <c r="Q1157" s="3" t="s">
        <v>8447</v>
      </c>
    </row>
    <row r="1158" spans="1:17" ht="90" x14ac:dyDescent="0.25">
      <c r="A1158" s="2" t="str">
        <f>IF(TRIM(J1158)="","",E1158)</f>
        <v/>
      </c>
      <c r="B1158" s="2" t="str">
        <f>IF(TRIM(K1158)="","",I1158)</f>
        <v/>
      </c>
      <c r="C1158" s="2" t="str">
        <f>LEFT(F1158,FIND(".",F1158,6))</f>
        <v>Exif.NikonFl6.</v>
      </c>
      <c r="D1158" s="2" t="str">
        <f>VLOOKUP(C1158,PrefixUebersetzung,2,FALSE)</f>
        <v>Exif.NikonFl6.</v>
      </c>
      <c r="E1158" s="2" t="str">
        <f>MID(F1158,FIND(".",F1158,6)+1,99)</f>
        <v>FlashMasterOutput</v>
      </c>
      <c r="F1158" s="36" t="s">
        <v>10724</v>
      </c>
      <c r="G1158" s="36" t="s">
        <v>9518</v>
      </c>
      <c r="H1158" s="36"/>
      <c r="I1158" s="36" t="s">
        <v>10725</v>
      </c>
      <c r="L1158" s="15">
        <v>8</v>
      </c>
      <c r="M1158" s="3" t="str">
        <f>IFERROR(VLOOKUP(E1158,A:J,10, FALSE),"")</f>
        <v/>
      </c>
      <c r="O1158" s="3" t="str">
        <f>IF(AND(TRIM(J1158)="",M1158=""),"Suffix not translated ",
   IF(AND(TRIM(J1158)&lt;&gt;"",TRIM(M1158)&lt;&gt;"",TRIM(J1158)&lt;&gt;TRIM(M1158)),"Suffix translation &lt;&gt; lookup ", "" ))
&amp;IF(AND(TRIM(K1158)="",N1158=""),"Description not translated ",
   IF(AND(TRIM(K1158)&lt;&gt;"",TRIM(N1158)&lt;&gt;"",TRIM(K1158)&lt;&gt;TRIM(N1158)),"Description translation&lt;&gt; lookup ", "" ))</f>
        <v xml:space="preserve">Suffix not translated Description not translated </v>
      </c>
      <c r="P1158" s="3" t="s">
        <v>8447</v>
      </c>
      <c r="Q1158" s="3" t="s">
        <v>8447</v>
      </c>
    </row>
    <row r="1159" spans="1:17" x14ac:dyDescent="0.25">
      <c r="A1159" s="2" t="str">
        <f>IF(TRIM(J1159)="","",E1159)</f>
        <v>FlashSource</v>
      </c>
      <c r="B1159" s="2" t="str">
        <f>IF(TRIM(K1159)="","",I1159)</f>
        <v>The type of flash used</v>
      </c>
      <c r="C1159" s="2" t="str">
        <f>LEFT(F1159,FIND(".",F1159,6))</f>
        <v>Exif.NikonFl6.</v>
      </c>
      <c r="D1159" s="2" t="str">
        <f>VLOOKUP(C1159,PrefixUebersetzung,2,FALSE)</f>
        <v>Exif.NikonFl6.</v>
      </c>
      <c r="E1159" s="2" t="str">
        <f>MID(F1159,FIND(".",F1159,6)+1,99)</f>
        <v>FlashSource</v>
      </c>
      <c r="F1159" s="36" t="s">
        <v>10726</v>
      </c>
      <c r="G1159" s="36" t="s">
        <v>9518</v>
      </c>
      <c r="H1159" s="36"/>
      <c r="I1159" s="36" t="s">
        <v>10727</v>
      </c>
      <c r="J1159" s="5" t="s">
        <v>4284</v>
      </c>
      <c r="K1159" s="5" t="s">
        <v>11007</v>
      </c>
      <c r="M1159" s="3" t="str">
        <f>IFERROR(VLOOKUP(E1159,A:J,10, FALSE),"")</f>
        <v>Blitzquelle</v>
      </c>
      <c r="N1159" s="3" t="str">
        <f>IFERROR(VLOOKUP(I1159,B:K,10,FALSE),"")</f>
        <v>Typ des verwendeten Blitzes</v>
      </c>
      <c r="O1159" s="3" t="str">
        <f>IF(AND(TRIM(J1159)="",M1159=""),"Suffix not translated ",
   IF(AND(TRIM(J1159)&lt;&gt;"",TRIM(M1159)&lt;&gt;"",TRIM(J1159)&lt;&gt;TRIM(M1159)),"Suffix translation &lt;&gt; lookup ", "" ))
&amp;IF(AND(TRIM(K1159)="",N1159=""),"Description not translated ",
   IF(AND(TRIM(K1159)&lt;&gt;"",TRIM(N1159)&lt;&gt;"",TRIM(K1159)&lt;&gt;TRIM(N1159)),"Description translation&lt;&gt; lookup ", "" ))</f>
        <v/>
      </c>
      <c r="Q1159" s="3" t="s">
        <v>8447</v>
      </c>
    </row>
    <row r="1160" spans="1:17" x14ac:dyDescent="0.25">
      <c r="A1160" s="2" t="str">
        <f>IF(TRIM(J1160)="","",E1160)</f>
        <v>RepeatingFlashCount</v>
      </c>
      <c r="B1160" s="2" t="str">
        <f>IF(TRIM(K1160)="","",I1160)</f>
        <v>For repeating flash mode, the number of flash firings</v>
      </c>
      <c r="C1160" s="2" t="str">
        <f>LEFT(F1160,FIND(".",F1160,6))</f>
        <v>Exif.NikonFl6.</v>
      </c>
      <c r="D1160" s="2" t="str">
        <f>VLOOKUP(C1160,PrefixUebersetzung,2,FALSE)</f>
        <v>Exif.NikonFl6.</v>
      </c>
      <c r="E1160" s="2" t="str">
        <f>MID(F1160,FIND(".",F1160,6)+1,99)</f>
        <v>RepeatingFlashCount</v>
      </c>
      <c r="F1160" s="36" t="s">
        <v>10728</v>
      </c>
      <c r="G1160" s="36" t="s">
        <v>9518</v>
      </c>
      <c r="H1160" s="36"/>
      <c r="I1160" s="36" t="s">
        <v>10729</v>
      </c>
      <c r="J1160" s="5" t="s">
        <v>4285</v>
      </c>
      <c r="K1160" s="5" t="s">
        <v>11008</v>
      </c>
      <c r="M1160" s="3" t="str">
        <f>IFERROR(VLOOKUP(E1160,A:J,10, FALSE),"")</f>
        <v>Stroboskopblitz Zähler</v>
      </c>
      <c r="O1160" s="3" t="str">
        <f>IF(AND(TRIM(J1160)="",M1160=""),"Suffix not translated ",
   IF(AND(TRIM(J1160)&lt;&gt;"",TRIM(M1160)&lt;&gt;"",TRIM(J1160)&lt;&gt;TRIM(M1160)),"Suffix translation &lt;&gt; lookup ", "" ))
&amp;IF(AND(TRIM(K1160)="",N1160=""),"Description not translated ",
   IF(AND(TRIM(K1160)&lt;&gt;"",TRIM(N1160)&lt;&gt;"",TRIM(K1160)&lt;&gt;TRIM(N1160)),"Description translation&lt;&gt; lookup ", "" ))</f>
        <v/>
      </c>
      <c r="Q1160" s="3" t="s">
        <v>8447</v>
      </c>
    </row>
    <row r="1161" spans="1:17" x14ac:dyDescent="0.25">
      <c r="A1161" s="2" t="str">
        <f>IF(TRIM(J1161)="","",E1161)</f>
        <v>RepeatingFlashRate</v>
      </c>
      <c r="B1161" s="2" t="str">
        <f>IF(TRIM(K1161)="","",I1161)</f>
        <v>For repeating flash mode, the rate (in Hz)</v>
      </c>
      <c r="C1161" s="2" t="str">
        <f>LEFT(F1161,FIND(".",F1161,6))</f>
        <v>Exif.NikonFl6.</v>
      </c>
      <c r="D1161" s="2" t="str">
        <f>VLOOKUP(C1161,PrefixUebersetzung,2,FALSE)</f>
        <v>Exif.NikonFl6.</v>
      </c>
      <c r="E1161" s="2" t="str">
        <f>MID(F1161,FIND(".",F1161,6)+1,99)</f>
        <v>RepeatingFlashRate</v>
      </c>
      <c r="F1161" s="36" t="s">
        <v>10730</v>
      </c>
      <c r="G1161" s="36" t="s">
        <v>9518</v>
      </c>
      <c r="H1161" s="36"/>
      <c r="I1161" s="36" t="s">
        <v>10731</v>
      </c>
      <c r="J1161" s="5" t="s">
        <v>3910</v>
      </c>
      <c r="K1161" s="5" t="s">
        <v>11009</v>
      </c>
      <c r="M1161" s="3" t="str">
        <f>IFERROR(VLOOKUP(E1161,A:J,10, FALSE),"")</f>
        <v>Stroboskopblitz Rate</v>
      </c>
      <c r="O1161" s="3" t="str">
        <f>IF(AND(TRIM(J1161)="",M1161=""),"Suffix not translated ",
   IF(AND(TRIM(J1161)&lt;&gt;"",TRIM(M1161)&lt;&gt;"",TRIM(J1161)&lt;&gt;TRIM(M1161)),"Suffix translation &lt;&gt; lookup ", "" ))
&amp;IF(AND(TRIM(K1161)="",N1161=""),"Description not translated ",
   IF(AND(TRIM(K1161)&lt;&gt;"",TRIM(N1161)&lt;&gt;"",TRIM(K1161)&lt;&gt;TRIM(N1161)),"Description translation&lt;&gt; lookup ", "" ))</f>
        <v/>
      </c>
      <c r="Q1161" s="3" t="s">
        <v>8447</v>
      </c>
    </row>
    <row r="1162" spans="1:17" x14ac:dyDescent="0.25">
      <c r="A1162" s="2" t="str">
        <f>IF(TRIM(J1162)="","",E1162)</f>
        <v>Version</v>
      </c>
      <c r="B1162" s="2" t="str">
        <f>IF(TRIM(K1162)="","",I1162)</f>
        <v>Identifies the NikonFl version</v>
      </c>
      <c r="C1162" s="2" t="str">
        <f>LEFT(F1162,FIND(".",F1162,6))</f>
        <v>Exif.NikonFl6.</v>
      </c>
      <c r="D1162" s="2" t="str">
        <f>VLOOKUP(C1162,PrefixUebersetzung,2,FALSE)</f>
        <v>Exif.NikonFl6.</v>
      </c>
      <c r="E1162" s="2" t="str">
        <f>MID(F1162,FIND(".",F1162,6)+1,99)</f>
        <v>Version</v>
      </c>
      <c r="F1162" s="36" t="s">
        <v>10732</v>
      </c>
      <c r="G1162" s="36" t="s">
        <v>9517</v>
      </c>
      <c r="H1162" s="36"/>
      <c r="I1162" s="36" t="s">
        <v>10733</v>
      </c>
      <c r="J1162" s="5" t="s">
        <v>2659</v>
      </c>
      <c r="K1162" s="5" t="s">
        <v>11010</v>
      </c>
      <c r="M1162" s="3" t="str">
        <f>IFERROR(VLOOKUP(E1162,A:J,10, FALSE),"")</f>
        <v>Version</v>
      </c>
      <c r="N1162" s="3" t="str">
        <f>IFERROR(VLOOKUP(I1162,B:K,10,FALSE),"")</f>
        <v>Gibt NikonFI Version an</v>
      </c>
      <c r="O1162" s="3" t="str">
        <f>IF(AND(TRIM(J1162)="",M1162=""),"Suffix not translated ",
   IF(AND(TRIM(J1162)&lt;&gt;"",TRIM(M1162)&lt;&gt;"",TRIM(J1162)&lt;&gt;TRIM(M1162)),"Suffix translation &lt;&gt; lookup ", "" ))
&amp;IF(AND(TRIM(K1162)="",N1162=""),"Description not translated ",
   IF(AND(TRIM(K1162)&lt;&gt;"",TRIM(N1162)&lt;&gt;"",TRIM(K1162)&lt;&gt;TRIM(N1162)),"Description translation&lt;&gt; lookup ", "" ))</f>
        <v/>
      </c>
      <c r="Q1162" s="3" t="s">
        <v>8447</v>
      </c>
    </row>
    <row r="1163" spans="1:17" ht="30" x14ac:dyDescent="0.25">
      <c r="A1163" s="2" t="str">
        <f>IF(TRIM(J1163)="","",E1163)</f>
        <v/>
      </c>
      <c r="B1163" s="2" t="str">
        <f>IF(TRIM(K1163)="","",I1163)</f>
        <v/>
      </c>
      <c r="C1163" s="2" t="str">
        <f>LEFT(F1163,FIND(".",F1163,6))</f>
        <v>Exif.NikonFl7.</v>
      </c>
      <c r="D1163" s="2" t="str">
        <f>VLOOKUP(C1163,PrefixUebersetzung,2,FALSE)</f>
        <v>Exif.NikonFl7.</v>
      </c>
      <c r="E1163" s="2" t="str">
        <f>MID(F1163,FIND(".",F1163,6)+1,99)</f>
        <v>CameraExposureCompensation</v>
      </c>
      <c r="F1163" s="36" t="s">
        <v>10734</v>
      </c>
      <c r="G1163" s="36" t="s">
        <v>9518</v>
      </c>
      <c r="H1163" s="36"/>
      <c r="I1163" s="36" t="s">
        <v>10692</v>
      </c>
      <c r="L1163" s="15">
        <v>8</v>
      </c>
      <c r="M1163" s="3" t="str">
        <f>IFERROR(VLOOKUP(E1163,A:J,10, FALSE),"")</f>
        <v/>
      </c>
      <c r="N1163" s="3" t="str">
        <f>IFERROR(VLOOKUP(I1163,B:K,10,FALSE),"")</f>
        <v/>
      </c>
      <c r="O1163" s="3" t="str">
        <f>IF(AND(TRIM(J1163)="",M1163=""),"Suffix not translated ",
   IF(AND(TRIM(J1163)&lt;&gt;"",TRIM(M1163)&lt;&gt;"",TRIM(J1163)&lt;&gt;TRIM(M1163)),"Suffix translation &lt;&gt; lookup ", "" ))
&amp;IF(AND(TRIM(K1163)="",N1163=""),"Description not translated ",
   IF(AND(TRIM(K1163)&lt;&gt;"",TRIM(N1163)&lt;&gt;"",TRIM(K1163)&lt;&gt;TRIM(N1163)),"Description translation&lt;&gt; lookup ", "" ))</f>
        <v xml:space="preserve">Suffix not translated Description not translated </v>
      </c>
    </row>
    <row r="1164" spans="1:17" x14ac:dyDescent="0.25">
      <c r="A1164" s="2" t="str">
        <f>IF(TRIM(J1164)="","",E1164)</f>
        <v/>
      </c>
      <c r="B1164" s="2" t="str">
        <f>IF(TRIM(K1164)="","",I1164)</f>
        <v/>
      </c>
      <c r="C1164" s="2" t="str">
        <f>LEFT(F1164,FIND(".",F1164,6))</f>
        <v>Exif.NikonFl7.</v>
      </c>
      <c r="D1164" s="2" t="str">
        <f>VLOOKUP(C1164,PrefixUebersetzung,2,FALSE)</f>
        <v>Exif.NikonFl7.</v>
      </c>
      <c r="E1164" s="2" t="str">
        <f>MID(F1164,FIND(".",F1164,6)+1,99)</f>
        <v>CameraFlashCompensation</v>
      </c>
      <c r="F1164" s="36" t="s">
        <v>10735</v>
      </c>
      <c r="G1164" s="36" t="s">
        <v>9518</v>
      </c>
      <c r="H1164" s="36"/>
      <c r="I1164" s="36" t="s">
        <v>10694</v>
      </c>
      <c r="L1164" s="15">
        <v>8</v>
      </c>
      <c r="M1164" s="3" t="str">
        <f>IFERROR(VLOOKUP(E1164,A:J,10, FALSE),"")</f>
        <v/>
      </c>
      <c r="N1164" s="3" t="str">
        <f>IFERROR(VLOOKUP(I1164,B:K,10,FALSE),"")</f>
        <v/>
      </c>
      <c r="O1164" s="3" t="str">
        <f>IF(AND(TRIM(J1164)="",M1164=""),"Suffix not translated ",
   IF(AND(TRIM(J1164)&lt;&gt;"",TRIM(M1164)&lt;&gt;"",TRIM(J1164)&lt;&gt;TRIM(M1164)),"Suffix translation &lt;&gt; lookup ", "" ))
&amp;IF(AND(TRIM(K1164)="",N1164=""),"Description not translated ",
   IF(AND(TRIM(K1164)&lt;&gt;"",TRIM(N1164)&lt;&gt;"",TRIM(K1164)&lt;&gt;TRIM(N1164)),"Description translation&lt;&gt; lookup ", "" ))</f>
        <v xml:space="preserve">Suffix not translated Description not translated </v>
      </c>
    </row>
    <row r="1165" spans="1:17" ht="60" x14ac:dyDescent="0.25">
      <c r="A1165" s="2" t="str">
        <f>IF(TRIM(J1165)="","",E1165)</f>
        <v/>
      </c>
      <c r="B1165" s="2" t="str">
        <f>IF(TRIM(K1165)="","",I1165)</f>
        <v/>
      </c>
      <c r="C1165" s="2" t="str">
        <f>LEFT(F1165,FIND(".",F1165,6))</f>
        <v>Exif.NikonFl7.</v>
      </c>
      <c r="D1165" s="2" t="str">
        <f>VLOOKUP(C1165,PrefixUebersetzung,2,FALSE)</f>
        <v>Exif.NikonFl7.</v>
      </c>
      <c r="E1165" s="2" t="str">
        <f>MID(F1165,FIND(".",F1165,6)+1,99)</f>
        <v>CameraFlashOutput</v>
      </c>
      <c r="F1165" s="36" t="s">
        <v>10736</v>
      </c>
      <c r="G1165" s="36" t="s">
        <v>9518</v>
      </c>
      <c r="H1165" s="36"/>
      <c r="I1165" s="36" t="s">
        <v>10737</v>
      </c>
      <c r="L1165" s="15">
        <v>8</v>
      </c>
      <c r="O1165" s="3" t="str">
        <f>IF(AND(TRIM(J1165)="",M1165=""),"Suffix not translated ",
   IF(AND(TRIM(J1165)&lt;&gt;"",TRIM(M1165)&lt;&gt;"",TRIM(J1165)&lt;&gt;TRIM(M1165)),"Suffix translation &lt;&gt; lookup ", "" ))
&amp;IF(AND(TRIM(K1165)="",N1165=""),"Description not translated ",
   IF(AND(TRIM(K1165)&lt;&gt;"",TRIM(N1165)&lt;&gt;"",TRIM(K1165)&lt;&gt;TRIM(N1165)),"Description translation&lt;&gt; lookup ", "" ))</f>
        <v xml:space="preserve">Suffix not translated Description not translated </v>
      </c>
      <c r="P1165" s="3" t="s">
        <v>8447</v>
      </c>
      <c r="Q1165" s="3" t="s">
        <v>8447</v>
      </c>
    </row>
    <row r="1166" spans="1:17" ht="30" x14ac:dyDescent="0.25">
      <c r="A1166" s="2" t="str">
        <f>IF(TRIM(J1166)="","",E1166)</f>
        <v/>
      </c>
      <c r="B1166" s="2" t="str">
        <f>IF(TRIM(K1166)="","",I1166)</f>
        <v/>
      </c>
      <c r="C1166" s="2" t="str">
        <f>LEFT(F1166,FIND(".",F1166,6))</f>
        <v>Exif.NikonFl7.</v>
      </c>
      <c r="D1166" s="2" t="str">
        <f>VLOOKUP(C1166,PrefixUebersetzung,2,FALSE)</f>
        <v>Exif.NikonFl7.</v>
      </c>
      <c r="E1166" s="2" t="str">
        <f>MID(F1166,FIND(".",F1166,6)+1,99)</f>
        <v>ExternalFlashData1</v>
      </c>
      <c r="F1166" s="36" t="s">
        <v>10738</v>
      </c>
      <c r="G1166" s="36" t="s">
        <v>9518</v>
      </c>
      <c r="H1166" s="36"/>
      <c r="I1166" s="36" t="s">
        <v>10739</v>
      </c>
      <c r="L1166" s="15">
        <v>8</v>
      </c>
      <c r="M1166" s="3" t="str">
        <f>IFERROR(VLOOKUP(E1166,A:J,10, FALSE),"")</f>
        <v/>
      </c>
      <c r="O1166" s="3" t="str">
        <f>IF(AND(TRIM(J1166)="",M1166=""),"Suffix not translated ",
   IF(AND(TRIM(J1166)&lt;&gt;"",TRIM(M1166)&lt;&gt;"",TRIM(J1166)&lt;&gt;TRIM(M1166)),"Suffix translation &lt;&gt; lookup ", "" ))
&amp;IF(AND(TRIM(K1166)="",N1166=""),"Description not translated ",
   IF(AND(TRIM(K1166)&lt;&gt;"",TRIM(N1166)&lt;&gt;"",TRIM(K1166)&lt;&gt;TRIM(N1166)),"Description translation&lt;&gt; lookup ", "" ))</f>
        <v xml:space="preserve">Suffix not translated Description not translated </v>
      </c>
      <c r="Q1166" s="3" t="s">
        <v>8447</v>
      </c>
    </row>
    <row r="1167" spans="1:17" x14ac:dyDescent="0.25">
      <c r="A1167" s="2" t="str">
        <f>IF(TRIM(J1167)="","",E1167)</f>
        <v/>
      </c>
      <c r="B1167" s="2" t="str">
        <f>IF(TRIM(K1167)="","",I1167)</f>
        <v/>
      </c>
      <c r="C1167" s="2" t="str">
        <f>LEFT(F1167,FIND(".",F1167,6))</f>
        <v>Exif.NikonFl7.</v>
      </c>
      <c r="D1167" s="2" t="str">
        <f>VLOOKUP(C1167,PrefixUebersetzung,2,FALSE)</f>
        <v>Exif.NikonFl7.</v>
      </c>
      <c r="E1167" s="2" t="str">
        <f>MID(F1167,FIND(".",F1167,6)+1,99)</f>
        <v>ExternalFlashData2</v>
      </c>
      <c r="F1167" s="36" t="s">
        <v>10740</v>
      </c>
      <c r="G1167" s="36" t="s">
        <v>9518</v>
      </c>
      <c r="H1167" s="36"/>
      <c r="I1167" s="36" t="s">
        <v>10741</v>
      </c>
      <c r="L1167" s="15">
        <v>8</v>
      </c>
      <c r="M1167" s="3" t="str">
        <f>IFERROR(VLOOKUP(E1167,A:J,10, FALSE),"")</f>
        <v/>
      </c>
      <c r="O1167" s="3" t="str">
        <f>IF(AND(TRIM(J1167)="",M1167=""),"Suffix not translated ",
   IF(AND(TRIM(J1167)&lt;&gt;"",TRIM(M1167)&lt;&gt;"",TRIM(J1167)&lt;&gt;TRIM(M1167)),"Suffix translation &lt;&gt; lookup ", "" ))
&amp;IF(AND(TRIM(K1167)="",N1167=""),"Description not translated ",
   IF(AND(TRIM(K1167)&lt;&gt;"",TRIM(N1167)&lt;&gt;"",TRIM(K1167)&lt;&gt;TRIM(N1167)),"Description translation&lt;&gt; lookup ", "" ))</f>
        <v xml:space="preserve">Suffix not translated Description not translated </v>
      </c>
      <c r="Q1167" s="3" t="s">
        <v>8447</v>
      </c>
    </row>
    <row r="1168" spans="1:17" ht="30" x14ac:dyDescent="0.25">
      <c r="A1168" s="2" t="str">
        <f>IF(TRIM(J1168)="","",E1168)</f>
        <v/>
      </c>
      <c r="B1168" s="2" t="str">
        <f>IF(TRIM(K1168)="","",I1168)</f>
        <v/>
      </c>
      <c r="C1168" s="2" t="str">
        <f>LEFT(F1168,FIND(".",F1168,6))</f>
        <v>Exif.NikonFl7.</v>
      </c>
      <c r="D1168" s="2" t="str">
        <f>VLOOKUP(C1168,PrefixUebersetzung,2,FALSE)</f>
        <v>Exif.NikonFl7.</v>
      </c>
      <c r="E1168" s="2" t="str">
        <f>MID(F1168,FIND(".",F1168,6)+1,99)</f>
        <v>ExternalFlashData3</v>
      </c>
      <c r="F1168" s="36" t="s">
        <v>10742</v>
      </c>
      <c r="G1168" s="36" t="s">
        <v>9518</v>
      </c>
      <c r="H1168" s="36"/>
      <c r="I1168" s="36" t="s">
        <v>10743</v>
      </c>
      <c r="L1168" s="15">
        <v>8</v>
      </c>
      <c r="O1168" s="3" t="str">
        <f>IF(AND(TRIM(J1168)="",M1168=""),"Suffix not translated ",
   IF(AND(TRIM(J1168)&lt;&gt;"",TRIM(M1168)&lt;&gt;"",TRIM(J1168)&lt;&gt;TRIM(M1168)),"Suffix translation &lt;&gt; lookup ", "" ))
&amp;IF(AND(TRIM(K1168)="",N1168=""),"Description not translated ",
   IF(AND(TRIM(K1168)&lt;&gt;"",TRIM(N1168)&lt;&gt;"",TRIM(K1168)&lt;&gt;TRIM(N1168)),"Description translation&lt;&gt; lookup ", "" ))</f>
        <v xml:space="preserve">Suffix not translated Description not translated </v>
      </c>
      <c r="P1168" s="3" t="s">
        <v>8447</v>
      </c>
      <c r="Q1168" s="3" t="s">
        <v>8447</v>
      </c>
    </row>
    <row r="1169" spans="1:17" x14ac:dyDescent="0.25">
      <c r="A1169" s="2" t="str">
        <f>IF(TRIM(J1169)="","",E1169)</f>
        <v/>
      </c>
      <c r="B1169" s="2" t="str">
        <f>IF(TRIM(K1169)="","",I1169)</f>
        <v/>
      </c>
      <c r="C1169" s="2" t="str">
        <f>LEFT(F1169,FIND(".",F1169,6))</f>
        <v>Exif.NikonFl7.</v>
      </c>
      <c r="D1169" s="2" t="str">
        <f>VLOOKUP(C1169,PrefixUebersetzung,2,FALSE)</f>
        <v>Exif.NikonFl7.</v>
      </c>
      <c r="E1169" s="2" t="str">
        <f>MID(F1169,FIND(".",F1169,6)+1,99)</f>
        <v>ExternalFlashData4</v>
      </c>
      <c r="F1169" s="36" t="s">
        <v>10744</v>
      </c>
      <c r="G1169" s="36" t="s">
        <v>9518</v>
      </c>
      <c r="H1169" s="36"/>
      <c r="I1169" s="36" t="s">
        <v>10745</v>
      </c>
      <c r="L1169" s="15">
        <v>8</v>
      </c>
      <c r="O1169" s="3" t="str">
        <f>IF(AND(TRIM(J1169)="",M1169=""),"Suffix not translated ",
   IF(AND(TRIM(J1169)&lt;&gt;"",TRIM(M1169)&lt;&gt;"",TRIM(J1169)&lt;&gt;TRIM(M1169)),"Suffix translation &lt;&gt; lookup ", "" ))
&amp;IF(AND(TRIM(K1169)="",N1169=""),"Description not translated ",
   IF(AND(TRIM(K1169)&lt;&gt;"",TRIM(N1169)&lt;&gt;"",TRIM(K1169)&lt;&gt;TRIM(N1169)),"Description translation&lt;&gt; lookup ", "" ))</f>
        <v xml:space="preserve">Suffix not translated Description not translated </v>
      </c>
      <c r="P1169" s="3" t="s">
        <v>8447</v>
      </c>
      <c r="Q1169" s="3" t="s">
        <v>8447</v>
      </c>
    </row>
    <row r="1170" spans="1:17" x14ac:dyDescent="0.25">
      <c r="A1170" s="2" t="str">
        <f>IF(TRIM(J1170)="","",E1170)</f>
        <v>ExternalFlashFirmware</v>
      </c>
      <c r="B1170" s="2" t="str">
        <f>IF(TRIM(K1170)="","",I1170)</f>
        <v>The firmware version used by the external flash</v>
      </c>
      <c r="C1170" s="2" t="str">
        <f>LEFT(F1170,FIND(".",F1170,6))</f>
        <v>Exif.NikonFl7.</v>
      </c>
      <c r="D1170" s="2" t="str">
        <f>VLOOKUP(C1170,PrefixUebersetzung,2,FALSE)</f>
        <v>Exif.NikonFl7.</v>
      </c>
      <c r="E1170" s="2" t="str">
        <f>MID(F1170,FIND(".",F1170,6)+1,99)</f>
        <v>ExternalFlashFirmware</v>
      </c>
      <c r="F1170" s="36" t="s">
        <v>10746</v>
      </c>
      <c r="G1170" s="36" t="s">
        <v>9512</v>
      </c>
      <c r="H1170" s="36"/>
      <c r="I1170" s="36" t="s">
        <v>10747</v>
      </c>
      <c r="J1170" s="5" t="s">
        <v>3909</v>
      </c>
      <c r="K1170" s="5" t="s">
        <v>11013</v>
      </c>
      <c r="M1170" s="3" t="str">
        <f>IFERROR(VLOOKUP(E1170,A:J,10, FALSE),"")</f>
        <v>Externer Blitz Firmware</v>
      </c>
      <c r="O1170" s="3" t="str">
        <f>IF(AND(TRIM(J1170)="",M1170=""),"Suffix not translated ",
   IF(AND(TRIM(J1170)&lt;&gt;"",TRIM(M1170)&lt;&gt;"",TRIM(J1170)&lt;&gt;TRIM(M1170)),"Suffix translation &lt;&gt; lookup ", "" ))
&amp;IF(AND(TRIM(K1170)="",N1170=""),"Description not translated ",
   IF(AND(TRIM(K1170)&lt;&gt;"",TRIM(N1170)&lt;&gt;"",TRIM(K1170)&lt;&gt;TRIM(N1170)),"Description translation&lt;&gt; lookup ", "" ))</f>
        <v/>
      </c>
      <c r="Q1170" s="3" t="s">
        <v>8447</v>
      </c>
    </row>
    <row r="1171" spans="1:17" x14ac:dyDescent="0.25">
      <c r="A1171" s="2" t="str">
        <f>IF(TRIM(J1171)="","",E1171)</f>
        <v>FlashColorFilter</v>
      </c>
      <c r="B1171" s="2" t="str">
        <f>IF(TRIM(K1171)="","",I1171)</f>
        <v>The attached color filters</v>
      </c>
      <c r="C1171" s="2" t="str">
        <f>LEFT(F1171,FIND(".",F1171,6))</f>
        <v>Exif.NikonFl7.</v>
      </c>
      <c r="D1171" s="2" t="str">
        <f>VLOOKUP(C1171,PrefixUebersetzung,2,FALSE)</f>
        <v>Exif.NikonFl7.</v>
      </c>
      <c r="E1171" s="2" t="str">
        <f>MID(F1171,FIND(".",F1171,6)+1,99)</f>
        <v>FlashColorFilter</v>
      </c>
      <c r="F1171" s="36" t="s">
        <v>10748</v>
      </c>
      <c r="G1171" s="36" t="s">
        <v>9518</v>
      </c>
      <c r="H1171" s="36"/>
      <c r="I1171" s="36" t="s">
        <v>10749</v>
      </c>
      <c r="J1171" s="5" t="s">
        <v>4286</v>
      </c>
      <c r="K1171" s="5" t="s">
        <v>11012</v>
      </c>
      <c r="M1171" s="3" t="str">
        <f>IFERROR(VLOOKUP(E1171,A:J,10, FALSE),"")</f>
        <v>Blitzfarbfilter</v>
      </c>
      <c r="O1171" s="3" t="str">
        <f>IF(AND(TRIM(J1171)="",M1171=""),"Suffix not translated ",
   IF(AND(TRIM(J1171)&lt;&gt;"",TRIM(M1171)&lt;&gt;"",TRIM(J1171)&lt;&gt;TRIM(M1171)),"Suffix translation &lt;&gt; lookup ", "" ))
&amp;IF(AND(TRIM(K1171)="",N1171=""),"Description not translated ",
   IF(AND(TRIM(K1171)&lt;&gt;"",TRIM(N1171)&lt;&gt;"",TRIM(K1171)&lt;&gt;TRIM(N1171)),"Description translation&lt;&gt; lookup ", "" ))</f>
        <v/>
      </c>
      <c r="Q1171" s="3" t="s">
        <v>8447</v>
      </c>
    </row>
    <row r="1172" spans="1:17" x14ac:dyDescent="0.25">
      <c r="A1172" s="2" t="str">
        <f>IF(TRIM(J1172)="","",E1172)</f>
        <v/>
      </c>
      <c r="B1172" s="2" t="str">
        <f>IF(TRIM(K1172)="","",I1172)</f>
        <v/>
      </c>
      <c r="C1172" s="2" t="str">
        <f>LEFT(F1172,FIND(".",F1172,6))</f>
        <v>Exif.NikonFl7.</v>
      </c>
      <c r="D1172" s="2" t="str">
        <f>VLOOKUP(C1172,PrefixUebersetzung,2,FALSE)</f>
        <v>Exif.NikonFl7.</v>
      </c>
      <c r="E1172" s="2" t="str">
        <f>MID(F1172,FIND(".",F1172,6)+1,99)</f>
        <v>FlashCompensationGroupA</v>
      </c>
      <c r="F1172" s="36" t="s">
        <v>10750</v>
      </c>
      <c r="G1172" s="36" t="s">
        <v>9518</v>
      </c>
      <c r="H1172" s="36"/>
      <c r="I1172" s="36" t="s">
        <v>10704</v>
      </c>
      <c r="L1172" s="15">
        <v>8</v>
      </c>
      <c r="M1172" s="3" t="str">
        <f>IFERROR(VLOOKUP(E1172,A:J,10, FALSE),"")</f>
        <v/>
      </c>
      <c r="N1172" s="3" t="str">
        <f>IFERROR(VLOOKUP(I1172,B:K,10,FALSE),"")</f>
        <v/>
      </c>
      <c r="O1172" s="3" t="str">
        <f>IF(AND(TRIM(J1172)="",M1172=""),"Suffix not translated ",
   IF(AND(TRIM(J1172)&lt;&gt;"",TRIM(M1172)&lt;&gt;"",TRIM(J1172)&lt;&gt;TRIM(M1172)),"Suffix translation &lt;&gt; lookup ", "" ))
&amp;IF(AND(TRIM(K1172)="",N1172=""),"Description not translated ",
   IF(AND(TRIM(K1172)&lt;&gt;"",TRIM(N1172)&lt;&gt;"",TRIM(K1172)&lt;&gt;TRIM(N1172)),"Description translation&lt;&gt; lookup ", "" ))</f>
        <v xml:space="preserve">Suffix not translated Description not translated </v>
      </c>
    </row>
    <row r="1173" spans="1:17" x14ac:dyDescent="0.25">
      <c r="A1173" s="2" t="str">
        <f>IF(TRIM(J1173)="","",E1173)</f>
        <v/>
      </c>
      <c r="B1173" s="2" t="str">
        <f>IF(TRIM(K1173)="","",I1173)</f>
        <v/>
      </c>
      <c r="C1173" s="2" t="str">
        <f>LEFT(F1173,FIND(".",F1173,6))</f>
        <v>Exif.NikonFl7.</v>
      </c>
      <c r="D1173" s="2" t="str">
        <f>VLOOKUP(C1173,PrefixUebersetzung,2,FALSE)</f>
        <v>Exif.NikonFl7.</v>
      </c>
      <c r="E1173" s="2" t="str">
        <f>MID(F1173,FIND(".",F1173,6)+1,99)</f>
        <v>FlashCompensationGroupB</v>
      </c>
      <c r="F1173" s="36" t="s">
        <v>10751</v>
      </c>
      <c r="G1173" s="36" t="s">
        <v>9518</v>
      </c>
      <c r="H1173" s="36"/>
      <c r="I1173" s="36" t="s">
        <v>10706</v>
      </c>
      <c r="L1173" s="15">
        <v>8</v>
      </c>
      <c r="M1173" s="3" t="str">
        <f>IFERROR(VLOOKUP(E1173,A:J,10, FALSE),"")</f>
        <v/>
      </c>
      <c r="N1173" s="3" t="str">
        <f>IFERROR(VLOOKUP(I1173,B:K,10,FALSE),"")</f>
        <v/>
      </c>
      <c r="O1173" s="3" t="str">
        <f>IF(AND(TRIM(J1173)="",M1173=""),"Suffix not translated ",
   IF(AND(TRIM(J1173)&lt;&gt;"",TRIM(M1173)&lt;&gt;"",TRIM(J1173)&lt;&gt;TRIM(M1173)),"Suffix translation &lt;&gt; lookup ", "" ))
&amp;IF(AND(TRIM(K1173)="",N1173=""),"Description not translated ",
   IF(AND(TRIM(K1173)&lt;&gt;"",TRIM(N1173)&lt;&gt;"",TRIM(K1173)&lt;&gt;TRIM(N1173)),"Description translation&lt;&gt; lookup ", "" ))</f>
        <v xml:space="preserve">Suffix not translated Description not translated </v>
      </c>
    </row>
    <row r="1174" spans="1:17" x14ac:dyDescent="0.25">
      <c r="A1174" s="2" t="str">
        <f>IF(TRIM(J1174)="","",E1174)</f>
        <v/>
      </c>
      <c r="B1174" s="2" t="str">
        <f>IF(TRIM(K1174)="","",I1174)</f>
        <v/>
      </c>
      <c r="C1174" s="2" t="str">
        <f>LEFT(F1174,FIND(".",F1174,6))</f>
        <v>Exif.NikonFl7.</v>
      </c>
      <c r="D1174" s="2" t="str">
        <f>VLOOKUP(C1174,PrefixUebersetzung,2,FALSE)</f>
        <v>Exif.NikonFl7.</v>
      </c>
      <c r="E1174" s="2" t="str">
        <f>MID(F1174,FIND(".",F1174,6)+1,99)</f>
        <v>FlashCompensationGroupC</v>
      </c>
      <c r="F1174" s="36" t="s">
        <v>10752</v>
      </c>
      <c r="G1174" s="36" t="s">
        <v>9518</v>
      </c>
      <c r="H1174" s="36"/>
      <c r="I1174" s="36" t="s">
        <v>10708</v>
      </c>
      <c r="L1174" s="15">
        <v>8</v>
      </c>
      <c r="M1174" s="3" t="str">
        <f>IFERROR(VLOOKUP(E1174,A:J,10, FALSE),"")</f>
        <v/>
      </c>
      <c r="N1174" s="3" t="str">
        <f>IFERROR(VLOOKUP(I1174,B:K,10,FALSE),"")</f>
        <v/>
      </c>
      <c r="O1174" s="3" t="str">
        <f>IF(AND(TRIM(J1174)="",M1174=""),"Suffix not translated ",
   IF(AND(TRIM(J1174)&lt;&gt;"",TRIM(M1174)&lt;&gt;"",TRIM(J1174)&lt;&gt;TRIM(M1174)),"Suffix translation &lt;&gt; lookup ", "" ))
&amp;IF(AND(TRIM(K1174)="",N1174=""),"Description not translated ",
   IF(AND(TRIM(K1174)&lt;&gt;"",TRIM(N1174)&lt;&gt;"",TRIM(K1174)&lt;&gt;TRIM(N1174)),"Description translation&lt;&gt; lookup ", "" ))</f>
        <v xml:space="preserve">Suffix not translated Description not translated </v>
      </c>
    </row>
    <row r="1175" spans="1:17" ht="30" x14ac:dyDescent="0.25">
      <c r="A1175" s="2" t="str">
        <f>IF(TRIM(J1175)="","",E1175)</f>
        <v/>
      </c>
      <c r="B1175" s="2" t="str">
        <f>IF(TRIM(K1175)="","",I1175)</f>
        <v/>
      </c>
      <c r="C1175" s="2" t="str">
        <f>LEFT(F1175,FIND(".",F1175,6))</f>
        <v>Exif.NikonFl7.</v>
      </c>
      <c r="D1175" s="2" t="str">
        <f>VLOOKUP(C1175,PrefixUebersetzung,2,FALSE)</f>
        <v>Exif.NikonFl7.</v>
      </c>
      <c r="E1175" s="2" t="str">
        <f>MID(F1175,FIND(".",F1175,6)+1,99)</f>
        <v>FlashCompensationMaster</v>
      </c>
      <c r="F1175" s="36" t="s">
        <v>10753</v>
      </c>
      <c r="G1175" s="36" t="s">
        <v>9518</v>
      </c>
      <c r="H1175" s="36"/>
      <c r="I1175" s="36" t="s">
        <v>10710</v>
      </c>
      <c r="L1175" s="15">
        <v>8</v>
      </c>
      <c r="M1175" s="3" t="str">
        <f>IFERROR(VLOOKUP(E1175,A:J,10, FALSE),"")</f>
        <v/>
      </c>
      <c r="N1175" s="3" t="str">
        <f>IFERROR(VLOOKUP(I1175,B:K,10,FALSE),"")</f>
        <v/>
      </c>
      <c r="O1175" s="3" t="str">
        <f>IF(AND(TRIM(J1175)="",M1175=""),"Suffix not translated ",
   IF(AND(TRIM(J1175)&lt;&gt;"",TRIM(M1175)&lt;&gt;"",TRIM(J1175)&lt;&gt;TRIM(M1175)),"Suffix translation &lt;&gt; lookup ", "" ))
&amp;IF(AND(TRIM(K1175)="",N1175=""),"Description not translated ",
   IF(AND(TRIM(K1175)&lt;&gt;"",TRIM(N1175)&lt;&gt;"",TRIM(K1175)&lt;&gt;TRIM(N1175)),"Description translation&lt;&gt; lookup ", "" ))</f>
        <v xml:space="preserve">Suffix not translated Description not translated </v>
      </c>
    </row>
    <row r="1176" spans="1:17" x14ac:dyDescent="0.25">
      <c r="A1176" s="2" t="str">
        <f>IF(TRIM(J1176)="","",E1176)</f>
        <v>FlashFocalLength</v>
      </c>
      <c r="B1176" s="2" t="str">
        <f>IF(TRIM(K1176)="","",I1176)</f>
        <v>Flash focal length</v>
      </c>
      <c r="C1176" s="2" t="str">
        <f>LEFT(F1176,FIND(".",F1176,6))</f>
        <v>Exif.NikonFl7.</v>
      </c>
      <c r="D1176" s="2" t="str">
        <f>VLOOKUP(C1176,PrefixUebersetzung,2,FALSE)</f>
        <v>Exif.NikonFl7.</v>
      </c>
      <c r="E1176" s="2" t="str">
        <f>MID(F1176,FIND(".",F1176,6)+1,99)</f>
        <v>FlashFocalLength</v>
      </c>
      <c r="F1176" s="36" t="s">
        <v>10754</v>
      </c>
      <c r="G1176" s="36" t="s">
        <v>9518</v>
      </c>
      <c r="H1176" s="36"/>
      <c r="I1176" s="36" t="s">
        <v>2670</v>
      </c>
      <c r="J1176" s="5" t="s">
        <v>4826</v>
      </c>
      <c r="K1176" s="5" t="s">
        <v>4826</v>
      </c>
      <c r="M1176" s="3" t="str">
        <f>IFERROR(VLOOKUP(E1176,A:J,10, FALSE),"")</f>
        <v>Blitzbrennweite</v>
      </c>
      <c r="N1176" s="3" t="str">
        <f>IFERROR(VLOOKUP(I1176,B:K,10,FALSE),"")</f>
        <v>Blitzbrennweite</v>
      </c>
      <c r="O1176" s="3" t="str">
        <f>IF(AND(TRIM(J1176)="",M1176=""),"Suffix not translated ",
   IF(AND(TRIM(J1176)&lt;&gt;"",TRIM(M1176)&lt;&gt;"",TRIM(J1176)&lt;&gt;TRIM(M1176)),"Suffix translation &lt;&gt; lookup ", "" ))
&amp;IF(AND(TRIM(K1176)="",N1176=""),"Description not translated ",
   IF(AND(TRIM(K1176)&lt;&gt;"",TRIM(N1176)&lt;&gt;"",TRIM(K1176)&lt;&gt;TRIM(N1176)),"Description translation&lt;&gt; lookup ", "" ))</f>
        <v/>
      </c>
    </row>
    <row r="1177" spans="1:17" ht="60" x14ac:dyDescent="0.25">
      <c r="A1177" s="2" t="str">
        <f>IF(TRIM(J1177)="","",E1177)</f>
        <v>FlashGNDistance</v>
      </c>
      <c r="B1177" s="2" t="str">
        <f>IF(TRIM(K1177)="","",I1177)</f>
        <v>For GN (distance priority) mode on the Master flash (see FlashSource), the distance to the subject</v>
      </c>
      <c r="C1177" s="2" t="str">
        <f>LEFT(F1177,FIND(".",F1177,6))</f>
        <v>Exif.NikonFl7.</v>
      </c>
      <c r="D1177" s="2" t="str">
        <f>VLOOKUP(C1177,PrefixUebersetzung,2,FALSE)</f>
        <v>Exif.NikonFl7.</v>
      </c>
      <c r="E1177" s="2" t="str">
        <f>MID(F1177,FIND(".",F1177,6)+1,99)</f>
        <v>FlashGNDistance</v>
      </c>
      <c r="F1177" s="36" t="s">
        <v>10755</v>
      </c>
      <c r="G1177" s="36" t="s">
        <v>9518</v>
      </c>
      <c r="H1177" s="36"/>
      <c r="I1177" s="36" t="s">
        <v>10713</v>
      </c>
      <c r="J1177" s="5" t="s">
        <v>4827</v>
      </c>
      <c r="K1177" s="5" t="s">
        <v>11014</v>
      </c>
      <c r="M1177" s="3" t="str">
        <f>IFERROR(VLOOKUP(E1177,A:J,10, FALSE),"")</f>
        <v>Blitzleitzahl Abstand</v>
      </c>
      <c r="N1177" s="3" t="str">
        <f>IFERROR(VLOOKUP(I1177,B:K,10,FALSE),"")</f>
        <v>Bei der Blitzleitzahl-Betriebsart (Entfernungspriorität) des Master-Blitzes (siehe FlashSource): die Entfernung zum Motiv</v>
      </c>
      <c r="O1177" s="3" t="str">
        <f>IF(AND(TRIM(J1177)="",M1177=""),"Suffix not translated ",
   IF(AND(TRIM(J1177)&lt;&gt;"",TRIM(M1177)&lt;&gt;"",TRIM(J1177)&lt;&gt;TRIM(M1177)),"Suffix translation &lt;&gt; lookup ", "" ))
&amp;IF(AND(TRIM(K1177)="",N1177=""),"Description not translated ",
   IF(AND(TRIM(K1177)&lt;&gt;"",TRIM(N1177)&lt;&gt;"",TRIM(K1177)&lt;&gt;TRIM(N1177)),"Description translation&lt;&gt; lookup ", "" ))</f>
        <v/>
      </c>
    </row>
    <row r="1178" spans="1:17" x14ac:dyDescent="0.25">
      <c r="A1178" s="2" t="str">
        <f>IF(TRIM(J1178)="","",E1178)</f>
        <v/>
      </c>
      <c r="B1178" s="2" t="str">
        <f>IF(TRIM(K1178)="","",I1178)</f>
        <v/>
      </c>
      <c r="C1178" s="2" t="str">
        <f>LEFT(F1178,FIND(".",F1178,6))</f>
        <v>Exif.NikonFl7.</v>
      </c>
      <c r="D1178" s="2" t="str">
        <f>VLOOKUP(C1178,PrefixUebersetzung,2,FALSE)</f>
        <v>Exif.NikonFl7.</v>
      </c>
      <c r="E1178" s="2" t="str">
        <f>MID(F1178,FIND(".",F1178,6)+1,99)</f>
        <v>FlashGroupAControlData</v>
      </c>
      <c r="F1178" s="36" t="s">
        <v>10756</v>
      </c>
      <c r="G1178" s="36" t="s">
        <v>9518</v>
      </c>
      <c r="H1178" s="36"/>
      <c r="I1178" s="36" t="s">
        <v>10715</v>
      </c>
      <c r="L1178" s="15">
        <v>8</v>
      </c>
      <c r="M1178" s="3" t="str">
        <f>IFERROR(VLOOKUP(E1178,A:J,10, FALSE),"")</f>
        <v/>
      </c>
      <c r="N1178" s="3" t="str">
        <f>IFERROR(VLOOKUP(I1178,B:K,10,FALSE),"")</f>
        <v/>
      </c>
      <c r="O1178" s="3" t="str">
        <f>IF(AND(TRIM(J1178)="",M1178=""),"Suffix not translated ",
   IF(AND(TRIM(J1178)&lt;&gt;"",TRIM(M1178)&lt;&gt;"",TRIM(J1178)&lt;&gt;TRIM(M1178)),"Suffix translation &lt;&gt; lookup ", "" ))
&amp;IF(AND(TRIM(K1178)="",N1178=""),"Description not translated ",
   IF(AND(TRIM(K1178)&lt;&gt;"",TRIM(N1178)&lt;&gt;"",TRIM(K1178)&lt;&gt;TRIM(N1178)),"Description translation&lt;&gt; lookup ", "" ))</f>
        <v xml:space="preserve">Suffix not translated Description not translated </v>
      </c>
    </row>
    <row r="1179" spans="1:17" ht="45" x14ac:dyDescent="0.25">
      <c r="A1179" s="2" t="str">
        <f>IF(TRIM(J1179)="","",E1179)</f>
        <v/>
      </c>
      <c r="B1179" s="2" t="str">
        <f>IF(TRIM(K1179)="","",I1179)</f>
        <v/>
      </c>
      <c r="C1179" s="2" t="str">
        <f>LEFT(F1179,FIND(".",F1179,6))</f>
        <v>Exif.NikonFl7.</v>
      </c>
      <c r="D1179" s="2" t="str">
        <f>VLOOKUP(C1179,PrefixUebersetzung,2,FALSE)</f>
        <v>Exif.NikonFl7.</v>
      </c>
      <c r="E1179" s="2" t="str">
        <f>MID(F1179,FIND(".",F1179,6)+1,99)</f>
        <v>FlashGroupAOutput</v>
      </c>
      <c r="F1179" s="36" t="s">
        <v>10757</v>
      </c>
      <c r="G1179" s="36" t="s">
        <v>9518</v>
      </c>
      <c r="H1179" s="36"/>
      <c r="I1179" s="36" t="s">
        <v>10758</v>
      </c>
      <c r="L1179" s="15">
        <v>8</v>
      </c>
      <c r="M1179" s="3" t="str">
        <f>IFERROR(VLOOKUP(E1179,A:J,10, FALSE),"")</f>
        <v/>
      </c>
      <c r="O1179" s="3" t="str">
        <f>IF(AND(TRIM(J1179)="",M1179=""),"Suffix not translated ",
   IF(AND(TRIM(J1179)&lt;&gt;"",TRIM(M1179)&lt;&gt;"",TRIM(J1179)&lt;&gt;TRIM(M1179)),"Suffix translation &lt;&gt; lookup ", "" ))
&amp;IF(AND(TRIM(K1179)="",N1179=""),"Description not translated ",
   IF(AND(TRIM(K1179)&lt;&gt;"",TRIM(N1179)&lt;&gt;"",TRIM(K1179)&lt;&gt;TRIM(N1179)),"Description translation&lt;&gt; lookup ", "" ))</f>
        <v xml:space="preserve">Suffix not translated Description not translated </v>
      </c>
      <c r="Q1179" s="3" t="s">
        <v>8447</v>
      </c>
    </row>
    <row r="1180" spans="1:17" x14ac:dyDescent="0.25">
      <c r="A1180" s="2" t="str">
        <f>IF(TRIM(J1180)="","",E1180)</f>
        <v/>
      </c>
      <c r="B1180" s="2" t="str">
        <f>IF(TRIM(K1180)="","",I1180)</f>
        <v/>
      </c>
      <c r="C1180" s="2" t="str">
        <f>LEFT(F1180,FIND(".",F1180,6))</f>
        <v>Exif.NikonFl7.</v>
      </c>
      <c r="D1180" s="2" t="str">
        <f>VLOOKUP(C1180,PrefixUebersetzung,2,FALSE)</f>
        <v>Exif.NikonFl7.</v>
      </c>
      <c r="E1180" s="2" t="str">
        <f>MID(F1180,FIND(".",F1180,6)+1,99)</f>
        <v>FlashGroupBCControlData</v>
      </c>
      <c r="F1180" s="36" t="s">
        <v>10759</v>
      </c>
      <c r="G1180" s="36" t="s">
        <v>9518</v>
      </c>
      <c r="H1180" s="36"/>
      <c r="I1180" s="36" t="s">
        <v>10719</v>
      </c>
      <c r="L1180" s="15">
        <v>8</v>
      </c>
      <c r="M1180" s="3" t="str">
        <f>IFERROR(VLOOKUP(E1180,A:J,10, FALSE),"")</f>
        <v/>
      </c>
      <c r="N1180" s="3" t="str">
        <f>IFERROR(VLOOKUP(I1180,B:K,10,FALSE),"")</f>
        <v/>
      </c>
      <c r="O1180" s="3" t="str">
        <f>IF(AND(TRIM(J1180)="",M1180=""),"Suffix not translated ",
   IF(AND(TRIM(J1180)&lt;&gt;"",TRIM(M1180)&lt;&gt;"",TRIM(J1180)&lt;&gt;TRIM(M1180)),"Suffix translation &lt;&gt; lookup ", "" ))
&amp;IF(AND(TRIM(K1180)="",N1180=""),"Description not translated ",
   IF(AND(TRIM(K1180)&lt;&gt;"",TRIM(N1180)&lt;&gt;"",TRIM(K1180)&lt;&gt;TRIM(N1180)),"Description translation&lt;&gt; lookup ", "" ))</f>
        <v xml:space="preserve">Suffix not translated Description not translated </v>
      </c>
    </row>
    <row r="1181" spans="1:17" ht="45" x14ac:dyDescent="0.25">
      <c r="A1181" s="2" t="str">
        <f>IF(TRIM(J1181)="","",E1181)</f>
        <v/>
      </c>
      <c r="B1181" s="2" t="str">
        <f>IF(TRIM(K1181)="","",I1181)</f>
        <v/>
      </c>
      <c r="C1181" s="2" t="str">
        <f>LEFT(F1181,FIND(".",F1181,6))</f>
        <v>Exif.NikonFl7.</v>
      </c>
      <c r="D1181" s="2" t="str">
        <f>VLOOKUP(C1181,PrefixUebersetzung,2,FALSE)</f>
        <v>Exif.NikonFl7.</v>
      </c>
      <c r="E1181" s="2" t="str">
        <f>MID(F1181,FIND(".",F1181,6)+1,99)</f>
        <v>FlashGroupBOutput</v>
      </c>
      <c r="F1181" s="36" t="s">
        <v>10760</v>
      </c>
      <c r="G1181" s="36" t="s">
        <v>9518</v>
      </c>
      <c r="H1181" s="36"/>
      <c r="I1181" s="36" t="s">
        <v>10761</v>
      </c>
      <c r="L1181" s="15">
        <v>8</v>
      </c>
      <c r="M1181" s="3" t="str">
        <f>IFERROR(VLOOKUP(E1181,A:J,10, FALSE),"")</f>
        <v/>
      </c>
      <c r="O1181" s="3" t="str">
        <f>IF(AND(TRIM(J1181)="",M1181=""),"Suffix not translated ",
   IF(AND(TRIM(J1181)&lt;&gt;"",TRIM(M1181)&lt;&gt;"",TRIM(J1181)&lt;&gt;TRIM(M1181)),"Suffix translation &lt;&gt; lookup ", "" ))
&amp;IF(AND(TRIM(K1181)="",N1181=""),"Description not translated ",
   IF(AND(TRIM(K1181)&lt;&gt;"",TRIM(N1181)&lt;&gt;"",TRIM(K1181)&lt;&gt;TRIM(N1181)),"Description translation&lt;&gt; lookup ", "" ))</f>
        <v xml:space="preserve">Suffix not translated Description not translated </v>
      </c>
      <c r="Q1181" s="3" t="s">
        <v>8447</v>
      </c>
    </row>
    <row r="1182" spans="1:17" ht="45" x14ac:dyDescent="0.25">
      <c r="A1182" s="2" t="str">
        <f>IF(TRIM(J1182)="","",E1182)</f>
        <v/>
      </c>
      <c r="B1182" s="2" t="str">
        <f>IF(TRIM(K1182)="","",I1182)</f>
        <v/>
      </c>
      <c r="C1182" s="2" t="str">
        <f>LEFT(F1182,FIND(".",F1182,6))</f>
        <v>Exif.NikonFl7.</v>
      </c>
      <c r="D1182" s="2" t="str">
        <f>VLOOKUP(C1182,PrefixUebersetzung,2,FALSE)</f>
        <v>Exif.NikonFl7.</v>
      </c>
      <c r="E1182" s="2" t="str">
        <f>MID(F1182,FIND(".",F1182,6)+1,99)</f>
        <v>FlashGroupCOutput</v>
      </c>
      <c r="F1182" s="36" t="s">
        <v>10762</v>
      </c>
      <c r="G1182" s="36" t="s">
        <v>9518</v>
      </c>
      <c r="H1182" s="36"/>
      <c r="I1182" s="36" t="s">
        <v>10763</v>
      </c>
      <c r="L1182" s="15">
        <v>8</v>
      </c>
      <c r="M1182" s="3" t="str">
        <f>IFERROR(VLOOKUP(E1182,A:J,10, FALSE),"")</f>
        <v/>
      </c>
      <c r="O1182" s="3" t="str">
        <f>IF(AND(TRIM(J1182)="",M1182=""),"Suffix not translated ",
   IF(AND(TRIM(J1182)&lt;&gt;"",TRIM(M1182)&lt;&gt;"",TRIM(J1182)&lt;&gt;TRIM(M1182)),"Suffix translation &lt;&gt; lookup ", "" ))
&amp;IF(AND(TRIM(K1182)="",N1182=""),"Description not translated ",
   IF(AND(TRIM(K1182)&lt;&gt;"",TRIM(N1182)&lt;&gt;"",TRIM(K1182)&lt;&gt;TRIM(N1182)),"Description translation&lt;&gt; lookup ", "" ))</f>
        <v xml:space="preserve">Suffix not translated Description not translated </v>
      </c>
      <c r="Q1182" s="3" t="s">
        <v>8447</v>
      </c>
    </row>
    <row r="1183" spans="1:17" ht="45" x14ac:dyDescent="0.25">
      <c r="A1183" s="2" t="str">
        <f>IF(TRIM(J1183)="","",E1183)</f>
        <v/>
      </c>
      <c r="B1183" s="2" t="str">
        <f>IF(TRIM(K1183)="","",I1183)</f>
        <v/>
      </c>
      <c r="C1183" s="2" t="str">
        <f>LEFT(F1183,FIND(".",F1183,6))</f>
        <v>Exif.NikonFl7.</v>
      </c>
      <c r="D1183" s="2" t="str">
        <f>VLOOKUP(C1183,PrefixUebersetzung,2,FALSE)</f>
        <v>Exif.NikonFl7.</v>
      </c>
      <c r="E1183" s="2" t="str">
        <f>MID(F1183,FIND(".",F1183,6)+1,99)</f>
        <v>FlashMasterOutput</v>
      </c>
      <c r="F1183" s="36" t="s">
        <v>10764</v>
      </c>
      <c r="G1183" s="36" t="s">
        <v>9518</v>
      </c>
      <c r="H1183" s="36"/>
      <c r="I1183" s="36" t="s">
        <v>10765</v>
      </c>
      <c r="L1183" s="15">
        <v>8</v>
      </c>
      <c r="M1183" s="3" t="str">
        <f>IFERROR(VLOOKUP(E1183,A:J,10, FALSE),"")</f>
        <v/>
      </c>
      <c r="O1183" s="3" t="str">
        <f>IF(AND(TRIM(J1183)="",M1183=""),"Suffix not translated ",
   IF(AND(TRIM(J1183)&lt;&gt;"",TRIM(M1183)&lt;&gt;"",TRIM(J1183)&lt;&gt;TRIM(M1183)),"Suffix translation &lt;&gt; lookup ", "" ))
&amp;IF(AND(TRIM(K1183)="",N1183=""),"Description not translated ",
   IF(AND(TRIM(K1183)&lt;&gt;"",TRIM(N1183)&lt;&gt;"",TRIM(K1183)&lt;&gt;TRIM(N1183)),"Description translation&lt;&gt; lookup ", "" ))</f>
        <v xml:space="preserve">Suffix not translated Description not translated </v>
      </c>
      <c r="Q1183" s="3" t="s">
        <v>8447</v>
      </c>
    </row>
    <row r="1184" spans="1:17" x14ac:dyDescent="0.25">
      <c r="A1184" s="2" t="str">
        <f>IF(TRIM(J1184)="","",E1184)</f>
        <v>FlashSource</v>
      </c>
      <c r="B1184" s="2" t="str">
        <f>IF(TRIM(K1184)="","",I1184)</f>
        <v>The type of flash used</v>
      </c>
      <c r="C1184" s="2" t="str">
        <f>LEFT(F1184,FIND(".",F1184,6))</f>
        <v>Exif.NikonFl7.</v>
      </c>
      <c r="D1184" s="2" t="str">
        <f>VLOOKUP(C1184,PrefixUebersetzung,2,FALSE)</f>
        <v>Exif.NikonFl7.</v>
      </c>
      <c r="E1184" s="2" t="str">
        <f>MID(F1184,FIND(".",F1184,6)+1,99)</f>
        <v>FlashSource</v>
      </c>
      <c r="F1184" s="36" t="s">
        <v>10766</v>
      </c>
      <c r="G1184" s="36" t="s">
        <v>9518</v>
      </c>
      <c r="H1184" s="36"/>
      <c r="I1184" s="36" t="s">
        <v>10727</v>
      </c>
      <c r="J1184" s="5" t="s">
        <v>4284</v>
      </c>
      <c r="K1184" s="5" t="s">
        <v>11007</v>
      </c>
      <c r="M1184" s="3" t="str">
        <f>IFERROR(VLOOKUP(E1184,A:J,10, FALSE),"")</f>
        <v>Blitzquelle</v>
      </c>
      <c r="N1184" s="3" t="str">
        <f>IFERROR(VLOOKUP(I1184,B:K,10,FALSE),"")</f>
        <v>Typ des verwendeten Blitzes</v>
      </c>
      <c r="O1184" s="3" t="str">
        <f>IF(AND(TRIM(J1184)="",M1184=""),"Suffix not translated ",
   IF(AND(TRIM(J1184)&lt;&gt;"",TRIM(M1184)&lt;&gt;"",TRIM(J1184)&lt;&gt;TRIM(M1184)),"Suffix translation &lt;&gt; lookup ", "" ))
&amp;IF(AND(TRIM(K1184)="",N1184=""),"Description not translated ",
   IF(AND(TRIM(K1184)&lt;&gt;"",TRIM(N1184)&lt;&gt;"",TRIM(K1184)&lt;&gt;TRIM(N1184)),"Description translation&lt;&gt; lookup ", "" ))</f>
        <v/>
      </c>
    </row>
    <row r="1185" spans="1:18" x14ac:dyDescent="0.25">
      <c r="A1185" s="2" t="str">
        <f>IF(TRIM(J1185)="","",E1185)</f>
        <v/>
      </c>
      <c r="B1185" s="2" t="str">
        <f>IF(TRIM(K1185)="","",I1185)</f>
        <v/>
      </c>
      <c r="C1185" s="2" t="str">
        <f>LEFT(F1185,FIND(".",F1185,6))</f>
        <v>Exif.NikonFl7.</v>
      </c>
      <c r="D1185" s="2" t="str">
        <f>VLOOKUP(C1185,PrefixUebersetzung,2,FALSE)</f>
        <v>Exif.NikonFl7.</v>
      </c>
      <c r="E1185" s="2" t="str">
        <f>MID(F1185,FIND(".",F1185,6)+1,99)</f>
        <v>FlashZoomHeadPosition</v>
      </c>
      <c r="F1185" s="36" t="s">
        <v>10767</v>
      </c>
      <c r="G1185" s="36" t="s">
        <v>9518</v>
      </c>
      <c r="H1185" s="36"/>
      <c r="I1185" s="36" t="s">
        <v>10768</v>
      </c>
      <c r="L1185" s="15">
        <v>8</v>
      </c>
      <c r="O1185" s="3" t="str">
        <f>IF(AND(TRIM(J1185)="",M1185=""),"Suffix not translated ",
   IF(AND(TRIM(J1185)&lt;&gt;"",TRIM(M1185)&lt;&gt;"",TRIM(J1185)&lt;&gt;TRIM(M1185)),"Suffix translation &lt;&gt; lookup ", "" ))
&amp;IF(AND(TRIM(K1185)="",N1185=""),"Description not translated ",
   IF(AND(TRIM(K1185)&lt;&gt;"",TRIM(N1185)&lt;&gt;"",TRIM(K1185)&lt;&gt;TRIM(N1185)),"Description translation&lt;&gt; lookup ", "" ))</f>
        <v xml:space="preserve">Suffix not translated Description not translated </v>
      </c>
      <c r="P1185" s="3" t="s">
        <v>8447</v>
      </c>
      <c r="Q1185" s="3" t="s">
        <v>8447</v>
      </c>
    </row>
    <row r="1186" spans="1:18" x14ac:dyDescent="0.25">
      <c r="A1186" s="2" t="str">
        <f>IF(TRIM(J1186)="","",E1186)</f>
        <v>RepeatingFlashCount</v>
      </c>
      <c r="B1186" s="2" t="str">
        <f>IF(TRIM(K1186)="","",I1186)</f>
        <v>For repeating flash modes, the number of flash firings</v>
      </c>
      <c r="C1186" s="2" t="str">
        <f>LEFT(F1186,FIND(".",F1186,6))</f>
        <v>Exif.NikonFl7.</v>
      </c>
      <c r="D1186" s="2" t="str">
        <f>VLOOKUP(C1186,PrefixUebersetzung,2,FALSE)</f>
        <v>Exif.NikonFl7.</v>
      </c>
      <c r="E1186" s="2" t="str">
        <f>MID(F1186,FIND(".",F1186,6)+1,99)</f>
        <v>RepeatingFlashCount</v>
      </c>
      <c r="F1186" s="36" t="s">
        <v>10769</v>
      </c>
      <c r="G1186" s="36" t="s">
        <v>9518</v>
      </c>
      <c r="H1186" s="36"/>
      <c r="I1186" s="36" t="s">
        <v>10770</v>
      </c>
      <c r="J1186" s="5" t="s">
        <v>4285</v>
      </c>
      <c r="K1186" s="5" t="s">
        <v>11008</v>
      </c>
      <c r="M1186" s="3" t="str">
        <f>IFERROR(VLOOKUP(E1186,A:J,10, FALSE),"")</f>
        <v>Stroboskopblitz Zähler</v>
      </c>
      <c r="O1186" s="3" t="str">
        <f>IF(AND(TRIM(J1186)="",M1186=""),"Suffix not translated ",
   IF(AND(TRIM(J1186)&lt;&gt;"",TRIM(M1186)&lt;&gt;"",TRIM(J1186)&lt;&gt;TRIM(M1186)),"Suffix translation &lt;&gt; lookup ", "" ))
&amp;IF(AND(TRIM(K1186)="",N1186=""),"Description not translated ",
   IF(AND(TRIM(K1186)&lt;&gt;"",TRIM(N1186)&lt;&gt;"",TRIM(K1186)&lt;&gt;TRIM(N1186)),"Description translation&lt;&gt; lookup ", "" ))</f>
        <v/>
      </c>
      <c r="Q1186" s="3" t="s">
        <v>8447</v>
      </c>
    </row>
    <row r="1187" spans="1:18" x14ac:dyDescent="0.25">
      <c r="A1187" s="2" t="str">
        <f>IF(TRIM(J1187)="","",E1187)</f>
        <v>RepeatingFlashRate</v>
      </c>
      <c r="B1187" s="2" t="str">
        <f>IF(TRIM(K1187)="","",I1187)</f>
        <v>For repeating flash modes, the rate (in Hz)</v>
      </c>
      <c r="C1187" s="2" t="str">
        <f>LEFT(F1187,FIND(".",F1187,6))</f>
        <v>Exif.NikonFl7.</v>
      </c>
      <c r="D1187" s="2" t="str">
        <f>VLOOKUP(C1187,PrefixUebersetzung,2,FALSE)</f>
        <v>Exif.NikonFl7.</v>
      </c>
      <c r="E1187" s="2" t="str">
        <f>MID(F1187,FIND(".",F1187,6)+1,99)</f>
        <v>RepeatingFlashRate</v>
      </c>
      <c r="F1187" s="36" t="s">
        <v>10771</v>
      </c>
      <c r="G1187" s="36" t="s">
        <v>9518</v>
      </c>
      <c r="H1187" s="36"/>
      <c r="I1187" s="36" t="s">
        <v>10772</v>
      </c>
      <c r="J1187" s="5" t="s">
        <v>3910</v>
      </c>
      <c r="K1187" s="5" t="s">
        <v>11115</v>
      </c>
      <c r="M1187" s="3" t="str">
        <f>IFERROR(VLOOKUP(E1187,A:J,10, FALSE),"")</f>
        <v>Stroboskopblitz Rate</v>
      </c>
      <c r="O1187" s="3" t="str">
        <f>IF(AND(TRIM(J1187)="",M1187=""),"Suffix not translated ",
   IF(AND(TRIM(J1187)&lt;&gt;"",TRIM(M1187)&lt;&gt;"",TRIM(J1187)&lt;&gt;TRIM(M1187)),"Suffix translation &lt;&gt; lookup ", "" ))
&amp;IF(AND(TRIM(K1187)="",N1187=""),"Description not translated ",
   IF(AND(TRIM(K1187)&lt;&gt;"",TRIM(N1187)&lt;&gt;"",TRIM(K1187)&lt;&gt;TRIM(N1187)),"Description translation&lt;&gt; lookup ", "" ))</f>
        <v/>
      </c>
      <c r="Q1187" s="3" t="s">
        <v>8447</v>
      </c>
    </row>
    <row r="1188" spans="1:18" x14ac:dyDescent="0.25">
      <c r="A1188" s="2" t="str">
        <f>IF(TRIM(J1188)="","",E1188)</f>
        <v>Version</v>
      </c>
      <c r="B1188" s="2" t="str">
        <f>IF(TRIM(K1188)="","",I1188)</f>
        <v>Identifies the NikonFl version</v>
      </c>
      <c r="C1188" s="2" t="str">
        <f>LEFT(F1188,FIND(".",F1188,6))</f>
        <v>Exif.NikonFl7.</v>
      </c>
      <c r="D1188" s="2" t="str">
        <f>VLOOKUP(C1188,PrefixUebersetzung,2,FALSE)</f>
        <v>Exif.NikonFl7.</v>
      </c>
      <c r="E1188" s="2" t="str">
        <f>MID(F1188,FIND(".",F1188,6)+1,99)</f>
        <v>Version</v>
      </c>
      <c r="F1188" s="36" t="s">
        <v>10773</v>
      </c>
      <c r="G1188" s="36" t="s">
        <v>9517</v>
      </c>
      <c r="H1188" s="36"/>
      <c r="I1188" s="36" t="s">
        <v>10733</v>
      </c>
      <c r="J1188" s="5" t="s">
        <v>2659</v>
      </c>
      <c r="K1188" s="5" t="s">
        <v>11010</v>
      </c>
      <c r="M1188" s="3" t="str">
        <f>IFERROR(VLOOKUP(E1188,A:J,10, FALSE),"")</f>
        <v>Version</v>
      </c>
      <c r="N1188" s="3" t="str">
        <f>IFERROR(VLOOKUP(I1188,B:K,10,FALSE),"")</f>
        <v>Gibt NikonFI Version an</v>
      </c>
      <c r="O1188" s="3" t="str">
        <f>IF(AND(TRIM(J1188)="",M1188=""),"Suffix not translated ",
   IF(AND(TRIM(J1188)&lt;&gt;"",TRIM(M1188)&lt;&gt;"",TRIM(J1188)&lt;&gt;TRIM(M1188)),"Suffix translation &lt;&gt; lookup ", "" ))
&amp;IF(AND(TRIM(K1188)="",N1188=""),"Description not translated ",
   IF(AND(TRIM(K1188)&lt;&gt;"",TRIM(N1188)&lt;&gt;"",TRIM(K1188)&lt;&gt;TRIM(N1188)),"Description translation&lt;&gt; lookup ", "" ))</f>
        <v/>
      </c>
    </row>
    <row r="1189" spans="1:18" ht="30" x14ac:dyDescent="0.25">
      <c r="A1189" s="2" t="str">
        <f>IF(TRIM(J1189)="","",E1189)</f>
        <v/>
      </c>
      <c r="B1189" s="2" t="str">
        <f>IF(TRIM(K1189)="","",I1189)</f>
        <v/>
      </c>
      <c r="C1189" s="2" t="str">
        <f>LEFT(F1189,FIND(".",F1189,6))</f>
        <v>Exif.NikonFl7.</v>
      </c>
      <c r="D1189" s="2" t="str">
        <f>VLOOKUP(C1189,PrefixUebersetzung,2,FALSE)</f>
        <v>Exif.NikonFl7.</v>
      </c>
      <c r="E1189" s="2" t="str">
        <f>MID(F1189,FIND(".",F1189,6)+1,99)</f>
        <v>WirelessFlashData</v>
      </c>
      <c r="F1189" s="36" t="s">
        <v>10774</v>
      </c>
      <c r="G1189" s="36" t="s">
        <v>9518</v>
      </c>
      <c r="H1189" s="36"/>
      <c r="I1189" s="36" t="s">
        <v>10775</v>
      </c>
      <c r="L1189" s="15">
        <v>8</v>
      </c>
      <c r="O1189" s="3" t="str">
        <f>IF(AND(TRIM(J1189)="",M1189=""),"Suffix not translated ",
   IF(AND(TRIM(J1189)&lt;&gt;"",TRIM(M1189)&lt;&gt;"",TRIM(J1189)&lt;&gt;TRIM(M1189)),"Suffix translation &lt;&gt; lookup ", "" ))
&amp;IF(AND(TRIM(K1189)="",N1189=""),"Description not translated ",
   IF(AND(TRIM(K1189)&lt;&gt;"",TRIM(N1189)&lt;&gt;"",TRIM(K1189)&lt;&gt;TRIM(N1189)),"Description translation&lt;&gt; lookup ", "" ))</f>
        <v xml:space="preserve">Suffix not translated Description not translated </v>
      </c>
      <c r="P1189" s="3" t="s">
        <v>8447</v>
      </c>
      <c r="Q1189" s="3" t="s">
        <v>8447</v>
      </c>
    </row>
    <row r="1190" spans="1:18" x14ac:dyDescent="0.25">
      <c r="A1190" s="2" t="str">
        <f>IF(TRIM(J1190)="","",E1190)</f>
        <v/>
      </c>
      <c r="B1190" s="2" t="str">
        <f>IF(TRIM(K1190)="","",I1190)</f>
        <v/>
      </c>
      <c r="C1190" s="2" t="str">
        <f>LEFT(F1190,FIND(".",F1190,6))</f>
        <v>Exif.NikonIi.</v>
      </c>
      <c r="D1190" s="2" t="str">
        <f>VLOOKUP(C1190,PrefixUebersetzung,2,FALSE)</f>
        <v>Exif.NikonIi.</v>
      </c>
      <c r="E1190" s="2" t="str">
        <f>MID(F1190,FIND(".",F1190,6)+1,99)</f>
        <v>ISO</v>
      </c>
      <c r="F1190" s="3" t="s">
        <v>725</v>
      </c>
      <c r="G1190" s="3" t="s">
        <v>9518</v>
      </c>
      <c r="I1190" s="3" t="s">
        <v>2678</v>
      </c>
      <c r="J1190" s="3"/>
      <c r="L1190" s="14"/>
      <c r="M1190" s="3" t="str">
        <f>IFERROR(VLOOKUP(E1190,A:J,10, FALSE),"")</f>
        <v>ISO</v>
      </c>
      <c r="N1190" s="3" t="str">
        <f>IFERROR(VLOOKUP(I1190,B:K,10,FALSE),"")</f>
        <v>ISO</v>
      </c>
      <c r="O1190" s="3" t="str">
        <f>IF(AND(TRIM(J1190)="",M1190=""),"Suffix not translated ",
   IF(AND(TRIM(J1190)&lt;&gt;"",TRIM(M1190)&lt;&gt;"",TRIM(J1190)&lt;&gt;TRIM(M1190)),"Suffix translation &lt;&gt; lookup ", "" ))
&amp;IF(AND(TRIM(K1190)="",N1190=""),"Description not translated ",
   IF(AND(TRIM(K1190)&lt;&gt;"",TRIM(N1190)&lt;&gt;"",TRIM(K1190)&lt;&gt;TRIM(N1190)),"Description translation&lt;&gt; lookup ", "" ))</f>
        <v/>
      </c>
    </row>
    <row r="1191" spans="1:18" x14ac:dyDescent="0.25">
      <c r="A1191" s="2" t="str">
        <f>IF(TRIM(J1191)="","",E1191)</f>
        <v>ISO2</v>
      </c>
      <c r="B1191" s="2" t="str">
        <f>IF(TRIM(K1191)="","",I1191)</f>
        <v>ISO 2</v>
      </c>
      <c r="C1191" s="2" t="str">
        <f>LEFT(F1191,FIND(".",F1191,6))</f>
        <v>Exif.NikonIi.</v>
      </c>
      <c r="D1191" s="2" t="str">
        <f>VLOOKUP(C1191,PrefixUebersetzung,2,FALSE)</f>
        <v>Exif.NikonIi.</v>
      </c>
      <c r="E1191" s="2" t="str">
        <f>MID(F1191,FIND(".",F1191,6)+1,99)</f>
        <v>ISO2</v>
      </c>
      <c r="F1191" s="3" t="s">
        <v>726</v>
      </c>
      <c r="G1191" s="3" t="s">
        <v>9518</v>
      </c>
      <c r="I1191" s="3" t="s">
        <v>2679</v>
      </c>
      <c r="J1191" s="3" t="s">
        <v>4144</v>
      </c>
      <c r="K1191" s="5" t="s">
        <v>2679</v>
      </c>
      <c r="L1191" s="14"/>
      <c r="O1191" s="3" t="str">
        <f>IF(AND(TRIM(J1191)="",M1191=""),"Suffix not translated ",
   IF(AND(TRIM(J1191)&lt;&gt;"",TRIM(M1191)&lt;&gt;"",TRIM(J1191)&lt;&gt;TRIM(M1191)),"Suffix translation &lt;&gt; lookup ", "" ))
&amp;IF(AND(TRIM(K1191)="",N1191=""),"Description not translated ",
   IF(AND(TRIM(K1191)&lt;&gt;"",TRIM(N1191)&lt;&gt;"",TRIM(K1191)&lt;&gt;TRIM(N1191)),"Description translation&lt;&gt; lookup ", "" ))</f>
        <v/>
      </c>
      <c r="P1191" s="3" t="s">
        <v>8447</v>
      </c>
      <c r="Q1191" s="3" t="s">
        <v>8447</v>
      </c>
      <c r="R1191" s="3" t="s">
        <v>9205</v>
      </c>
    </row>
    <row r="1192" spans="1:18" x14ac:dyDescent="0.25">
      <c r="A1192" s="2" t="str">
        <f>IF(TRIM(J1192)="","",E1192)</f>
        <v>ISOExpansion</v>
      </c>
      <c r="B1192" s="2" t="str">
        <f>IF(TRIM(K1192)="","",I1192)</f>
        <v>ISO expansion</v>
      </c>
      <c r="C1192" s="2" t="str">
        <f>LEFT(F1192,FIND(".",F1192,6))</f>
        <v>Exif.NikonIi.</v>
      </c>
      <c r="D1192" s="2" t="str">
        <f>VLOOKUP(C1192,PrefixUebersetzung,2,FALSE)</f>
        <v>Exif.NikonIi.</v>
      </c>
      <c r="E1192" s="2" t="str">
        <f>MID(F1192,FIND(".",F1192,6)+1,99)</f>
        <v>ISOExpansion</v>
      </c>
      <c r="F1192" s="3" t="s">
        <v>727</v>
      </c>
      <c r="G1192" s="3" t="s">
        <v>9512</v>
      </c>
      <c r="I1192" s="3" t="s">
        <v>2680</v>
      </c>
      <c r="J1192" s="5" t="s">
        <v>4828</v>
      </c>
      <c r="K1192" s="5" t="s">
        <v>4828</v>
      </c>
      <c r="L1192" s="14"/>
      <c r="O1192" s="3" t="str">
        <f>IF(AND(TRIM(J1192)="",M1192=""),"Suffix not translated ",
   IF(AND(TRIM(J1192)&lt;&gt;"",TRIM(M1192)&lt;&gt;"",TRIM(J1192)&lt;&gt;TRIM(M1192)),"Suffix translation &lt;&gt; lookup ", "" ))
&amp;IF(AND(TRIM(K1192)="",N1192=""),"Description not translated ",
   IF(AND(TRIM(K1192)&lt;&gt;"",TRIM(N1192)&lt;&gt;"",TRIM(K1192)&lt;&gt;TRIM(N1192)),"Description translation&lt;&gt; lookup ", "" ))</f>
        <v/>
      </c>
      <c r="P1192" s="3" t="s">
        <v>8447</v>
      </c>
      <c r="Q1192" s="3" t="s">
        <v>8447</v>
      </c>
      <c r="R1192" s="3" t="s">
        <v>9018</v>
      </c>
    </row>
    <row r="1193" spans="1:18" x14ac:dyDescent="0.25">
      <c r="A1193" s="2" t="str">
        <f>IF(TRIM(J1193)="","",E1193)</f>
        <v>ISOExpansion2</v>
      </c>
      <c r="B1193" s="2" t="str">
        <f>IF(TRIM(K1193)="","",I1193)</f>
        <v>ISO expansion 2</v>
      </c>
      <c r="C1193" s="2" t="str">
        <f>LEFT(F1193,FIND(".",F1193,6))</f>
        <v>Exif.NikonIi.</v>
      </c>
      <c r="D1193" s="2" t="str">
        <f>VLOOKUP(C1193,PrefixUebersetzung,2,FALSE)</f>
        <v>Exif.NikonIi.</v>
      </c>
      <c r="E1193" s="2" t="str">
        <f>MID(F1193,FIND(".",F1193,6)+1,99)</f>
        <v>ISOExpansion2</v>
      </c>
      <c r="F1193" s="3" t="s">
        <v>728</v>
      </c>
      <c r="G1193" s="3" t="s">
        <v>9512</v>
      </c>
      <c r="I1193" s="3" t="s">
        <v>2681</v>
      </c>
      <c r="J1193" s="5" t="s">
        <v>4829</v>
      </c>
      <c r="K1193" s="5" t="s">
        <v>4829</v>
      </c>
      <c r="L1193" s="14"/>
      <c r="O1193" s="3" t="str">
        <f>IF(AND(TRIM(J1193)="",M1193=""),"Suffix not translated ",
   IF(AND(TRIM(J1193)&lt;&gt;"",TRIM(M1193)&lt;&gt;"",TRIM(J1193)&lt;&gt;TRIM(M1193)),"Suffix translation &lt;&gt; lookup ", "" ))
&amp;IF(AND(TRIM(K1193)="",N1193=""),"Description not translated ",
   IF(AND(TRIM(K1193)&lt;&gt;"",TRIM(N1193)&lt;&gt;"",TRIM(K1193)&lt;&gt;TRIM(N1193)),"Description translation&lt;&gt; lookup ", "" ))</f>
        <v/>
      </c>
      <c r="P1193" s="3" t="s">
        <v>8447</v>
      </c>
      <c r="Q1193" s="3" t="s">
        <v>8447</v>
      </c>
      <c r="R1193" s="3" t="s">
        <v>9018</v>
      </c>
    </row>
    <row r="1194" spans="1:18" x14ac:dyDescent="0.25">
      <c r="A1194" s="2" t="str">
        <f>IF(TRIM(J1194)="","",E1194)</f>
        <v/>
      </c>
      <c r="B1194" s="2" t="str">
        <f>IF(TRIM(K1194)="","",I1194)</f>
        <v>Lens F-stops</v>
      </c>
      <c r="C1194" s="2" t="str">
        <f>LEFT(F1194,FIND(".",F1194,6))</f>
        <v>Exif.NikonLd1.</v>
      </c>
      <c r="D1194" s="2" t="str">
        <f>VLOOKUP(C1194,PrefixUebersetzung,2,FALSE)</f>
        <v>Exif.NikonLd1.</v>
      </c>
      <c r="E1194" s="2" t="str">
        <f>MID(F1194,FIND(".",F1194,6)+1,99)</f>
        <v>LensFStops</v>
      </c>
      <c r="F1194" s="3" t="s">
        <v>729</v>
      </c>
      <c r="G1194" s="3" t="s">
        <v>9518</v>
      </c>
      <c r="I1194" s="3" t="s">
        <v>2682</v>
      </c>
      <c r="J1194" s="3"/>
      <c r="K1194" s="5" t="s">
        <v>5052</v>
      </c>
      <c r="L1194" s="14"/>
      <c r="M1194" s="3" t="str">
        <f>IFERROR(VLOOKUP(E1194,A:J,10, FALSE),"")</f>
        <v>Objektiv Blendenstufen</v>
      </c>
      <c r="N1194" s="3" t="str">
        <f>IFERROR(VLOOKUP(I1194,B:K,10,FALSE),"")</f>
        <v>Objektiv Blendenstufen</v>
      </c>
      <c r="O1194" s="3" t="str">
        <f>IF(AND(TRIM(J1194)="",M1194=""),"Suffix not translated ",
   IF(AND(TRIM(J1194)&lt;&gt;"",TRIM(M1194)&lt;&gt;"",TRIM(J1194)&lt;&gt;TRIM(M1194)),"Suffix translation &lt;&gt; lookup ", "" ))
&amp;IF(AND(TRIM(K1194)="",N1194=""),"Description not translated ",
   IF(AND(TRIM(K1194)&lt;&gt;"",TRIM(N1194)&lt;&gt;"",TRIM(K1194)&lt;&gt;TRIM(N1194)),"Description translation&lt;&gt; lookup ", "" ))</f>
        <v/>
      </c>
      <c r="Q1194" s="3" t="s">
        <v>8447</v>
      </c>
      <c r="R1194" s="3" t="s">
        <v>9250</v>
      </c>
    </row>
    <row r="1195" spans="1:18" x14ac:dyDescent="0.25">
      <c r="A1195" s="2" t="str">
        <f>IF(TRIM(J1195)="","",E1195)</f>
        <v>LensIDNumber</v>
      </c>
      <c r="B1195" s="2" t="str">
        <f>IF(TRIM(K1195)="","",I1195)</f>
        <v>Lens ID number</v>
      </c>
      <c r="C1195" s="2" t="str">
        <f>LEFT(F1195,FIND(".",F1195,6))</f>
        <v>Exif.NikonLd1.</v>
      </c>
      <c r="D1195" s="2" t="str">
        <f>VLOOKUP(C1195,PrefixUebersetzung,2,FALSE)</f>
        <v>Exif.NikonLd1.</v>
      </c>
      <c r="E1195" s="2" t="str">
        <f>MID(F1195,FIND(".",F1195,6)+1,99)</f>
        <v>LensIDNumber</v>
      </c>
      <c r="F1195" s="3" t="s">
        <v>730</v>
      </c>
      <c r="G1195" s="3" t="s">
        <v>9518</v>
      </c>
      <c r="I1195" s="3" t="s">
        <v>2683</v>
      </c>
      <c r="J1195" s="3" t="s">
        <v>4987</v>
      </c>
      <c r="K1195" s="5" t="s">
        <v>4987</v>
      </c>
      <c r="L1195" s="14"/>
      <c r="M1195" s="3" t="str">
        <f>IFERROR(VLOOKUP(E1195,A:J,10, FALSE),"")</f>
        <v>Objektiv ID-Nummer</v>
      </c>
      <c r="N1195" s="3" t="str">
        <f>IFERROR(VLOOKUP(I1195,B:K,10,FALSE),"")</f>
        <v>Objektiv ID-Nummer</v>
      </c>
      <c r="O1195" s="3" t="str">
        <f>IF(AND(TRIM(J1195)="",M1195=""),"Suffix not translated ",
   IF(AND(TRIM(J1195)&lt;&gt;"",TRIM(M1195)&lt;&gt;"",TRIM(J1195)&lt;&gt;TRIM(M1195)),"Suffix translation &lt;&gt; lookup ", "" ))
&amp;IF(AND(TRIM(K1195)="",N1195=""),"Description not translated ",
   IF(AND(TRIM(K1195)&lt;&gt;"",TRIM(N1195)&lt;&gt;"",TRIM(K1195)&lt;&gt;TRIM(N1195)),"Description translation&lt;&gt; lookup ", "" ))</f>
        <v/>
      </c>
      <c r="P1195" s="3" t="s">
        <v>8447</v>
      </c>
      <c r="Q1195" s="3" t="s">
        <v>8447</v>
      </c>
      <c r="R1195" s="3" t="s">
        <v>9252</v>
      </c>
    </row>
    <row r="1196" spans="1:18" ht="30" x14ac:dyDescent="0.25">
      <c r="A1196" s="2" t="str">
        <f>IF(TRIM(J1196)="","",E1196)</f>
        <v/>
      </c>
      <c r="B1196" s="2" t="str">
        <f>IF(TRIM(K1196)="","",I1196)</f>
        <v>Max aperture at max focal</v>
      </c>
      <c r="C1196" s="2" t="str">
        <f>LEFT(F1196,FIND(".",F1196,6))</f>
        <v>Exif.NikonLd1.</v>
      </c>
      <c r="D1196" s="2" t="str">
        <f>VLOOKUP(C1196,PrefixUebersetzung,2,FALSE)</f>
        <v>Exif.NikonLd1.</v>
      </c>
      <c r="E1196" s="2" t="str">
        <f>MID(F1196,FIND(".",F1196,6)+1,99)</f>
        <v>MaxApertureAtMaxFocal</v>
      </c>
      <c r="F1196" s="3" t="s">
        <v>731</v>
      </c>
      <c r="G1196" s="3" t="s">
        <v>9518</v>
      </c>
      <c r="I1196" s="3" t="s">
        <v>2684</v>
      </c>
      <c r="K1196" s="5" t="s">
        <v>3775</v>
      </c>
      <c r="L1196" s="14"/>
      <c r="M1196" s="3" t="str">
        <f>IFERROR(VLOOKUP(E1196,A:J,10, FALSE),"")</f>
        <v>Max Blende bei max Brennweite</v>
      </c>
      <c r="N1196" s="3" t="str">
        <f>IFERROR(VLOOKUP(I1196,B:K,10,FALSE),"")</f>
        <v>Maximale Blende bei maximaler Brennweite</v>
      </c>
      <c r="O1196" s="3" t="str">
        <f>IF(AND(TRIM(J1196)="",M1196=""),"Suffix not translated ",
   IF(AND(TRIM(J1196)&lt;&gt;"",TRIM(M1196)&lt;&gt;"",TRIM(J1196)&lt;&gt;TRIM(M1196)),"Suffix translation &lt;&gt; lookup ", "" ))
&amp;IF(AND(TRIM(K1196)="",N1196=""),"Description not translated ",
   IF(AND(TRIM(K1196)&lt;&gt;"",TRIM(N1196)&lt;&gt;"",TRIM(K1196)&lt;&gt;TRIM(N1196)),"Description translation&lt;&gt; lookup ", "" ))</f>
        <v/>
      </c>
      <c r="Q1196" s="3" t="s">
        <v>8447</v>
      </c>
      <c r="R1196" s="3" t="s">
        <v>9275</v>
      </c>
    </row>
    <row r="1197" spans="1:18" ht="30" x14ac:dyDescent="0.25">
      <c r="A1197" s="2" t="str">
        <f>IF(TRIM(J1197)="","",E1197)</f>
        <v/>
      </c>
      <c r="B1197" s="2" t="str">
        <f>IF(TRIM(K1197)="","",I1197)</f>
        <v>Max aperture at min focal</v>
      </c>
      <c r="C1197" s="2" t="str">
        <f>LEFT(F1197,FIND(".",F1197,6))</f>
        <v>Exif.NikonLd1.</v>
      </c>
      <c r="D1197" s="2" t="str">
        <f>VLOOKUP(C1197,PrefixUebersetzung,2,FALSE)</f>
        <v>Exif.NikonLd1.</v>
      </c>
      <c r="E1197" s="2" t="str">
        <f>MID(F1197,FIND(".",F1197,6)+1,99)</f>
        <v>MaxApertureAtMinFocal</v>
      </c>
      <c r="F1197" s="3" t="s">
        <v>732</v>
      </c>
      <c r="G1197" s="3" t="s">
        <v>9518</v>
      </c>
      <c r="I1197" s="3" t="s">
        <v>2685</v>
      </c>
      <c r="J1197" s="3"/>
      <c r="K1197" s="5" t="s">
        <v>5117</v>
      </c>
      <c r="L1197" s="14"/>
      <c r="M1197" s="3" t="str">
        <f>IFERROR(VLOOKUP(E1197,A:J,10, FALSE),"")</f>
        <v>Max Blende bei min Brennweite</v>
      </c>
      <c r="N1197" s="3" t="str">
        <f>IFERROR(VLOOKUP(I1197,B:K,10,FALSE),"")</f>
        <v>Maximale Blende bei minimaler Brennweite</v>
      </c>
      <c r="O1197" s="3" t="str">
        <f>IF(AND(TRIM(J1197)="",M1197=""),"Suffix not translated ",
   IF(AND(TRIM(J1197)&lt;&gt;"",TRIM(M1197)&lt;&gt;"",TRIM(J1197)&lt;&gt;TRIM(M1197)),"Suffix translation &lt;&gt; lookup ", "" ))
&amp;IF(AND(TRIM(K1197)="",N1197=""),"Description not translated ",
   IF(AND(TRIM(K1197)&lt;&gt;"",TRIM(N1197)&lt;&gt;"",TRIM(K1197)&lt;&gt;TRIM(N1197)),"Description translation&lt;&gt; lookup ", "" ))</f>
        <v/>
      </c>
      <c r="Q1197" s="3" t="s">
        <v>8447</v>
      </c>
      <c r="R1197" s="3" t="s">
        <v>9059</v>
      </c>
    </row>
    <row r="1198" spans="1:18" x14ac:dyDescent="0.25">
      <c r="A1198" s="2" t="str">
        <f>IF(TRIM(J1198)="","",E1198)</f>
        <v/>
      </c>
      <c r="B1198" s="2" t="str">
        <f>IF(TRIM(K1198)="","",I1198)</f>
        <v>Max focal length</v>
      </c>
      <c r="C1198" s="2" t="str">
        <f>LEFT(F1198,FIND(".",F1198,6))</f>
        <v>Exif.NikonLd1.</v>
      </c>
      <c r="D1198" s="2" t="str">
        <f>VLOOKUP(C1198,PrefixUebersetzung,2,FALSE)</f>
        <v>Exif.NikonLd1.</v>
      </c>
      <c r="E1198" s="2" t="str">
        <f>MID(F1198,FIND(".",F1198,6)+1,99)</f>
        <v>MaxFocalLength</v>
      </c>
      <c r="F1198" s="3" t="s">
        <v>733</v>
      </c>
      <c r="G1198" s="3" t="s">
        <v>9518</v>
      </c>
      <c r="I1198" s="3" t="s">
        <v>2686</v>
      </c>
      <c r="J1198" s="3"/>
      <c r="K1198" s="5" t="s">
        <v>3776</v>
      </c>
      <c r="L1198" s="14"/>
      <c r="M1198" s="3" t="str">
        <f>IFERROR(VLOOKUP(E1198,A:J,10, FALSE),"")</f>
        <v>Brennweite maximal</v>
      </c>
      <c r="N1198" s="3" t="str">
        <f>IFERROR(VLOOKUP(I1198,B:K,10,FALSE),"")</f>
        <v>Maximale Brennweite</v>
      </c>
      <c r="O1198" s="3" t="str">
        <f>IF(AND(TRIM(J1198)="",M1198=""),"Suffix not translated ",
   IF(AND(TRIM(J1198)&lt;&gt;"",TRIM(M1198)&lt;&gt;"",TRIM(J1198)&lt;&gt;TRIM(M1198)),"Suffix translation &lt;&gt; lookup ", "" ))
&amp;IF(AND(TRIM(K1198)="",N1198=""),"Description not translated ",
   IF(AND(TRIM(K1198)&lt;&gt;"",TRIM(N1198)&lt;&gt;"",TRIM(K1198)&lt;&gt;TRIM(N1198)),"Description translation&lt;&gt; lookup ", "" ))</f>
        <v/>
      </c>
      <c r="Q1198" s="3" t="s">
        <v>8447</v>
      </c>
      <c r="R1198" s="3" t="s">
        <v>9169</v>
      </c>
    </row>
    <row r="1199" spans="1:18" x14ac:dyDescent="0.25">
      <c r="A1199" s="2" t="str">
        <f>IF(TRIM(J1199)="","",E1199)</f>
        <v>MCUVersion</v>
      </c>
      <c r="B1199" s="2" t="str">
        <f>IF(TRIM(K1199)="","",I1199)</f>
        <v>MCU version</v>
      </c>
      <c r="C1199" s="2" t="str">
        <f>LEFT(F1199,FIND(".",F1199,6))</f>
        <v>Exif.NikonLd1.</v>
      </c>
      <c r="D1199" s="2" t="str">
        <f>VLOOKUP(C1199,PrefixUebersetzung,2,FALSE)</f>
        <v>Exif.NikonLd1.</v>
      </c>
      <c r="E1199" s="2" t="str">
        <f>MID(F1199,FIND(".",F1199,6)+1,99)</f>
        <v>MCUVersion</v>
      </c>
      <c r="F1199" s="3" t="s">
        <v>734</v>
      </c>
      <c r="G1199" s="3" t="s">
        <v>9518</v>
      </c>
      <c r="I1199" s="3" t="s">
        <v>2687</v>
      </c>
      <c r="J1199" s="3" t="s">
        <v>5099</v>
      </c>
      <c r="K1199" s="5" t="s">
        <v>5099</v>
      </c>
      <c r="L1199" s="14"/>
      <c r="M1199" s="3" t="str">
        <f>IFERROR(VLOOKUP(E1199,A:J,10, FALSE),"")</f>
        <v>MCU Version</v>
      </c>
      <c r="N1199" s="3" t="str">
        <f>IFERROR(VLOOKUP(I1199,B:K,10,FALSE),"")</f>
        <v>MCU Version</v>
      </c>
      <c r="O1199" s="3" t="str">
        <f>IF(AND(TRIM(J1199)="",M1199=""),"Suffix not translated ",
   IF(AND(TRIM(J1199)&lt;&gt;"",TRIM(M1199)&lt;&gt;"",TRIM(J1199)&lt;&gt;TRIM(M1199)),"Suffix translation &lt;&gt; lookup ", "" ))
&amp;IF(AND(TRIM(K1199)="",N1199=""),"Description not translated ",
   IF(AND(TRIM(K1199)&lt;&gt;"",TRIM(N1199)&lt;&gt;"",TRIM(K1199)&lt;&gt;TRIM(N1199)),"Description translation&lt;&gt; lookup ", "" ))</f>
        <v/>
      </c>
      <c r="P1199" s="3" t="s">
        <v>8447</v>
      </c>
      <c r="Q1199" s="3" t="s">
        <v>8447</v>
      </c>
      <c r="R1199" s="3" t="s">
        <v>4597</v>
      </c>
    </row>
    <row r="1200" spans="1:18" x14ac:dyDescent="0.25">
      <c r="A1200" s="2" t="str">
        <f>IF(TRIM(J1200)="","",E1200)</f>
        <v/>
      </c>
      <c r="B1200" s="2" t="str">
        <f>IF(TRIM(K1200)="","",I1200)</f>
        <v>Min focal length</v>
      </c>
      <c r="C1200" s="2" t="str">
        <f>LEFT(F1200,FIND(".",F1200,6))</f>
        <v>Exif.NikonLd1.</v>
      </c>
      <c r="D1200" s="2" t="str">
        <f>VLOOKUP(C1200,PrefixUebersetzung,2,FALSE)</f>
        <v>Exif.NikonLd1.</v>
      </c>
      <c r="E1200" s="2" t="str">
        <f>MID(F1200,FIND(".",F1200,6)+1,99)</f>
        <v>MinFocalLength</v>
      </c>
      <c r="F1200" s="3" t="s">
        <v>735</v>
      </c>
      <c r="G1200" s="3" t="s">
        <v>9518</v>
      </c>
      <c r="I1200" s="3" t="s">
        <v>2688</v>
      </c>
      <c r="J1200" s="3"/>
      <c r="K1200" s="5" t="s">
        <v>3777</v>
      </c>
      <c r="L1200" s="14"/>
      <c r="M1200" s="3" t="str">
        <f>IFERROR(VLOOKUP(E1200,A:J,10, FALSE),"")</f>
        <v>Brennweite minimal</v>
      </c>
      <c r="N1200" s="3" t="str">
        <f>IFERROR(VLOOKUP(I1200,B:K,10,FALSE),"")</f>
        <v>Minimale Brennweite</v>
      </c>
      <c r="O1200" s="3" t="str">
        <f>IF(AND(TRIM(J1200)="",M1200=""),"Suffix not translated ",
   IF(AND(TRIM(J1200)&lt;&gt;"",TRIM(M1200)&lt;&gt;"",TRIM(J1200)&lt;&gt;TRIM(M1200)),"Suffix translation &lt;&gt; lookup ", "" ))
&amp;IF(AND(TRIM(K1200)="",N1200=""),"Description not translated ",
   IF(AND(TRIM(K1200)&lt;&gt;"",TRIM(N1200)&lt;&gt;"",TRIM(K1200)&lt;&gt;TRIM(N1200)),"Description translation&lt;&gt; lookup ", "" ))</f>
        <v/>
      </c>
      <c r="Q1200" s="3" t="s">
        <v>8447</v>
      </c>
      <c r="R1200" s="3" t="s">
        <v>9280</v>
      </c>
    </row>
    <row r="1201" spans="1:18" x14ac:dyDescent="0.25">
      <c r="A1201" s="2" t="str">
        <f>IF(TRIM(J1201)="","",E1201)</f>
        <v/>
      </c>
      <c r="B1201" s="2" t="str">
        <f>IF(TRIM(K1201)="","",I1201)</f>
        <v/>
      </c>
      <c r="C1201" s="2" t="str">
        <f>LEFT(F1201,FIND(".",F1201,6))</f>
        <v>Exif.NikonLd1.</v>
      </c>
      <c r="D1201" s="2" t="str">
        <f>VLOOKUP(C1201,PrefixUebersetzung,2,FALSE)</f>
        <v>Exif.NikonLd1.</v>
      </c>
      <c r="E1201" s="2" t="str">
        <f>MID(F1201,FIND(".",F1201,6)+1,99)</f>
        <v>Version</v>
      </c>
      <c r="F1201" s="3" t="s">
        <v>736</v>
      </c>
      <c r="G1201" s="3" t="s">
        <v>9517</v>
      </c>
      <c r="I1201" s="3" t="s">
        <v>2659</v>
      </c>
      <c r="J1201" s="3"/>
      <c r="L1201" s="14"/>
      <c r="M1201" s="3" t="str">
        <f>IFERROR(VLOOKUP(E1201,A:J,10, FALSE),"")</f>
        <v>Version</v>
      </c>
      <c r="N1201" s="3" t="str">
        <f>IFERROR(VLOOKUP(I1201,B:K,10,FALSE),"")</f>
        <v>Version</v>
      </c>
      <c r="O1201" s="3" t="str">
        <f>IF(AND(TRIM(J1201)="",M1201=""),"Suffix not translated ",
   IF(AND(TRIM(J1201)&lt;&gt;"",TRIM(M1201)&lt;&gt;"",TRIM(J1201)&lt;&gt;TRIM(M1201)),"Suffix translation &lt;&gt; lookup ", "" ))
&amp;IF(AND(TRIM(K1201)="",N1201=""),"Description not translated ",
   IF(AND(TRIM(K1201)&lt;&gt;"",TRIM(N1201)&lt;&gt;"",TRIM(K1201)&lt;&gt;TRIM(N1201)),"Description translation&lt;&gt; lookup ", "" ))</f>
        <v/>
      </c>
    </row>
    <row r="1202" spans="1:18" x14ac:dyDescent="0.25">
      <c r="A1202" s="2" t="str">
        <f>IF(TRIM(J1202)="","",E1202)</f>
        <v>AFAperture</v>
      </c>
      <c r="B1202" s="2" t="str">
        <f>IF(TRIM(K1202)="","",I1202)</f>
        <v>AF aperture</v>
      </c>
      <c r="C1202" s="2" t="str">
        <f>LEFT(F1202,FIND(".",F1202,6))</f>
        <v>Exif.NikonLd2.</v>
      </c>
      <c r="D1202" s="2" t="str">
        <f>VLOOKUP(C1202,PrefixUebersetzung,2,FALSE)</f>
        <v>Exif.NikonLd2.</v>
      </c>
      <c r="E1202" s="2" t="str">
        <f>MID(F1202,FIND(".",F1202,6)+1,99)</f>
        <v>AFAperture</v>
      </c>
      <c r="F1202" s="3" t="s">
        <v>737</v>
      </c>
      <c r="G1202" s="3" t="s">
        <v>9518</v>
      </c>
      <c r="I1202" s="3" t="s">
        <v>2689</v>
      </c>
      <c r="J1202" s="5" t="s">
        <v>3911</v>
      </c>
      <c r="K1202" s="5" t="s">
        <v>3911</v>
      </c>
      <c r="L1202" s="14"/>
      <c r="M1202" s="3" t="str">
        <f>IFERROR(VLOOKUP(E1202,A:J,10, FALSE),"")</f>
        <v>AF Öffnung</v>
      </c>
      <c r="N1202" s="3" t="str">
        <f>IFERROR(VLOOKUP(I1202,B:K,10,FALSE),"")</f>
        <v>AF Öffnung</v>
      </c>
      <c r="O1202" s="3" t="str">
        <f>IF(AND(TRIM(J1202)="",M1202=""),"Suffix not translated ",
   IF(AND(TRIM(J1202)&lt;&gt;"",TRIM(M1202)&lt;&gt;"",TRIM(J1202)&lt;&gt;TRIM(M1202)),"Suffix translation &lt;&gt; lookup ", "" ))
&amp;IF(AND(TRIM(K1202)="",N1202=""),"Description not translated ",
   IF(AND(TRIM(K1202)&lt;&gt;"",TRIM(N1202)&lt;&gt;"",TRIM(K1202)&lt;&gt;TRIM(N1202)),"Description translation&lt;&gt; lookup ", "" ))</f>
        <v/>
      </c>
      <c r="P1202" s="3" t="s">
        <v>8447</v>
      </c>
      <c r="Q1202" s="3" t="s">
        <v>8447</v>
      </c>
      <c r="R1202" s="3" t="s">
        <v>3753</v>
      </c>
    </row>
    <row r="1203" spans="1:18" ht="30" x14ac:dyDescent="0.25">
      <c r="A1203" s="2" t="str">
        <f>IF(TRIM(J1203)="","",E1203)</f>
        <v>EffectiveMaxAperture</v>
      </c>
      <c r="B1203" s="2" t="str">
        <f>IF(TRIM(K1203)="","",I1203)</f>
        <v>Effective max aperture</v>
      </c>
      <c r="C1203" s="2" t="str">
        <f>LEFT(F1203,FIND(".",F1203,6))</f>
        <v>Exif.NikonLd2.</v>
      </c>
      <c r="D1203" s="2" t="str">
        <f>VLOOKUP(C1203,PrefixUebersetzung,2,FALSE)</f>
        <v>Exif.NikonLd2.</v>
      </c>
      <c r="E1203" s="2" t="str">
        <f>MID(F1203,FIND(".",F1203,6)+1,99)</f>
        <v>EffectiveMaxAperture</v>
      </c>
      <c r="F1203" s="3" t="s">
        <v>738</v>
      </c>
      <c r="G1203" s="3" t="s">
        <v>9518</v>
      </c>
      <c r="I1203" s="3" t="s">
        <v>2690</v>
      </c>
      <c r="J1203" s="5" t="s">
        <v>4287</v>
      </c>
      <c r="K1203" s="5" t="s">
        <v>4287</v>
      </c>
      <c r="L1203" s="14"/>
      <c r="M1203" s="3" t="str">
        <f>IFERROR(VLOOKUP(E1203,A:J,10, FALSE),"")</f>
        <v>Effektive max Blendenöffnung</v>
      </c>
      <c r="N1203" s="3" t="str">
        <f>IFERROR(VLOOKUP(I1203,B:K,10,FALSE),"")</f>
        <v>Effektive max Blendenöffnung</v>
      </c>
      <c r="O1203" s="3" t="str">
        <f>IF(AND(TRIM(J1203)="",M1203=""),"Suffix not translated ",
   IF(AND(TRIM(J1203)&lt;&gt;"",TRIM(M1203)&lt;&gt;"",TRIM(J1203)&lt;&gt;TRIM(M1203)),"Suffix translation &lt;&gt; lookup ", "" ))
&amp;IF(AND(TRIM(K1203)="",N1203=""),"Description not translated ",
   IF(AND(TRIM(K1203)&lt;&gt;"",TRIM(N1203)&lt;&gt;"",TRIM(K1203)&lt;&gt;TRIM(N1203)),"Description translation&lt;&gt; lookup ", "" ))</f>
        <v/>
      </c>
      <c r="P1203" s="3" t="s">
        <v>8447</v>
      </c>
      <c r="Q1203" s="3" t="s">
        <v>8447</v>
      </c>
      <c r="R1203" s="3" t="s">
        <v>3713</v>
      </c>
    </row>
    <row r="1204" spans="1:18" ht="30" x14ac:dyDescent="0.25">
      <c r="A1204" s="2" t="str">
        <f>IF(TRIM(J1204)="","",E1204)</f>
        <v>ExitPupilPosition</v>
      </c>
      <c r="B1204" s="2" t="str">
        <f>IF(TRIM(K1204)="","",I1204)</f>
        <v>Exit pupil position</v>
      </c>
      <c r="C1204" s="2" t="str">
        <f>LEFT(F1204,FIND(".",F1204,6))</f>
        <v>Exif.NikonLd2.</v>
      </c>
      <c r="D1204" s="2" t="str">
        <f>VLOOKUP(C1204,PrefixUebersetzung,2,FALSE)</f>
        <v>Exif.NikonLd2.</v>
      </c>
      <c r="E1204" s="2" t="str">
        <f>MID(F1204,FIND(".",F1204,6)+1,99)</f>
        <v>ExitPupilPosition</v>
      </c>
      <c r="F1204" s="3" t="s">
        <v>739</v>
      </c>
      <c r="G1204" s="3" t="s">
        <v>9518</v>
      </c>
      <c r="I1204" s="3" t="s">
        <v>2691</v>
      </c>
      <c r="J1204" s="5" t="s">
        <v>3912</v>
      </c>
      <c r="K1204" s="5" t="s">
        <v>3912</v>
      </c>
      <c r="L1204" s="14"/>
      <c r="M1204" s="3" t="str">
        <f>IFERROR(VLOOKUP(E1204,A:J,10, FALSE),"")</f>
        <v>Austrittspupillenposition</v>
      </c>
      <c r="N1204" s="3" t="str">
        <f>IFERROR(VLOOKUP(I1204,B:K,10,FALSE),"")</f>
        <v>Austrittspupillenposition</v>
      </c>
      <c r="O1204" s="3" t="str">
        <f>IF(AND(TRIM(J1204)="",M1204=""),"Suffix not translated ",
   IF(AND(TRIM(J1204)&lt;&gt;"",TRIM(M1204)&lt;&gt;"",TRIM(J1204)&lt;&gt;TRIM(M1204)),"Suffix translation &lt;&gt; lookup ", "" ))
&amp;IF(AND(TRIM(K1204)="",N1204=""),"Description not translated ",
   IF(AND(TRIM(K1204)&lt;&gt;"",TRIM(N1204)&lt;&gt;"",TRIM(K1204)&lt;&gt;TRIM(N1204)),"Description translation&lt;&gt; lookup ", "" ))</f>
        <v/>
      </c>
      <c r="P1204" s="3" t="s">
        <v>8447</v>
      </c>
      <c r="Q1204" s="3" t="s">
        <v>8447</v>
      </c>
      <c r="R1204" s="3" t="s">
        <v>4811</v>
      </c>
    </row>
    <row r="1205" spans="1:18" x14ac:dyDescent="0.25">
      <c r="A1205" s="2" t="str">
        <f>IF(TRIM(J1205)="","",E1205)</f>
        <v/>
      </c>
      <c r="B1205" s="2" t="str">
        <f>IF(TRIM(K1205)="","",I1205)</f>
        <v/>
      </c>
      <c r="C1205" s="2" t="str">
        <f>LEFT(F1205,FIND(".",F1205,6))</f>
        <v>Exif.NikonLd2.</v>
      </c>
      <c r="D1205" s="2" t="str">
        <f>VLOOKUP(C1205,PrefixUebersetzung,2,FALSE)</f>
        <v>Exif.NikonLd2.</v>
      </c>
      <c r="E1205" s="2" t="str">
        <f>MID(F1205,FIND(".",F1205,6)+1,99)</f>
        <v>FocalLength</v>
      </c>
      <c r="F1205" s="3" t="s">
        <v>740</v>
      </c>
      <c r="G1205" s="3" t="s">
        <v>9518</v>
      </c>
      <c r="I1205" s="3" t="s">
        <v>2124</v>
      </c>
      <c r="J1205" s="3"/>
      <c r="L1205" s="14">
        <v>1</v>
      </c>
      <c r="M1205" s="3" t="str">
        <f>IFERROR(VLOOKUP(E1205,A:J,10, FALSE),"")</f>
        <v>Brennweite</v>
      </c>
      <c r="N1205" s="3" t="str">
        <f>IFERROR(VLOOKUP(I1205,B:K,10,FALSE),"")</f>
        <v>Brennweite</v>
      </c>
      <c r="O1205" s="3" t="str">
        <f>IF(AND(TRIM(J1205)="",M1205=""),"Suffix not translated ",
   IF(AND(TRIM(J1205)&lt;&gt;"",TRIM(M1205)&lt;&gt;"",TRIM(J1205)&lt;&gt;TRIM(M1205)),"Suffix translation &lt;&gt; lookup ", "" ))
&amp;IF(AND(TRIM(K1205)="",N1205=""),"Description not translated ",
   IF(AND(TRIM(K1205)&lt;&gt;"",TRIM(N1205)&lt;&gt;"",TRIM(K1205)&lt;&gt;TRIM(N1205)),"Description translation&lt;&gt; lookup ", "" ))</f>
        <v/>
      </c>
    </row>
    <row r="1206" spans="1:18" x14ac:dyDescent="0.25">
      <c r="A1206" s="2" t="str">
        <f>IF(TRIM(J1206)="","",E1206)</f>
        <v/>
      </c>
      <c r="B1206" s="2" t="str">
        <f>IF(TRIM(K1206)="","",I1206)</f>
        <v/>
      </c>
      <c r="C1206" s="2" t="str">
        <f>LEFT(F1206,FIND(".",F1206,6))</f>
        <v>Exif.NikonLd2.</v>
      </c>
      <c r="D1206" s="2" t="str">
        <f>VLOOKUP(C1206,PrefixUebersetzung,2,FALSE)</f>
        <v>Exif.NikonLd2.</v>
      </c>
      <c r="E1206" s="2" t="str">
        <f>MID(F1206,FIND(".",F1206,6)+1,99)</f>
        <v>FocusDistance</v>
      </c>
      <c r="F1206" s="3" t="s">
        <v>741</v>
      </c>
      <c r="G1206" s="3" t="s">
        <v>9518</v>
      </c>
      <c r="I1206" s="3" t="s">
        <v>2557</v>
      </c>
      <c r="J1206" s="3"/>
      <c r="L1206" s="14"/>
      <c r="M1206" s="3" t="str">
        <f>IFERROR(VLOOKUP(E1206,A:J,10, FALSE),"")</f>
        <v>Aufnahmeabstand</v>
      </c>
      <c r="N1206" s="3" t="str">
        <f>IFERROR(VLOOKUP(I1206,B:K,10,FALSE),"")</f>
        <v>Aufnahmeabstand</v>
      </c>
      <c r="O1206" s="3" t="str">
        <f>IF(AND(TRIM(J1206)="",M1206=""),"Suffix not translated ",
   IF(AND(TRIM(J1206)&lt;&gt;"",TRIM(M1206)&lt;&gt;"",TRIM(J1206)&lt;&gt;TRIM(M1206)),"Suffix translation &lt;&gt; lookup ", "" ))
&amp;IF(AND(TRIM(K1206)="",N1206=""),"Description not translated ",
   IF(AND(TRIM(K1206)&lt;&gt;"",TRIM(N1206)&lt;&gt;"",TRIM(K1206)&lt;&gt;TRIM(N1206)),"Description translation&lt;&gt; lookup ", "" ))</f>
        <v/>
      </c>
    </row>
    <row r="1207" spans="1:18" x14ac:dyDescent="0.25">
      <c r="A1207" s="2" t="str">
        <f>IF(TRIM(J1207)="","",E1207)</f>
        <v/>
      </c>
      <c r="B1207" s="2" t="str">
        <f>IF(TRIM(K1207)="","",I1207)</f>
        <v/>
      </c>
      <c r="C1207" s="2" t="str">
        <f>LEFT(F1207,FIND(".",F1207,6))</f>
        <v>Exif.NikonLd2.</v>
      </c>
      <c r="D1207" s="2" t="str">
        <f>VLOOKUP(C1207,PrefixUebersetzung,2,FALSE)</f>
        <v>Exif.NikonLd2.</v>
      </c>
      <c r="E1207" s="2" t="str">
        <f>MID(F1207,FIND(".",F1207,6)+1,99)</f>
        <v>FocusPosition</v>
      </c>
      <c r="F1207" s="3" t="s">
        <v>742</v>
      </c>
      <c r="G1207" s="3" t="s">
        <v>9518</v>
      </c>
      <c r="I1207" s="3" t="s">
        <v>2530</v>
      </c>
      <c r="J1207" s="3"/>
      <c r="L1207" s="14"/>
      <c r="M1207" s="3" t="str">
        <f>IFERROR(VLOOKUP(E1207,A:J,10, FALSE),"")</f>
        <v>Fokusposition</v>
      </c>
      <c r="N1207" s="3" t="str">
        <f>IFERROR(VLOOKUP(I1207,B:K,10,FALSE),"")</f>
        <v>Fokusposition</v>
      </c>
      <c r="O1207" s="3" t="str">
        <f>IF(AND(TRIM(J1207)="",M1207=""),"Suffix not translated ",
   IF(AND(TRIM(J1207)&lt;&gt;"",TRIM(M1207)&lt;&gt;"",TRIM(J1207)&lt;&gt;TRIM(M1207)),"Suffix translation &lt;&gt; lookup ", "" ))
&amp;IF(AND(TRIM(K1207)="",N1207=""),"Description not translated ",
   IF(AND(TRIM(K1207)&lt;&gt;"",TRIM(N1207)&lt;&gt;"",TRIM(K1207)&lt;&gt;TRIM(N1207)),"Description translation&lt;&gt; lookup ", "" ))</f>
        <v/>
      </c>
    </row>
    <row r="1208" spans="1:18" x14ac:dyDescent="0.25">
      <c r="A1208" s="2" t="str">
        <f>IF(TRIM(J1208)="","",E1208)</f>
        <v/>
      </c>
      <c r="B1208" s="2" t="str">
        <f>IF(TRIM(K1208)="","",I1208)</f>
        <v/>
      </c>
      <c r="C1208" s="2" t="str">
        <f>LEFT(F1208,FIND(".",F1208,6))</f>
        <v>Exif.NikonLd2.</v>
      </c>
      <c r="D1208" s="2" t="str">
        <f>VLOOKUP(C1208,PrefixUebersetzung,2,FALSE)</f>
        <v>Exif.NikonLd2.</v>
      </c>
      <c r="E1208" s="2" t="str">
        <f>MID(F1208,FIND(".",F1208,6)+1,99)</f>
        <v>LensFStops</v>
      </c>
      <c r="F1208" s="3" t="s">
        <v>743</v>
      </c>
      <c r="G1208" s="3" t="s">
        <v>9518</v>
      </c>
      <c r="I1208" s="3" t="s">
        <v>2682</v>
      </c>
      <c r="J1208" s="3"/>
      <c r="L1208" s="14"/>
      <c r="M1208" s="3" t="str">
        <f>IFERROR(VLOOKUP(E1208,A:J,10, FALSE),"")</f>
        <v>Objektiv Blendenstufen</v>
      </c>
      <c r="N1208" s="3" t="str">
        <f>IFERROR(VLOOKUP(I1208,B:K,10,FALSE),"")</f>
        <v>Objektiv Blendenstufen</v>
      </c>
      <c r="O1208" s="3" t="str">
        <f>IF(AND(TRIM(J1208)="",M1208=""),"Suffix not translated ",
   IF(AND(TRIM(J1208)&lt;&gt;"",TRIM(M1208)&lt;&gt;"",TRIM(J1208)&lt;&gt;TRIM(M1208)),"Suffix translation &lt;&gt; lookup ", "" ))
&amp;IF(AND(TRIM(K1208)="",N1208=""),"Description not translated ",
   IF(AND(TRIM(K1208)&lt;&gt;"",TRIM(N1208)&lt;&gt;"",TRIM(K1208)&lt;&gt;TRIM(N1208)),"Description translation&lt;&gt; lookup ", "" ))</f>
        <v/>
      </c>
    </row>
    <row r="1209" spans="1:18" x14ac:dyDescent="0.25">
      <c r="A1209" s="2" t="str">
        <f>IF(TRIM(J1209)="","",E1209)</f>
        <v/>
      </c>
      <c r="B1209" s="2" t="str">
        <f>IF(TRIM(K1209)="","",I1209)</f>
        <v/>
      </c>
      <c r="C1209" s="2" t="str">
        <f>LEFT(F1209,FIND(".",F1209,6))</f>
        <v>Exif.NikonLd2.</v>
      </c>
      <c r="D1209" s="2" t="str">
        <f>VLOOKUP(C1209,PrefixUebersetzung,2,FALSE)</f>
        <v>Exif.NikonLd2.</v>
      </c>
      <c r="E1209" s="2" t="str">
        <f>MID(F1209,FIND(".",F1209,6)+1,99)</f>
        <v>LensIDNumber</v>
      </c>
      <c r="F1209" s="3" t="s">
        <v>744</v>
      </c>
      <c r="G1209" s="3" t="s">
        <v>9518</v>
      </c>
      <c r="I1209" s="3" t="s">
        <v>2683</v>
      </c>
      <c r="J1209" s="3"/>
      <c r="L1209" s="14"/>
      <c r="M1209" s="3" t="str">
        <f>IFERROR(VLOOKUP(E1209,A:J,10, FALSE),"")</f>
        <v>Objektiv ID-Nummer</v>
      </c>
      <c r="N1209" s="3" t="str">
        <f>IFERROR(VLOOKUP(I1209,B:K,10,FALSE),"")</f>
        <v>Objektiv ID-Nummer</v>
      </c>
      <c r="O1209" s="3" t="str">
        <f>IF(AND(TRIM(J1209)="",M1209=""),"Suffix not translated ",
   IF(AND(TRIM(J1209)&lt;&gt;"",TRIM(M1209)&lt;&gt;"",TRIM(J1209)&lt;&gt;TRIM(M1209)),"Suffix translation &lt;&gt; lookup ", "" ))
&amp;IF(AND(TRIM(K1209)="",N1209=""),"Description not translated ",
   IF(AND(TRIM(K1209)&lt;&gt;"",TRIM(N1209)&lt;&gt;"",TRIM(K1209)&lt;&gt;TRIM(N1209)),"Description translation&lt;&gt; lookup ", "" ))</f>
        <v/>
      </c>
    </row>
    <row r="1210" spans="1:18" ht="30" x14ac:dyDescent="0.25">
      <c r="A1210" s="2" t="str">
        <f>IF(TRIM(J1210)="","",E1210)</f>
        <v/>
      </c>
      <c r="B1210" s="2" t="str">
        <f>IF(TRIM(K1210)="","",I1210)</f>
        <v/>
      </c>
      <c r="C1210" s="2" t="str">
        <f>LEFT(F1210,FIND(".",F1210,6))</f>
        <v>Exif.NikonLd2.</v>
      </c>
      <c r="D1210" s="2" t="str">
        <f>VLOOKUP(C1210,PrefixUebersetzung,2,FALSE)</f>
        <v>Exif.NikonLd2.</v>
      </c>
      <c r="E1210" s="2" t="str">
        <f>MID(F1210,FIND(".",F1210,6)+1,99)</f>
        <v>MaxApertureAtMaxFocal</v>
      </c>
      <c r="F1210" s="3" t="s">
        <v>745</v>
      </c>
      <c r="G1210" s="3" t="s">
        <v>9518</v>
      </c>
      <c r="I1210" s="3" t="s">
        <v>2684</v>
      </c>
      <c r="L1210" s="14"/>
      <c r="M1210" s="3" t="str">
        <f>IFERROR(VLOOKUP(E1210,A:J,10, FALSE),"")</f>
        <v>Max Blende bei max Brennweite</v>
      </c>
      <c r="N1210" s="3" t="str">
        <f>IFERROR(VLOOKUP(I1210,B:K,10,FALSE),"")</f>
        <v>Maximale Blende bei maximaler Brennweite</v>
      </c>
      <c r="O1210" s="3" t="str">
        <f>IF(AND(TRIM(J1210)="",M1210=""),"Suffix not translated ",
   IF(AND(TRIM(J1210)&lt;&gt;"",TRIM(M1210)&lt;&gt;"",TRIM(J1210)&lt;&gt;TRIM(M1210)),"Suffix translation &lt;&gt; lookup ", "" ))
&amp;IF(AND(TRIM(K1210)="",N1210=""),"Description not translated ",
   IF(AND(TRIM(K1210)&lt;&gt;"",TRIM(N1210)&lt;&gt;"",TRIM(K1210)&lt;&gt;TRIM(N1210)),"Description translation&lt;&gt; lookup ", "" ))</f>
        <v/>
      </c>
    </row>
    <row r="1211" spans="1:18" ht="30" x14ac:dyDescent="0.25">
      <c r="A1211" s="2" t="str">
        <f>IF(TRIM(J1211)="","",E1211)</f>
        <v/>
      </c>
      <c r="B1211" s="2" t="str">
        <f>IF(TRIM(K1211)="","",I1211)</f>
        <v/>
      </c>
      <c r="C1211" s="2" t="str">
        <f>LEFT(F1211,FIND(".",F1211,6))</f>
        <v>Exif.NikonLd2.</v>
      </c>
      <c r="D1211" s="2" t="str">
        <f>VLOOKUP(C1211,PrefixUebersetzung,2,FALSE)</f>
        <v>Exif.NikonLd2.</v>
      </c>
      <c r="E1211" s="2" t="str">
        <f>MID(F1211,FIND(".",F1211,6)+1,99)</f>
        <v>MaxApertureAtMinFocal</v>
      </c>
      <c r="F1211" s="3" t="s">
        <v>746</v>
      </c>
      <c r="G1211" s="3" t="s">
        <v>9518</v>
      </c>
      <c r="I1211" s="3" t="s">
        <v>2685</v>
      </c>
      <c r="J1211" s="3"/>
      <c r="L1211" s="14"/>
      <c r="M1211" s="3" t="str">
        <f>IFERROR(VLOOKUP(E1211,A:J,10, FALSE),"")</f>
        <v>Max Blende bei min Brennweite</v>
      </c>
      <c r="N1211" s="3" t="str">
        <f>IFERROR(VLOOKUP(I1211,B:K,10,FALSE),"")</f>
        <v>Maximale Blende bei minimaler Brennweite</v>
      </c>
      <c r="O1211" s="3" t="str">
        <f>IF(AND(TRIM(J1211)="",M1211=""),"Suffix not translated ",
   IF(AND(TRIM(J1211)&lt;&gt;"",TRIM(M1211)&lt;&gt;"",TRIM(J1211)&lt;&gt;TRIM(M1211)),"Suffix translation &lt;&gt; lookup ", "" ))
&amp;IF(AND(TRIM(K1211)="",N1211=""),"Description not translated ",
   IF(AND(TRIM(K1211)&lt;&gt;"",TRIM(N1211)&lt;&gt;"",TRIM(K1211)&lt;&gt;TRIM(N1211)),"Description translation&lt;&gt; lookup ", "" ))</f>
        <v/>
      </c>
    </row>
    <row r="1212" spans="1:18" x14ac:dyDescent="0.25">
      <c r="A1212" s="2" t="str">
        <f>IF(TRIM(J1212)="","",E1212)</f>
        <v/>
      </c>
      <c r="B1212" s="2" t="str">
        <f>IF(TRIM(K1212)="","",I1212)</f>
        <v/>
      </c>
      <c r="C1212" s="2" t="str">
        <f>LEFT(F1212,FIND(".",F1212,6))</f>
        <v>Exif.NikonLd2.</v>
      </c>
      <c r="D1212" s="2" t="str">
        <f>VLOOKUP(C1212,PrefixUebersetzung,2,FALSE)</f>
        <v>Exif.NikonLd2.</v>
      </c>
      <c r="E1212" s="2" t="str">
        <f>MID(F1212,FIND(".",F1212,6)+1,99)</f>
        <v>MaxFocalLength</v>
      </c>
      <c r="F1212" s="3" t="s">
        <v>747</v>
      </c>
      <c r="G1212" s="3" t="s">
        <v>9518</v>
      </c>
      <c r="I1212" s="3" t="s">
        <v>2686</v>
      </c>
      <c r="J1212" s="3"/>
      <c r="L1212" s="14"/>
      <c r="M1212" s="3" t="str">
        <f>IFERROR(VLOOKUP(E1212,A:J,10, FALSE),"")</f>
        <v>Brennweite maximal</v>
      </c>
      <c r="N1212" s="3" t="str">
        <f>IFERROR(VLOOKUP(I1212,B:K,10,FALSE),"")</f>
        <v>Maximale Brennweite</v>
      </c>
      <c r="O1212" s="3" t="str">
        <f>IF(AND(TRIM(J1212)="",M1212=""),"Suffix not translated ",
   IF(AND(TRIM(J1212)&lt;&gt;"",TRIM(M1212)&lt;&gt;"",TRIM(J1212)&lt;&gt;TRIM(M1212)),"Suffix translation &lt;&gt; lookup ", "" ))
&amp;IF(AND(TRIM(K1212)="",N1212=""),"Description not translated ",
   IF(AND(TRIM(K1212)&lt;&gt;"",TRIM(N1212)&lt;&gt;"",TRIM(K1212)&lt;&gt;TRIM(N1212)),"Description translation&lt;&gt; lookup ", "" ))</f>
        <v/>
      </c>
    </row>
    <row r="1213" spans="1:18" x14ac:dyDescent="0.25">
      <c r="A1213" s="2" t="str">
        <f>IF(TRIM(J1213)="","",E1213)</f>
        <v/>
      </c>
      <c r="B1213" s="2" t="str">
        <f>IF(TRIM(K1213)="","",I1213)</f>
        <v/>
      </c>
      <c r="C1213" s="2" t="str">
        <f>LEFT(F1213,FIND(".",F1213,6))</f>
        <v>Exif.NikonLd2.</v>
      </c>
      <c r="D1213" s="2" t="str">
        <f>VLOOKUP(C1213,PrefixUebersetzung,2,FALSE)</f>
        <v>Exif.NikonLd2.</v>
      </c>
      <c r="E1213" s="2" t="str">
        <f>MID(F1213,FIND(".",F1213,6)+1,99)</f>
        <v>MCUVersion</v>
      </c>
      <c r="F1213" s="3" t="s">
        <v>748</v>
      </c>
      <c r="G1213" s="3" t="s">
        <v>9518</v>
      </c>
      <c r="I1213" s="3" t="s">
        <v>2687</v>
      </c>
      <c r="J1213" s="3"/>
      <c r="L1213" s="14"/>
      <c r="M1213" s="3" t="str">
        <f>IFERROR(VLOOKUP(E1213,A:J,10, FALSE),"")</f>
        <v>MCU Version</v>
      </c>
      <c r="N1213" s="3" t="str">
        <f>IFERROR(VLOOKUP(I1213,B:K,10,FALSE),"")</f>
        <v>MCU Version</v>
      </c>
      <c r="O1213" s="3" t="str">
        <f>IF(AND(TRIM(J1213)="",M1213=""),"Suffix not translated ",
   IF(AND(TRIM(J1213)&lt;&gt;"",TRIM(M1213)&lt;&gt;"",TRIM(J1213)&lt;&gt;TRIM(M1213)),"Suffix translation &lt;&gt; lookup ", "" ))
&amp;IF(AND(TRIM(K1213)="",N1213=""),"Description not translated ",
   IF(AND(TRIM(K1213)&lt;&gt;"",TRIM(N1213)&lt;&gt;"",TRIM(K1213)&lt;&gt;TRIM(N1213)),"Description translation&lt;&gt; lookup ", "" ))</f>
        <v/>
      </c>
    </row>
    <row r="1214" spans="1:18" x14ac:dyDescent="0.25">
      <c r="A1214" s="2" t="str">
        <f>IF(TRIM(J1214)="","",E1214)</f>
        <v/>
      </c>
      <c r="B1214" s="2" t="str">
        <f>IF(TRIM(K1214)="","",I1214)</f>
        <v/>
      </c>
      <c r="C1214" s="2" t="str">
        <f>LEFT(F1214,FIND(".",F1214,6))</f>
        <v>Exif.NikonLd2.</v>
      </c>
      <c r="D1214" s="2" t="str">
        <f>VLOOKUP(C1214,PrefixUebersetzung,2,FALSE)</f>
        <v>Exif.NikonLd2.</v>
      </c>
      <c r="E1214" s="2" t="str">
        <f>MID(F1214,FIND(".",F1214,6)+1,99)</f>
        <v>MinFocalLength</v>
      </c>
      <c r="F1214" s="3" t="s">
        <v>749</v>
      </c>
      <c r="G1214" s="3" t="s">
        <v>9518</v>
      </c>
      <c r="I1214" s="3" t="s">
        <v>2688</v>
      </c>
      <c r="J1214" s="3"/>
      <c r="L1214" s="14"/>
      <c r="M1214" s="3" t="str">
        <f>IFERROR(VLOOKUP(E1214,A:J,10, FALSE),"")</f>
        <v>Brennweite minimal</v>
      </c>
      <c r="N1214" s="3" t="str">
        <f>IFERROR(VLOOKUP(I1214,B:K,10,FALSE),"")</f>
        <v>Minimale Brennweite</v>
      </c>
      <c r="O1214" s="3" t="str">
        <f>IF(AND(TRIM(J1214)="",M1214=""),"Suffix not translated ",
   IF(AND(TRIM(J1214)&lt;&gt;"",TRIM(M1214)&lt;&gt;"",TRIM(J1214)&lt;&gt;TRIM(M1214)),"Suffix translation &lt;&gt; lookup ", "" ))
&amp;IF(AND(TRIM(K1214)="",N1214=""),"Description not translated ",
   IF(AND(TRIM(K1214)&lt;&gt;"",TRIM(N1214)&lt;&gt;"",TRIM(K1214)&lt;&gt;TRIM(N1214)),"Description translation&lt;&gt; lookup ", "" ))</f>
        <v/>
      </c>
    </row>
    <row r="1215" spans="1:18" x14ac:dyDescent="0.25">
      <c r="A1215" s="2" t="str">
        <f>IF(TRIM(J1215)="","",E1215)</f>
        <v/>
      </c>
      <c r="B1215" s="2" t="str">
        <f>IF(TRIM(K1215)="","",I1215)</f>
        <v/>
      </c>
      <c r="C1215" s="2" t="str">
        <f>LEFT(F1215,FIND(".",F1215,6))</f>
        <v>Exif.NikonLd2.</v>
      </c>
      <c r="D1215" s="2" t="str">
        <f>VLOOKUP(C1215,PrefixUebersetzung,2,FALSE)</f>
        <v>Exif.NikonLd2.</v>
      </c>
      <c r="E1215" s="2" t="str">
        <f>MID(F1215,FIND(".",F1215,6)+1,99)</f>
        <v>Version</v>
      </c>
      <c r="F1215" s="3" t="s">
        <v>750</v>
      </c>
      <c r="G1215" s="3" t="s">
        <v>9517</v>
      </c>
      <c r="I1215" s="3" t="s">
        <v>2659</v>
      </c>
      <c r="J1215" s="3"/>
      <c r="L1215" s="14"/>
      <c r="M1215" s="3" t="str">
        <f>IFERROR(VLOOKUP(E1215,A:J,10, FALSE),"")</f>
        <v>Version</v>
      </c>
      <c r="N1215" s="3" t="str">
        <f>IFERROR(VLOOKUP(I1215,B:K,10,FALSE),"")</f>
        <v>Version</v>
      </c>
      <c r="O1215" s="3" t="str">
        <f>IF(AND(TRIM(J1215)="",M1215=""),"Suffix not translated ",
   IF(AND(TRIM(J1215)&lt;&gt;"",TRIM(M1215)&lt;&gt;"",TRIM(J1215)&lt;&gt;TRIM(M1215)),"Suffix translation &lt;&gt; lookup ", "" ))
&amp;IF(AND(TRIM(K1215)="",N1215=""),"Description not translated ",
   IF(AND(TRIM(K1215)&lt;&gt;"",TRIM(N1215)&lt;&gt;"",TRIM(K1215)&lt;&gt;TRIM(N1215)),"Description translation&lt;&gt; lookup ", "" ))</f>
        <v/>
      </c>
    </row>
    <row r="1216" spans="1:18" x14ac:dyDescent="0.25">
      <c r="A1216" s="2" t="str">
        <f>IF(TRIM(J1216)="","",E1216)</f>
        <v/>
      </c>
      <c r="B1216" s="2" t="str">
        <f>IF(TRIM(K1216)="","",I1216)</f>
        <v/>
      </c>
      <c r="C1216" s="2" t="str">
        <f>LEFT(F1216,FIND(".",F1216,6))</f>
        <v>Exif.NikonLd3.</v>
      </c>
      <c r="D1216" s="2" t="str">
        <f>VLOOKUP(C1216,PrefixUebersetzung,2,FALSE)</f>
        <v>Exif.NikonLd3.</v>
      </c>
      <c r="E1216" s="2" t="str">
        <f>MID(F1216,FIND(".",F1216,6)+1,99)</f>
        <v>AFAperture</v>
      </c>
      <c r="F1216" s="3" t="s">
        <v>751</v>
      </c>
      <c r="G1216" s="3" t="s">
        <v>9518</v>
      </c>
      <c r="I1216" s="3" t="s">
        <v>2689</v>
      </c>
      <c r="J1216" s="3"/>
      <c r="L1216" s="14"/>
      <c r="M1216" s="3" t="str">
        <f>IFERROR(VLOOKUP(E1216,A:J,10, FALSE),"")</f>
        <v>AF Öffnung</v>
      </c>
      <c r="N1216" s="3" t="str">
        <f>IFERROR(VLOOKUP(I1216,B:K,10,FALSE),"")</f>
        <v>AF Öffnung</v>
      </c>
      <c r="O1216" s="3" t="str">
        <f>IF(AND(TRIM(J1216)="",M1216=""),"Suffix not translated ",
   IF(AND(TRIM(J1216)&lt;&gt;"",TRIM(M1216)&lt;&gt;"",TRIM(J1216)&lt;&gt;TRIM(M1216)),"Suffix translation &lt;&gt; lookup ", "" ))
&amp;IF(AND(TRIM(K1216)="",N1216=""),"Description not translated ",
   IF(AND(TRIM(K1216)&lt;&gt;"",TRIM(N1216)&lt;&gt;"",TRIM(K1216)&lt;&gt;TRIM(N1216)),"Description translation&lt;&gt; lookup ", "" ))</f>
        <v/>
      </c>
    </row>
    <row r="1217" spans="1:18" ht="30" x14ac:dyDescent="0.25">
      <c r="A1217" s="2" t="str">
        <f>IF(TRIM(J1217)="","",E1217)</f>
        <v/>
      </c>
      <c r="B1217" s="2" t="str">
        <f>IF(TRIM(K1217)="","",I1217)</f>
        <v/>
      </c>
      <c r="C1217" s="2" t="str">
        <f>LEFT(F1217,FIND(".",F1217,6))</f>
        <v>Exif.NikonLd3.</v>
      </c>
      <c r="D1217" s="2" t="str">
        <f>VLOOKUP(C1217,PrefixUebersetzung,2,FALSE)</f>
        <v>Exif.NikonLd3.</v>
      </c>
      <c r="E1217" s="2" t="str">
        <f>MID(F1217,FIND(".",F1217,6)+1,99)</f>
        <v>EffectiveMaxAperture</v>
      </c>
      <c r="F1217" s="3" t="s">
        <v>752</v>
      </c>
      <c r="G1217" s="3" t="s">
        <v>9518</v>
      </c>
      <c r="I1217" s="3" t="s">
        <v>2690</v>
      </c>
      <c r="J1217" s="3"/>
      <c r="L1217" s="14"/>
      <c r="M1217" s="3" t="str">
        <f>IFERROR(VLOOKUP(E1217,A:J,10, FALSE),"")</f>
        <v>Effektive max Blendenöffnung</v>
      </c>
      <c r="N1217" s="3" t="str">
        <f>IFERROR(VLOOKUP(I1217,B:K,10,FALSE),"")</f>
        <v>Effektive max Blendenöffnung</v>
      </c>
      <c r="O1217" s="3" t="str">
        <f>IF(AND(TRIM(J1217)="",M1217=""),"Suffix not translated ",
   IF(AND(TRIM(J1217)&lt;&gt;"",TRIM(M1217)&lt;&gt;"",TRIM(J1217)&lt;&gt;TRIM(M1217)),"Suffix translation &lt;&gt; lookup ", "" ))
&amp;IF(AND(TRIM(K1217)="",N1217=""),"Description not translated ",
   IF(AND(TRIM(K1217)&lt;&gt;"",TRIM(N1217)&lt;&gt;"",TRIM(K1217)&lt;&gt;TRIM(N1217)),"Description translation&lt;&gt; lookup ", "" ))</f>
        <v/>
      </c>
    </row>
    <row r="1218" spans="1:18" ht="30" x14ac:dyDescent="0.25">
      <c r="A1218" s="2" t="str">
        <f>IF(TRIM(J1218)="","",E1218)</f>
        <v/>
      </c>
      <c r="B1218" s="2" t="str">
        <f>IF(TRIM(K1218)="","",I1218)</f>
        <v/>
      </c>
      <c r="C1218" s="2" t="str">
        <f>LEFT(F1218,FIND(".",F1218,6))</f>
        <v>Exif.NikonLd3.</v>
      </c>
      <c r="D1218" s="2" t="str">
        <f>VLOOKUP(C1218,PrefixUebersetzung,2,FALSE)</f>
        <v>Exif.NikonLd3.</v>
      </c>
      <c r="E1218" s="2" t="str">
        <f>MID(F1218,FIND(".",F1218,6)+1,99)</f>
        <v>ExitPupilPosition</v>
      </c>
      <c r="F1218" s="3" t="s">
        <v>753</v>
      </c>
      <c r="G1218" s="3" t="s">
        <v>9518</v>
      </c>
      <c r="I1218" s="3" t="s">
        <v>2691</v>
      </c>
      <c r="J1218" s="3"/>
      <c r="L1218" s="14"/>
      <c r="M1218" s="3" t="str">
        <f>IFERROR(VLOOKUP(E1218,A:J,10, FALSE),"")</f>
        <v>Austrittspupillenposition</v>
      </c>
      <c r="N1218" s="3" t="str">
        <f>IFERROR(VLOOKUP(I1218,B:K,10,FALSE),"")</f>
        <v>Austrittspupillenposition</v>
      </c>
      <c r="O1218" s="3" t="str">
        <f>IF(AND(TRIM(J1218)="",M1218=""),"Suffix not translated ",
   IF(AND(TRIM(J1218)&lt;&gt;"",TRIM(M1218)&lt;&gt;"",TRIM(J1218)&lt;&gt;TRIM(M1218)),"Suffix translation &lt;&gt; lookup ", "" ))
&amp;IF(AND(TRIM(K1218)="",N1218=""),"Description not translated ",
   IF(AND(TRIM(K1218)&lt;&gt;"",TRIM(N1218)&lt;&gt;"",TRIM(K1218)&lt;&gt;TRIM(N1218)),"Description translation&lt;&gt; lookup ", "" ))</f>
        <v/>
      </c>
    </row>
    <row r="1219" spans="1:18" x14ac:dyDescent="0.25">
      <c r="A1219" s="2" t="str">
        <f>IF(TRIM(J1219)="","",E1219)</f>
        <v/>
      </c>
      <c r="B1219" s="2" t="str">
        <f>IF(TRIM(K1219)="","",I1219)</f>
        <v/>
      </c>
      <c r="C1219" s="2" t="str">
        <f>LEFT(F1219,FIND(".",F1219,6))</f>
        <v>Exif.NikonLd3.</v>
      </c>
      <c r="D1219" s="2" t="str">
        <f>VLOOKUP(C1219,PrefixUebersetzung,2,FALSE)</f>
        <v>Exif.NikonLd3.</v>
      </c>
      <c r="E1219" s="2" t="str">
        <f>MID(F1219,FIND(".",F1219,6)+1,99)</f>
        <v>FocalLength</v>
      </c>
      <c r="F1219" s="3" t="s">
        <v>754</v>
      </c>
      <c r="G1219" s="3" t="s">
        <v>9518</v>
      </c>
      <c r="I1219" s="3" t="s">
        <v>2124</v>
      </c>
      <c r="J1219" s="3"/>
      <c r="L1219" s="14">
        <v>1</v>
      </c>
      <c r="M1219" s="3" t="str">
        <f>IFERROR(VLOOKUP(E1219,A:J,10, FALSE),"")</f>
        <v>Brennweite</v>
      </c>
      <c r="N1219" s="3" t="str">
        <f>IFERROR(VLOOKUP(I1219,B:K,10,FALSE),"")</f>
        <v>Brennweite</v>
      </c>
      <c r="O1219" s="3" t="str">
        <f>IF(AND(TRIM(J1219)="",M1219=""),"Suffix not translated ",
   IF(AND(TRIM(J1219)&lt;&gt;"",TRIM(M1219)&lt;&gt;"",TRIM(J1219)&lt;&gt;TRIM(M1219)),"Suffix translation &lt;&gt; lookup ", "" ))
&amp;IF(AND(TRIM(K1219)="",N1219=""),"Description not translated ",
   IF(AND(TRIM(K1219)&lt;&gt;"",TRIM(N1219)&lt;&gt;"",TRIM(K1219)&lt;&gt;TRIM(N1219)),"Description translation&lt;&gt; lookup ", "" ))</f>
        <v/>
      </c>
    </row>
    <row r="1220" spans="1:18" x14ac:dyDescent="0.25">
      <c r="A1220" s="2" t="str">
        <f>IF(TRIM(J1220)="","",E1220)</f>
        <v/>
      </c>
      <c r="B1220" s="2" t="str">
        <f>IF(TRIM(K1220)="","",I1220)</f>
        <v/>
      </c>
      <c r="C1220" s="2" t="str">
        <f>LEFT(F1220,FIND(".",F1220,6))</f>
        <v>Exif.NikonLd3.</v>
      </c>
      <c r="D1220" s="2" t="str">
        <f>VLOOKUP(C1220,PrefixUebersetzung,2,FALSE)</f>
        <v>Exif.NikonLd3.</v>
      </c>
      <c r="E1220" s="2" t="str">
        <f>MID(F1220,FIND(".",F1220,6)+1,99)</f>
        <v>FocusDistance</v>
      </c>
      <c r="F1220" s="3" t="s">
        <v>755</v>
      </c>
      <c r="G1220" s="3" t="s">
        <v>9518</v>
      </c>
      <c r="I1220" s="3" t="s">
        <v>2557</v>
      </c>
      <c r="J1220" s="3"/>
      <c r="L1220" s="14"/>
      <c r="M1220" s="3" t="str">
        <f>IFERROR(VLOOKUP(E1220,A:J,10, FALSE),"")</f>
        <v>Aufnahmeabstand</v>
      </c>
      <c r="N1220" s="3" t="str">
        <f>IFERROR(VLOOKUP(I1220,B:K,10,FALSE),"")</f>
        <v>Aufnahmeabstand</v>
      </c>
      <c r="O1220" s="3" t="str">
        <f>IF(AND(TRIM(J1220)="",M1220=""),"Suffix not translated ",
   IF(AND(TRIM(J1220)&lt;&gt;"",TRIM(M1220)&lt;&gt;"",TRIM(J1220)&lt;&gt;TRIM(M1220)),"Suffix translation &lt;&gt; lookup ", "" ))
&amp;IF(AND(TRIM(K1220)="",N1220=""),"Description not translated ",
   IF(AND(TRIM(K1220)&lt;&gt;"",TRIM(N1220)&lt;&gt;"",TRIM(K1220)&lt;&gt;TRIM(N1220)),"Description translation&lt;&gt; lookup ", "" ))</f>
        <v/>
      </c>
    </row>
    <row r="1221" spans="1:18" x14ac:dyDescent="0.25">
      <c r="A1221" s="2" t="str">
        <f>IF(TRIM(J1221)="","",E1221)</f>
        <v/>
      </c>
      <c r="B1221" s="2" t="str">
        <f>IF(TRIM(K1221)="","",I1221)</f>
        <v/>
      </c>
      <c r="C1221" s="2" t="str">
        <f>LEFT(F1221,FIND(".",F1221,6))</f>
        <v>Exif.NikonLd3.</v>
      </c>
      <c r="D1221" s="2" t="str">
        <f>VLOOKUP(C1221,PrefixUebersetzung,2,FALSE)</f>
        <v>Exif.NikonLd3.</v>
      </c>
      <c r="E1221" s="2" t="str">
        <f>MID(F1221,FIND(".",F1221,6)+1,99)</f>
        <v>FocusPosition</v>
      </c>
      <c r="F1221" s="3" t="s">
        <v>756</v>
      </c>
      <c r="G1221" s="3" t="s">
        <v>9518</v>
      </c>
      <c r="I1221" s="3" t="s">
        <v>2530</v>
      </c>
      <c r="J1221" s="3"/>
      <c r="L1221" s="14"/>
      <c r="M1221" s="3" t="str">
        <f>IFERROR(VLOOKUP(E1221,A:J,10, FALSE),"")</f>
        <v>Fokusposition</v>
      </c>
      <c r="N1221" s="3" t="str">
        <f>IFERROR(VLOOKUP(I1221,B:K,10,FALSE),"")</f>
        <v>Fokusposition</v>
      </c>
      <c r="O1221" s="3" t="str">
        <f>IF(AND(TRIM(J1221)="",M1221=""),"Suffix not translated ",
   IF(AND(TRIM(J1221)&lt;&gt;"",TRIM(M1221)&lt;&gt;"",TRIM(J1221)&lt;&gt;TRIM(M1221)),"Suffix translation &lt;&gt; lookup ", "" ))
&amp;IF(AND(TRIM(K1221)="",N1221=""),"Description not translated ",
   IF(AND(TRIM(K1221)&lt;&gt;"",TRIM(N1221)&lt;&gt;"",TRIM(K1221)&lt;&gt;TRIM(N1221)),"Description translation&lt;&gt; lookup ", "" ))</f>
        <v/>
      </c>
    </row>
    <row r="1222" spans="1:18" x14ac:dyDescent="0.25">
      <c r="A1222" s="2" t="str">
        <f>IF(TRIM(J1222)="","",E1222)</f>
        <v/>
      </c>
      <c r="B1222" s="2" t="str">
        <f>IF(TRIM(K1222)="","",I1222)</f>
        <v/>
      </c>
      <c r="C1222" s="2" t="str">
        <f>LEFT(F1222,FIND(".",F1222,6))</f>
        <v>Exif.NikonLd3.</v>
      </c>
      <c r="D1222" s="2" t="str">
        <f>VLOOKUP(C1222,PrefixUebersetzung,2,FALSE)</f>
        <v>Exif.NikonLd3.</v>
      </c>
      <c r="E1222" s="2" t="str">
        <f>MID(F1222,FIND(".",F1222,6)+1,99)</f>
        <v>LensFStops</v>
      </c>
      <c r="F1222" s="3" t="s">
        <v>757</v>
      </c>
      <c r="G1222" s="3" t="s">
        <v>9518</v>
      </c>
      <c r="I1222" s="3" t="s">
        <v>2682</v>
      </c>
      <c r="J1222" s="3"/>
      <c r="L1222" s="14"/>
      <c r="M1222" s="3" t="str">
        <f>IFERROR(VLOOKUP(E1222,A:J,10, FALSE),"")</f>
        <v>Objektiv Blendenstufen</v>
      </c>
      <c r="N1222" s="3" t="str">
        <f>IFERROR(VLOOKUP(I1222,B:K,10,FALSE),"")</f>
        <v>Objektiv Blendenstufen</v>
      </c>
      <c r="O1222" s="3" t="str">
        <f>IF(AND(TRIM(J1222)="",M1222=""),"Suffix not translated ",
   IF(AND(TRIM(J1222)&lt;&gt;"",TRIM(M1222)&lt;&gt;"",TRIM(J1222)&lt;&gt;TRIM(M1222)),"Suffix translation &lt;&gt; lookup ", "" ))
&amp;IF(AND(TRIM(K1222)="",N1222=""),"Description not translated ",
   IF(AND(TRIM(K1222)&lt;&gt;"",TRIM(N1222)&lt;&gt;"",TRIM(K1222)&lt;&gt;TRIM(N1222)),"Description translation&lt;&gt; lookup ", "" ))</f>
        <v/>
      </c>
    </row>
    <row r="1223" spans="1:18" x14ac:dyDescent="0.25">
      <c r="A1223" s="2" t="str">
        <f>IF(TRIM(J1223)="","",E1223)</f>
        <v/>
      </c>
      <c r="B1223" s="2" t="str">
        <f>IF(TRIM(K1223)="","",I1223)</f>
        <v/>
      </c>
      <c r="C1223" s="2" t="str">
        <f>LEFT(F1223,FIND(".",F1223,6))</f>
        <v>Exif.NikonLd3.</v>
      </c>
      <c r="D1223" s="2" t="str">
        <f>VLOOKUP(C1223,PrefixUebersetzung,2,FALSE)</f>
        <v>Exif.NikonLd3.</v>
      </c>
      <c r="E1223" s="2" t="str">
        <f>MID(F1223,FIND(".",F1223,6)+1,99)</f>
        <v>LensIDNumber</v>
      </c>
      <c r="F1223" s="3" t="s">
        <v>758</v>
      </c>
      <c r="G1223" s="3" t="s">
        <v>9518</v>
      </c>
      <c r="I1223" s="3" t="s">
        <v>2683</v>
      </c>
      <c r="J1223" s="3"/>
      <c r="L1223" s="14"/>
      <c r="M1223" s="3" t="str">
        <f>IFERROR(VLOOKUP(E1223,A:J,10, FALSE),"")</f>
        <v>Objektiv ID-Nummer</v>
      </c>
      <c r="N1223" s="3" t="str">
        <f>IFERROR(VLOOKUP(I1223,B:K,10,FALSE),"")</f>
        <v>Objektiv ID-Nummer</v>
      </c>
      <c r="O1223" s="3" t="str">
        <f>IF(AND(TRIM(J1223)="",M1223=""),"Suffix not translated ",
   IF(AND(TRIM(J1223)&lt;&gt;"",TRIM(M1223)&lt;&gt;"",TRIM(J1223)&lt;&gt;TRIM(M1223)),"Suffix translation &lt;&gt; lookup ", "" ))
&amp;IF(AND(TRIM(K1223)="",N1223=""),"Description not translated ",
   IF(AND(TRIM(K1223)&lt;&gt;"",TRIM(N1223)&lt;&gt;"",TRIM(K1223)&lt;&gt;TRIM(N1223)),"Description translation&lt;&gt; lookup ", "" ))</f>
        <v/>
      </c>
    </row>
    <row r="1224" spans="1:18" ht="30" x14ac:dyDescent="0.25">
      <c r="A1224" s="2" t="str">
        <f>IF(TRIM(J1224)="","",E1224)</f>
        <v/>
      </c>
      <c r="B1224" s="2" t="str">
        <f>IF(TRIM(K1224)="","",I1224)</f>
        <v>Max aperture at max focal length</v>
      </c>
      <c r="C1224" s="2" t="str">
        <f>LEFT(F1224,FIND(".",F1224,6))</f>
        <v>Exif.NikonLd3.</v>
      </c>
      <c r="D1224" s="2" t="str">
        <f>VLOOKUP(C1224,PrefixUebersetzung,2,FALSE)</f>
        <v>Exif.NikonLd3.</v>
      </c>
      <c r="E1224" s="2" t="str">
        <f>MID(F1224,FIND(".",F1224,6)+1,99)</f>
        <v>MaxApertureAtMaxFocal</v>
      </c>
      <c r="F1224" s="3" t="s">
        <v>759</v>
      </c>
      <c r="G1224" s="3" t="s">
        <v>9518</v>
      </c>
      <c r="I1224" s="3" t="s">
        <v>2692</v>
      </c>
      <c r="K1224" s="5" t="s">
        <v>3775</v>
      </c>
      <c r="L1224" s="14"/>
      <c r="M1224" s="3" t="str">
        <f>IFERROR(VLOOKUP(E1224,A:J,10, FALSE),"")</f>
        <v>Max Blende bei max Brennweite</v>
      </c>
      <c r="N1224" s="3" t="str">
        <f>IFERROR(VLOOKUP(I1224,B:K,10,FALSE),"")</f>
        <v>Maximale Blende bei maximaler Brennweite</v>
      </c>
      <c r="O1224" s="3" t="str">
        <f>IF(AND(TRIM(J1224)="",M1224=""),"Suffix not translated ",
   IF(AND(TRIM(J1224)&lt;&gt;"",TRIM(M1224)&lt;&gt;"",TRIM(J1224)&lt;&gt;TRIM(M1224)),"Suffix translation &lt;&gt; lookup ", "" ))
&amp;IF(AND(TRIM(K1224)="",N1224=""),"Description not translated ",
   IF(AND(TRIM(K1224)&lt;&gt;"",TRIM(N1224)&lt;&gt;"",TRIM(K1224)&lt;&gt;TRIM(N1224)),"Description translation&lt;&gt; lookup ", "" ))</f>
        <v/>
      </c>
      <c r="Q1224" s="3" t="s">
        <v>8447</v>
      </c>
      <c r="R1224" s="3" t="s">
        <v>9275</v>
      </c>
    </row>
    <row r="1225" spans="1:18" ht="30" x14ac:dyDescent="0.25">
      <c r="A1225" s="2" t="str">
        <f>IF(TRIM(J1225)="","",E1225)</f>
        <v/>
      </c>
      <c r="B1225" s="2" t="str">
        <f>IF(TRIM(K1225)="","",I1225)</f>
        <v>Max aperture at min focal length</v>
      </c>
      <c r="C1225" s="2" t="str">
        <f>LEFT(F1225,FIND(".",F1225,6))</f>
        <v>Exif.NikonLd3.</v>
      </c>
      <c r="D1225" s="2" t="str">
        <f>VLOOKUP(C1225,PrefixUebersetzung,2,FALSE)</f>
        <v>Exif.NikonLd3.</v>
      </c>
      <c r="E1225" s="2" t="str">
        <f>MID(F1225,FIND(".",F1225,6)+1,99)</f>
        <v>MaxApertureAtMinFocal</v>
      </c>
      <c r="F1225" s="3" t="s">
        <v>760</v>
      </c>
      <c r="G1225" s="3" t="s">
        <v>9518</v>
      </c>
      <c r="I1225" s="3" t="s">
        <v>2693</v>
      </c>
      <c r="J1225" s="3"/>
      <c r="K1225" s="5" t="s">
        <v>5117</v>
      </c>
      <c r="L1225" s="14"/>
      <c r="M1225" s="3" t="str">
        <f>IFERROR(VLOOKUP(E1225,A:J,10, FALSE),"")</f>
        <v>Max Blende bei min Brennweite</v>
      </c>
      <c r="N1225" s="3" t="str">
        <f>IFERROR(VLOOKUP(I1225,B:K,10,FALSE),"")</f>
        <v>Maximale Blende bei minimaler Brennweite</v>
      </c>
      <c r="O1225" s="3" t="str">
        <f>IF(AND(TRIM(J1225)="",M1225=""),"Suffix not translated ",
   IF(AND(TRIM(J1225)&lt;&gt;"",TRIM(M1225)&lt;&gt;"",TRIM(J1225)&lt;&gt;TRIM(M1225)),"Suffix translation &lt;&gt; lookup ", "" ))
&amp;IF(AND(TRIM(K1225)="",N1225=""),"Description not translated ",
   IF(AND(TRIM(K1225)&lt;&gt;"",TRIM(N1225)&lt;&gt;"",TRIM(K1225)&lt;&gt;TRIM(N1225)),"Description translation&lt;&gt; lookup ", "" ))</f>
        <v/>
      </c>
      <c r="Q1225" s="3" t="s">
        <v>8447</v>
      </c>
      <c r="R1225" s="3" t="s">
        <v>9059</v>
      </c>
    </row>
    <row r="1226" spans="1:18" x14ac:dyDescent="0.25">
      <c r="A1226" s="2" t="str">
        <f>IF(TRIM(J1226)="","",E1226)</f>
        <v/>
      </c>
      <c r="B1226" s="2" t="str">
        <f>IF(TRIM(K1226)="","",I1226)</f>
        <v/>
      </c>
      <c r="C1226" s="2" t="str">
        <f>LEFT(F1226,FIND(".",F1226,6))</f>
        <v>Exif.NikonLd3.</v>
      </c>
      <c r="D1226" s="2" t="str">
        <f>VLOOKUP(C1226,PrefixUebersetzung,2,FALSE)</f>
        <v>Exif.NikonLd3.</v>
      </c>
      <c r="E1226" s="2" t="str">
        <f>MID(F1226,FIND(".",F1226,6)+1,99)</f>
        <v>MaxFocalLength</v>
      </c>
      <c r="F1226" s="3" t="s">
        <v>761</v>
      </c>
      <c r="G1226" s="3" t="s">
        <v>9518</v>
      </c>
      <c r="I1226" s="3" t="s">
        <v>2686</v>
      </c>
      <c r="J1226" s="3"/>
      <c r="L1226" s="14"/>
      <c r="M1226" s="3" t="str">
        <f>IFERROR(VLOOKUP(E1226,A:J,10, FALSE),"")</f>
        <v>Brennweite maximal</v>
      </c>
      <c r="N1226" s="3" t="str">
        <f>IFERROR(VLOOKUP(I1226,B:K,10,FALSE),"")</f>
        <v>Maximale Brennweite</v>
      </c>
      <c r="O1226" s="3" t="str">
        <f>IF(AND(TRIM(J1226)="",M1226=""),"Suffix not translated ",
   IF(AND(TRIM(J1226)&lt;&gt;"",TRIM(M1226)&lt;&gt;"",TRIM(J1226)&lt;&gt;TRIM(M1226)),"Suffix translation &lt;&gt; lookup ", "" ))
&amp;IF(AND(TRIM(K1226)="",N1226=""),"Description not translated ",
   IF(AND(TRIM(K1226)&lt;&gt;"",TRIM(N1226)&lt;&gt;"",TRIM(K1226)&lt;&gt;TRIM(N1226)),"Description translation&lt;&gt; lookup ", "" ))</f>
        <v/>
      </c>
    </row>
    <row r="1227" spans="1:18" x14ac:dyDescent="0.25">
      <c r="A1227" s="2" t="str">
        <f>IF(TRIM(J1227)="","",E1227)</f>
        <v/>
      </c>
      <c r="B1227" s="2" t="str">
        <f>IF(TRIM(K1227)="","",I1227)</f>
        <v/>
      </c>
      <c r="C1227" s="2" t="str">
        <f>LEFT(F1227,FIND(".",F1227,6))</f>
        <v>Exif.NikonLd3.</v>
      </c>
      <c r="D1227" s="2" t="str">
        <f>VLOOKUP(C1227,PrefixUebersetzung,2,FALSE)</f>
        <v>Exif.NikonLd3.</v>
      </c>
      <c r="E1227" s="2" t="str">
        <f>MID(F1227,FIND(".",F1227,6)+1,99)</f>
        <v>MCUVersion</v>
      </c>
      <c r="F1227" s="3" t="s">
        <v>762</v>
      </c>
      <c r="G1227" s="3" t="s">
        <v>9518</v>
      </c>
      <c r="I1227" s="3" t="s">
        <v>2687</v>
      </c>
      <c r="J1227" s="3"/>
      <c r="L1227" s="14"/>
      <c r="M1227" s="3" t="str">
        <f>IFERROR(VLOOKUP(E1227,A:J,10, FALSE),"")</f>
        <v>MCU Version</v>
      </c>
      <c r="N1227" s="3" t="str">
        <f>IFERROR(VLOOKUP(I1227,B:K,10,FALSE),"")</f>
        <v>MCU Version</v>
      </c>
      <c r="O1227" s="3" t="str">
        <f>IF(AND(TRIM(J1227)="",M1227=""),"Suffix not translated ",
   IF(AND(TRIM(J1227)&lt;&gt;"",TRIM(M1227)&lt;&gt;"",TRIM(J1227)&lt;&gt;TRIM(M1227)),"Suffix translation &lt;&gt; lookup ", "" ))
&amp;IF(AND(TRIM(K1227)="",N1227=""),"Description not translated ",
   IF(AND(TRIM(K1227)&lt;&gt;"",TRIM(N1227)&lt;&gt;"",TRIM(K1227)&lt;&gt;TRIM(N1227)),"Description translation&lt;&gt; lookup ", "" ))</f>
        <v/>
      </c>
    </row>
    <row r="1228" spans="1:18" x14ac:dyDescent="0.25">
      <c r="A1228" s="2" t="str">
        <f>IF(TRIM(J1228)="","",E1228)</f>
        <v/>
      </c>
      <c r="B1228" s="2" t="str">
        <f>IF(TRIM(K1228)="","",I1228)</f>
        <v/>
      </c>
      <c r="C1228" s="2" t="str">
        <f>LEFT(F1228,FIND(".",F1228,6))</f>
        <v>Exif.NikonLd3.</v>
      </c>
      <c r="D1228" s="2" t="str">
        <f>VLOOKUP(C1228,PrefixUebersetzung,2,FALSE)</f>
        <v>Exif.NikonLd3.</v>
      </c>
      <c r="E1228" s="2" t="str">
        <f>MID(F1228,FIND(".",F1228,6)+1,99)</f>
        <v>MinFocalLength</v>
      </c>
      <c r="F1228" s="3" t="s">
        <v>763</v>
      </c>
      <c r="G1228" s="3" t="s">
        <v>9518</v>
      </c>
      <c r="I1228" s="3" t="s">
        <v>2688</v>
      </c>
      <c r="J1228" s="3"/>
      <c r="L1228" s="14"/>
      <c r="M1228" s="3" t="str">
        <f>IFERROR(VLOOKUP(E1228,A:J,10, FALSE),"")</f>
        <v>Brennweite minimal</v>
      </c>
      <c r="N1228" s="3" t="str">
        <f>IFERROR(VLOOKUP(I1228,B:K,10,FALSE),"")</f>
        <v>Minimale Brennweite</v>
      </c>
      <c r="O1228" s="3" t="str">
        <f>IF(AND(TRIM(J1228)="",M1228=""),"Suffix not translated ",
   IF(AND(TRIM(J1228)&lt;&gt;"",TRIM(M1228)&lt;&gt;"",TRIM(J1228)&lt;&gt;TRIM(M1228)),"Suffix translation &lt;&gt; lookup ", "" ))
&amp;IF(AND(TRIM(K1228)="",N1228=""),"Description not translated ",
   IF(AND(TRIM(K1228)&lt;&gt;"",TRIM(N1228)&lt;&gt;"",TRIM(K1228)&lt;&gt;TRIM(N1228)),"Description translation&lt;&gt; lookup ", "" ))</f>
        <v/>
      </c>
    </row>
    <row r="1229" spans="1:18" x14ac:dyDescent="0.25">
      <c r="A1229" s="2" t="str">
        <f>IF(TRIM(J1229)="","",E1229)</f>
        <v/>
      </c>
      <c r="B1229" s="2" t="str">
        <f>IF(TRIM(K1229)="","",I1229)</f>
        <v/>
      </c>
      <c r="C1229" s="2" t="str">
        <f>LEFT(F1229,FIND(".",F1229,6))</f>
        <v>Exif.NikonLd3.</v>
      </c>
      <c r="D1229" s="2" t="str">
        <f>VLOOKUP(C1229,PrefixUebersetzung,2,FALSE)</f>
        <v>Exif.NikonLd3.</v>
      </c>
      <c r="E1229" s="2" t="str">
        <f>MID(F1229,FIND(".",F1229,6)+1,99)</f>
        <v>Version</v>
      </c>
      <c r="F1229" s="3" t="s">
        <v>764</v>
      </c>
      <c r="G1229" s="3" t="s">
        <v>9517</v>
      </c>
      <c r="I1229" s="3" t="s">
        <v>2659</v>
      </c>
      <c r="J1229" s="3"/>
      <c r="L1229" s="14"/>
      <c r="M1229" s="3" t="str">
        <f>IFERROR(VLOOKUP(E1229,A:J,10, FALSE),"")</f>
        <v>Version</v>
      </c>
      <c r="N1229" s="3" t="str">
        <f>IFERROR(VLOOKUP(I1229,B:K,10,FALSE),"")</f>
        <v>Version</v>
      </c>
      <c r="O1229" s="3" t="str">
        <f>IF(AND(TRIM(J1229)="",M1229=""),"Suffix not translated ",
   IF(AND(TRIM(J1229)&lt;&gt;"",TRIM(M1229)&lt;&gt;"",TRIM(J1229)&lt;&gt;TRIM(M1229)),"Suffix translation &lt;&gt; lookup ", "" ))
&amp;IF(AND(TRIM(K1229)="",N1229=""),"Description not translated ",
   IF(AND(TRIM(K1229)&lt;&gt;"",TRIM(N1229)&lt;&gt;"",TRIM(K1229)&lt;&gt;TRIM(N1229)),"Description translation&lt;&gt; lookup ", "" ))</f>
        <v/>
      </c>
    </row>
    <row r="1230" spans="1:18" x14ac:dyDescent="0.25">
      <c r="A1230" s="2" t="str">
        <f>IF(TRIM(J1230)="","",E1230)</f>
        <v/>
      </c>
      <c r="B1230" s="2" t="str">
        <f>IF(TRIM(K1230)="","",I1230)</f>
        <v/>
      </c>
      <c r="C1230" s="2" t="str">
        <f>LEFT(F1230,FIND(".",F1230,6))</f>
        <v>Exif.NikonLd4.</v>
      </c>
      <c r="D1230" s="2" t="str">
        <f>VLOOKUP(C1230,PrefixUebersetzung,2,FALSE)</f>
        <v>Exif.NikonLd4.</v>
      </c>
      <c r="E1230" s="2" t="str">
        <f>MID(F1230,FIND(".",F1230,6)+1,99)</f>
        <v>AFAperture</v>
      </c>
      <c r="F1230" s="36" t="s">
        <v>9759</v>
      </c>
      <c r="G1230" s="36" t="s">
        <v>9518</v>
      </c>
      <c r="H1230" s="36"/>
      <c r="I1230" s="36" t="s">
        <v>2689</v>
      </c>
      <c r="M1230" s="3" t="str">
        <f>IFERROR(VLOOKUP(E1230,A:J,10, FALSE),"")</f>
        <v>AF Öffnung</v>
      </c>
      <c r="N1230" s="3" t="str">
        <f>IFERROR(VLOOKUP(I1230,B:K,10,FALSE),"")</f>
        <v>AF Öffnung</v>
      </c>
      <c r="O1230" s="3" t="str">
        <f>IF(AND(TRIM(J1230)="",M1230=""),"Suffix not translated ",
   IF(AND(TRIM(J1230)&lt;&gt;"",TRIM(M1230)&lt;&gt;"",TRIM(J1230)&lt;&gt;TRIM(M1230)),"Suffix translation &lt;&gt; lookup ", "" ))
&amp;IF(AND(TRIM(K1230)="",N1230=""),"Description not translated ",
   IF(AND(TRIM(K1230)&lt;&gt;"",TRIM(N1230)&lt;&gt;"",TRIM(K1230)&lt;&gt;TRIM(N1230)),"Description translation&lt;&gt; lookup ", "" ))</f>
        <v/>
      </c>
    </row>
    <row r="1231" spans="1:18" ht="30" x14ac:dyDescent="0.25">
      <c r="A1231" s="2" t="str">
        <f>IF(TRIM(J1231)="","",E1231)</f>
        <v/>
      </c>
      <c r="B1231" s="2" t="str">
        <f>IF(TRIM(K1231)="","",I1231)</f>
        <v/>
      </c>
      <c r="C1231" s="2" t="str">
        <f>LEFT(F1231,FIND(".",F1231,6))</f>
        <v>Exif.NikonLd4.</v>
      </c>
      <c r="D1231" s="2" t="str">
        <f>VLOOKUP(C1231,PrefixUebersetzung,2,FALSE)</f>
        <v>Exif.NikonLd4.</v>
      </c>
      <c r="E1231" s="2" t="str">
        <f>MID(F1231,FIND(".",F1231,6)+1,99)</f>
        <v>EffectiveMaxAperture</v>
      </c>
      <c r="F1231" s="36" t="s">
        <v>9760</v>
      </c>
      <c r="G1231" s="36" t="s">
        <v>9518</v>
      </c>
      <c r="H1231" s="36"/>
      <c r="I1231" s="36" t="s">
        <v>2690</v>
      </c>
      <c r="M1231" s="3" t="str">
        <f>IFERROR(VLOOKUP(E1231,A:J,10, FALSE),"")</f>
        <v>Effektive max Blendenöffnung</v>
      </c>
      <c r="N1231" s="3" t="str">
        <f>IFERROR(VLOOKUP(I1231,B:K,10,FALSE),"")</f>
        <v>Effektive max Blendenöffnung</v>
      </c>
      <c r="O1231" s="3" t="str">
        <f>IF(AND(TRIM(J1231)="",M1231=""),"Suffix not translated ",
   IF(AND(TRIM(J1231)&lt;&gt;"",TRIM(M1231)&lt;&gt;"",TRIM(J1231)&lt;&gt;TRIM(M1231)),"Suffix translation &lt;&gt; lookup ", "" ))
&amp;IF(AND(TRIM(K1231)="",N1231=""),"Description not translated ",
   IF(AND(TRIM(K1231)&lt;&gt;"",TRIM(N1231)&lt;&gt;"",TRIM(K1231)&lt;&gt;TRIM(N1231)),"Description translation&lt;&gt; lookup ", "" ))</f>
        <v/>
      </c>
    </row>
    <row r="1232" spans="1:18" ht="30" x14ac:dyDescent="0.25">
      <c r="A1232" s="2" t="str">
        <f>IF(TRIM(J1232)="","",E1232)</f>
        <v/>
      </c>
      <c r="B1232" s="2" t="str">
        <f>IF(TRIM(K1232)="","",I1232)</f>
        <v/>
      </c>
      <c r="C1232" s="2" t="str">
        <f>LEFT(F1232,FIND(".",F1232,6))</f>
        <v>Exif.NikonLd4.</v>
      </c>
      <c r="D1232" s="2" t="str">
        <f>VLOOKUP(C1232,PrefixUebersetzung,2,FALSE)</f>
        <v>Exif.NikonLd4.</v>
      </c>
      <c r="E1232" s="2" t="str">
        <f>MID(F1232,FIND(".",F1232,6)+1,99)</f>
        <v>ExitPupilPosition</v>
      </c>
      <c r="F1232" s="36" t="s">
        <v>9761</v>
      </c>
      <c r="G1232" s="36" t="s">
        <v>9518</v>
      </c>
      <c r="H1232" s="36"/>
      <c r="I1232" s="36" t="s">
        <v>2691</v>
      </c>
      <c r="M1232" s="3" t="str">
        <f>IFERROR(VLOOKUP(E1232,A:J,10, FALSE),"")</f>
        <v>Austrittspupillenposition</v>
      </c>
      <c r="N1232" s="3" t="str">
        <f>IFERROR(VLOOKUP(I1232,B:K,10,FALSE),"")</f>
        <v>Austrittspupillenposition</v>
      </c>
      <c r="O1232" s="3" t="str">
        <f>IF(AND(TRIM(J1232)="",M1232=""),"Suffix not translated ",
   IF(AND(TRIM(J1232)&lt;&gt;"",TRIM(M1232)&lt;&gt;"",TRIM(J1232)&lt;&gt;TRIM(M1232)),"Suffix translation &lt;&gt; lookup ", "" ))
&amp;IF(AND(TRIM(K1232)="",N1232=""),"Description not translated ",
   IF(AND(TRIM(K1232)&lt;&gt;"",TRIM(N1232)&lt;&gt;"",TRIM(K1232)&lt;&gt;TRIM(N1232)),"Description translation&lt;&gt; lookup ", "" ))</f>
        <v/>
      </c>
    </row>
    <row r="1233" spans="1:17" x14ac:dyDescent="0.25">
      <c r="A1233" s="2" t="str">
        <f>IF(TRIM(J1233)="","",E1233)</f>
        <v/>
      </c>
      <c r="B1233" s="2" t="str">
        <f>IF(TRIM(K1233)="","",I1233)</f>
        <v>F-Number</v>
      </c>
      <c r="C1233" s="2" t="str">
        <f>LEFT(F1233,FIND(".",F1233,6))</f>
        <v>Exif.NikonLd4.</v>
      </c>
      <c r="D1233" s="2" t="str">
        <f>VLOOKUP(C1233,PrefixUebersetzung,2,FALSE)</f>
        <v>Exif.NikonLd4.</v>
      </c>
      <c r="E1233" s="2" t="str">
        <f>MID(F1233,FIND(".",F1233,6)+1,99)</f>
        <v>FNumber</v>
      </c>
      <c r="F1233" s="36" t="s">
        <v>9762</v>
      </c>
      <c r="G1233" s="36" t="s">
        <v>9512</v>
      </c>
      <c r="H1233" s="36"/>
      <c r="I1233" s="36" t="s">
        <v>2970</v>
      </c>
      <c r="K1233" s="5" t="s">
        <v>4787</v>
      </c>
      <c r="L1233" s="15">
        <v>1</v>
      </c>
      <c r="M1233" s="3" t="str">
        <f>IFERROR(VLOOKUP(E1233,A:J,10, FALSE),"")</f>
        <v>Blendenzahl</v>
      </c>
      <c r="N1233" s="3" t="str">
        <f>IFERROR(VLOOKUP(I1233,B:K,10,FALSE),"")</f>
        <v>Blendenzahl</v>
      </c>
      <c r="O1233" s="3" t="str">
        <f>IF(AND(TRIM(J1233)="",M1233=""),"Suffix not translated ",
   IF(AND(TRIM(J1233)&lt;&gt;"",TRIM(M1233)&lt;&gt;"",TRIM(J1233)&lt;&gt;TRIM(M1233)),"Suffix translation &lt;&gt; lookup ", "" ))
&amp;IF(AND(TRIM(K1233)="",N1233=""),"Description not translated ",
   IF(AND(TRIM(K1233)&lt;&gt;"",TRIM(N1233)&lt;&gt;"",TRIM(K1233)&lt;&gt;TRIM(N1233)),"Description translation&lt;&gt; lookup ", "" ))</f>
        <v/>
      </c>
      <c r="Q1233" s="3" t="s">
        <v>8447</v>
      </c>
    </row>
    <row r="1234" spans="1:17" x14ac:dyDescent="0.25">
      <c r="A1234" s="2" t="str">
        <f>IF(TRIM(J1234)="","",E1234)</f>
        <v/>
      </c>
      <c r="B1234" s="2" t="str">
        <f>IF(TRIM(K1234)="","",I1234)</f>
        <v/>
      </c>
      <c r="C1234" s="2" t="str">
        <f>LEFT(F1234,FIND(".",F1234,6))</f>
        <v>Exif.NikonLd4.</v>
      </c>
      <c r="D1234" s="2" t="str">
        <f>VLOOKUP(C1234,PrefixUebersetzung,2,FALSE)</f>
        <v>Exif.NikonLd4.</v>
      </c>
      <c r="E1234" s="2" t="str">
        <f>MID(F1234,FIND(".",F1234,6)+1,99)</f>
        <v>FocalLength</v>
      </c>
      <c r="F1234" s="36" t="s">
        <v>9763</v>
      </c>
      <c r="G1234" s="36" t="s">
        <v>9518</v>
      </c>
      <c r="H1234" s="36"/>
      <c r="I1234" s="36" t="s">
        <v>2124</v>
      </c>
      <c r="L1234" s="15">
        <v>1</v>
      </c>
      <c r="M1234" s="3" t="str">
        <f>IFERROR(VLOOKUP(E1234,A:J,10, FALSE),"")</f>
        <v>Brennweite</v>
      </c>
      <c r="N1234" s="3" t="str">
        <f>IFERROR(VLOOKUP(I1234,B:K,10,FALSE),"")</f>
        <v>Brennweite</v>
      </c>
      <c r="O1234" s="3" t="str">
        <f>IF(AND(TRIM(J1234)="",M1234=""),"Suffix not translated ",
   IF(AND(TRIM(J1234)&lt;&gt;"",TRIM(M1234)&lt;&gt;"",TRIM(J1234)&lt;&gt;TRIM(M1234)),"Suffix translation &lt;&gt; lookup ", "" ))
&amp;IF(AND(TRIM(K1234)="",N1234=""),"Description not translated ",
   IF(AND(TRIM(K1234)&lt;&gt;"",TRIM(N1234)&lt;&gt;"",TRIM(K1234)&lt;&gt;TRIM(N1234)),"Description translation&lt;&gt; lookup ", "" ))</f>
        <v/>
      </c>
    </row>
    <row r="1235" spans="1:17" x14ac:dyDescent="0.25">
      <c r="A1235" s="2" t="str">
        <f>IF(TRIM(J1235)="","",E1235)</f>
        <v/>
      </c>
      <c r="B1235" s="2" t="str">
        <f>IF(TRIM(K1235)="","",I1235)</f>
        <v/>
      </c>
      <c r="C1235" s="2" t="str">
        <f>LEFT(F1235,FIND(".",F1235,6))</f>
        <v>Exif.NikonLd4.</v>
      </c>
      <c r="D1235" s="2" t="str">
        <f>VLOOKUP(C1235,PrefixUebersetzung,2,FALSE)</f>
        <v>Exif.NikonLd4.</v>
      </c>
      <c r="E1235" s="2" t="str">
        <f>MID(F1235,FIND(".",F1235,6)+1,99)</f>
        <v>FocalLength2</v>
      </c>
      <c r="F1235" s="36" t="s">
        <v>10776</v>
      </c>
      <c r="G1235" s="36" t="s">
        <v>9512</v>
      </c>
      <c r="H1235" s="36"/>
      <c r="I1235" s="36" t="s">
        <v>10777</v>
      </c>
      <c r="L1235" s="15">
        <v>8</v>
      </c>
      <c r="O1235" s="3" t="str">
        <f>IF(AND(TRIM(J1235)="",M1235=""),"Suffix not translated ",
   IF(AND(TRIM(J1235)&lt;&gt;"",TRIM(M1235)&lt;&gt;"",TRIM(J1235)&lt;&gt;TRIM(M1235)),"Suffix translation &lt;&gt; lookup ", "" ))
&amp;IF(AND(TRIM(K1235)="",N1235=""),"Description not translated ",
   IF(AND(TRIM(K1235)&lt;&gt;"",TRIM(N1235)&lt;&gt;"",TRIM(K1235)&lt;&gt;TRIM(N1235)),"Description translation&lt;&gt; lookup ", "" ))</f>
        <v xml:space="preserve">Suffix not translated Description not translated </v>
      </c>
      <c r="P1235" s="3" t="s">
        <v>8447</v>
      </c>
      <c r="Q1235" s="3" t="s">
        <v>8447</v>
      </c>
    </row>
    <row r="1236" spans="1:17" x14ac:dyDescent="0.25">
      <c r="A1236" s="2" t="str">
        <f>IF(TRIM(J1236)="","",E1236)</f>
        <v/>
      </c>
      <c r="B1236" s="2" t="str">
        <f>IF(TRIM(K1236)="","",I1236)</f>
        <v/>
      </c>
      <c r="C1236" s="2" t="str">
        <f>LEFT(F1236,FIND(".",F1236,6))</f>
        <v>Exif.NikonLd4.</v>
      </c>
      <c r="D1236" s="2" t="str">
        <f>VLOOKUP(C1236,PrefixUebersetzung,2,FALSE)</f>
        <v>Exif.NikonLd4.</v>
      </c>
      <c r="E1236" s="2" t="str">
        <f>MID(F1236,FIND(".",F1236,6)+1,99)</f>
        <v>FocusDistance</v>
      </c>
      <c r="F1236" s="36" t="s">
        <v>9764</v>
      </c>
      <c r="G1236" s="36" t="s">
        <v>9518</v>
      </c>
      <c r="H1236" s="36"/>
      <c r="I1236" s="36" t="s">
        <v>2557</v>
      </c>
      <c r="M1236" s="3" t="str">
        <f>IFERROR(VLOOKUP(E1236,A:J,10, FALSE),"")</f>
        <v>Aufnahmeabstand</v>
      </c>
      <c r="N1236" s="3" t="str">
        <f>IFERROR(VLOOKUP(I1236,B:K,10,FALSE),"")</f>
        <v>Aufnahmeabstand</v>
      </c>
      <c r="O1236" s="3" t="str">
        <f>IF(AND(TRIM(J1236)="",M1236=""),"Suffix not translated ",
   IF(AND(TRIM(J1236)&lt;&gt;"",TRIM(M1236)&lt;&gt;"",TRIM(J1236)&lt;&gt;TRIM(M1236)),"Suffix translation &lt;&gt; lookup ", "" ))
&amp;IF(AND(TRIM(K1236)="",N1236=""),"Description not translated ",
   IF(AND(TRIM(K1236)&lt;&gt;"",TRIM(N1236)&lt;&gt;"",TRIM(K1236)&lt;&gt;TRIM(N1236)),"Description translation&lt;&gt; lookup ", "" ))</f>
        <v/>
      </c>
    </row>
    <row r="1237" spans="1:17" x14ac:dyDescent="0.25">
      <c r="A1237" s="2" t="str">
        <f>IF(TRIM(J1237)="","",E1237)</f>
        <v/>
      </c>
      <c r="B1237" s="2" t="str">
        <f>IF(TRIM(K1237)="","",I1237)</f>
        <v/>
      </c>
      <c r="C1237" s="2" t="str">
        <f>LEFT(F1237,FIND(".",F1237,6))</f>
        <v>Exif.NikonLd4.</v>
      </c>
      <c r="D1237" s="2" t="str">
        <f>VLOOKUP(C1237,PrefixUebersetzung,2,FALSE)</f>
        <v>Exif.NikonLd4.</v>
      </c>
      <c r="E1237" s="2" t="str">
        <f>MID(F1237,FIND(".",F1237,6)+1,99)</f>
        <v>FocusDistance2</v>
      </c>
      <c r="F1237" s="36" t="s">
        <v>10778</v>
      </c>
      <c r="G1237" s="36" t="s">
        <v>9512</v>
      </c>
      <c r="H1237" s="36"/>
      <c r="I1237" s="36" t="s">
        <v>10779</v>
      </c>
      <c r="L1237" s="15">
        <v>8</v>
      </c>
      <c r="O1237" s="3" t="str">
        <f>IF(AND(TRIM(J1237)="",M1237=""),"Suffix not translated ",
   IF(AND(TRIM(J1237)&lt;&gt;"",TRIM(M1237)&lt;&gt;"",TRIM(J1237)&lt;&gt;TRIM(M1237)),"Suffix translation &lt;&gt; lookup ", "" ))
&amp;IF(AND(TRIM(K1237)="",N1237=""),"Description not translated ",
   IF(AND(TRIM(K1237)&lt;&gt;"",TRIM(N1237)&lt;&gt;"",TRIM(K1237)&lt;&gt;TRIM(N1237)),"Description translation&lt;&gt; lookup ", "" ))</f>
        <v xml:space="preserve">Suffix not translated Description not translated </v>
      </c>
      <c r="P1237" s="3" t="s">
        <v>8447</v>
      </c>
      <c r="Q1237" s="3" t="s">
        <v>8447</v>
      </c>
    </row>
    <row r="1238" spans="1:17" x14ac:dyDescent="0.25">
      <c r="A1238" s="2" t="str">
        <f>IF(TRIM(J1238)="","",E1238)</f>
        <v/>
      </c>
      <c r="B1238" s="2" t="str">
        <f>IF(TRIM(K1238)="","",I1238)</f>
        <v/>
      </c>
      <c r="C1238" s="2" t="str">
        <f>LEFT(F1238,FIND(".",F1238,6))</f>
        <v>Exif.NikonLd4.</v>
      </c>
      <c r="D1238" s="2" t="str">
        <f>VLOOKUP(C1238,PrefixUebersetzung,2,FALSE)</f>
        <v>Exif.NikonLd4.</v>
      </c>
      <c r="E1238" s="2" t="str">
        <f>MID(F1238,FIND(".",F1238,6)+1,99)</f>
        <v>FocusPosition</v>
      </c>
      <c r="F1238" s="36" t="s">
        <v>9765</v>
      </c>
      <c r="G1238" s="36" t="s">
        <v>9518</v>
      </c>
      <c r="H1238" s="36"/>
      <c r="I1238" s="36" t="s">
        <v>2530</v>
      </c>
      <c r="M1238" s="3" t="str">
        <f>IFERROR(VLOOKUP(E1238,A:J,10, FALSE),"")</f>
        <v>Fokusposition</v>
      </c>
      <c r="N1238" s="3" t="str">
        <f>IFERROR(VLOOKUP(I1238,B:K,10,FALSE),"")</f>
        <v>Fokusposition</v>
      </c>
      <c r="O1238" s="3" t="str">
        <f>IF(AND(TRIM(J1238)="",M1238=""),"Suffix not translated ",
   IF(AND(TRIM(J1238)&lt;&gt;"",TRIM(M1238)&lt;&gt;"",TRIM(J1238)&lt;&gt;TRIM(M1238)),"Suffix translation &lt;&gt; lookup ", "" ))
&amp;IF(AND(TRIM(K1238)="",N1238=""),"Description not translated ",
   IF(AND(TRIM(K1238)&lt;&gt;"",TRIM(N1238)&lt;&gt;"",TRIM(K1238)&lt;&gt;TRIM(N1238)),"Description translation&lt;&gt; lookup ", "" ))</f>
        <v/>
      </c>
    </row>
    <row r="1239" spans="1:17" x14ac:dyDescent="0.25">
      <c r="A1239" s="2" t="str">
        <f>IF(TRIM(J1239)="","",E1239)</f>
        <v/>
      </c>
      <c r="B1239" s="2" t="str">
        <f>IF(TRIM(K1239)="","",I1239)</f>
        <v/>
      </c>
      <c r="C1239" s="2" t="str">
        <f>LEFT(F1239,FIND(".",F1239,6))</f>
        <v>Exif.NikonLd4.</v>
      </c>
      <c r="D1239" s="2" t="str">
        <f>VLOOKUP(C1239,PrefixUebersetzung,2,FALSE)</f>
        <v>Exif.NikonLd4.</v>
      </c>
      <c r="E1239" s="2" t="str">
        <f>MID(F1239,FIND(".",F1239,6)+1,99)</f>
        <v>LensFStops</v>
      </c>
      <c r="F1239" s="36" t="s">
        <v>9766</v>
      </c>
      <c r="G1239" s="36" t="s">
        <v>9518</v>
      </c>
      <c r="H1239" s="36"/>
      <c r="I1239" s="36" t="s">
        <v>2682</v>
      </c>
      <c r="M1239" s="3" t="str">
        <f>IFERROR(VLOOKUP(E1239,A:J,10, FALSE),"")</f>
        <v>Objektiv Blendenstufen</v>
      </c>
      <c r="N1239" s="3" t="str">
        <f>IFERROR(VLOOKUP(I1239,B:K,10,FALSE),"")</f>
        <v>Objektiv Blendenstufen</v>
      </c>
      <c r="O1239" s="3" t="str">
        <f>IF(AND(TRIM(J1239)="",M1239=""),"Suffix not translated ",
   IF(AND(TRIM(J1239)&lt;&gt;"",TRIM(M1239)&lt;&gt;"",TRIM(J1239)&lt;&gt;TRIM(M1239)),"Suffix translation &lt;&gt; lookup ", "" ))
&amp;IF(AND(TRIM(K1239)="",N1239=""),"Description not translated ",
   IF(AND(TRIM(K1239)&lt;&gt;"",TRIM(N1239)&lt;&gt;"",TRIM(K1239)&lt;&gt;TRIM(N1239)),"Description translation&lt;&gt; lookup ", "" ))</f>
        <v/>
      </c>
    </row>
    <row r="1240" spans="1:17" x14ac:dyDescent="0.25">
      <c r="A1240" s="2" t="str">
        <f>IF(TRIM(J1240)="","",E1240)</f>
        <v/>
      </c>
      <c r="B1240" s="2" t="str">
        <f>IF(TRIM(K1240)="","",I1240)</f>
        <v>Lens ID</v>
      </c>
      <c r="C1240" s="2" t="str">
        <f>LEFT(F1240,FIND(".",F1240,6))</f>
        <v>Exif.NikonLd4.</v>
      </c>
      <c r="D1240" s="2" t="str">
        <f>VLOOKUP(C1240,PrefixUebersetzung,2,FALSE)</f>
        <v>Exif.NikonLd4.</v>
      </c>
      <c r="E1240" s="2" t="str">
        <f>MID(F1240,FIND(".",F1240,6)+1,99)</f>
        <v>LensID</v>
      </c>
      <c r="F1240" s="36" t="s">
        <v>9767</v>
      </c>
      <c r="G1240" s="36" t="s">
        <v>9512</v>
      </c>
      <c r="H1240" s="36"/>
      <c r="I1240" s="36" t="s">
        <v>9768</v>
      </c>
      <c r="K1240" s="5" t="s">
        <v>3845</v>
      </c>
      <c r="M1240" s="3" t="str">
        <f>IFERROR(VLOOKUP(E1240,A:J,10, FALSE),"")</f>
        <v>Objektiv Kennung</v>
      </c>
      <c r="N1240" s="3" t="str">
        <f>IFERROR(VLOOKUP(I1240,B:K,10,FALSE),"")</f>
        <v>Objektiv Kennung</v>
      </c>
      <c r="O1240" s="3" t="str">
        <f>IF(AND(TRIM(J1240)="",M1240=""),"Suffix not translated ",
   IF(AND(TRIM(J1240)&lt;&gt;"",TRIM(M1240)&lt;&gt;"",TRIM(J1240)&lt;&gt;TRIM(M1240)),"Suffix translation &lt;&gt; lookup ", "" ))
&amp;IF(AND(TRIM(K1240)="",N1240=""),"Description not translated ",
   IF(AND(TRIM(K1240)&lt;&gt;"",TRIM(N1240)&lt;&gt;"",TRIM(K1240)&lt;&gt;TRIM(N1240)),"Description translation&lt;&gt; lookup ", "" ))</f>
        <v/>
      </c>
      <c r="Q1240" s="3" t="s">
        <v>8447</v>
      </c>
    </row>
    <row r="1241" spans="1:17" x14ac:dyDescent="0.25">
      <c r="A1241" s="2" t="str">
        <f>IF(TRIM(J1241)="","",E1241)</f>
        <v/>
      </c>
      <c r="B1241" s="2" t="str">
        <f>IF(TRIM(K1241)="","",I1241)</f>
        <v/>
      </c>
      <c r="C1241" s="2" t="str">
        <f>LEFT(F1241,FIND(".",F1241,6))</f>
        <v>Exif.NikonLd4.</v>
      </c>
      <c r="D1241" s="2" t="str">
        <f>VLOOKUP(C1241,PrefixUebersetzung,2,FALSE)</f>
        <v>Exif.NikonLd4.</v>
      </c>
      <c r="E1241" s="2" t="str">
        <f>MID(F1241,FIND(".",F1241,6)+1,99)</f>
        <v>LensIDNumber</v>
      </c>
      <c r="F1241" s="36" t="s">
        <v>9769</v>
      </c>
      <c r="G1241" s="36" t="s">
        <v>9518</v>
      </c>
      <c r="H1241" s="36"/>
      <c r="I1241" s="36" t="s">
        <v>2683</v>
      </c>
      <c r="M1241" s="3" t="str">
        <f>IFERROR(VLOOKUP(E1241,A:J,10, FALSE),"")</f>
        <v>Objektiv ID-Nummer</v>
      </c>
      <c r="N1241" s="3" t="str">
        <f>IFERROR(VLOOKUP(I1241,B:K,10,FALSE),"")</f>
        <v>Objektiv ID-Nummer</v>
      </c>
      <c r="O1241" s="3" t="str">
        <f>IF(AND(TRIM(J1241)="",M1241=""),"Suffix not translated ",
   IF(AND(TRIM(J1241)&lt;&gt;"",TRIM(M1241)&lt;&gt;"",TRIM(J1241)&lt;&gt;TRIM(M1241)),"Suffix translation &lt;&gt; lookup ", "" ))
&amp;IF(AND(TRIM(K1241)="",N1241=""),"Description not translated ",
   IF(AND(TRIM(K1241)&lt;&gt;"",TRIM(N1241)&lt;&gt;"",TRIM(K1241)&lt;&gt;TRIM(N1241)),"Description translation&lt;&gt; lookup ", "" ))</f>
        <v/>
      </c>
    </row>
    <row r="1242" spans="1:17" x14ac:dyDescent="0.25">
      <c r="A1242" s="2" t="str">
        <f>IF(TRIM(J1242)="","",E1242)</f>
        <v/>
      </c>
      <c r="B1242" s="2" t="str">
        <f>IF(TRIM(K1242)="","",I1242)</f>
        <v/>
      </c>
      <c r="C1242" s="2" t="str">
        <f>LEFT(F1242,FIND(".",F1242,6))</f>
        <v>Exif.NikonLd4.</v>
      </c>
      <c r="D1242" s="2" t="str">
        <f>VLOOKUP(C1242,PrefixUebersetzung,2,FALSE)</f>
        <v>Exif.NikonLd4.</v>
      </c>
      <c r="E1242" s="2" t="str">
        <f>MID(F1242,FIND(".",F1242,6)+1,99)</f>
        <v>MaxAperture</v>
      </c>
      <c r="F1242" s="36" t="s">
        <v>9770</v>
      </c>
      <c r="G1242" s="36" t="s">
        <v>9512</v>
      </c>
      <c r="H1242" s="36"/>
      <c r="I1242" s="36" t="s">
        <v>2180</v>
      </c>
      <c r="M1242" s="3" t="str">
        <f>IFERROR(VLOOKUP(E1242,A:J,10, FALSE),"")</f>
        <v>Blende maximal</v>
      </c>
      <c r="N1242" s="3" t="str">
        <f>IFERROR(VLOOKUP(I1242,B:K,10,FALSE),"")</f>
        <v>Maximale Blende</v>
      </c>
      <c r="O1242" s="3" t="str">
        <f>IF(AND(TRIM(J1242)="",M1242=""),"Suffix not translated ",
   IF(AND(TRIM(J1242)&lt;&gt;"",TRIM(M1242)&lt;&gt;"",TRIM(J1242)&lt;&gt;TRIM(M1242)),"Suffix translation &lt;&gt; lookup ", "" ))
&amp;IF(AND(TRIM(K1242)="",N1242=""),"Description not translated ",
   IF(AND(TRIM(K1242)&lt;&gt;"",TRIM(N1242)&lt;&gt;"",TRIM(K1242)&lt;&gt;TRIM(N1242)),"Description translation&lt;&gt; lookup ", "" ))</f>
        <v/>
      </c>
    </row>
    <row r="1243" spans="1:17" ht="30" x14ac:dyDescent="0.25">
      <c r="A1243" s="2" t="str">
        <f>IF(TRIM(J1243)="","",E1243)</f>
        <v/>
      </c>
      <c r="B1243" s="2" t="str">
        <f>IF(TRIM(K1243)="","",I1243)</f>
        <v/>
      </c>
      <c r="C1243" s="2" t="str">
        <f>LEFT(F1243,FIND(".",F1243,6))</f>
        <v>Exif.NikonLd4.</v>
      </c>
      <c r="D1243" s="2" t="str">
        <f>VLOOKUP(C1243,PrefixUebersetzung,2,FALSE)</f>
        <v>Exif.NikonLd4.</v>
      </c>
      <c r="E1243" s="2" t="str">
        <f>MID(F1243,FIND(".",F1243,6)+1,99)</f>
        <v>MaxApertureAtMaxFocal</v>
      </c>
      <c r="F1243" s="36" t="s">
        <v>9771</v>
      </c>
      <c r="G1243" s="36" t="s">
        <v>9518</v>
      </c>
      <c r="H1243" s="36"/>
      <c r="I1243" s="36" t="s">
        <v>2692</v>
      </c>
      <c r="M1243" s="3" t="str">
        <f>IFERROR(VLOOKUP(E1243,A:J,10, FALSE),"")</f>
        <v>Max Blende bei max Brennweite</v>
      </c>
      <c r="N1243" s="3" t="str">
        <f>IFERROR(VLOOKUP(I1243,B:K,10,FALSE),"")</f>
        <v>Maximale Blende bei maximaler Brennweite</v>
      </c>
      <c r="O1243" s="3" t="str">
        <f>IF(AND(TRIM(J1243)="",M1243=""),"Suffix not translated ",
   IF(AND(TRIM(J1243)&lt;&gt;"",TRIM(M1243)&lt;&gt;"",TRIM(J1243)&lt;&gt;TRIM(M1243)),"Suffix translation &lt;&gt; lookup ", "" ))
&amp;IF(AND(TRIM(K1243)="",N1243=""),"Description not translated ",
   IF(AND(TRIM(K1243)&lt;&gt;"",TRIM(N1243)&lt;&gt;"",TRIM(K1243)&lt;&gt;TRIM(N1243)),"Description translation&lt;&gt; lookup ", "" ))</f>
        <v/>
      </c>
    </row>
    <row r="1244" spans="1:17" ht="30" x14ac:dyDescent="0.25">
      <c r="A1244" s="2" t="str">
        <f>IF(TRIM(J1244)="","",E1244)</f>
        <v/>
      </c>
      <c r="B1244" s="2" t="str">
        <f>IF(TRIM(K1244)="","",I1244)</f>
        <v/>
      </c>
      <c r="C1244" s="2" t="str">
        <f>LEFT(F1244,FIND(".",F1244,6))</f>
        <v>Exif.NikonLd4.</v>
      </c>
      <c r="D1244" s="2" t="str">
        <f>VLOOKUP(C1244,PrefixUebersetzung,2,FALSE)</f>
        <v>Exif.NikonLd4.</v>
      </c>
      <c r="E1244" s="2" t="str">
        <f>MID(F1244,FIND(".",F1244,6)+1,99)</f>
        <v>MaxApertureAtMinFocal</v>
      </c>
      <c r="F1244" s="36" t="s">
        <v>9772</v>
      </c>
      <c r="G1244" s="36" t="s">
        <v>9518</v>
      </c>
      <c r="H1244" s="36"/>
      <c r="I1244" s="36" t="s">
        <v>2693</v>
      </c>
      <c r="M1244" s="3" t="str">
        <f>IFERROR(VLOOKUP(E1244,A:J,10, FALSE),"")</f>
        <v>Max Blende bei min Brennweite</v>
      </c>
      <c r="N1244" s="3" t="str">
        <f>IFERROR(VLOOKUP(I1244,B:K,10,FALSE),"")</f>
        <v>Maximale Blende bei minimaler Brennweite</v>
      </c>
      <c r="O1244" s="3" t="str">
        <f>IF(AND(TRIM(J1244)="",M1244=""),"Suffix not translated ",
   IF(AND(TRIM(J1244)&lt;&gt;"",TRIM(M1244)&lt;&gt;"",TRIM(J1244)&lt;&gt;TRIM(M1244)),"Suffix translation &lt;&gt; lookup ", "" ))
&amp;IF(AND(TRIM(K1244)="",N1244=""),"Description not translated ",
   IF(AND(TRIM(K1244)&lt;&gt;"",TRIM(N1244)&lt;&gt;"",TRIM(K1244)&lt;&gt;TRIM(N1244)),"Description translation&lt;&gt; lookup ", "" ))</f>
        <v/>
      </c>
    </row>
    <row r="1245" spans="1:17" x14ac:dyDescent="0.25">
      <c r="A1245" s="2" t="str">
        <f>IF(TRIM(J1245)="","",E1245)</f>
        <v/>
      </c>
      <c r="B1245" s="2" t="str">
        <f>IF(TRIM(K1245)="","",I1245)</f>
        <v/>
      </c>
      <c r="C1245" s="2" t="str">
        <f>LEFT(F1245,FIND(".",F1245,6))</f>
        <v>Exif.NikonLd4.</v>
      </c>
      <c r="D1245" s="2" t="str">
        <f>VLOOKUP(C1245,PrefixUebersetzung,2,FALSE)</f>
        <v>Exif.NikonLd4.</v>
      </c>
      <c r="E1245" s="2" t="str">
        <f>MID(F1245,FIND(".",F1245,6)+1,99)</f>
        <v>MaxFocalLength</v>
      </c>
      <c r="F1245" s="36" t="s">
        <v>9773</v>
      </c>
      <c r="G1245" s="36" t="s">
        <v>9518</v>
      </c>
      <c r="H1245" s="36"/>
      <c r="I1245" s="36" t="s">
        <v>2686</v>
      </c>
      <c r="M1245" s="3" t="str">
        <f>IFERROR(VLOOKUP(E1245,A:J,10, FALSE),"")</f>
        <v>Brennweite maximal</v>
      </c>
      <c r="N1245" s="3" t="str">
        <f>IFERROR(VLOOKUP(I1245,B:K,10,FALSE),"")</f>
        <v>Maximale Brennweite</v>
      </c>
      <c r="O1245" s="3" t="str">
        <f>IF(AND(TRIM(J1245)="",M1245=""),"Suffix not translated ",
   IF(AND(TRIM(J1245)&lt;&gt;"",TRIM(M1245)&lt;&gt;"",TRIM(J1245)&lt;&gt;TRIM(M1245)),"Suffix translation &lt;&gt; lookup ", "" ))
&amp;IF(AND(TRIM(K1245)="",N1245=""),"Description not translated ",
   IF(AND(TRIM(K1245)&lt;&gt;"",TRIM(N1245)&lt;&gt;"",TRIM(K1245)&lt;&gt;TRIM(N1245)),"Description translation&lt;&gt; lookup ", "" ))</f>
        <v/>
      </c>
    </row>
    <row r="1246" spans="1:17" x14ac:dyDescent="0.25">
      <c r="A1246" s="2" t="str">
        <f>IF(TRIM(J1246)="","",E1246)</f>
        <v/>
      </c>
      <c r="B1246" s="2" t="str">
        <f>IF(TRIM(K1246)="","",I1246)</f>
        <v/>
      </c>
      <c r="C1246" s="2" t="str">
        <f>LEFT(F1246,FIND(".",F1246,6))</f>
        <v>Exif.NikonLd4.</v>
      </c>
      <c r="D1246" s="2" t="str">
        <f>VLOOKUP(C1246,PrefixUebersetzung,2,FALSE)</f>
        <v>Exif.NikonLd4.</v>
      </c>
      <c r="E1246" s="2" t="str">
        <f>MID(F1246,FIND(".",F1246,6)+1,99)</f>
        <v>MCUVersion</v>
      </c>
      <c r="F1246" s="36" t="s">
        <v>9774</v>
      </c>
      <c r="G1246" s="36" t="s">
        <v>9518</v>
      </c>
      <c r="H1246" s="36"/>
      <c r="I1246" s="36" t="s">
        <v>2687</v>
      </c>
      <c r="M1246" s="3" t="str">
        <f>IFERROR(VLOOKUP(E1246,A:J,10, FALSE),"")</f>
        <v>MCU Version</v>
      </c>
      <c r="N1246" s="3" t="str">
        <f>IFERROR(VLOOKUP(I1246,B:K,10,FALSE),"")</f>
        <v>MCU Version</v>
      </c>
      <c r="O1246" s="3" t="str">
        <f>IF(AND(TRIM(J1246)="",M1246=""),"Suffix not translated ",
   IF(AND(TRIM(J1246)&lt;&gt;"",TRIM(M1246)&lt;&gt;"",TRIM(J1246)&lt;&gt;TRIM(M1246)),"Suffix translation &lt;&gt; lookup ", "" ))
&amp;IF(AND(TRIM(K1246)="",N1246=""),"Description not translated ",
   IF(AND(TRIM(K1246)&lt;&gt;"",TRIM(N1246)&lt;&gt;"",TRIM(K1246)&lt;&gt;TRIM(N1246)),"Description translation&lt;&gt; lookup ", "" ))</f>
        <v/>
      </c>
    </row>
    <row r="1247" spans="1:17" x14ac:dyDescent="0.25">
      <c r="A1247" s="2" t="str">
        <f>IF(TRIM(J1247)="","",E1247)</f>
        <v/>
      </c>
      <c r="B1247" s="2" t="str">
        <f>IF(TRIM(K1247)="","",I1247)</f>
        <v/>
      </c>
      <c r="C1247" s="2" t="str">
        <f>LEFT(F1247,FIND(".",F1247,6))</f>
        <v>Exif.NikonLd4.</v>
      </c>
      <c r="D1247" s="2" t="str">
        <f>VLOOKUP(C1247,PrefixUebersetzung,2,FALSE)</f>
        <v>Exif.NikonLd4.</v>
      </c>
      <c r="E1247" s="2" t="str">
        <f>MID(F1247,FIND(".",F1247,6)+1,99)</f>
        <v>MinFocalLength</v>
      </c>
      <c r="F1247" s="36" t="s">
        <v>9775</v>
      </c>
      <c r="G1247" s="36" t="s">
        <v>9518</v>
      </c>
      <c r="H1247" s="36"/>
      <c r="I1247" s="36" t="s">
        <v>2688</v>
      </c>
      <c r="M1247" s="3" t="str">
        <f>IFERROR(VLOOKUP(E1247,A:J,10, FALSE),"")</f>
        <v>Brennweite minimal</v>
      </c>
      <c r="N1247" s="3" t="str">
        <f>IFERROR(VLOOKUP(I1247,B:K,10,FALSE),"")</f>
        <v>Minimale Brennweite</v>
      </c>
      <c r="O1247" s="3" t="str">
        <f>IF(AND(TRIM(J1247)="",M1247=""),"Suffix not translated ",
   IF(AND(TRIM(J1247)&lt;&gt;"",TRIM(M1247)&lt;&gt;"",TRIM(J1247)&lt;&gt;TRIM(M1247)),"Suffix translation &lt;&gt; lookup ", "" ))
&amp;IF(AND(TRIM(K1247)="",N1247=""),"Description not translated ",
   IF(AND(TRIM(K1247)&lt;&gt;"",TRIM(N1247)&lt;&gt;"",TRIM(K1247)&lt;&gt;TRIM(N1247)),"Description translation&lt;&gt; lookup ", "" ))</f>
        <v/>
      </c>
    </row>
    <row r="1248" spans="1:17" x14ac:dyDescent="0.25">
      <c r="A1248" s="2" t="str">
        <f>IF(TRIM(J1248)="","",E1248)</f>
        <v/>
      </c>
      <c r="B1248" s="2" t="str">
        <f>IF(TRIM(K1248)="","",I1248)</f>
        <v/>
      </c>
      <c r="C1248" s="2" t="str">
        <f>LEFT(F1248,FIND(".",F1248,6))</f>
        <v>Exif.NikonLd4.</v>
      </c>
      <c r="D1248" s="2" t="str">
        <f>VLOOKUP(C1248,PrefixUebersetzung,2,FALSE)</f>
        <v>Exif.NikonLd4.</v>
      </c>
      <c r="E1248" s="2" t="str">
        <f>MID(F1248,FIND(".",F1248,6)+1,99)</f>
        <v>Version</v>
      </c>
      <c r="F1248" s="36" t="s">
        <v>9776</v>
      </c>
      <c r="G1248" s="36" t="s">
        <v>9517</v>
      </c>
      <c r="H1248" s="36"/>
      <c r="I1248" s="36" t="s">
        <v>2659</v>
      </c>
      <c r="M1248" s="3" t="str">
        <f>IFERROR(VLOOKUP(E1248,A:J,10, FALSE),"")</f>
        <v>Version</v>
      </c>
      <c r="N1248" s="3" t="str">
        <f>IFERROR(VLOOKUP(I1248,B:K,10,FALSE),"")</f>
        <v>Version</v>
      </c>
      <c r="O1248" s="3" t="str">
        <f>IF(AND(TRIM(J1248)="",M1248=""),"Suffix not translated ",
   IF(AND(TRIM(J1248)&lt;&gt;"",TRIM(M1248)&lt;&gt;"",TRIM(J1248)&lt;&gt;TRIM(M1248)),"Suffix translation &lt;&gt; lookup ", "" ))
&amp;IF(AND(TRIM(K1248)="",N1248=""),"Description not translated ",
   IF(AND(TRIM(K1248)&lt;&gt;"",TRIM(N1248)&lt;&gt;"",TRIM(K1248)&lt;&gt;TRIM(N1248)),"Description translation&lt;&gt; lookup ", "" ))</f>
        <v/>
      </c>
    </row>
    <row r="1249" spans="1:18" x14ac:dyDescent="0.25">
      <c r="A1249" s="2" t="str">
        <f>IF(TRIM(J1249)="","",E1249)</f>
        <v>MultiExposureAutoGain</v>
      </c>
      <c r="B1249" s="2" t="str">
        <f>IF(TRIM(K1249)="","",I1249)</f>
        <v>Multi exposure auto gain</v>
      </c>
      <c r="C1249" s="2" t="str">
        <f>LEFT(F1249,FIND(".",F1249,6))</f>
        <v>Exif.NikonMe.</v>
      </c>
      <c r="D1249" s="2" t="str">
        <f>VLOOKUP(C1249,PrefixUebersetzung,2,FALSE)</f>
        <v>Exif.NikonMe.</v>
      </c>
      <c r="E1249" s="2" t="str">
        <f>MID(F1249,FIND(".",F1249,6)+1,99)</f>
        <v>MultiExposureAutoGain</v>
      </c>
      <c r="F1249" s="3" t="s">
        <v>765</v>
      </c>
      <c r="G1249" s="3" t="s">
        <v>9515</v>
      </c>
      <c r="I1249" s="3" t="s">
        <v>2694</v>
      </c>
      <c r="J1249" s="3" t="s">
        <v>4830</v>
      </c>
      <c r="K1249" s="5" t="s">
        <v>4830</v>
      </c>
      <c r="L1249" s="14"/>
      <c r="O1249" s="3" t="str">
        <f>IF(AND(TRIM(J1249)="",M1249=""),"Suffix not translated ",
   IF(AND(TRIM(J1249)&lt;&gt;"",TRIM(M1249)&lt;&gt;"",TRIM(J1249)&lt;&gt;TRIM(M1249)),"Suffix translation &lt;&gt; lookup ", "" ))
&amp;IF(AND(TRIM(K1249)="",N1249=""),"Description not translated ",
   IF(AND(TRIM(K1249)&lt;&gt;"",TRIM(N1249)&lt;&gt;"",TRIM(K1249)&lt;&gt;TRIM(N1249)),"Description translation&lt;&gt; lookup ", "" ))</f>
        <v/>
      </c>
      <c r="P1249" s="3" t="s">
        <v>8447</v>
      </c>
      <c r="Q1249" s="3" t="s">
        <v>8447</v>
      </c>
      <c r="R1249" s="3" t="s">
        <v>9015</v>
      </c>
    </row>
    <row r="1250" spans="1:18" x14ac:dyDescent="0.25">
      <c r="A1250" s="2" t="str">
        <f>IF(TRIM(J1250)="","",E1250)</f>
        <v>MultiExposureMode</v>
      </c>
      <c r="B1250" s="2" t="str">
        <f>IF(TRIM(K1250)="","",I1250)</f>
        <v>Multi exposure mode</v>
      </c>
      <c r="C1250" s="2" t="str">
        <f>LEFT(F1250,FIND(".",F1250,6))</f>
        <v>Exif.NikonMe.</v>
      </c>
      <c r="D1250" s="2" t="str">
        <f>VLOOKUP(C1250,PrefixUebersetzung,2,FALSE)</f>
        <v>Exif.NikonMe.</v>
      </c>
      <c r="E1250" s="2" t="str">
        <f>MID(F1250,FIND(".",F1250,6)+1,99)</f>
        <v>MultiExposureMode</v>
      </c>
      <c r="F1250" s="3" t="s">
        <v>766</v>
      </c>
      <c r="G1250" s="3" t="s">
        <v>9515</v>
      </c>
      <c r="I1250" s="3" t="s">
        <v>2695</v>
      </c>
      <c r="J1250" s="3" t="s">
        <v>3975</v>
      </c>
      <c r="K1250" s="5" t="s">
        <v>3975</v>
      </c>
      <c r="L1250" s="14"/>
      <c r="O1250" s="3" t="str">
        <f>IF(AND(TRIM(J1250)="",M1250=""),"Suffix not translated ",
   IF(AND(TRIM(J1250)&lt;&gt;"",TRIM(M1250)&lt;&gt;"",TRIM(J1250)&lt;&gt;TRIM(M1250)),"Suffix translation &lt;&gt; lookup ", "" ))
&amp;IF(AND(TRIM(K1250)="",N1250=""),"Description not translated ",
   IF(AND(TRIM(K1250)&lt;&gt;"",TRIM(N1250)&lt;&gt;"",TRIM(K1250)&lt;&gt;TRIM(N1250)),"Description translation&lt;&gt; lookup ", "" ))</f>
        <v/>
      </c>
      <c r="P1250" s="3" t="s">
        <v>8447</v>
      </c>
      <c r="Q1250" s="3" t="s">
        <v>8447</v>
      </c>
      <c r="R1250" s="3" t="s">
        <v>9015</v>
      </c>
    </row>
    <row r="1251" spans="1:18" ht="30" x14ac:dyDescent="0.25">
      <c r="A1251" s="2" t="str">
        <f>IF(TRIM(J1251)="","",E1251)</f>
        <v>MultiExposureShots</v>
      </c>
      <c r="B1251" s="2" t="str">
        <f>IF(TRIM(K1251)="","",I1251)</f>
        <v>Multi exposure shots</v>
      </c>
      <c r="C1251" s="2" t="str">
        <f>LEFT(F1251,FIND(".",F1251,6))</f>
        <v>Exif.NikonMe.</v>
      </c>
      <c r="D1251" s="2" t="str">
        <f>VLOOKUP(C1251,PrefixUebersetzung,2,FALSE)</f>
        <v>Exif.NikonMe.</v>
      </c>
      <c r="E1251" s="2" t="str">
        <f>MID(F1251,FIND(".",F1251,6)+1,99)</f>
        <v>MultiExposureShots</v>
      </c>
      <c r="F1251" s="3" t="s">
        <v>767</v>
      </c>
      <c r="G1251" s="3" t="s">
        <v>9515</v>
      </c>
      <c r="I1251" s="3" t="s">
        <v>2696</v>
      </c>
      <c r="J1251" s="3" t="s">
        <v>4288</v>
      </c>
      <c r="K1251" s="5" t="s">
        <v>4288</v>
      </c>
      <c r="L1251" s="14"/>
      <c r="M1251" s="3" t="str">
        <f>IFERROR(VLOOKUP(E1251,A:J,10, FALSE),"")</f>
        <v>Mehrfachbelichtung Anzahl Aufnahmen</v>
      </c>
      <c r="N1251" s="3" t="str">
        <f>IFERROR(VLOOKUP(I1251,B:K,10,FALSE),"")</f>
        <v>Mehrfachbelichtung Anzahl Aufnahmen</v>
      </c>
      <c r="O1251" s="3" t="str">
        <f>IF(AND(TRIM(J1251)="",M1251=""),"Suffix not translated ",
   IF(AND(TRIM(J1251)&lt;&gt;"",TRIM(M1251)&lt;&gt;"",TRIM(J1251)&lt;&gt;TRIM(M1251)),"Suffix translation &lt;&gt; lookup ", "" ))
&amp;IF(AND(TRIM(K1251)="",N1251=""),"Description not translated ",
   IF(AND(TRIM(K1251)&lt;&gt;"",TRIM(N1251)&lt;&gt;"",TRIM(K1251)&lt;&gt;TRIM(N1251)),"Description translation&lt;&gt; lookup ", "" ))</f>
        <v/>
      </c>
      <c r="R1251" s="3" t="s">
        <v>9015</v>
      </c>
    </row>
    <row r="1252" spans="1:18" x14ac:dyDescent="0.25">
      <c r="A1252" s="2" t="str">
        <f>IF(TRIM(J1252)="","",E1252)</f>
        <v/>
      </c>
      <c r="B1252" s="2" t="str">
        <f>IF(TRIM(K1252)="","",I1252)</f>
        <v/>
      </c>
      <c r="C1252" s="2" t="str">
        <f>LEFT(F1252,FIND(".",F1252,6))</f>
        <v>Exif.NikonMe.</v>
      </c>
      <c r="D1252" s="2" t="str">
        <f>VLOOKUP(C1252,PrefixUebersetzung,2,FALSE)</f>
        <v>Exif.NikonMe.</v>
      </c>
      <c r="E1252" s="2" t="str">
        <f>MID(F1252,FIND(".",F1252,6)+1,99)</f>
        <v>Version</v>
      </c>
      <c r="F1252" s="3" t="s">
        <v>768</v>
      </c>
      <c r="G1252" s="3" t="s">
        <v>9517</v>
      </c>
      <c r="I1252" s="3" t="s">
        <v>2659</v>
      </c>
      <c r="J1252" s="3"/>
      <c r="L1252" s="14"/>
      <c r="M1252" s="3" t="str">
        <f>IFERROR(VLOOKUP(E1252,A:J,10, FALSE),"")</f>
        <v>Version</v>
      </c>
      <c r="N1252" s="3" t="str">
        <f>IFERROR(VLOOKUP(I1252,B:K,10,FALSE),"")</f>
        <v>Version</v>
      </c>
      <c r="O1252" s="3" t="str">
        <f>IF(AND(TRIM(J1252)="",M1252=""),"Suffix not translated ",
   IF(AND(TRIM(J1252)&lt;&gt;"",TRIM(M1252)&lt;&gt;"",TRIM(J1252)&lt;&gt;TRIM(M1252)),"Suffix translation &lt;&gt; lookup ", "" ))
&amp;IF(AND(TRIM(K1252)="",N1252=""),"Description not translated ",
   IF(AND(TRIM(K1252)&lt;&gt;"",TRIM(N1252)&lt;&gt;"",TRIM(K1252)&lt;&gt;TRIM(N1252)),"Description translation&lt;&gt; lookup ", "" ))</f>
        <v/>
      </c>
    </row>
    <row r="1253" spans="1:18" x14ac:dyDescent="0.25">
      <c r="A1253" s="2" t="str">
        <f>IF(TRIM(J1253)="","",E1253)</f>
        <v>Adjust</v>
      </c>
      <c r="B1253" s="2" t="str">
        <f>IF(TRIM(K1253)="","",I1253)</f>
        <v>Adjust</v>
      </c>
      <c r="C1253" s="2" t="str">
        <f>LEFT(F1253,FIND(".",F1253,6))</f>
        <v>Exif.NikonPc.</v>
      </c>
      <c r="D1253" s="2" t="str">
        <f>VLOOKUP(C1253,PrefixUebersetzung,2,FALSE)</f>
        <v>Exif.NikonPc.</v>
      </c>
      <c r="E1253" s="2" t="str">
        <f>MID(F1253,FIND(".",F1253,6)+1,99)</f>
        <v>Adjust</v>
      </c>
      <c r="F1253" s="3" t="s">
        <v>769</v>
      </c>
      <c r="G1253" s="3" t="s">
        <v>9518</v>
      </c>
      <c r="I1253" s="3" t="s">
        <v>2697</v>
      </c>
      <c r="J1253" s="3" t="s">
        <v>4289</v>
      </c>
      <c r="K1253" s="5" t="s">
        <v>4289</v>
      </c>
      <c r="L1253" s="14"/>
      <c r="O1253" s="3" t="str">
        <f>IF(AND(TRIM(J1253)="",M1253=""),"Suffix not translated ",
   IF(AND(TRIM(J1253)&lt;&gt;"",TRIM(M1253)&lt;&gt;"",TRIM(J1253)&lt;&gt;TRIM(M1253)),"Suffix translation &lt;&gt; lookup ", "" ))
&amp;IF(AND(TRIM(K1253)="",N1253=""),"Description not translated ",
   IF(AND(TRIM(K1253)&lt;&gt;"",TRIM(N1253)&lt;&gt;"",TRIM(K1253)&lt;&gt;TRIM(N1253)),"Description translation&lt;&gt; lookup ", "" ))</f>
        <v/>
      </c>
      <c r="P1253" s="3" t="s">
        <v>8447</v>
      </c>
      <c r="Q1253" s="3" t="s">
        <v>8447</v>
      </c>
      <c r="R1253" s="3" t="s">
        <v>8986</v>
      </c>
    </row>
    <row r="1254" spans="1:18" x14ac:dyDescent="0.25">
      <c r="A1254" s="2" t="str">
        <f>IF(TRIM(J1254)="","",E1254)</f>
        <v>Base</v>
      </c>
      <c r="B1254" s="2" t="str">
        <f>IF(TRIM(K1254)="","",I1254)</f>
        <v>Base</v>
      </c>
      <c r="C1254" s="2" t="str">
        <f>LEFT(F1254,FIND(".",F1254,6))</f>
        <v>Exif.NikonPc.</v>
      </c>
      <c r="D1254" s="2" t="str">
        <f>VLOOKUP(C1254,PrefixUebersetzung,2,FALSE)</f>
        <v>Exif.NikonPc.</v>
      </c>
      <c r="E1254" s="2" t="str">
        <f>MID(F1254,FIND(".",F1254,6)+1,99)</f>
        <v>Base</v>
      </c>
      <c r="F1254" s="3" t="s">
        <v>770</v>
      </c>
      <c r="G1254" s="3" t="s">
        <v>9514</v>
      </c>
      <c r="I1254" s="3" t="s">
        <v>2698</v>
      </c>
      <c r="J1254" s="3" t="s">
        <v>3913</v>
      </c>
      <c r="K1254" s="5" t="s">
        <v>3913</v>
      </c>
      <c r="L1254" s="14"/>
      <c r="O1254" s="3" t="str">
        <f>IF(AND(TRIM(J1254)="",M1254=""),"Suffix not translated ",
   IF(AND(TRIM(J1254)&lt;&gt;"",TRIM(M1254)&lt;&gt;"",TRIM(J1254)&lt;&gt;TRIM(M1254)),"Suffix translation &lt;&gt; lookup ", "" ))
&amp;IF(AND(TRIM(K1254)="",N1254=""),"Description not translated ",
   IF(AND(TRIM(K1254)&lt;&gt;"",TRIM(N1254)&lt;&gt;"",TRIM(K1254)&lt;&gt;TRIM(N1254)),"Description translation&lt;&gt; lookup ", "" ))</f>
        <v/>
      </c>
      <c r="P1254" s="3" t="s">
        <v>8447</v>
      </c>
      <c r="Q1254" s="3" t="s">
        <v>8447</v>
      </c>
      <c r="R1254" s="3" t="s">
        <v>9014</v>
      </c>
    </row>
    <row r="1255" spans="1:18" x14ac:dyDescent="0.25">
      <c r="A1255" s="2" t="str">
        <f>IF(TRIM(J1255)="","",E1255)</f>
        <v/>
      </c>
      <c r="B1255" s="2" t="str">
        <f>IF(TRIM(K1255)="","",I1255)</f>
        <v/>
      </c>
      <c r="C1255" s="2" t="str">
        <f>LEFT(F1255,FIND(".",F1255,6))</f>
        <v>Exif.NikonPc.</v>
      </c>
      <c r="D1255" s="2" t="str">
        <f>VLOOKUP(C1255,PrefixUebersetzung,2,FALSE)</f>
        <v>Exif.NikonPc.</v>
      </c>
      <c r="E1255" s="2" t="str">
        <f>MID(F1255,FIND(".",F1255,6)+1,99)</f>
        <v>Brightness</v>
      </c>
      <c r="F1255" s="3" t="s">
        <v>771</v>
      </c>
      <c r="G1255" s="3" t="s">
        <v>9518</v>
      </c>
      <c r="I1255" s="3" t="s">
        <v>2544</v>
      </c>
      <c r="L1255" s="14"/>
      <c r="M1255" s="3" t="str">
        <f>IFERROR(VLOOKUP(E1255,A:J,10, FALSE),"")</f>
        <v>Helligkeit</v>
      </c>
      <c r="N1255" s="3" t="str">
        <f>IFERROR(VLOOKUP(I1255,B:K,10,FALSE),"")</f>
        <v>Helligkeit</v>
      </c>
      <c r="O1255" s="3" t="str">
        <f>IF(AND(TRIM(J1255)="",M1255=""),"Suffix not translated ",
   IF(AND(TRIM(J1255)&lt;&gt;"",TRIM(M1255)&lt;&gt;"",TRIM(J1255)&lt;&gt;TRIM(M1255)),"Suffix translation &lt;&gt; lookup ", "" ))
&amp;IF(AND(TRIM(K1255)="",N1255=""),"Description not translated ",
   IF(AND(TRIM(K1255)&lt;&gt;"",TRIM(N1255)&lt;&gt;"",TRIM(K1255)&lt;&gt;TRIM(N1255)),"Description translation&lt;&gt; lookup ", "" ))</f>
        <v/>
      </c>
    </row>
    <row r="1256" spans="1:18" x14ac:dyDescent="0.25">
      <c r="A1256" s="2" t="str">
        <f>IF(TRIM(J1256)="","",E1256)</f>
        <v/>
      </c>
      <c r="B1256" s="2" t="str">
        <f>IF(TRIM(K1256)="","",I1256)</f>
        <v/>
      </c>
      <c r="C1256" s="2" t="str">
        <f>LEFT(F1256,FIND(".",F1256,6))</f>
        <v>Exif.NikonPc.</v>
      </c>
      <c r="D1256" s="2" t="str">
        <f>VLOOKUP(C1256,PrefixUebersetzung,2,FALSE)</f>
        <v>Exif.NikonPc.</v>
      </c>
      <c r="E1256" s="2" t="str">
        <f>MID(F1256,FIND(".",F1256,6)+1,99)</f>
        <v>Contrast</v>
      </c>
      <c r="F1256" s="3" t="s">
        <v>772</v>
      </c>
      <c r="G1256" s="3" t="s">
        <v>9518</v>
      </c>
      <c r="I1256" s="3" t="s">
        <v>2520</v>
      </c>
      <c r="L1256" s="14">
        <v>1</v>
      </c>
      <c r="M1256" s="3" t="str">
        <f>IFERROR(VLOOKUP(E1256,A:J,10, FALSE),"")</f>
        <v>Kontrast</v>
      </c>
      <c r="N1256" s="3" t="str">
        <f>IFERROR(VLOOKUP(I1256,B:K,10,FALSE),"")</f>
        <v>Kontrast</v>
      </c>
      <c r="O1256" s="3" t="str">
        <f>IF(AND(TRIM(J1256)="",M1256=""),"Suffix not translated ",
   IF(AND(TRIM(J1256)&lt;&gt;"",TRIM(M1256)&lt;&gt;"",TRIM(J1256)&lt;&gt;TRIM(M1256)),"Suffix translation &lt;&gt; lookup ", "" ))
&amp;IF(AND(TRIM(K1256)="",N1256=""),"Description not translated ",
   IF(AND(TRIM(K1256)&lt;&gt;"",TRIM(N1256)&lt;&gt;"",TRIM(K1256)&lt;&gt;TRIM(N1256)),"Description translation&lt;&gt; lookup ", "" ))</f>
        <v/>
      </c>
    </row>
    <row r="1257" spans="1:18" x14ac:dyDescent="0.25">
      <c r="A1257" s="2" t="str">
        <f>IF(TRIM(J1257)="","",E1257)</f>
        <v/>
      </c>
      <c r="B1257" s="2" t="str">
        <f>IF(TRIM(K1257)="","",I1257)</f>
        <v/>
      </c>
      <c r="C1257" s="2" t="str">
        <f>LEFT(F1257,FIND(".",F1257,6))</f>
        <v>Exif.NikonPc.</v>
      </c>
      <c r="D1257" s="2" t="str">
        <f>VLOOKUP(C1257,PrefixUebersetzung,2,FALSE)</f>
        <v>Exif.NikonPc.</v>
      </c>
      <c r="E1257" s="2" t="str">
        <f>MID(F1257,FIND(".",F1257,6)+1,99)</f>
        <v>FilterEffect</v>
      </c>
      <c r="F1257" s="3" t="s">
        <v>773</v>
      </c>
      <c r="G1257" s="3" t="s">
        <v>9518</v>
      </c>
      <c r="I1257" s="3" t="s">
        <v>2699</v>
      </c>
      <c r="L1257" s="14"/>
      <c r="M1257" s="3" t="str">
        <f>IFERROR(VLOOKUP(E1257,A:J,10, FALSE),"")</f>
        <v>Filtereffekt</v>
      </c>
      <c r="N1257" s="3" t="str">
        <f>IFERROR(VLOOKUP(I1257,B:K,10,FALSE),"")</f>
        <v>Filtereffekt</v>
      </c>
      <c r="O1257" s="3" t="str">
        <f>IF(AND(TRIM(J1257)="",M1257=""),"Suffix not translated ",
   IF(AND(TRIM(J1257)&lt;&gt;"",TRIM(M1257)&lt;&gt;"",TRIM(J1257)&lt;&gt;TRIM(M1257)),"Suffix translation &lt;&gt; lookup ", "" ))
&amp;IF(AND(TRIM(K1257)="",N1257=""),"Description not translated ",
   IF(AND(TRIM(K1257)&lt;&gt;"",TRIM(N1257)&lt;&gt;"",TRIM(K1257)&lt;&gt;TRIM(N1257)),"Description translation&lt;&gt; lookup ", "" ))</f>
        <v/>
      </c>
    </row>
    <row r="1258" spans="1:18" x14ac:dyDescent="0.25">
      <c r="A1258" s="2" t="str">
        <f>IF(TRIM(J1258)="","",E1258)</f>
        <v/>
      </c>
      <c r="B1258" s="2" t="str">
        <f>IF(TRIM(K1258)="","",I1258)</f>
        <v/>
      </c>
      <c r="C1258" s="2" t="str">
        <f>LEFT(F1258,FIND(".",F1258,6))</f>
        <v>Exif.NikonPc.</v>
      </c>
      <c r="D1258" s="2" t="str">
        <f>VLOOKUP(C1258,PrefixUebersetzung,2,FALSE)</f>
        <v>Exif.NikonPc.</v>
      </c>
      <c r="E1258" s="2" t="str">
        <f>MID(F1258,FIND(".",F1258,6)+1,99)</f>
        <v>HueAdjustment</v>
      </c>
      <c r="F1258" s="3" t="s">
        <v>774</v>
      </c>
      <c r="G1258" s="3" t="s">
        <v>9518</v>
      </c>
      <c r="I1258" s="3" t="s">
        <v>2608</v>
      </c>
      <c r="J1258" s="3"/>
      <c r="L1258" s="14"/>
      <c r="M1258" s="3" t="str">
        <f>IFERROR(VLOOKUP(E1258,A:J,10, FALSE),"")</f>
        <v>Farbtonanpassung</v>
      </c>
      <c r="N1258" s="3" t="str">
        <f>IFERROR(VLOOKUP(I1258,B:K,10,FALSE),"")</f>
        <v>Farbtonanpassung</v>
      </c>
      <c r="O1258" s="3" t="str">
        <f>IF(AND(TRIM(J1258)="",M1258=""),"Suffix not translated ",
   IF(AND(TRIM(J1258)&lt;&gt;"",TRIM(M1258)&lt;&gt;"",TRIM(J1258)&lt;&gt;TRIM(M1258)),"Suffix translation &lt;&gt; lookup ", "" ))
&amp;IF(AND(TRIM(K1258)="",N1258=""),"Description not translated ",
   IF(AND(TRIM(K1258)&lt;&gt;"",TRIM(N1258)&lt;&gt;"",TRIM(K1258)&lt;&gt;TRIM(N1258)),"Description translation&lt;&gt; lookup ", "" ))</f>
        <v/>
      </c>
    </row>
    <row r="1259" spans="1:18" x14ac:dyDescent="0.25">
      <c r="A1259" s="2" t="str">
        <f>IF(TRIM(J1259)="","",E1259)</f>
        <v>Name</v>
      </c>
      <c r="B1259" s="2" t="str">
        <f>IF(TRIM(K1259)="","",I1259)</f>
        <v>Name</v>
      </c>
      <c r="C1259" s="2" t="str">
        <f>LEFT(F1259,FIND(".",F1259,6))</f>
        <v>Exif.NikonPc.</v>
      </c>
      <c r="D1259" s="2" t="str">
        <f>VLOOKUP(C1259,PrefixUebersetzung,2,FALSE)</f>
        <v>Exif.NikonPc.</v>
      </c>
      <c r="E1259" s="2" t="str">
        <f>MID(F1259,FIND(".",F1259,6)+1,99)</f>
        <v>Name</v>
      </c>
      <c r="F1259" s="3" t="s">
        <v>775</v>
      </c>
      <c r="G1259" s="3" t="s">
        <v>9514</v>
      </c>
      <c r="I1259" s="3" t="s">
        <v>2700</v>
      </c>
      <c r="J1259" s="3" t="s">
        <v>2700</v>
      </c>
      <c r="K1259" s="5" t="s">
        <v>2700</v>
      </c>
      <c r="L1259" s="14"/>
      <c r="M1259" s="3" t="str">
        <f>IFERROR(VLOOKUP(E1259,A:J,10, FALSE),"")</f>
        <v>Name</v>
      </c>
      <c r="O1259" s="3" t="str">
        <f>IF(AND(TRIM(J1259)="",M1259=""),"Suffix not translated ",
   IF(AND(TRIM(J1259)&lt;&gt;"",TRIM(M1259)&lt;&gt;"",TRIM(J1259)&lt;&gt;TRIM(M1259)),"Suffix translation &lt;&gt; lookup ", "" ))
&amp;IF(AND(TRIM(K1259)="",N1259=""),"Description not translated ",
   IF(AND(TRIM(K1259)&lt;&gt;"",TRIM(N1259)&lt;&gt;"",TRIM(K1259)&lt;&gt;TRIM(N1259)),"Description translation&lt;&gt; lookup ", "" ))</f>
        <v/>
      </c>
      <c r="P1259" s="3" t="s">
        <v>8447</v>
      </c>
      <c r="Q1259" s="3" t="s">
        <v>8447</v>
      </c>
      <c r="R1259" s="3" t="s">
        <v>9286</v>
      </c>
    </row>
    <row r="1260" spans="1:18" x14ac:dyDescent="0.25">
      <c r="A1260" s="2" t="str">
        <f>IF(TRIM(J1260)="","",E1260)</f>
        <v>QuickAdjust</v>
      </c>
      <c r="B1260" s="2" t="str">
        <f>IF(TRIM(K1260)="","",I1260)</f>
        <v>Quick adjust</v>
      </c>
      <c r="C1260" s="2" t="str">
        <f>LEFT(F1260,FIND(".",F1260,6))</f>
        <v>Exif.NikonPc.</v>
      </c>
      <c r="D1260" s="2" t="str">
        <f>VLOOKUP(C1260,PrefixUebersetzung,2,FALSE)</f>
        <v>Exif.NikonPc.</v>
      </c>
      <c r="E1260" s="2" t="str">
        <f>MID(F1260,FIND(".",F1260,6)+1,99)</f>
        <v>QuickAdjust</v>
      </c>
      <c r="F1260" s="3" t="s">
        <v>776</v>
      </c>
      <c r="G1260" s="3" t="s">
        <v>9518</v>
      </c>
      <c r="I1260" s="3" t="s">
        <v>2701</v>
      </c>
      <c r="J1260" s="3" t="s">
        <v>4290</v>
      </c>
      <c r="K1260" s="5" t="s">
        <v>4290</v>
      </c>
      <c r="L1260" s="14"/>
      <c r="O1260" s="3" t="str">
        <f>IF(AND(TRIM(J1260)="",M1260=""),"Suffix not translated ",
   IF(AND(TRIM(J1260)&lt;&gt;"",TRIM(M1260)&lt;&gt;"",TRIM(J1260)&lt;&gt;TRIM(M1260)),"Suffix translation &lt;&gt; lookup ", "" ))
&amp;IF(AND(TRIM(K1260)="",N1260=""),"Description not translated ",
   IF(AND(TRIM(K1260)&lt;&gt;"",TRIM(N1260)&lt;&gt;"",TRIM(K1260)&lt;&gt;TRIM(N1260)),"Description translation&lt;&gt; lookup ", "" ))</f>
        <v/>
      </c>
      <c r="P1260" s="3" t="s">
        <v>8447</v>
      </c>
      <c r="Q1260" s="3" t="s">
        <v>8447</v>
      </c>
      <c r="R1260" s="3" t="s">
        <v>8964</v>
      </c>
    </row>
    <row r="1261" spans="1:18" x14ac:dyDescent="0.25">
      <c r="A1261" s="2" t="str">
        <f>IF(TRIM(J1261)="","",E1261)</f>
        <v/>
      </c>
      <c r="B1261" s="2" t="str">
        <f>IF(TRIM(K1261)="","",I1261)</f>
        <v/>
      </c>
      <c r="C1261" s="2" t="str">
        <f>LEFT(F1261,FIND(".",F1261,6))</f>
        <v>Exif.NikonPc.</v>
      </c>
      <c r="D1261" s="2" t="str">
        <f>VLOOKUP(C1261,PrefixUebersetzung,2,FALSE)</f>
        <v>Exif.NikonPc.</v>
      </c>
      <c r="E1261" s="2" t="str">
        <f>MID(F1261,FIND(".",F1261,6)+1,99)</f>
        <v>Saturation</v>
      </c>
      <c r="F1261" s="3" t="s">
        <v>777</v>
      </c>
      <c r="G1261" s="3" t="s">
        <v>9518</v>
      </c>
      <c r="I1261" s="3" t="s">
        <v>2538</v>
      </c>
      <c r="J1261" s="3"/>
      <c r="L1261" s="14">
        <v>1</v>
      </c>
      <c r="M1261" s="3" t="str">
        <f>IFERROR(VLOOKUP(E1261,A:J,10, FALSE),"")</f>
        <v>Sättigung</v>
      </c>
      <c r="N1261" s="3" t="str">
        <f>IFERROR(VLOOKUP(I1261,B:K,10,FALSE),"")</f>
        <v>Sättigung</v>
      </c>
      <c r="O1261" s="3" t="str">
        <f>IF(AND(TRIM(J1261)="",M1261=""),"Suffix not translated ",
   IF(AND(TRIM(J1261)&lt;&gt;"",TRIM(M1261)&lt;&gt;"",TRIM(J1261)&lt;&gt;TRIM(M1261)),"Suffix translation &lt;&gt; lookup ", "" ))
&amp;IF(AND(TRIM(K1261)="",N1261=""),"Description not translated ",
   IF(AND(TRIM(K1261)&lt;&gt;"",TRIM(N1261)&lt;&gt;"",TRIM(K1261)&lt;&gt;TRIM(N1261)),"Description translation&lt;&gt; lookup ", "" ))</f>
        <v/>
      </c>
    </row>
    <row r="1262" spans="1:18" x14ac:dyDescent="0.25">
      <c r="A1262" s="2" t="str">
        <f>IF(TRIM(J1262)="","",E1262)</f>
        <v/>
      </c>
      <c r="B1262" s="2" t="str">
        <f>IF(TRIM(K1262)="","",I1262)</f>
        <v/>
      </c>
      <c r="C1262" s="2" t="str">
        <f>LEFT(F1262,FIND(".",F1262,6))</f>
        <v>Exif.NikonPc.</v>
      </c>
      <c r="D1262" s="2" t="str">
        <f>VLOOKUP(C1262,PrefixUebersetzung,2,FALSE)</f>
        <v>Exif.NikonPc.</v>
      </c>
      <c r="E1262" s="2" t="str">
        <f>MID(F1262,FIND(".",F1262,6)+1,99)</f>
        <v>Sharpness</v>
      </c>
      <c r="F1262" s="3" t="s">
        <v>778</v>
      </c>
      <c r="G1262" s="3" t="s">
        <v>9518</v>
      </c>
      <c r="I1262" s="3" t="s">
        <v>2221</v>
      </c>
      <c r="J1262" s="3"/>
      <c r="L1262" s="14">
        <v>1</v>
      </c>
      <c r="M1262" s="3" t="str">
        <f>IFERROR(VLOOKUP(E1262,A:J,10, FALSE),"")</f>
        <v>Schärfe</v>
      </c>
      <c r="N1262" s="3" t="str">
        <f>IFERROR(VLOOKUP(I1262,B:K,10,FALSE),"")</f>
        <v>Schärfe</v>
      </c>
      <c r="O1262" s="3" t="str">
        <f>IF(AND(TRIM(J1262)="",M1262=""),"Suffix not translated ",
   IF(AND(TRIM(J1262)&lt;&gt;"",TRIM(M1262)&lt;&gt;"",TRIM(J1262)&lt;&gt;TRIM(M1262)),"Suffix translation &lt;&gt; lookup ", "" ))
&amp;IF(AND(TRIM(K1262)="",N1262=""),"Description not translated ",
   IF(AND(TRIM(K1262)&lt;&gt;"",TRIM(N1262)&lt;&gt;"",TRIM(K1262)&lt;&gt;TRIM(N1262)),"Description translation&lt;&gt; lookup ", "" ))</f>
        <v/>
      </c>
    </row>
    <row r="1263" spans="1:18" x14ac:dyDescent="0.25">
      <c r="A1263" s="2" t="str">
        <f>IF(TRIM(J1263)="","",E1263)</f>
        <v/>
      </c>
      <c r="B1263" s="2" t="str">
        <f>IF(TRIM(K1263)="","",I1263)</f>
        <v/>
      </c>
      <c r="C1263" s="2" t="str">
        <f>LEFT(F1263,FIND(".",F1263,6))</f>
        <v>Exif.NikonPc.</v>
      </c>
      <c r="D1263" s="2" t="str">
        <f>VLOOKUP(C1263,PrefixUebersetzung,2,FALSE)</f>
        <v>Exif.NikonPc.</v>
      </c>
      <c r="E1263" s="2" t="str">
        <f>MID(F1263,FIND(".",F1263,6)+1,99)</f>
        <v>ToningEffect</v>
      </c>
      <c r="F1263" s="3" t="s">
        <v>779</v>
      </c>
      <c r="G1263" s="3" t="s">
        <v>9518</v>
      </c>
      <c r="I1263" s="3" t="s">
        <v>2639</v>
      </c>
      <c r="J1263" s="3"/>
      <c r="L1263" s="14"/>
      <c r="M1263" s="3" t="str">
        <f>IFERROR(VLOOKUP(E1263,A:J,10, FALSE),"")</f>
        <v>Toneffekt</v>
      </c>
      <c r="N1263" s="3" t="str">
        <f>IFERROR(VLOOKUP(I1263,B:K,10,FALSE),"")</f>
        <v>Toneffekt</v>
      </c>
      <c r="O1263" s="3" t="str">
        <f>IF(AND(TRIM(J1263)="",M1263=""),"Suffix not translated ",
   IF(AND(TRIM(J1263)&lt;&gt;"",TRIM(M1263)&lt;&gt;"",TRIM(J1263)&lt;&gt;TRIM(M1263)),"Suffix translation &lt;&gt; lookup ", "" ))
&amp;IF(AND(TRIM(K1263)="",N1263=""),"Description not translated ",
   IF(AND(TRIM(K1263)&lt;&gt;"",TRIM(N1263)&lt;&gt;"",TRIM(K1263)&lt;&gt;TRIM(N1263)),"Description translation&lt;&gt; lookup ", "" ))</f>
        <v/>
      </c>
    </row>
    <row r="1264" spans="1:18" x14ac:dyDescent="0.25">
      <c r="A1264" s="2" t="str">
        <f>IF(TRIM(J1264)="","",E1264)</f>
        <v>ToningSaturation</v>
      </c>
      <c r="B1264" s="2" t="str">
        <f>IF(TRIM(K1264)="","",I1264)</f>
        <v>Toning saturation</v>
      </c>
      <c r="C1264" s="2" t="str">
        <f>LEFT(F1264,FIND(".",F1264,6))</f>
        <v>Exif.NikonPc.</v>
      </c>
      <c r="D1264" s="2" t="str">
        <f>VLOOKUP(C1264,PrefixUebersetzung,2,FALSE)</f>
        <v>Exif.NikonPc.</v>
      </c>
      <c r="E1264" s="2" t="str">
        <f>MID(F1264,FIND(".",F1264,6)+1,99)</f>
        <v>ToningSaturation</v>
      </c>
      <c r="F1264" s="3" t="s">
        <v>780</v>
      </c>
      <c r="G1264" s="3" t="s">
        <v>9518</v>
      </c>
      <c r="I1264" s="3" t="s">
        <v>2702</v>
      </c>
      <c r="J1264" s="3" t="s">
        <v>4291</v>
      </c>
      <c r="K1264" s="5" t="s">
        <v>4291</v>
      </c>
      <c r="L1264" s="14"/>
      <c r="O1264" s="3" t="str">
        <f>IF(AND(TRIM(J1264)="",M1264=""),"Suffix not translated ",
   IF(AND(TRIM(J1264)&lt;&gt;"",TRIM(M1264)&lt;&gt;"",TRIM(J1264)&lt;&gt;TRIM(M1264)),"Suffix translation &lt;&gt; lookup ", "" ))
&amp;IF(AND(TRIM(K1264)="",N1264=""),"Description not translated ",
   IF(AND(TRIM(K1264)&lt;&gt;"",TRIM(N1264)&lt;&gt;"",TRIM(K1264)&lt;&gt;TRIM(N1264)),"Description translation&lt;&gt; lookup ", "" ))</f>
        <v/>
      </c>
      <c r="P1264" s="3" t="s">
        <v>8447</v>
      </c>
      <c r="Q1264" s="3" t="s">
        <v>8447</v>
      </c>
      <c r="R1264" s="3" t="s">
        <v>9031</v>
      </c>
    </row>
    <row r="1265" spans="1:18" x14ac:dyDescent="0.25">
      <c r="A1265" s="2" t="str">
        <f>IF(TRIM(J1265)="","",E1265)</f>
        <v/>
      </c>
      <c r="B1265" s="2" t="str">
        <f>IF(TRIM(K1265)="","",I1265)</f>
        <v/>
      </c>
      <c r="C1265" s="2" t="str">
        <f>LEFT(F1265,FIND(".",F1265,6))</f>
        <v>Exif.NikonPc.</v>
      </c>
      <c r="D1265" s="2" t="str">
        <f>VLOOKUP(C1265,PrefixUebersetzung,2,FALSE)</f>
        <v>Exif.NikonPc.</v>
      </c>
      <c r="E1265" s="2" t="str">
        <f>MID(F1265,FIND(".",F1265,6)+1,99)</f>
        <v>Version</v>
      </c>
      <c r="F1265" s="3" t="s">
        <v>781</v>
      </c>
      <c r="G1265" s="3" t="s">
        <v>9517</v>
      </c>
      <c r="I1265" s="3" t="s">
        <v>2659</v>
      </c>
      <c r="J1265" s="3"/>
      <c r="L1265" s="14"/>
      <c r="M1265" s="3" t="str">
        <f>IFERROR(VLOOKUP(E1265,A:J,10, FALSE),"")</f>
        <v>Version</v>
      </c>
      <c r="N1265" s="3" t="str">
        <f>IFERROR(VLOOKUP(I1265,B:K,10,FALSE),"")</f>
        <v>Version</v>
      </c>
      <c r="O1265" s="3" t="str">
        <f>IF(AND(TRIM(J1265)="",M1265=""),"Suffix not translated ",
   IF(AND(TRIM(J1265)&lt;&gt;"",TRIM(M1265)&lt;&gt;"",TRIM(J1265)&lt;&gt;TRIM(M1265)),"Suffix translation &lt;&gt; lookup ", "" ))
&amp;IF(AND(TRIM(K1265)="",N1265=""),"Description not translated ",
   IF(AND(TRIM(K1265)&lt;&gt;"",TRIM(N1265)&lt;&gt;"",TRIM(K1265)&lt;&gt;TRIM(N1265)),"Description translation&lt;&gt; lookup ", "" ))</f>
        <v/>
      </c>
    </row>
    <row r="1266" spans="1:18" x14ac:dyDescent="0.25">
      <c r="A1266" s="2" t="str">
        <f>IF(TRIM(J1266)="","",E1266)</f>
        <v/>
      </c>
      <c r="B1266" s="2" t="str">
        <f>IF(TRIM(K1266)="","",I1266)</f>
        <v/>
      </c>
      <c r="C1266" s="2" t="str">
        <f>LEFT(F1266,FIND(".",F1266,6))</f>
        <v>Exif.NikonSi01xx.</v>
      </c>
      <c r="D1266" s="2" t="str">
        <f>VLOOKUP(C1266,PrefixUebersetzung,2,FALSE)</f>
        <v>Exif.NikonSi01xx.</v>
      </c>
      <c r="E1266" s="2" t="str">
        <f>MID(F1266,FIND(".",F1266,6)+1,99)</f>
        <v>DeletedImageCount</v>
      </c>
      <c r="F1266" s="41" t="s">
        <v>9979</v>
      </c>
      <c r="G1266" s="36" t="s">
        <v>9515</v>
      </c>
      <c r="H1266" s="36"/>
      <c r="I1266" s="36" t="s">
        <v>2596</v>
      </c>
      <c r="M1266" s="3" t="str">
        <f>IFERROR(VLOOKUP(E1266,A:J,10, FALSE),"")</f>
        <v>Gelöschte Bilder Zähler</v>
      </c>
      <c r="N1266" s="3" t="str">
        <f>IFERROR(VLOOKUP(I1266,B:K,10,FALSE),"")</f>
        <v>Zähler gelöschte Bilder</v>
      </c>
      <c r="O1266" s="3" t="str">
        <f>IF(AND(TRIM(J1266)="",M1266=""),"Suffix not translated ",
   IF(AND(TRIM(J1266)&lt;&gt;"",TRIM(M1266)&lt;&gt;"",TRIM(J1266)&lt;&gt;TRIM(M1266)),"Suffix translation &lt;&gt; lookup ", "" ))
&amp;IF(AND(TRIM(K1266)="",N1266=""),"Description not translated ",
   IF(AND(TRIM(K1266)&lt;&gt;"",TRIM(N1266)&lt;&gt;"",TRIM(K1266)&lt;&gt;TRIM(N1266)),"Description translation&lt;&gt; lookup ", "" ))</f>
        <v/>
      </c>
    </row>
    <row r="1267" spans="1:18" x14ac:dyDescent="0.25">
      <c r="A1267" s="2" t="str">
        <f>IF(TRIM(J1267)="","",E1267)</f>
        <v/>
      </c>
      <c r="B1267" s="2" t="str">
        <f>IF(TRIM(K1267)="","",I1267)</f>
        <v/>
      </c>
      <c r="C1267" s="2" t="str">
        <f>LEFT(F1267,FIND(".",F1267,6))</f>
        <v>Exif.NikonSi01xx.</v>
      </c>
      <c r="D1267" s="2" t="str">
        <f>VLOOKUP(C1267,PrefixUebersetzung,2,FALSE)</f>
        <v>Exif.NikonSi01xx.</v>
      </c>
      <c r="E1267" s="2" t="str">
        <f>MID(F1267,FIND(".",F1267,6)+1,99)</f>
        <v>ISO</v>
      </c>
      <c r="F1267" s="41" t="s">
        <v>9980</v>
      </c>
      <c r="G1267" s="36" t="s">
        <v>9518</v>
      </c>
      <c r="H1267" s="36"/>
      <c r="I1267" s="36" t="s">
        <v>2678</v>
      </c>
      <c r="M1267" s="3" t="str">
        <f>IFERROR(VLOOKUP(E1267,A:J,10, FALSE),"")</f>
        <v>ISO</v>
      </c>
      <c r="N1267" s="3" t="str">
        <f>IFERROR(VLOOKUP(I1267,B:K,10,FALSE),"")</f>
        <v>ISO</v>
      </c>
      <c r="O1267" s="3" t="str">
        <f>IF(AND(TRIM(J1267)="",M1267=""),"Suffix not translated ",
   IF(AND(TRIM(J1267)&lt;&gt;"",TRIM(M1267)&lt;&gt;"",TRIM(J1267)&lt;&gt;TRIM(M1267)),"Suffix translation &lt;&gt; lookup ", "" ))
&amp;IF(AND(TRIM(K1267)="",N1267=""),"Description not translated ",
   IF(AND(TRIM(K1267)&lt;&gt;"",TRIM(N1267)&lt;&gt;"",TRIM(K1267)&lt;&gt;TRIM(N1267)),"Description translation&lt;&gt; lookup ", "" ))</f>
        <v/>
      </c>
    </row>
    <row r="1268" spans="1:18" x14ac:dyDescent="0.25">
      <c r="A1268" s="2" t="str">
        <f>IF(TRIM(J1268)="","",E1268)</f>
        <v/>
      </c>
      <c r="B1268" s="2" t="str">
        <f>IF(TRIM(K1268)="","",I1268)</f>
        <v>Shutter count</v>
      </c>
      <c r="C1268" s="2" t="str">
        <f>LEFT(F1268,FIND(".",F1268,6))</f>
        <v>Exif.NikonSi01xx.</v>
      </c>
      <c r="D1268" s="2" t="str">
        <f>VLOOKUP(C1268,PrefixUebersetzung,2,FALSE)</f>
        <v>Exif.NikonSi01xx.</v>
      </c>
      <c r="E1268" s="2" t="str">
        <f>MID(F1268,FIND(".",F1268,6)+1,99)</f>
        <v>ShutterCount</v>
      </c>
      <c r="F1268" s="41" t="s">
        <v>9981</v>
      </c>
      <c r="G1268" s="36" t="s">
        <v>9515</v>
      </c>
      <c r="H1268" s="36"/>
      <c r="I1268" s="36" t="s">
        <v>2703</v>
      </c>
      <c r="K1268" s="5" t="s">
        <v>4276</v>
      </c>
      <c r="M1268" s="3" t="str">
        <f>IFERROR(VLOOKUP(E1268,A:J,10, FALSE),"")</f>
        <v>Verschlusszähler</v>
      </c>
      <c r="N1268" s="3" t="str">
        <f>IFERROR(VLOOKUP(I1268,B:K,10,FALSE),"")</f>
        <v>Verschlusszähler</v>
      </c>
      <c r="O1268" s="3" t="str">
        <f>IF(AND(TRIM(J1268)="",M1268=""),"Suffix not translated ",
   IF(AND(TRIM(J1268)&lt;&gt;"",TRIM(M1268)&lt;&gt;"",TRIM(J1268)&lt;&gt;TRIM(M1268)),"Suffix translation &lt;&gt; lookup ", "" ))
&amp;IF(AND(TRIM(K1268)="",N1268=""),"Description not translated ",
   IF(AND(TRIM(K1268)&lt;&gt;"",TRIM(N1268)&lt;&gt;"",TRIM(K1268)&lt;&gt;TRIM(N1268)),"Description translation&lt;&gt; lookup ", "" ))</f>
        <v/>
      </c>
      <c r="Q1268" s="3" t="s">
        <v>8447</v>
      </c>
    </row>
    <row r="1269" spans="1:18" x14ac:dyDescent="0.25">
      <c r="A1269" s="2" t="str">
        <f>IF(TRIM(J1269)="","",E1269)</f>
        <v>ShutterCount1</v>
      </c>
      <c r="B1269" s="2" t="str">
        <f>IF(TRIM(K1269)="","",I1269)</f>
        <v>Shutter count 1</v>
      </c>
      <c r="C1269" s="2" t="str">
        <f>LEFT(F1269,FIND(".",F1269,6))</f>
        <v>Exif.NikonSi01xx.</v>
      </c>
      <c r="D1269" s="2" t="str">
        <f>VLOOKUP(C1269,PrefixUebersetzung,2,FALSE)</f>
        <v>Exif.NikonSi01xx.</v>
      </c>
      <c r="E1269" s="2" t="str">
        <f>MID(F1269,FIND(".",F1269,6)+1,99)</f>
        <v>ShutterCount1</v>
      </c>
      <c r="F1269" s="41" t="s">
        <v>9982</v>
      </c>
      <c r="G1269" s="36" t="s">
        <v>9515</v>
      </c>
      <c r="H1269" s="36"/>
      <c r="I1269" s="36" t="s">
        <v>2704</v>
      </c>
      <c r="J1269" s="5" t="s">
        <v>4293</v>
      </c>
      <c r="K1269" s="5" t="s">
        <v>4293</v>
      </c>
      <c r="M1269" s="3" t="str">
        <f>IFERROR(VLOOKUP(E1269,A:J,10, FALSE),"")</f>
        <v>Verschlusszähler 1</v>
      </c>
      <c r="N1269" s="3" t="str">
        <f>IFERROR(VLOOKUP(I1269,B:K,10,FALSE),"")</f>
        <v>Verschlusszähler 1</v>
      </c>
      <c r="O1269" s="3" t="str">
        <f>IF(AND(TRIM(J1269)="",M1269=""),"Suffix not translated ",
   IF(AND(TRIM(J1269)&lt;&gt;"",TRIM(M1269)&lt;&gt;"",TRIM(J1269)&lt;&gt;TRIM(M1269)),"Suffix translation &lt;&gt; lookup ", "" ))
&amp;IF(AND(TRIM(K1269)="",N1269=""),"Description not translated ",
   IF(AND(TRIM(K1269)&lt;&gt;"",TRIM(N1269)&lt;&gt;"",TRIM(K1269)&lt;&gt;TRIM(N1269)),"Description translation&lt;&gt; lookup ", "" ))</f>
        <v/>
      </c>
      <c r="P1269" s="3" t="s">
        <v>8447</v>
      </c>
      <c r="Q1269" s="3" t="s">
        <v>8447</v>
      </c>
    </row>
    <row r="1270" spans="1:18" x14ac:dyDescent="0.25">
      <c r="A1270" s="2" t="str">
        <f>IF(TRIM(J1270)="","",E1270)</f>
        <v>ShutterCount2</v>
      </c>
      <c r="B1270" s="2" t="str">
        <f>IF(TRIM(K1270)="","",I1270)</f>
        <v>Shutter count 2</v>
      </c>
      <c r="C1270" s="2" t="str">
        <f>LEFT(F1270,FIND(".",F1270,6))</f>
        <v>Exif.NikonSi01xx.</v>
      </c>
      <c r="D1270" s="2" t="str">
        <f>VLOOKUP(C1270,PrefixUebersetzung,2,FALSE)</f>
        <v>Exif.NikonSi01xx.</v>
      </c>
      <c r="E1270" s="2" t="str">
        <f>MID(F1270,FIND(".",F1270,6)+1,99)</f>
        <v>ShutterCount2</v>
      </c>
      <c r="F1270" s="41" t="s">
        <v>9983</v>
      </c>
      <c r="G1270" s="36" t="s">
        <v>9517</v>
      </c>
      <c r="H1270" s="36"/>
      <c r="I1270" s="36" t="s">
        <v>2705</v>
      </c>
      <c r="J1270" s="5" t="s">
        <v>4292</v>
      </c>
      <c r="K1270" s="5" t="s">
        <v>4292</v>
      </c>
      <c r="M1270" s="3" t="str">
        <f>IFERROR(VLOOKUP(E1270,A:J,10, FALSE),"")</f>
        <v>Verschlusszähler 2</v>
      </c>
      <c r="N1270" s="3" t="str">
        <f>IFERROR(VLOOKUP(I1270,B:K,10,FALSE),"")</f>
        <v>Verschlusszähler 2</v>
      </c>
      <c r="O1270" s="3" t="str">
        <f>IF(AND(TRIM(J1270)="",M1270=""),"Suffix not translated ",
   IF(AND(TRIM(J1270)&lt;&gt;"",TRIM(M1270)&lt;&gt;"",TRIM(J1270)&lt;&gt;TRIM(M1270)),"Suffix translation &lt;&gt; lookup ", "" ))
&amp;IF(AND(TRIM(K1270)="",N1270=""),"Description not translated ",
   IF(AND(TRIM(K1270)&lt;&gt;"",TRIM(N1270)&lt;&gt;"",TRIM(K1270)&lt;&gt;TRIM(N1270)),"Description translation&lt;&gt; lookup ", "" ))</f>
        <v/>
      </c>
      <c r="P1270" s="3" t="s">
        <v>8447</v>
      </c>
      <c r="Q1270" s="3" t="s">
        <v>8447</v>
      </c>
    </row>
    <row r="1271" spans="1:18" x14ac:dyDescent="0.25">
      <c r="A1271" s="2" t="str">
        <f>IF(TRIM(J1271)="","",E1271)</f>
        <v/>
      </c>
      <c r="B1271" s="2" t="str">
        <f>IF(TRIM(K1271)="","",I1271)</f>
        <v/>
      </c>
      <c r="C1271" s="2" t="str">
        <f>LEFT(F1271,FIND(".",F1271,6))</f>
        <v>Exif.NikonSi01xx.</v>
      </c>
      <c r="D1271" s="2" t="str">
        <f>VLOOKUP(C1271,PrefixUebersetzung,2,FALSE)</f>
        <v>Exif.NikonSi01xx.</v>
      </c>
      <c r="E1271" s="2" t="str">
        <f>MID(F1271,FIND(".",F1271,6)+1,99)</f>
        <v>Version</v>
      </c>
      <c r="F1271" s="41" t="s">
        <v>9984</v>
      </c>
      <c r="G1271" s="36" t="s">
        <v>9518</v>
      </c>
      <c r="H1271" s="36"/>
      <c r="I1271" s="36" t="s">
        <v>2659</v>
      </c>
      <c r="M1271" s="3" t="str">
        <f>IFERROR(VLOOKUP(E1271,A:J,10, FALSE),"")</f>
        <v>Version</v>
      </c>
      <c r="N1271" s="3" t="str">
        <f>IFERROR(VLOOKUP(I1271,B:K,10,FALSE),"")</f>
        <v>Version</v>
      </c>
      <c r="O1271" s="3" t="str">
        <f>IF(AND(TRIM(J1271)="",M1271=""),"Suffix not translated ",
   IF(AND(TRIM(J1271)&lt;&gt;"",TRIM(M1271)&lt;&gt;"",TRIM(J1271)&lt;&gt;TRIM(M1271)),"Suffix translation &lt;&gt; lookup ", "" ))
&amp;IF(AND(TRIM(K1271)="",N1271=""),"Description not translated ",
   IF(AND(TRIM(K1271)&lt;&gt;"",TRIM(N1271)&lt;&gt;"",TRIM(K1271)&lt;&gt;TRIM(N1271)),"Description translation&lt;&gt; lookup ", "" ))</f>
        <v/>
      </c>
    </row>
    <row r="1272" spans="1:18" x14ac:dyDescent="0.25">
      <c r="A1272" s="2" t="str">
        <f>IF(TRIM(J1272)="","",E1272)</f>
        <v>VibrationReduction</v>
      </c>
      <c r="B1272" s="2" t="str">
        <f>IF(TRIM(K1272)="","",I1272)</f>
        <v>Vibration reduction</v>
      </c>
      <c r="C1272" s="2" t="str">
        <f>LEFT(F1272,FIND(".",F1272,6))</f>
        <v>Exif.NikonSi01xx.</v>
      </c>
      <c r="D1272" s="2" t="str">
        <f>VLOOKUP(C1272,PrefixUebersetzung,2,FALSE)</f>
        <v>Exif.NikonSi01xx.</v>
      </c>
      <c r="E1272" s="2" t="str">
        <f>MID(F1272,FIND(".",F1272,6)+1,99)</f>
        <v>VibrationReduction</v>
      </c>
      <c r="F1272" s="41" t="s">
        <v>9985</v>
      </c>
      <c r="G1272" s="36" t="s">
        <v>9518</v>
      </c>
      <c r="H1272" s="36"/>
      <c r="I1272" s="36" t="s">
        <v>2706</v>
      </c>
      <c r="J1272" s="5" t="s">
        <v>3914</v>
      </c>
      <c r="K1272" s="5" t="s">
        <v>3914</v>
      </c>
      <c r="M1272" s="3" t="str">
        <f>IFERROR(VLOOKUP(E1272,A:J,10, FALSE),"")</f>
        <v>Bildstabilisator</v>
      </c>
      <c r="N1272" s="3" t="str">
        <f>IFERROR(VLOOKUP(I1272,B:K,10,FALSE),"")</f>
        <v>Bildstabilisator</v>
      </c>
      <c r="O1272" s="3" t="str">
        <f>IF(AND(TRIM(J1272)="",M1272=""),"Suffix not translated ",
   IF(AND(TRIM(J1272)&lt;&gt;"",TRIM(M1272)&lt;&gt;"",TRIM(J1272)&lt;&gt;TRIM(M1272)),"Suffix translation &lt;&gt; lookup ", "" ))
&amp;IF(AND(TRIM(K1272)="",N1272=""),"Description not translated ",
   IF(AND(TRIM(K1272)&lt;&gt;"",TRIM(N1272)&lt;&gt;"",TRIM(K1272)&lt;&gt;TRIM(N1272)),"Description translation&lt;&gt; lookup ", "" ))</f>
        <v/>
      </c>
      <c r="P1272" s="3" t="s">
        <v>8447</v>
      </c>
      <c r="Q1272" s="3" t="s">
        <v>8447</v>
      </c>
    </row>
    <row r="1273" spans="1:18" x14ac:dyDescent="0.25">
      <c r="A1273" s="2" t="str">
        <f>IF(TRIM(J1273)="","",E1273)</f>
        <v>VibrationReduction1</v>
      </c>
      <c r="B1273" s="2" t="str">
        <f>IF(TRIM(K1273)="","",I1273)</f>
        <v>Vibration reduction 1</v>
      </c>
      <c r="C1273" s="2" t="str">
        <f>LEFT(F1273,FIND(".",F1273,6))</f>
        <v>Exif.NikonSi01xx.</v>
      </c>
      <c r="D1273" s="2" t="str">
        <f>VLOOKUP(C1273,PrefixUebersetzung,2,FALSE)</f>
        <v>Exif.NikonSi01xx.</v>
      </c>
      <c r="E1273" s="2" t="str">
        <f>MID(F1273,FIND(".",F1273,6)+1,99)</f>
        <v>VibrationReduction1</v>
      </c>
      <c r="F1273" s="41" t="s">
        <v>9986</v>
      </c>
      <c r="G1273" s="36" t="s">
        <v>9518</v>
      </c>
      <c r="H1273" s="36"/>
      <c r="I1273" s="36" t="s">
        <v>2707</v>
      </c>
      <c r="J1273" s="5" t="s">
        <v>3915</v>
      </c>
      <c r="K1273" s="5" t="s">
        <v>3915</v>
      </c>
      <c r="M1273" s="3" t="str">
        <f>IFERROR(VLOOKUP(E1273,A:J,10, FALSE),"")</f>
        <v>Bildstabilisator 1</v>
      </c>
      <c r="N1273" s="3" t="str">
        <f>IFERROR(VLOOKUP(I1273,B:K,10,FALSE),"")</f>
        <v>Bildstabilisator 1</v>
      </c>
      <c r="O1273" s="3" t="str">
        <f>IF(AND(TRIM(J1273)="",M1273=""),"Suffix not translated ",
   IF(AND(TRIM(J1273)&lt;&gt;"",TRIM(M1273)&lt;&gt;"",TRIM(J1273)&lt;&gt;TRIM(M1273)),"Suffix translation &lt;&gt; lookup ", "" ))
&amp;IF(AND(TRIM(K1273)="",N1273=""),"Description not translated ",
   IF(AND(TRIM(K1273)&lt;&gt;"",TRIM(N1273)&lt;&gt;"",TRIM(K1273)&lt;&gt;TRIM(N1273)),"Description translation&lt;&gt; lookup ", "" ))</f>
        <v/>
      </c>
      <c r="P1273" s="3" t="s">
        <v>8447</v>
      </c>
      <c r="Q1273" s="3" t="s">
        <v>8447</v>
      </c>
    </row>
    <row r="1274" spans="1:18" x14ac:dyDescent="0.25">
      <c r="A1274" s="2" t="str">
        <f>IF(TRIM(J1274)="","",E1274)</f>
        <v>VibrationReduction2</v>
      </c>
      <c r="B1274" s="2" t="str">
        <f>IF(TRIM(K1274)="","",I1274)</f>
        <v>Vibration reduction 2</v>
      </c>
      <c r="C1274" s="2" t="str">
        <f>LEFT(F1274,FIND(".",F1274,6))</f>
        <v>Exif.NikonSi01xx.</v>
      </c>
      <c r="D1274" s="2" t="str">
        <f>VLOOKUP(C1274,PrefixUebersetzung,2,FALSE)</f>
        <v>Exif.NikonSi01xx.</v>
      </c>
      <c r="E1274" s="2" t="str">
        <f>MID(F1274,FIND(".",F1274,6)+1,99)</f>
        <v>VibrationReduction2</v>
      </c>
      <c r="F1274" s="41" t="s">
        <v>9987</v>
      </c>
      <c r="G1274" s="36" t="s">
        <v>9518</v>
      </c>
      <c r="H1274" s="36"/>
      <c r="I1274" s="36" t="s">
        <v>2708</v>
      </c>
      <c r="J1274" s="5" t="s">
        <v>3916</v>
      </c>
      <c r="K1274" s="5" t="s">
        <v>3916</v>
      </c>
      <c r="M1274" s="3" t="str">
        <f>IFERROR(VLOOKUP(E1274,A:J,10, FALSE),"")</f>
        <v>Bildstabilisator 2</v>
      </c>
      <c r="N1274" s="3" t="str">
        <f>IFERROR(VLOOKUP(I1274,B:K,10,FALSE),"")</f>
        <v>Bildstabilisator 2</v>
      </c>
      <c r="O1274" s="3" t="str">
        <f>IF(AND(TRIM(J1274)="",M1274=""),"Suffix not translated ",
   IF(AND(TRIM(J1274)&lt;&gt;"",TRIM(M1274)&lt;&gt;"",TRIM(J1274)&lt;&gt;TRIM(M1274)),"Suffix translation &lt;&gt; lookup ", "" ))
&amp;IF(AND(TRIM(K1274)="",N1274=""),"Description not translated ",
   IF(AND(TRIM(K1274)&lt;&gt;"",TRIM(N1274)&lt;&gt;"",TRIM(K1274)&lt;&gt;TRIM(N1274)),"Description translation&lt;&gt; lookup ", "" ))</f>
        <v/>
      </c>
      <c r="P1274" s="3" t="s">
        <v>8447</v>
      </c>
      <c r="Q1274" s="3" t="s">
        <v>8447</v>
      </c>
    </row>
    <row r="1275" spans="1:18" x14ac:dyDescent="0.25">
      <c r="A1275" s="2" t="str">
        <f>IF(TRIM(J1275)="","",E1275)</f>
        <v/>
      </c>
      <c r="B1275" s="2" t="str">
        <f>IF(TRIM(K1275)="","",I1275)</f>
        <v/>
      </c>
      <c r="C1275" s="2" t="str">
        <f>LEFT(F1275,FIND(".",F1275,6))</f>
        <v>Exif.NikonSi02xx.</v>
      </c>
      <c r="D1275" s="2" t="str">
        <f>VLOOKUP(C1275,PrefixUebersetzung,2,FALSE)</f>
        <v>Exif.NikonSi02xx.</v>
      </c>
      <c r="E1275" s="2" t="str">
        <f>MID(F1275,FIND(".",F1275,6)+1,99)</f>
        <v>DeletedImageCount</v>
      </c>
      <c r="F1275" s="3" t="s">
        <v>782</v>
      </c>
      <c r="G1275" s="3" t="s">
        <v>9515</v>
      </c>
      <c r="I1275" s="3" t="s">
        <v>2596</v>
      </c>
      <c r="J1275" s="3"/>
      <c r="L1275" s="14"/>
      <c r="M1275" s="3" t="str">
        <f>IFERROR(VLOOKUP(E1275,A:J,10, FALSE),"")</f>
        <v>Gelöschte Bilder Zähler</v>
      </c>
      <c r="N1275" s="3" t="str">
        <f>IFERROR(VLOOKUP(I1275,B:K,10,FALSE),"")</f>
        <v>Zähler gelöschte Bilder</v>
      </c>
      <c r="O1275" s="3" t="str">
        <f>IF(AND(TRIM(J1275)="",M1275=""),"Suffix not translated ",
   IF(AND(TRIM(J1275)&lt;&gt;"",TRIM(M1275)&lt;&gt;"",TRIM(J1275)&lt;&gt;TRIM(M1275)),"Suffix translation &lt;&gt; lookup ", "" ))
&amp;IF(AND(TRIM(K1275)="",N1275=""),"Description not translated ",
   IF(AND(TRIM(K1275)&lt;&gt;"",TRIM(N1275)&lt;&gt;"",TRIM(K1275)&lt;&gt;TRIM(N1275)),"Description translation&lt;&gt; lookup ", "" ))</f>
        <v/>
      </c>
    </row>
    <row r="1276" spans="1:18" x14ac:dyDescent="0.25">
      <c r="A1276" s="2" t="str">
        <f>IF(TRIM(J1276)="","",E1276)</f>
        <v/>
      </c>
      <c r="B1276" s="2" t="str">
        <f>IF(TRIM(K1276)="","",I1276)</f>
        <v/>
      </c>
      <c r="C1276" s="2" t="str">
        <f>LEFT(F1276,FIND(".",F1276,6))</f>
        <v>Exif.NikonSi02xx.</v>
      </c>
      <c r="D1276" s="2" t="str">
        <f>VLOOKUP(C1276,PrefixUebersetzung,2,FALSE)</f>
        <v>Exif.NikonSi02xx.</v>
      </c>
      <c r="E1276" s="2" t="str">
        <f>MID(F1276,FIND(".",F1276,6)+1,99)</f>
        <v>ISO</v>
      </c>
      <c r="F1276" s="3" t="s">
        <v>783</v>
      </c>
      <c r="G1276" s="3" t="s">
        <v>9518</v>
      </c>
      <c r="I1276" s="3" t="s">
        <v>2678</v>
      </c>
      <c r="J1276" s="3"/>
      <c r="L1276" s="14"/>
      <c r="M1276" s="3" t="str">
        <f>IFERROR(VLOOKUP(E1276,A:J,10, FALSE),"")</f>
        <v>ISO</v>
      </c>
      <c r="N1276" s="3" t="str">
        <f>IFERROR(VLOOKUP(I1276,B:K,10,FALSE),"")</f>
        <v>ISO</v>
      </c>
      <c r="O1276" s="3" t="str">
        <f>IF(AND(TRIM(J1276)="",M1276=""),"Suffix not translated ",
   IF(AND(TRIM(J1276)&lt;&gt;"",TRIM(M1276)&lt;&gt;"",TRIM(J1276)&lt;&gt;TRIM(M1276)),"Suffix translation &lt;&gt; lookup ", "" ))
&amp;IF(AND(TRIM(K1276)="",N1276=""),"Description not translated ",
   IF(AND(TRIM(K1276)&lt;&gt;"",TRIM(N1276)&lt;&gt;"",TRIM(K1276)&lt;&gt;TRIM(N1276)),"Description translation&lt;&gt; lookup ", "" ))</f>
        <v/>
      </c>
    </row>
    <row r="1277" spans="1:18" x14ac:dyDescent="0.25">
      <c r="A1277" s="2" t="str">
        <f>IF(TRIM(J1277)="","",E1277)</f>
        <v/>
      </c>
      <c r="B1277" s="2" t="str">
        <f>IF(TRIM(K1277)="","",I1277)</f>
        <v>Shutter count</v>
      </c>
      <c r="C1277" s="2" t="str">
        <f>LEFT(F1277,FIND(".",F1277,6))</f>
        <v>Exif.NikonSi02xx.</v>
      </c>
      <c r="D1277" s="2" t="str">
        <f>VLOOKUP(C1277,PrefixUebersetzung,2,FALSE)</f>
        <v>Exif.NikonSi02xx.</v>
      </c>
      <c r="E1277" s="2" t="str">
        <f>MID(F1277,FIND(".",F1277,6)+1,99)</f>
        <v>ShutterCount</v>
      </c>
      <c r="F1277" s="3" t="s">
        <v>784</v>
      </c>
      <c r="G1277" s="3" t="s">
        <v>9515</v>
      </c>
      <c r="I1277" s="3" t="s">
        <v>2703</v>
      </c>
      <c r="J1277" s="3"/>
      <c r="K1277" s="5" t="s">
        <v>4276</v>
      </c>
      <c r="L1277" s="14"/>
      <c r="M1277" s="3" t="str">
        <f>IFERROR(VLOOKUP(E1277,A:J,10, FALSE),"")</f>
        <v>Verschlusszähler</v>
      </c>
      <c r="N1277" s="3" t="str">
        <f>IFERROR(VLOOKUP(I1277,B:K,10,FALSE),"")</f>
        <v>Verschlusszähler</v>
      </c>
      <c r="O1277" s="3" t="str">
        <f>IF(AND(TRIM(J1277)="",M1277=""),"Suffix not translated ",
   IF(AND(TRIM(J1277)&lt;&gt;"",TRIM(M1277)&lt;&gt;"",TRIM(J1277)&lt;&gt;TRIM(M1277)),"Suffix translation &lt;&gt; lookup ", "" ))
&amp;IF(AND(TRIM(K1277)="",N1277=""),"Description not translated ",
   IF(AND(TRIM(K1277)&lt;&gt;"",TRIM(N1277)&lt;&gt;"",TRIM(K1277)&lt;&gt;TRIM(N1277)),"Description translation&lt;&gt; lookup ", "" ))</f>
        <v/>
      </c>
      <c r="R1277" s="3" t="s">
        <v>9052</v>
      </c>
    </row>
    <row r="1278" spans="1:18" x14ac:dyDescent="0.25">
      <c r="A1278" s="2" t="str">
        <f>IF(TRIM(J1278)="","",E1278)</f>
        <v>ShutterCount1</v>
      </c>
      <c r="B1278" s="2" t="str">
        <f>IF(TRIM(K1278)="","",I1278)</f>
        <v>Shutter count 1</v>
      </c>
      <c r="C1278" s="2" t="str">
        <f>LEFT(F1278,FIND(".",F1278,6))</f>
        <v>Exif.NikonSi02xx.</v>
      </c>
      <c r="D1278" s="2" t="str">
        <f>VLOOKUP(C1278,PrefixUebersetzung,2,FALSE)</f>
        <v>Exif.NikonSi02xx.</v>
      </c>
      <c r="E1278" s="2" t="str">
        <f>MID(F1278,FIND(".",F1278,6)+1,99)</f>
        <v>ShutterCount1</v>
      </c>
      <c r="F1278" s="3" t="s">
        <v>785</v>
      </c>
      <c r="G1278" s="3" t="s">
        <v>9515</v>
      </c>
      <c r="I1278" s="3" t="s">
        <v>2704</v>
      </c>
      <c r="J1278" s="3" t="s">
        <v>4293</v>
      </c>
      <c r="K1278" s="5" t="s">
        <v>4293</v>
      </c>
      <c r="L1278" s="14"/>
      <c r="M1278" s="3" t="str">
        <f>IFERROR(VLOOKUP(E1278,A:J,10, FALSE),"")</f>
        <v>Verschlusszähler 1</v>
      </c>
      <c r="N1278" s="3" t="str">
        <f>IFERROR(VLOOKUP(I1278,B:K,10,FALSE),"")</f>
        <v>Verschlusszähler 1</v>
      </c>
      <c r="O1278" s="3" t="str">
        <f>IF(AND(TRIM(J1278)="",M1278=""),"Suffix not translated ",
   IF(AND(TRIM(J1278)&lt;&gt;"",TRIM(M1278)&lt;&gt;"",TRIM(J1278)&lt;&gt;TRIM(M1278)),"Suffix translation &lt;&gt; lookup ", "" ))
&amp;IF(AND(TRIM(K1278)="",N1278=""),"Description not translated ",
   IF(AND(TRIM(K1278)&lt;&gt;"",TRIM(N1278)&lt;&gt;"",TRIM(K1278)&lt;&gt;TRIM(N1278)),"Description translation&lt;&gt; lookup ", "" ))</f>
        <v/>
      </c>
      <c r="R1278" s="3" t="s">
        <v>9052</v>
      </c>
    </row>
    <row r="1279" spans="1:18" x14ac:dyDescent="0.25">
      <c r="A1279" s="2" t="str">
        <f>IF(TRIM(J1279)="","",E1279)</f>
        <v>ShutterCount2</v>
      </c>
      <c r="B1279" s="2" t="str">
        <f>IF(TRIM(K1279)="","",I1279)</f>
        <v>Shutter count 2</v>
      </c>
      <c r="C1279" s="2" t="str">
        <f>LEFT(F1279,FIND(".",F1279,6))</f>
        <v>Exif.NikonSi02xx.</v>
      </c>
      <c r="D1279" s="2" t="str">
        <f>VLOOKUP(C1279,PrefixUebersetzung,2,FALSE)</f>
        <v>Exif.NikonSi02xx.</v>
      </c>
      <c r="E1279" s="2" t="str">
        <f>MID(F1279,FIND(".",F1279,6)+1,99)</f>
        <v>ShutterCount2</v>
      </c>
      <c r="F1279" s="3" t="s">
        <v>786</v>
      </c>
      <c r="G1279" s="3" t="s">
        <v>9517</v>
      </c>
      <c r="I1279" s="3" t="s">
        <v>2705</v>
      </c>
      <c r="J1279" s="3" t="s">
        <v>4292</v>
      </c>
      <c r="K1279" s="5" t="s">
        <v>4292</v>
      </c>
      <c r="L1279" s="14"/>
      <c r="M1279" s="3" t="str">
        <f>IFERROR(VLOOKUP(E1279,A:J,10, FALSE),"")</f>
        <v>Verschlusszähler 2</v>
      </c>
      <c r="N1279" s="3" t="str">
        <f>IFERROR(VLOOKUP(I1279,B:K,10,FALSE),"")</f>
        <v>Verschlusszähler 2</v>
      </c>
      <c r="O1279" s="3" t="str">
        <f>IF(AND(TRIM(J1279)="",M1279=""),"Suffix not translated ",
   IF(AND(TRIM(J1279)&lt;&gt;"",TRIM(M1279)&lt;&gt;"",TRIM(J1279)&lt;&gt;TRIM(M1279)),"Suffix translation &lt;&gt; lookup ", "" ))
&amp;IF(AND(TRIM(K1279)="",N1279=""),"Description not translated ",
   IF(AND(TRIM(K1279)&lt;&gt;"",TRIM(N1279)&lt;&gt;"",TRIM(K1279)&lt;&gt;TRIM(N1279)),"Description translation&lt;&gt; lookup ", "" ))</f>
        <v/>
      </c>
      <c r="R1279" s="3" t="s">
        <v>9052</v>
      </c>
    </row>
    <row r="1280" spans="1:18" x14ac:dyDescent="0.25">
      <c r="A1280" s="2" t="str">
        <f>IF(TRIM(J1280)="","",E1280)</f>
        <v/>
      </c>
      <c r="B1280" s="2" t="str">
        <f>IF(TRIM(K1280)="","",I1280)</f>
        <v/>
      </c>
      <c r="C1280" s="2" t="str">
        <f>LEFT(F1280,FIND(".",F1280,6))</f>
        <v>Exif.NikonSi02xx.</v>
      </c>
      <c r="D1280" s="2" t="str">
        <f>VLOOKUP(C1280,PrefixUebersetzung,2,FALSE)</f>
        <v>Exif.NikonSi02xx.</v>
      </c>
      <c r="E1280" s="2" t="str">
        <f>MID(F1280,FIND(".",F1280,6)+1,99)</f>
        <v>Version</v>
      </c>
      <c r="F1280" s="3" t="s">
        <v>787</v>
      </c>
      <c r="G1280" s="3" t="s">
        <v>9518</v>
      </c>
      <c r="I1280" s="3" t="s">
        <v>2659</v>
      </c>
      <c r="J1280" s="3"/>
      <c r="L1280" s="14"/>
      <c r="M1280" s="3" t="str">
        <f>IFERROR(VLOOKUP(E1280,A:J,10, FALSE),"")</f>
        <v>Version</v>
      </c>
      <c r="N1280" s="3" t="str">
        <f>IFERROR(VLOOKUP(I1280,B:K,10,FALSE),"")</f>
        <v>Version</v>
      </c>
      <c r="O1280" s="3" t="str">
        <f>IF(AND(TRIM(J1280)="",M1280=""),"Suffix not translated ",
   IF(AND(TRIM(J1280)&lt;&gt;"",TRIM(M1280)&lt;&gt;"",TRIM(J1280)&lt;&gt;TRIM(M1280)),"Suffix translation &lt;&gt; lookup ", "" ))
&amp;IF(AND(TRIM(K1280)="",N1280=""),"Description not translated ",
   IF(AND(TRIM(K1280)&lt;&gt;"",TRIM(N1280)&lt;&gt;"",TRIM(K1280)&lt;&gt;TRIM(N1280)),"Description translation&lt;&gt; lookup ", "" ))</f>
        <v/>
      </c>
    </row>
    <row r="1281" spans="1:18" x14ac:dyDescent="0.25">
      <c r="A1281" s="2" t="str">
        <f>IF(TRIM(J1281)="","",E1281)</f>
        <v>VibrationReduction</v>
      </c>
      <c r="B1281" s="2" t="str">
        <f>IF(TRIM(K1281)="","",I1281)</f>
        <v>Vibration reduction</v>
      </c>
      <c r="C1281" s="2" t="str">
        <f>LEFT(F1281,FIND(".",F1281,6))</f>
        <v>Exif.NikonSi02xx.</v>
      </c>
      <c r="D1281" s="2" t="str">
        <f>VLOOKUP(C1281,PrefixUebersetzung,2,FALSE)</f>
        <v>Exif.NikonSi02xx.</v>
      </c>
      <c r="E1281" s="2" t="str">
        <f>MID(F1281,FIND(".",F1281,6)+1,99)</f>
        <v>VibrationReduction</v>
      </c>
      <c r="F1281" s="3" t="s">
        <v>788</v>
      </c>
      <c r="G1281" s="3" t="s">
        <v>9518</v>
      </c>
      <c r="I1281" s="3" t="s">
        <v>2706</v>
      </c>
      <c r="J1281" s="5" t="s">
        <v>3914</v>
      </c>
      <c r="K1281" s="5" t="s">
        <v>3914</v>
      </c>
      <c r="L1281" s="14"/>
      <c r="M1281" s="3" t="str">
        <f>IFERROR(VLOOKUP(E1281,A:J,10, FALSE),"")</f>
        <v>Bildstabilisator</v>
      </c>
      <c r="N1281" s="3" t="str">
        <f>IFERROR(VLOOKUP(I1281,B:K,10,FALSE),"")</f>
        <v>Bildstabilisator</v>
      </c>
      <c r="O1281" s="3" t="str">
        <f>IF(AND(TRIM(J1281)="",M1281=""),"Suffix not translated ",
   IF(AND(TRIM(J1281)&lt;&gt;"",TRIM(M1281)&lt;&gt;"",TRIM(J1281)&lt;&gt;TRIM(M1281)),"Suffix translation &lt;&gt; lookup ", "" ))
&amp;IF(AND(TRIM(K1281)="",N1281=""),"Description not translated ",
   IF(AND(TRIM(K1281)&lt;&gt;"",TRIM(N1281)&lt;&gt;"",TRIM(K1281)&lt;&gt;TRIM(N1281)),"Description translation&lt;&gt; lookup ", "" ))</f>
        <v/>
      </c>
      <c r="R1281" s="3" t="s">
        <v>4309</v>
      </c>
    </row>
    <row r="1282" spans="1:18" x14ac:dyDescent="0.25">
      <c r="A1282" s="2" t="str">
        <f>IF(TRIM(J1282)="","",E1282)</f>
        <v>VibrationReduction1</v>
      </c>
      <c r="B1282" s="2" t="str">
        <f>IF(TRIM(K1282)="","",I1282)</f>
        <v>Vibration reduction 1</v>
      </c>
      <c r="C1282" s="2" t="str">
        <f>LEFT(F1282,FIND(".",F1282,6))</f>
        <v>Exif.NikonSi02xx.</v>
      </c>
      <c r="D1282" s="2" t="str">
        <f>VLOOKUP(C1282,PrefixUebersetzung,2,FALSE)</f>
        <v>Exif.NikonSi02xx.</v>
      </c>
      <c r="E1282" s="2" t="str">
        <f>MID(F1282,FIND(".",F1282,6)+1,99)</f>
        <v>VibrationReduction1</v>
      </c>
      <c r="F1282" s="3" t="s">
        <v>789</v>
      </c>
      <c r="G1282" s="3" t="s">
        <v>9518</v>
      </c>
      <c r="I1282" s="3" t="s">
        <v>2707</v>
      </c>
      <c r="J1282" s="5" t="s">
        <v>3915</v>
      </c>
      <c r="K1282" s="5" t="s">
        <v>3915</v>
      </c>
      <c r="L1282" s="14"/>
      <c r="M1282" s="3" t="str">
        <f>IFERROR(VLOOKUP(E1282,A:J,10, FALSE),"")</f>
        <v>Bildstabilisator 1</v>
      </c>
      <c r="N1282" s="3" t="str">
        <f>IFERROR(VLOOKUP(I1282,B:K,10,FALSE),"")</f>
        <v>Bildstabilisator 1</v>
      </c>
      <c r="O1282" s="3" t="str">
        <f>IF(AND(TRIM(J1282)="",M1282=""),"Suffix not translated ",
   IF(AND(TRIM(J1282)&lt;&gt;"",TRIM(M1282)&lt;&gt;"",TRIM(J1282)&lt;&gt;TRIM(M1282)),"Suffix translation &lt;&gt; lookup ", "" ))
&amp;IF(AND(TRIM(K1282)="",N1282=""),"Description not translated ",
   IF(AND(TRIM(K1282)&lt;&gt;"",TRIM(N1282)&lt;&gt;"",TRIM(K1282)&lt;&gt;TRIM(N1282)),"Description translation&lt;&gt; lookup ", "" ))</f>
        <v/>
      </c>
      <c r="R1282" s="3" t="s">
        <v>4309</v>
      </c>
    </row>
    <row r="1283" spans="1:18" x14ac:dyDescent="0.25">
      <c r="A1283" s="2" t="str">
        <f>IF(TRIM(J1283)="","",E1283)</f>
        <v>VibrationReduction2</v>
      </c>
      <c r="B1283" s="2" t="str">
        <f>IF(TRIM(K1283)="","",I1283)</f>
        <v>Vibration reduction 2</v>
      </c>
      <c r="C1283" s="2" t="str">
        <f>LEFT(F1283,FIND(".",F1283,6))</f>
        <v>Exif.NikonSi02xx.</v>
      </c>
      <c r="D1283" s="2" t="str">
        <f>VLOOKUP(C1283,PrefixUebersetzung,2,FALSE)</f>
        <v>Exif.NikonSi02xx.</v>
      </c>
      <c r="E1283" s="2" t="str">
        <f>MID(F1283,FIND(".",F1283,6)+1,99)</f>
        <v>VibrationReduction2</v>
      </c>
      <c r="F1283" s="3" t="s">
        <v>790</v>
      </c>
      <c r="G1283" s="3" t="s">
        <v>9518</v>
      </c>
      <c r="I1283" s="3" t="s">
        <v>2708</v>
      </c>
      <c r="J1283" s="5" t="s">
        <v>3916</v>
      </c>
      <c r="K1283" s="5" t="s">
        <v>3916</v>
      </c>
      <c r="L1283" s="14"/>
      <c r="M1283" s="3" t="str">
        <f>IFERROR(VLOOKUP(E1283,A:J,10, FALSE),"")</f>
        <v>Bildstabilisator 2</v>
      </c>
      <c r="N1283" s="3" t="str">
        <f>IFERROR(VLOOKUP(I1283,B:K,10,FALSE),"")</f>
        <v>Bildstabilisator 2</v>
      </c>
      <c r="O1283" s="3" t="str">
        <f>IF(AND(TRIM(J1283)="",M1283=""),"Suffix not translated ",
   IF(AND(TRIM(J1283)&lt;&gt;"",TRIM(M1283)&lt;&gt;"",TRIM(J1283)&lt;&gt;TRIM(M1283)),"Suffix translation &lt;&gt; lookup ", "" ))
&amp;IF(AND(TRIM(K1283)="",N1283=""),"Description not translated ",
   IF(AND(TRIM(K1283)&lt;&gt;"",TRIM(N1283)&lt;&gt;"",TRIM(K1283)&lt;&gt;TRIM(N1283)),"Description translation&lt;&gt; lookup ", "" ))</f>
        <v/>
      </c>
      <c r="R1283" s="3" t="s">
        <v>4309</v>
      </c>
    </row>
    <row r="1284" spans="1:18" ht="30" x14ac:dyDescent="0.25">
      <c r="A1284" s="2" t="str">
        <f>IF(TRIM(J1284)="","",E1284)</f>
        <v/>
      </c>
      <c r="B1284" s="2" t="str">
        <f>IF(TRIM(K1284)="","",I1284)</f>
        <v>AF fine tune adj</v>
      </c>
      <c r="C1284" s="2" t="str">
        <f>LEFT(F1284,FIND(".",F1284,6))</f>
        <v>Exif.NikonSiD300a.</v>
      </c>
      <c r="D1284" s="2" t="str">
        <f>VLOOKUP(C1284,PrefixUebersetzung,2,FALSE)</f>
        <v>Exif.NikonSiD300a.</v>
      </c>
      <c r="E1284" s="2" t="str">
        <f>MID(F1284,FIND(".",F1284,6)+1,99)</f>
        <v>AFFineTuneAdj</v>
      </c>
      <c r="F1284" s="3" t="s">
        <v>791</v>
      </c>
      <c r="G1284" s="3" t="s">
        <v>9512</v>
      </c>
      <c r="I1284" s="3" t="s">
        <v>2709</v>
      </c>
      <c r="J1284" s="3"/>
      <c r="K1284" s="5" t="s">
        <v>3903</v>
      </c>
      <c r="L1284" s="14"/>
      <c r="M1284" s="3" t="str">
        <f>IFERROR(VLOOKUP(E1284,A:J,10, FALSE),"")</f>
        <v>AF Feinabstimmung Anpassung</v>
      </c>
      <c r="N1284" s="3" t="str">
        <f>IFERROR(VLOOKUP(I1284,B:K,10,FALSE),"")</f>
        <v>AF Feinabstimmung Anpassung</v>
      </c>
      <c r="O1284" s="3" t="str">
        <f>IF(AND(TRIM(J1284)="",M1284=""),"Suffix not translated ",
   IF(AND(TRIM(J1284)&lt;&gt;"",TRIM(M1284)&lt;&gt;"",TRIM(J1284)&lt;&gt;TRIM(M1284)),"Suffix translation &lt;&gt; lookup ", "" ))
&amp;IF(AND(TRIM(K1284)="",N1284=""),"Description not translated ",
   IF(AND(TRIM(K1284)&lt;&gt;"",TRIM(N1284)&lt;&gt;"",TRIM(K1284)&lt;&gt;TRIM(N1284)),"Description translation&lt;&gt; lookup ", "" ))</f>
        <v/>
      </c>
      <c r="Q1284" s="3" t="s">
        <v>8447</v>
      </c>
      <c r="R1284" s="3" t="s">
        <v>8968</v>
      </c>
    </row>
    <row r="1285" spans="1:18" x14ac:dyDescent="0.25">
      <c r="A1285" s="2" t="str">
        <f>IF(TRIM(J1285)="","",E1285)</f>
        <v/>
      </c>
      <c r="B1285" s="2" t="str">
        <f>IF(TRIM(K1285)="","",I1285)</f>
        <v/>
      </c>
      <c r="C1285" s="2" t="str">
        <f>LEFT(F1285,FIND(".",F1285,6))</f>
        <v>Exif.NikonSiD300a.</v>
      </c>
      <c r="D1285" s="2" t="str">
        <f>VLOOKUP(C1285,PrefixUebersetzung,2,FALSE)</f>
        <v>Exif.NikonSiD300a.</v>
      </c>
      <c r="E1285" s="2" t="str">
        <f>MID(F1285,FIND(".",F1285,6)+1,99)</f>
        <v>ISO</v>
      </c>
      <c r="F1285" s="3" t="s">
        <v>792</v>
      </c>
      <c r="G1285" s="3" t="s">
        <v>9518</v>
      </c>
      <c r="I1285" s="3" t="s">
        <v>2678</v>
      </c>
      <c r="J1285" s="3"/>
      <c r="L1285" s="14"/>
      <c r="M1285" s="3" t="str">
        <f>IFERROR(VLOOKUP(E1285,A:J,10, FALSE),"")</f>
        <v>ISO</v>
      </c>
      <c r="N1285" s="3" t="str">
        <f>IFERROR(VLOOKUP(I1285,B:K,10,FALSE),"")</f>
        <v>ISO</v>
      </c>
      <c r="O1285" s="3" t="str">
        <f>IF(AND(TRIM(J1285)="",M1285=""),"Suffix not translated ",
   IF(AND(TRIM(J1285)&lt;&gt;"",TRIM(M1285)&lt;&gt;"",TRIM(J1285)&lt;&gt;TRIM(M1285)),"Suffix translation &lt;&gt; lookup ", "" ))
&amp;IF(AND(TRIM(K1285)="",N1285=""),"Description not translated ",
   IF(AND(TRIM(K1285)&lt;&gt;"",TRIM(N1285)&lt;&gt;"",TRIM(K1285)&lt;&gt;TRIM(N1285)),"Description translation&lt;&gt; lookup ", "" ))</f>
        <v/>
      </c>
    </row>
    <row r="1286" spans="1:18" x14ac:dyDescent="0.25">
      <c r="A1286" s="2" t="str">
        <f>IF(TRIM(J1286)="","",E1286)</f>
        <v/>
      </c>
      <c r="B1286" s="2" t="str">
        <f>IF(TRIM(K1286)="","",I1286)</f>
        <v/>
      </c>
      <c r="C1286" s="2" t="str">
        <f>LEFT(F1286,FIND(".",F1286,6))</f>
        <v>Exif.NikonSiD300a.</v>
      </c>
      <c r="D1286" s="2" t="str">
        <f>VLOOKUP(C1286,PrefixUebersetzung,2,FALSE)</f>
        <v>Exif.NikonSiD300a.</v>
      </c>
      <c r="E1286" s="2" t="str">
        <f>MID(F1286,FIND(".",F1286,6)+1,99)</f>
        <v>ShutterCount</v>
      </c>
      <c r="F1286" s="3" t="s">
        <v>793</v>
      </c>
      <c r="G1286" s="3" t="s">
        <v>9515</v>
      </c>
      <c r="I1286" s="3" t="s">
        <v>2703</v>
      </c>
      <c r="J1286" s="3"/>
      <c r="L1286" s="14"/>
      <c r="M1286" s="3" t="str">
        <f>IFERROR(VLOOKUP(E1286,A:J,10, FALSE),"")</f>
        <v>Verschlusszähler</v>
      </c>
      <c r="N1286" s="3" t="str">
        <f>IFERROR(VLOOKUP(I1286,B:K,10,FALSE),"")</f>
        <v>Verschlusszähler</v>
      </c>
      <c r="O1286" s="3" t="str">
        <f>IF(AND(TRIM(J1286)="",M1286=""),"Suffix not translated ",
   IF(AND(TRIM(J1286)&lt;&gt;"",TRIM(M1286)&lt;&gt;"",TRIM(J1286)&lt;&gt;TRIM(M1286)),"Suffix translation &lt;&gt; lookup ", "" ))
&amp;IF(AND(TRIM(K1286)="",N1286=""),"Description not translated ",
   IF(AND(TRIM(K1286)&lt;&gt;"",TRIM(N1286)&lt;&gt;"",TRIM(K1286)&lt;&gt;TRIM(N1286)),"Description translation&lt;&gt; lookup ", "" ))</f>
        <v/>
      </c>
    </row>
    <row r="1287" spans="1:18" x14ac:dyDescent="0.25">
      <c r="A1287" s="2" t="str">
        <f>IF(TRIM(J1287)="","",E1287)</f>
        <v/>
      </c>
      <c r="B1287" s="2" t="str">
        <f>IF(TRIM(K1287)="","",I1287)</f>
        <v/>
      </c>
      <c r="C1287" s="2" t="str">
        <f>LEFT(F1287,FIND(".",F1287,6))</f>
        <v>Exif.NikonSiD300a.</v>
      </c>
      <c r="D1287" s="2" t="str">
        <f>VLOOKUP(C1287,PrefixUebersetzung,2,FALSE)</f>
        <v>Exif.NikonSiD300a.</v>
      </c>
      <c r="E1287" s="2" t="str">
        <f>MID(F1287,FIND(".",F1287,6)+1,99)</f>
        <v>Version</v>
      </c>
      <c r="F1287" s="3" t="s">
        <v>794</v>
      </c>
      <c r="G1287" s="3" t="s">
        <v>9518</v>
      </c>
      <c r="I1287" s="3" t="s">
        <v>2659</v>
      </c>
      <c r="J1287" s="3"/>
      <c r="L1287" s="14"/>
      <c r="M1287" s="3" t="str">
        <f>IFERROR(VLOOKUP(E1287,A:J,10, FALSE),"")</f>
        <v>Version</v>
      </c>
      <c r="N1287" s="3" t="str">
        <f>IFERROR(VLOOKUP(I1287,B:K,10,FALSE),"")</f>
        <v>Version</v>
      </c>
      <c r="O1287" s="3" t="str">
        <f>IF(AND(TRIM(J1287)="",M1287=""),"Suffix not translated ",
   IF(AND(TRIM(J1287)&lt;&gt;"",TRIM(M1287)&lt;&gt;"",TRIM(J1287)&lt;&gt;TRIM(M1287)),"Suffix translation &lt;&gt; lookup ", "" ))
&amp;IF(AND(TRIM(K1287)="",N1287=""),"Description not translated ",
   IF(AND(TRIM(K1287)&lt;&gt;"",TRIM(N1287)&lt;&gt;"",TRIM(K1287)&lt;&gt;TRIM(N1287)),"Description translation&lt;&gt; lookup ", "" ))</f>
        <v/>
      </c>
    </row>
    <row r="1288" spans="1:18" ht="30" x14ac:dyDescent="0.25">
      <c r="A1288" s="2" t="str">
        <f>IF(TRIM(J1288)="","",E1288)</f>
        <v/>
      </c>
      <c r="B1288" s="2" t="str">
        <f>IF(TRIM(K1288)="","",I1288)</f>
        <v/>
      </c>
      <c r="C1288" s="2" t="str">
        <f>LEFT(F1288,FIND(".",F1288,6))</f>
        <v>Exif.NikonSiD300b.</v>
      </c>
      <c r="D1288" s="2" t="str">
        <f>VLOOKUP(C1288,PrefixUebersetzung,2,FALSE)</f>
        <v>Exif.NikonSiD300b.</v>
      </c>
      <c r="E1288" s="2" t="str">
        <f>MID(F1288,FIND(".",F1288,6)+1,99)</f>
        <v>AFFineTuneAdj</v>
      </c>
      <c r="F1288" s="3" t="s">
        <v>795</v>
      </c>
      <c r="G1288" s="3" t="s">
        <v>9512</v>
      </c>
      <c r="I1288" s="3" t="s">
        <v>2709</v>
      </c>
      <c r="J1288" s="3"/>
      <c r="L1288" s="14"/>
      <c r="M1288" s="3" t="str">
        <f>IFERROR(VLOOKUP(E1288,A:J,10, FALSE),"")</f>
        <v>AF Feinabstimmung Anpassung</v>
      </c>
      <c r="N1288" s="3" t="str">
        <f>IFERROR(VLOOKUP(I1288,B:K,10,FALSE),"")</f>
        <v>AF Feinabstimmung Anpassung</v>
      </c>
      <c r="O1288" s="3" t="str">
        <f>IF(AND(TRIM(J1288)="",M1288=""),"Suffix not translated ",
   IF(AND(TRIM(J1288)&lt;&gt;"",TRIM(M1288)&lt;&gt;"",TRIM(J1288)&lt;&gt;TRIM(M1288)),"Suffix translation &lt;&gt; lookup ", "" ))
&amp;IF(AND(TRIM(K1288)="",N1288=""),"Description not translated ",
   IF(AND(TRIM(K1288)&lt;&gt;"",TRIM(N1288)&lt;&gt;"",TRIM(K1288)&lt;&gt;TRIM(N1288)),"Description translation&lt;&gt; lookup ", "" ))</f>
        <v/>
      </c>
    </row>
    <row r="1289" spans="1:18" x14ac:dyDescent="0.25">
      <c r="A1289" s="2" t="str">
        <f>IF(TRIM(J1289)="","",E1289)</f>
        <v/>
      </c>
      <c r="B1289" s="2" t="str">
        <f>IF(TRIM(K1289)="","",I1289)</f>
        <v/>
      </c>
      <c r="C1289" s="2" t="str">
        <f>LEFT(F1289,FIND(".",F1289,6))</f>
        <v>Exif.NikonSiD300b.</v>
      </c>
      <c r="D1289" s="2" t="str">
        <f>VLOOKUP(C1289,PrefixUebersetzung,2,FALSE)</f>
        <v>Exif.NikonSiD300b.</v>
      </c>
      <c r="E1289" s="2" t="str">
        <f>MID(F1289,FIND(".",F1289,6)+1,99)</f>
        <v>ISO</v>
      </c>
      <c r="F1289" s="3" t="s">
        <v>796</v>
      </c>
      <c r="G1289" s="3" t="s">
        <v>9518</v>
      </c>
      <c r="I1289" s="3" t="s">
        <v>2678</v>
      </c>
      <c r="J1289" s="3"/>
      <c r="L1289" s="14"/>
      <c r="M1289" s="3" t="str">
        <f>IFERROR(VLOOKUP(E1289,A:J,10, FALSE),"")</f>
        <v>ISO</v>
      </c>
      <c r="N1289" s="3" t="str">
        <f>IFERROR(VLOOKUP(I1289,B:K,10,FALSE),"")</f>
        <v>ISO</v>
      </c>
      <c r="O1289" s="3" t="str">
        <f>IF(AND(TRIM(J1289)="",M1289=""),"Suffix not translated ",
   IF(AND(TRIM(J1289)&lt;&gt;"",TRIM(M1289)&lt;&gt;"",TRIM(J1289)&lt;&gt;TRIM(M1289)),"Suffix translation &lt;&gt; lookup ", "" ))
&amp;IF(AND(TRIM(K1289)="",N1289=""),"Description not translated ",
   IF(AND(TRIM(K1289)&lt;&gt;"",TRIM(N1289)&lt;&gt;"",TRIM(K1289)&lt;&gt;TRIM(N1289)),"Description translation&lt;&gt; lookup ", "" ))</f>
        <v/>
      </c>
    </row>
    <row r="1290" spans="1:18" x14ac:dyDescent="0.25">
      <c r="A1290" s="2" t="str">
        <f>IF(TRIM(J1290)="","",E1290)</f>
        <v/>
      </c>
      <c r="B1290" s="2" t="str">
        <f>IF(TRIM(K1290)="","",I1290)</f>
        <v/>
      </c>
      <c r="C1290" s="2" t="str">
        <f>LEFT(F1290,FIND(".",F1290,6))</f>
        <v>Exif.NikonSiD300b.</v>
      </c>
      <c r="D1290" s="2" t="str">
        <f>VLOOKUP(C1290,PrefixUebersetzung,2,FALSE)</f>
        <v>Exif.NikonSiD300b.</v>
      </c>
      <c r="E1290" s="2" t="str">
        <f>MID(F1290,FIND(".",F1290,6)+1,99)</f>
        <v>ShutterCount</v>
      </c>
      <c r="F1290" s="3" t="s">
        <v>797</v>
      </c>
      <c r="G1290" s="3" t="s">
        <v>9515</v>
      </c>
      <c r="I1290" s="3" t="s">
        <v>2703</v>
      </c>
      <c r="J1290" s="3"/>
      <c r="L1290" s="14"/>
      <c r="M1290" s="3" t="str">
        <f>IFERROR(VLOOKUP(E1290,A:J,10, FALSE),"")</f>
        <v>Verschlusszähler</v>
      </c>
      <c r="N1290" s="3" t="str">
        <f>IFERROR(VLOOKUP(I1290,B:K,10,FALSE),"")</f>
        <v>Verschlusszähler</v>
      </c>
      <c r="O1290" s="3" t="str">
        <f>IF(AND(TRIM(J1290)="",M1290=""),"Suffix not translated ",
   IF(AND(TRIM(J1290)&lt;&gt;"",TRIM(M1290)&lt;&gt;"",TRIM(J1290)&lt;&gt;TRIM(M1290)),"Suffix translation &lt;&gt; lookup ", "" ))
&amp;IF(AND(TRIM(K1290)="",N1290=""),"Description not translated ",
   IF(AND(TRIM(K1290)&lt;&gt;"",TRIM(N1290)&lt;&gt;"",TRIM(K1290)&lt;&gt;TRIM(N1290)),"Description translation&lt;&gt; lookup ", "" ))</f>
        <v/>
      </c>
    </row>
    <row r="1291" spans="1:18" x14ac:dyDescent="0.25">
      <c r="A1291" s="2" t="str">
        <f>IF(TRIM(J1291)="","",E1291)</f>
        <v/>
      </c>
      <c r="B1291" s="2" t="str">
        <f>IF(TRIM(K1291)="","",I1291)</f>
        <v/>
      </c>
      <c r="C1291" s="2" t="str">
        <f>LEFT(F1291,FIND(".",F1291,6))</f>
        <v>Exif.NikonSiD300b.</v>
      </c>
      <c r="D1291" s="2" t="str">
        <f>VLOOKUP(C1291,PrefixUebersetzung,2,FALSE)</f>
        <v>Exif.NikonSiD300b.</v>
      </c>
      <c r="E1291" s="2" t="str">
        <f>MID(F1291,FIND(".",F1291,6)+1,99)</f>
        <v>Version</v>
      </c>
      <c r="F1291" s="3" t="s">
        <v>798</v>
      </c>
      <c r="G1291" s="3" t="s">
        <v>9518</v>
      </c>
      <c r="I1291" s="3" t="s">
        <v>2659</v>
      </c>
      <c r="J1291" s="3"/>
      <c r="L1291" s="14"/>
      <c r="M1291" s="3" t="str">
        <f>IFERROR(VLOOKUP(E1291,A:J,10, FALSE),"")</f>
        <v>Version</v>
      </c>
      <c r="N1291" s="3" t="str">
        <f>IFERROR(VLOOKUP(I1291,B:K,10,FALSE),"")</f>
        <v>Version</v>
      </c>
      <c r="O1291" s="3" t="str">
        <f>IF(AND(TRIM(J1291)="",M1291=""),"Suffix not translated ",
   IF(AND(TRIM(J1291)&lt;&gt;"",TRIM(M1291)&lt;&gt;"",TRIM(J1291)&lt;&gt;TRIM(M1291)),"Suffix translation &lt;&gt; lookup ", "" ))
&amp;IF(AND(TRIM(K1291)="",N1291=""),"Description not translated ",
   IF(AND(TRIM(K1291)&lt;&gt;"",TRIM(N1291)&lt;&gt;"",TRIM(K1291)&lt;&gt;TRIM(N1291)),"Description translation&lt;&gt; lookup ", "" ))</f>
        <v/>
      </c>
    </row>
    <row r="1292" spans="1:18" x14ac:dyDescent="0.25">
      <c r="A1292" s="2" t="str">
        <f>IF(TRIM(J1292)="","",E1292)</f>
        <v>FlashLevel</v>
      </c>
      <c r="B1292" s="2" t="str">
        <f>IF(TRIM(K1292)="","",I1292)</f>
        <v>Flash level</v>
      </c>
      <c r="C1292" s="2" t="str">
        <f>LEFT(F1292,FIND(".",F1292,6))</f>
        <v>Exif.NikonSiD40.</v>
      </c>
      <c r="D1292" s="2" t="str">
        <f>VLOOKUP(C1292,PrefixUebersetzung,2,FALSE)</f>
        <v>Exif.NikonSiD40.</v>
      </c>
      <c r="E1292" s="2" t="str">
        <f>MID(F1292,FIND(".",F1292,6)+1,99)</f>
        <v>FlashLevel</v>
      </c>
      <c r="F1292" s="3" t="s">
        <v>799</v>
      </c>
      <c r="G1292" s="3" t="s">
        <v>9518</v>
      </c>
      <c r="I1292" s="3" t="s">
        <v>2710</v>
      </c>
      <c r="J1292" s="3" t="s">
        <v>4294</v>
      </c>
      <c r="K1292" s="5" t="s">
        <v>4294</v>
      </c>
      <c r="L1292" s="14"/>
      <c r="M1292" s="3" t="str">
        <f>IFERROR(VLOOKUP(E1292,A:J,10, FALSE),"")</f>
        <v>Blitzleitzahl</v>
      </c>
      <c r="N1292" s="3" t="str">
        <f>IFERROR(VLOOKUP(I1292,B:K,10,FALSE),"")</f>
        <v>Blitzleitzahl</v>
      </c>
      <c r="O1292" s="3" t="str">
        <f>IF(AND(TRIM(J1292)="",M1292=""),"Suffix not translated ",
   IF(AND(TRIM(J1292)&lt;&gt;"",TRIM(M1292)&lt;&gt;"",TRIM(J1292)&lt;&gt;TRIM(M1292)),"Suffix translation &lt;&gt; lookup ", "" ))
&amp;IF(AND(TRIM(K1292)="",N1292=""),"Description not translated ",
   IF(AND(TRIM(K1292)&lt;&gt;"",TRIM(N1292)&lt;&gt;"",TRIM(K1292)&lt;&gt;TRIM(N1292)),"Description translation&lt;&gt; lookup ", "" ))</f>
        <v/>
      </c>
      <c r="P1292" s="3" t="s">
        <v>8447</v>
      </c>
      <c r="Q1292" s="3" t="s">
        <v>8447</v>
      </c>
      <c r="R1292" s="3" t="s">
        <v>9166</v>
      </c>
    </row>
    <row r="1293" spans="1:18" x14ac:dyDescent="0.25">
      <c r="A1293" s="2" t="str">
        <f>IF(TRIM(J1293)="","",E1293)</f>
        <v/>
      </c>
      <c r="B1293" s="2" t="str">
        <f>IF(TRIM(K1293)="","",I1293)</f>
        <v/>
      </c>
      <c r="C1293" s="2" t="str">
        <f>LEFT(F1293,FIND(".",F1293,6))</f>
        <v>Exif.NikonSiD40.</v>
      </c>
      <c r="D1293" s="2" t="str">
        <f>VLOOKUP(C1293,PrefixUebersetzung,2,FALSE)</f>
        <v>Exif.NikonSiD40.</v>
      </c>
      <c r="E1293" s="2" t="str">
        <f>MID(F1293,FIND(".",F1293,6)+1,99)</f>
        <v>ShutterCount</v>
      </c>
      <c r="F1293" s="3" t="s">
        <v>800</v>
      </c>
      <c r="G1293" s="3" t="s">
        <v>9515</v>
      </c>
      <c r="I1293" s="3" t="s">
        <v>2703</v>
      </c>
      <c r="J1293" s="3"/>
      <c r="L1293" s="14"/>
      <c r="M1293" s="3" t="str">
        <f>IFERROR(VLOOKUP(E1293,A:J,10, FALSE),"")</f>
        <v>Verschlusszähler</v>
      </c>
      <c r="N1293" s="3" t="str">
        <f>IFERROR(VLOOKUP(I1293,B:K,10,FALSE),"")</f>
        <v>Verschlusszähler</v>
      </c>
      <c r="O1293" s="3" t="str">
        <f>IF(AND(TRIM(J1293)="",M1293=""),"Suffix not translated ",
   IF(AND(TRIM(J1293)&lt;&gt;"",TRIM(M1293)&lt;&gt;"",TRIM(J1293)&lt;&gt;TRIM(M1293)),"Suffix translation &lt;&gt; lookup ", "" ))
&amp;IF(AND(TRIM(K1293)="",N1293=""),"Description not translated ",
   IF(AND(TRIM(K1293)&lt;&gt;"",TRIM(N1293)&lt;&gt;"",TRIM(K1293)&lt;&gt;TRIM(N1293)),"Description translation&lt;&gt; lookup ", "" ))</f>
        <v/>
      </c>
    </row>
    <row r="1294" spans="1:18" x14ac:dyDescent="0.25">
      <c r="A1294" s="2" t="str">
        <f>IF(TRIM(J1294)="","",E1294)</f>
        <v/>
      </c>
      <c r="B1294" s="2" t="str">
        <f>IF(TRIM(K1294)="","",I1294)</f>
        <v/>
      </c>
      <c r="C1294" s="2" t="str">
        <f>LEFT(F1294,FIND(".",F1294,6))</f>
        <v>Exif.NikonSiD40.</v>
      </c>
      <c r="D1294" s="2" t="str">
        <f>VLOOKUP(C1294,PrefixUebersetzung,2,FALSE)</f>
        <v>Exif.NikonSiD40.</v>
      </c>
      <c r="E1294" s="2" t="str">
        <f>MID(F1294,FIND(".",F1294,6)+1,99)</f>
        <v>Version</v>
      </c>
      <c r="F1294" s="3" t="s">
        <v>801</v>
      </c>
      <c r="G1294" s="3" t="s">
        <v>9518</v>
      </c>
      <c r="I1294" s="3" t="s">
        <v>2659</v>
      </c>
      <c r="J1294" s="3"/>
      <c r="L1294" s="14"/>
      <c r="M1294" s="3" t="str">
        <f>IFERROR(VLOOKUP(E1294,A:J,10, FALSE),"")</f>
        <v>Version</v>
      </c>
      <c r="N1294" s="3" t="str">
        <f>IFERROR(VLOOKUP(I1294,B:K,10,FALSE),"")</f>
        <v>Version</v>
      </c>
      <c r="O1294" s="3" t="str">
        <f>IF(AND(TRIM(J1294)="",M1294=""),"Suffix not translated ",
   IF(AND(TRIM(J1294)&lt;&gt;"",TRIM(M1294)&lt;&gt;"",TRIM(J1294)&lt;&gt;TRIM(M1294)),"Suffix translation &lt;&gt; lookup ", "" ))
&amp;IF(AND(TRIM(K1294)="",N1294=""),"Description not translated ",
   IF(AND(TRIM(K1294)&lt;&gt;"",TRIM(N1294)&lt;&gt;"",TRIM(K1294)&lt;&gt;TRIM(N1294)),"Description translation&lt;&gt; lookup ", "" ))</f>
        <v/>
      </c>
    </row>
    <row r="1295" spans="1:18" x14ac:dyDescent="0.25">
      <c r="A1295" s="2" t="str">
        <f>IF(TRIM(J1295)="","",E1295)</f>
        <v/>
      </c>
      <c r="B1295" s="2" t="str">
        <f>IF(TRIM(K1295)="","",I1295)</f>
        <v/>
      </c>
      <c r="C1295" s="2" t="str">
        <f>LEFT(F1295,FIND(".",F1295,6))</f>
        <v>Exif.NikonSiD80.</v>
      </c>
      <c r="D1295" s="2" t="str">
        <f>VLOOKUP(C1295,PrefixUebersetzung,2,FALSE)</f>
        <v>Exif.NikonSiD80.</v>
      </c>
      <c r="E1295" s="2" t="str">
        <f>MID(F1295,FIND(".",F1295,6)+1,99)</f>
        <v>ShutterCount</v>
      </c>
      <c r="F1295" s="3" t="s">
        <v>802</v>
      </c>
      <c r="G1295" s="3" t="s">
        <v>9515</v>
      </c>
      <c r="I1295" s="3" t="s">
        <v>2703</v>
      </c>
      <c r="J1295" s="3"/>
      <c r="L1295" s="14"/>
      <c r="M1295" s="3" t="str">
        <f>IFERROR(VLOOKUP(E1295,A:J,10, FALSE),"")</f>
        <v>Verschlusszähler</v>
      </c>
      <c r="N1295" s="3" t="str">
        <f>IFERROR(VLOOKUP(I1295,B:K,10,FALSE),"")</f>
        <v>Verschlusszähler</v>
      </c>
      <c r="O1295" s="3" t="str">
        <f>IF(AND(TRIM(J1295)="",M1295=""),"Suffix not translated ",
   IF(AND(TRIM(J1295)&lt;&gt;"",TRIM(M1295)&lt;&gt;"",TRIM(J1295)&lt;&gt;TRIM(M1295)),"Suffix translation &lt;&gt; lookup ", "" ))
&amp;IF(AND(TRIM(K1295)="",N1295=""),"Description not translated ",
   IF(AND(TRIM(K1295)&lt;&gt;"",TRIM(N1295)&lt;&gt;"",TRIM(K1295)&lt;&gt;TRIM(N1295)),"Description translation&lt;&gt; lookup ", "" ))</f>
        <v/>
      </c>
    </row>
    <row r="1296" spans="1:18" x14ac:dyDescent="0.25">
      <c r="A1296" s="2" t="str">
        <f>IF(TRIM(J1296)="","",E1296)</f>
        <v/>
      </c>
      <c r="B1296" s="2" t="str">
        <f>IF(TRIM(K1296)="","",I1296)</f>
        <v/>
      </c>
      <c r="C1296" s="2" t="str">
        <f>LEFT(F1296,FIND(".",F1296,6))</f>
        <v>Exif.NikonSiD80.</v>
      </c>
      <c r="D1296" s="2" t="str">
        <f>VLOOKUP(C1296,PrefixUebersetzung,2,FALSE)</f>
        <v>Exif.NikonSiD80.</v>
      </c>
      <c r="E1296" s="2" t="str">
        <f>MID(F1296,FIND(".",F1296,6)+1,99)</f>
        <v>Version</v>
      </c>
      <c r="F1296" s="3" t="s">
        <v>803</v>
      </c>
      <c r="G1296" s="3" t="s">
        <v>9518</v>
      </c>
      <c r="I1296" s="3" t="s">
        <v>2659</v>
      </c>
      <c r="J1296" s="3"/>
      <c r="L1296" s="14"/>
      <c r="M1296" s="3" t="str">
        <f>IFERROR(VLOOKUP(E1296,A:J,10, FALSE),"")</f>
        <v>Version</v>
      </c>
      <c r="N1296" s="3" t="str">
        <f>IFERROR(VLOOKUP(I1296,B:K,10,FALSE),"")</f>
        <v>Version</v>
      </c>
      <c r="O1296" s="3" t="str">
        <f>IF(AND(TRIM(J1296)="",M1296=""),"Suffix not translated ",
   IF(AND(TRIM(J1296)&lt;&gt;"",TRIM(M1296)&lt;&gt;"",TRIM(J1296)&lt;&gt;TRIM(M1296)),"Suffix translation &lt;&gt; lookup ", "" ))
&amp;IF(AND(TRIM(K1296)="",N1296=""),"Description not translated ",
   IF(AND(TRIM(K1296)&lt;&gt;"",TRIM(N1296)&lt;&gt;"",TRIM(K1296)&lt;&gt;TRIM(N1296)),"Description translation&lt;&gt; lookup ", "" ))</f>
        <v/>
      </c>
    </row>
    <row r="1297" spans="1:18" x14ac:dyDescent="0.25">
      <c r="A1297" s="2" t="str">
        <f>IF(TRIM(J1297)="","",E1297)</f>
        <v/>
      </c>
      <c r="B1297" s="2" t="str">
        <f>IF(TRIM(K1297)="","",I1297)</f>
        <v/>
      </c>
      <c r="C1297" s="2" t="str">
        <f>LEFT(F1297,FIND(".",F1297,6))</f>
        <v>Exif.NikonVr.</v>
      </c>
      <c r="D1297" s="2" t="str">
        <f>VLOOKUP(C1297,PrefixUebersetzung,2,FALSE)</f>
        <v>Exif.NikonVr.</v>
      </c>
      <c r="E1297" s="2" t="str">
        <f>MID(F1297,FIND(".",F1297,6)+1,99)</f>
        <v>Version</v>
      </c>
      <c r="F1297" s="3" t="s">
        <v>804</v>
      </c>
      <c r="G1297" s="3" t="s">
        <v>9517</v>
      </c>
      <c r="I1297" s="3" t="s">
        <v>2659</v>
      </c>
      <c r="J1297" s="3"/>
      <c r="L1297" s="14"/>
      <c r="M1297" s="3" t="str">
        <f>IFERROR(VLOOKUP(E1297,A:J,10, FALSE),"")</f>
        <v>Version</v>
      </c>
      <c r="N1297" s="3" t="str">
        <f>IFERROR(VLOOKUP(I1297,B:K,10,FALSE),"")</f>
        <v>Version</v>
      </c>
      <c r="O1297" s="3" t="str">
        <f>IF(AND(TRIM(J1297)="",M1297=""),"Suffix not translated ",
   IF(AND(TRIM(J1297)&lt;&gt;"",TRIM(M1297)&lt;&gt;"",TRIM(J1297)&lt;&gt;TRIM(M1297)),"Suffix translation &lt;&gt; lookup ", "" ))
&amp;IF(AND(TRIM(K1297)="",N1297=""),"Description not translated ",
   IF(AND(TRIM(K1297)&lt;&gt;"",TRIM(N1297)&lt;&gt;"",TRIM(K1297)&lt;&gt;TRIM(N1297)),"Description translation&lt;&gt; lookup ", "" ))</f>
        <v/>
      </c>
    </row>
    <row r="1298" spans="1:18" x14ac:dyDescent="0.25">
      <c r="A1298" s="2" t="str">
        <f>IF(TRIM(J1298)="","",E1298)</f>
        <v/>
      </c>
      <c r="B1298" s="2" t="str">
        <f>IF(TRIM(K1298)="","",I1298)</f>
        <v/>
      </c>
      <c r="C1298" s="2" t="str">
        <f>LEFT(F1298,FIND(".",F1298,6))</f>
        <v>Exif.NikonVr.</v>
      </c>
      <c r="D1298" s="2" t="str">
        <f>VLOOKUP(C1298,PrefixUebersetzung,2,FALSE)</f>
        <v>Exif.NikonVr.</v>
      </c>
      <c r="E1298" s="2" t="str">
        <f>MID(F1298,FIND(".",F1298,6)+1,99)</f>
        <v>VibrationReduction</v>
      </c>
      <c r="F1298" s="3" t="s">
        <v>805</v>
      </c>
      <c r="G1298" s="3" t="s">
        <v>9518</v>
      </c>
      <c r="I1298" s="3" t="s">
        <v>2706</v>
      </c>
      <c r="J1298" s="3"/>
      <c r="L1298" s="14"/>
      <c r="M1298" s="3" t="str">
        <f>IFERROR(VLOOKUP(E1298,A:J,10, FALSE),"")</f>
        <v>Bildstabilisator</v>
      </c>
      <c r="N1298" s="3" t="str">
        <f>IFERROR(VLOOKUP(I1298,B:K,10,FALSE),"")</f>
        <v>Bildstabilisator</v>
      </c>
      <c r="O1298" s="3" t="str">
        <f>IF(AND(TRIM(J1298)="",M1298=""),"Suffix not translated ",
   IF(AND(TRIM(J1298)&lt;&gt;"",TRIM(M1298)&lt;&gt;"",TRIM(J1298)&lt;&gt;TRIM(M1298)),"Suffix translation &lt;&gt; lookup ", "" ))
&amp;IF(AND(TRIM(K1298)="",N1298=""),"Description not translated ",
   IF(AND(TRIM(K1298)&lt;&gt;"",TRIM(N1298)&lt;&gt;"",TRIM(K1298)&lt;&gt;TRIM(N1298)),"Description translation&lt;&gt; lookup ", "" ))</f>
        <v/>
      </c>
    </row>
    <row r="1299" spans="1:18" x14ac:dyDescent="0.25">
      <c r="A1299" s="2" t="str">
        <f>IF(TRIM(J1299)="","",E1299)</f>
        <v>DateDisplayFormat</v>
      </c>
      <c r="B1299" s="2" t="str">
        <f>IF(TRIM(K1299)="","",I1299)</f>
        <v>Date display format</v>
      </c>
      <c r="C1299" s="2" t="str">
        <f>LEFT(F1299,FIND(".",F1299,6))</f>
        <v>Exif.NikonWt.</v>
      </c>
      <c r="D1299" s="2" t="str">
        <f>VLOOKUP(C1299,PrefixUebersetzung,2,FALSE)</f>
        <v>Exif.NikonWt.</v>
      </c>
      <c r="E1299" s="2" t="str">
        <f>MID(F1299,FIND(".",F1299,6)+1,99)</f>
        <v>DateDisplayFormat</v>
      </c>
      <c r="F1299" s="3" t="s">
        <v>806</v>
      </c>
      <c r="G1299" s="3" t="s">
        <v>9518</v>
      </c>
      <c r="I1299" s="3" t="s">
        <v>2711</v>
      </c>
      <c r="J1299" s="5" t="s">
        <v>4831</v>
      </c>
      <c r="K1299" s="5" t="s">
        <v>4831</v>
      </c>
      <c r="L1299" s="14"/>
      <c r="O1299" s="3" t="str">
        <f>IF(AND(TRIM(J1299)="",M1299=""),"Suffix not translated ",
   IF(AND(TRIM(J1299)&lt;&gt;"",TRIM(M1299)&lt;&gt;"",TRIM(J1299)&lt;&gt;TRIM(M1299)),"Suffix translation &lt;&gt; lookup ", "" ))
&amp;IF(AND(TRIM(K1299)="",N1299=""),"Description not translated ",
   IF(AND(TRIM(K1299)&lt;&gt;"",TRIM(N1299)&lt;&gt;"",TRIM(K1299)&lt;&gt;TRIM(N1299)),"Description translation&lt;&gt; lookup ", "" ))</f>
        <v/>
      </c>
      <c r="P1299" s="3" t="s">
        <v>8447</v>
      </c>
      <c r="Q1299" s="3" t="s">
        <v>8447</v>
      </c>
      <c r="R1299" s="3" t="s">
        <v>9096</v>
      </c>
    </row>
    <row r="1300" spans="1:18" x14ac:dyDescent="0.25">
      <c r="A1300" s="2" t="str">
        <f>IF(TRIM(J1300)="","",E1300)</f>
        <v/>
      </c>
      <c r="B1300" s="2" t="str">
        <f>IF(TRIM(K1300)="","",I1300)</f>
        <v>Daylight savings</v>
      </c>
      <c r="C1300" s="2" t="str">
        <f>LEFT(F1300,FIND(".",F1300,6))</f>
        <v>Exif.NikonWt.</v>
      </c>
      <c r="D1300" s="2" t="str">
        <f>VLOOKUP(C1300,PrefixUebersetzung,2,FALSE)</f>
        <v>Exif.NikonWt.</v>
      </c>
      <c r="E1300" s="2" t="str">
        <f>MID(F1300,FIND(".",F1300,6)+1,99)</f>
        <v>DaylightSavings</v>
      </c>
      <c r="F1300" s="3" t="s">
        <v>807</v>
      </c>
      <c r="G1300" s="3" t="s">
        <v>9518</v>
      </c>
      <c r="I1300" s="3" t="s">
        <v>2712</v>
      </c>
      <c r="K1300" s="5" t="s">
        <v>3917</v>
      </c>
      <c r="L1300" s="14"/>
      <c r="M1300" s="3" t="str">
        <f>IFERROR(VLOOKUP(E1300,A:J,10, FALSE),"")</f>
        <v>Sommerzeit</v>
      </c>
      <c r="O1300" s="3" t="str">
        <f>IF(AND(TRIM(J1300)="",M1300=""),"Suffix not translated ",
   IF(AND(TRIM(J1300)&lt;&gt;"",TRIM(M1300)&lt;&gt;"",TRIM(J1300)&lt;&gt;TRIM(M1300)),"Suffix translation &lt;&gt; lookup ", "" ))
&amp;IF(AND(TRIM(K1300)="",N1300=""),"Description not translated ",
   IF(AND(TRIM(K1300)&lt;&gt;"",TRIM(N1300)&lt;&gt;"",TRIM(K1300)&lt;&gt;TRIM(N1300)),"Description translation&lt;&gt; lookup ", "" ))</f>
        <v/>
      </c>
      <c r="Q1300" s="3" t="s">
        <v>8447</v>
      </c>
      <c r="R1300" s="3" t="s">
        <v>9093</v>
      </c>
    </row>
    <row r="1301" spans="1:18" x14ac:dyDescent="0.25">
      <c r="A1301" s="2" t="str">
        <f>IF(TRIM(J1301)="","",E1301)</f>
        <v/>
      </c>
      <c r="B1301" s="2" t="str">
        <f>IF(TRIM(K1301)="","",I1301)</f>
        <v>Timezone</v>
      </c>
      <c r="C1301" s="2" t="str">
        <f>LEFT(F1301,FIND(".",F1301,6))</f>
        <v>Exif.NikonWt.</v>
      </c>
      <c r="D1301" s="2" t="str">
        <f>VLOOKUP(C1301,PrefixUebersetzung,2,FALSE)</f>
        <v>Exif.NikonWt.</v>
      </c>
      <c r="E1301" s="2" t="str">
        <f>MID(F1301,FIND(".",F1301,6)+1,99)</f>
        <v>Timezone</v>
      </c>
      <c r="F1301" s="3" t="s">
        <v>808</v>
      </c>
      <c r="G1301" s="3" t="s">
        <v>9513</v>
      </c>
      <c r="I1301" s="3" t="s">
        <v>2713</v>
      </c>
      <c r="K1301" s="5" t="s">
        <v>3918</v>
      </c>
      <c r="L1301" s="14"/>
      <c r="M1301" s="3" t="str">
        <f>IFERROR(VLOOKUP(E1301,A:J,10, FALSE),"")</f>
        <v>Zeitzone</v>
      </c>
      <c r="O1301" s="3" t="str">
        <f>IF(AND(TRIM(J1301)="",M1301=""),"Suffix not translated ",
   IF(AND(TRIM(J1301)&lt;&gt;"",TRIM(M1301)&lt;&gt;"",TRIM(J1301)&lt;&gt;TRIM(M1301)),"Suffix translation &lt;&gt; lookup ", "" ))
&amp;IF(AND(TRIM(K1301)="",N1301=""),"Description not translated ",
   IF(AND(TRIM(K1301)&lt;&gt;"",TRIM(N1301)&lt;&gt;"",TRIM(K1301)&lt;&gt;TRIM(N1301)),"Description translation&lt;&gt; lookup ", "" ))</f>
        <v/>
      </c>
      <c r="Q1301" s="3" t="s">
        <v>8447</v>
      </c>
      <c r="R1301" s="3" t="s">
        <v>9402</v>
      </c>
    </row>
    <row r="1302" spans="1:18" x14ac:dyDescent="0.25">
      <c r="A1302" s="2" t="str">
        <f>IF(TRIM(J1302)="","",E1302)</f>
        <v/>
      </c>
      <c r="B1302" s="2" t="str">
        <f>IF(TRIM(K1302)="","",I1302)</f>
        <v/>
      </c>
      <c r="C1302" s="2" t="str">
        <f>LEFT(F1302,FIND(".",F1302,6))</f>
        <v>Exif.Olympus.</v>
      </c>
      <c r="D1302" s="2" t="str">
        <f>VLOOKUP(C1302,PrefixUebersetzung,2,FALSE)</f>
        <v>Exif.Olympus.</v>
      </c>
      <c r="E1302" s="2" t="str">
        <f>MID(F1302,FIND(".",F1302,6)+1,99)</f>
        <v>0x0000</v>
      </c>
      <c r="F1302" s="3" t="s">
        <v>809</v>
      </c>
      <c r="G1302" s="3" t="s">
        <v>9512</v>
      </c>
      <c r="I1302" s="3" t="s">
        <v>2115</v>
      </c>
      <c r="J1302" s="3"/>
      <c r="L1302" s="14">
        <v>9</v>
      </c>
      <c r="M1302" s="3" t="str">
        <f>IFERROR(VLOOKUP(E1302,A:J,10, FALSE),"")</f>
        <v/>
      </c>
      <c r="N1302" s="3" t="str">
        <f>IFERROR(VLOOKUP(I1302,B:K,10,FALSE),"")</f>
        <v>Unbekannt</v>
      </c>
      <c r="O1302" s="3" t="str">
        <f>IF(AND(TRIM(J1302)="",M1302=""),"Suffix not translated ",
   IF(AND(TRIM(J1302)&lt;&gt;"",TRIM(M1302)&lt;&gt;"",TRIM(J1302)&lt;&gt;TRIM(M1302)),"Suffix translation &lt;&gt; lookup ", "" ))
&amp;IF(AND(TRIM(K1302)="",N1302=""),"Description not translated ",
   IF(AND(TRIM(K1302)&lt;&gt;"",TRIM(N1302)&lt;&gt;"",TRIM(K1302)&lt;&gt;TRIM(N1302)),"Description translation&lt;&gt; lookup ", "" ))</f>
        <v xml:space="preserve">Suffix not translated </v>
      </c>
    </row>
    <row r="1303" spans="1:18" x14ac:dyDescent="0.25">
      <c r="A1303" s="2" t="str">
        <f>IF(TRIM(J1303)="","",E1303)</f>
        <v/>
      </c>
      <c r="B1303" s="2" t="str">
        <f>IF(TRIM(K1303)="","",I1303)</f>
        <v/>
      </c>
      <c r="C1303" s="2" t="str">
        <f>LEFT(F1303,FIND(".",F1303,6))</f>
        <v>Exif.Olympus.</v>
      </c>
      <c r="D1303" s="2" t="str">
        <f>VLOOKUP(C1303,PrefixUebersetzung,2,FALSE)</f>
        <v>Exif.Olympus.</v>
      </c>
      <c r="E1303" s="2" t="str">
        <f>MID(F1303,FIND(".",F1303,6)+1,99)</f>
        <v>0x1013</v>
      </c>
      <c r="F1303" s="3" t="s">
        <v>810</v>
      </c>
      <c r="G1303" s="3" t="s">
        <v>9512</v>
      </c>
      <c r="I1303" s="3" t="s">
        <v>2115</v>
      </c>
      <c r="J1303" s="3"/>
      <c r="L1303" s="14">
        <v>9</v>
      </c>
      <c r="M1303" s="3" t="str">
        <f>IFERROR(VLOOKUP(E1303,A:J,10, FALSE),"")</f>
        <v/>
      </c>
      <c r="N1303" s="3" t="str">
        <f>IFERROR(VLOOKUP(I1303,B:K,10,FALSE),"")</f>
        <v>Unbekannt</v>
      </c>
      <c r="O1303" s="3" t="str">
        <f>IF(AND(TRIM(J1303)="",M1303=""),"Suffix not translated ",
   IF(AND(TRIM(J1303)&lt;&gt;"",TRIM(M1303)&lt;&gt;"",TRIM(J1303)&lt;&gt;TRIM(M1303)),"Suffix translation &lt;&gt; lookup ", "" ))
&amp;IF(AND(TRIM(K1303)="",N1303=""),"Description not translated ",
   IF(AND(TRIM(K1303)&lt;&gt;"",TRIM(N1303)&lt;&gt;"",TRIM(K1303)&lt;&gt;TRIM(N1303)),"Description translation&lt;&gt; lookup ", "" ))</f>
        <v xml:space="preserve">Suffix not translated </v>
      </c>
      <c r="P1303" s="3" t="s">
        <v>8447</v>
      </c>
    </row>
    <row r="1304" spans="1:18" x14ac:dyDescent="0.25">
      <c r="A1304" s="2" t="str">
        <f>IF(TRIM(J1304)="","",E1304)</f>
        <v/>
      </c>
      <c r="B1304" s="2" t="str">
        <f>IF(TRIM(K1304)="","",I1304)</f>
        <v/>
      </c>
      <c r="C1304" s="2" t="str">
        <f>LEFT(F1304,FIND(".",F1304,6))</f>
        <v>Exif.Olympus.</v>
      </c>
      <c r="D1304" s="2" t="str">
        <f>VLOOKUP(C1304,PrefixUebersetzung,2,FALSE)</f>
        <v>Exif.Olympus.</v>
      </c>
      <c r="E1304" s="2" t="str">
        <f>MID(F1304,FIND(".",F1304,6)+1,99)</f>
        <v>0x1014</v>
      </c>
      <c r="F1304" s="3" t="s">
        <v>811</v>
      </c>
      <c r="G1304" s="3" t="s">
        <v>9512</v>
      </c>
      <c r="I1304" s="3" t="s">
        <v>2115</v>
      </c>
      <c r="J1304" s="3"/>
      <c r="L1304" s="14">
        <v>9</v>
      </c>
      <c r="M1304" s="3" t="str">
        <f>IFERROR(VLOOKUP(E1304,A:J,10, FALSE),"")</f>
        <v/>
      </c>
      <c r="N1304" s="3" t="str">
        <f>IFERROR(VLOOKUP(I1304,B:K,10,FALSE),"")</f>
        <v>Unbekannt</v>
      </c>
      <c r="O1304" s="3" t="str">
        <f>IF(AND(TRIM(J1304)="",M1304=""),"Suffix not translated ",
   IF(AND(TRIM(J1304)&lt;&gt;"",TRIM(M1304)&lt;&gt;"",TRIM(J1304)&lt;&gt;TRIM(M1304)),"Suffix translation &lt;&gt; lookup ", "" ))
&amp;IF(AND(TRIM(K1304)="",N1304=""),"Description not translated ",
   IF(AND(TRIM(K1304)&lt;&gt;"",TRIM(N1304)&lt;&gt;"",TRIM(K1304)&lt;&gt;TRIM(N1304)),"Description translation&lt;&gt; lookup ", "" ))</f>
        <v xml:space="preserve">Suffix not translated </v>
      </c>
      <c r="P1304" s="3" t="s">
        <v>8447</v>
      </c>
    </row>
    <row r="1305" spans="1:18" x14ac:dyDescent="0.25">
      <c r="A1305" s="2" t="str">
        <f>IF(TRIM(J1305)="","",E1305)</f>
        <v/>
      </c>
      <c r="B1305" s="2" t="str">
        <f>IF(TRIM(K1305)="","",I1305)</f>
        <v/>
      </c>
      <c r="C1305" s="2" t="str">
        <f>LEFT(F1305,FIND(".",F1305,6))</f>
        <v>Exif.Olympus.</v>
      </c>
      <c r="D1305" s="2" t="str">
        <f>VLOOKUP(C1305,PrefixUebersetzung,2,FALSE)</f>
        <v>Exif.Olympus.</v>
      </c>
      <c r="E1305" s="2" t="str">
        <f>MID(F1305,FIND(".",F1305,6)+1,99)</f>
        <v>0x1016</v>
      </c>
      <c r="F1305" s="3" t="s">
        <v>812</v>
      </c>
      <c r="G1305" s="3" t="s">
        <v>9512</v>
      </c>
      <c r="I1305" s="3" t="s">
        <v>2115</v>
      </c>
      <c r="J1305" s="3"/>
      <c r="L1305" s="14">
        <v>9</v>
      </c>
      <c r="M1305" s="3" t="str">
        <f>IFERROR(VLOOKUP(E1305,A:J,10, FALSE),"")</f>
        <v/>
      </c>
      <c r="N1305" s="3" t="str">
        <f>IFERROR(VLOOKUP(I1305,B:K,10,FALSE),"")</f>
        <v>Unbekannt</v>
      </c>
      <c r="O1305" s="3" t="str">
        <f>IF(AND(TRIM(J1305)="",M1305=""),"Suffix not translated ",
   IF(AND(TRIM(J1305)&lt;&gt;"",TRIM(M1305)&lt;&gt;"",TRIM(J1305)&lt;&gt;TRIM(M1305)),"Suffix translation &lt;&gt; lookup ", "" ))
&amp;IF(AND(TRIM(K1305)="",N1305=""),"Description not translated ",
   IF(AND(TRIM(K1305)&lt;&gt;"",TRIM(N1305)&lt;&gt;"",TRIM(K1305)&lt;&gt;TRIM(N1305)),"Description translation&lt;&gt; lookup ", "" ))</f>
        <v xml:space="preserve">Suffix not translated </v>
      </c>
      <c r="P1305" s="3" t="s">
        <v>8447</v>
      </c>
    </row>
    <row r="1306" spans="1:18" x14ac:dyDescent="0.25">
      <c r="A1306" s="2" t="str">
        <f>IF(TRIM(J1306)="","",E1306)</f>
        <v/>
      </c>
      <c r="B1306" s="2" t="str">
        <f>IF(TRIM(K1306)="","",I1306)</f>
        <v/>
      </c>
      <c r="C1306" s="2" t="str">
        <f>LEFT(F1306,FIND(".",F1306,6))</f>
        <v>Exif.Olympus.</v>
      </c>
      <c r="D1306" s="2" t="str">
        <f>VLOOKUP(C1306,PrefixUebersetzung,2,FALSE)</f>
        <v>Exif.Olympus.</v>
      </c>
      <c r="E1306" s="2" t="str">
        <f>MID(F1306,FIND(".",F1306,6)+1,99)</f>
        <v>0x101b</v>
      </c>
      <c r="F1306" s="3" t="s">
        <v>813</v>
      </c>
      <c r="G1306" s="3" t="s">
        <v>9515</v>
      </c>
      <c r="I1306" s="3" t="s">
        <v>2115</v>
      </c>
      <c r="J1306" s="3"/>
      <c r="L1306" s="14">
        <v>9</v>
      </c>
      <c r="M1306" s="3" t="str">
        <f>IFERROR(VLOOKUP(E1306,A:J,10, FALSE),"")</f>
        <v/>
      </c>
      <c r="N1306" s="3" t="str">
        <f>IFERROR(VLOOKUP(I1306,B:K,10,FALSE),"")</f>
        <v>Unbekannt</v>
      </c>
      <c r="O1306" s="3" t="str">
        <f>IF(AND(TRIM(J1306)="",M1306=""),"Suffix not translated ",
   IF(AND(TRIM(J1306)&lt;&gt;"",TRIM(M1306)&lt;&gt;"",TRIM(J1306)&lt;&gt;TRIM(M1306)),"Suffix translation &lt;&gt; lookup ", "" ))
&amp;IF(AND(TRIM(K1306)="",N1306=""),"Description not translated ",
   IF(AND(TRIM(K1306)&lt;&gt;"",TRIM(N1306)&lt;&gt;"",TRIM(K1306)&lt;&gt;TRIM(N1306)),"Description translation&lt;&gt; lookup ", "" ))</f>
        <v xml:space="preserve">Suffix not translated </v>
      </c>
      <c r="P1306" s="3" t="s">
        <v>8447</v>
      </c>
    </row>
    <row r="1307" spans="1:18" x14ac:dyDescent="0.25">
      <c r="A1307" s="2" t="str">
        <f>IF(TRIM(J1307)="","",E1307)</f>
        <v/>
      </c>
      <c r="B1307" s="2" t="str">
        <f>IF(TRIM(K1307)="","",I1307)</f>
        <v/>
      </c>
      <c r="C1307" s="2" t="str">
        <f>LEFT(F1307,FIND(".",F1307,6))</f>
        <v>Exif.Olympus.</v>
      </c>
      <c r="D1307" s="2" t="str">
        <f>VLOOKUP(C1307,PrefixUebersetzung,2,FALSE)</f>
        <v>Exif.Olympus.</v>
      </c>
      <c r="E1307" s="2" t="str">
        <f>MID(F1307,FIND(".",F1307,6)+1,99)</f>
        <v>0x101c</v>
      </c>
      <c r="F1307" s="3" t="s">
        <v>814</v>
      </c>
      <c r="G1307" s="3" t="s">
        <v>9515</v>
      </c>
      <c r="I1307" s="3" t="s">
        <v>2115</v>
      </c>
      <c r="J1307" s="3"/>
      <c r="L1307" s="14">
        <v>9</v>
      </c>
      <c r="M1307" s="3" t="str">
        <f>IFERROR(VLOOKUP(E1307,A:J,10, FALSE),"")</f>
        <v/>
      </c>
      <c r="N1307" s="3" t="str">
        <f>IFERROR(VLOOKUP(I1307,B:K,10,FALSE),"")</f>
        <v>Unbekannt</v>
      </c>
      <c r="O1307" s="3" t="str">
        <f>IF(AND(TRIM(J1307)="",M1307=""),"Suffix not translated ",
   IF(AND(TRIM(J1307)&lt;&gt;"",TRIM(M1307)&lt;&gt;"",TRIM(J1307)&lt;&gt;TRIM(M1307)),"Suffix translation &lt;&gt; lookup ", "" ))
&amp;IF(AND(TRIM(K1307)="",N1307=""),"Description not translated ",
   IF(AND(TRIM(K1307)&lt;&gt;"",TRIM(N1307)&lt;&gt;"",TRIM(K1307)&lt;&gt;TRIM(N1307)),"Description translation&lt;&gt; lookup ", "" ))</f>
        <v xml:space="preserve">Suffix not translated </v>
      </c>
      <c r="P1307" s="3" t="s">
        <v>8447</v>
      </c>
    </row>
    <row r="1308" spans="1:18" x14ac:dyDescent="0.25">
      <c r="A1308" s="2" t="str">
        <f>IF(TRIM(J1308)="","",E1308)</f>
        <v/>
      </c>
      <c r="B1308" s="2" t="str">
        <f>IF(TRIM(K1308)="","",I1308)</f>
        <v/>
      </c>
      <c r="C1308" s="2" t="str">
        <f>LEFT(F1308,FIND(".",F1308,6))</f>
        <v>Exif.Olympus.</v>
      </c>
      <c r="D1308" s="2" t="str">
        <f>VLOOKUP(C1308,PrefixUebersetzung,2,FALSE)</f>
        <v>Exif.Olympus.</v>
      </c>
      <c r="E1308" s="2" t="str">
        <f>MID(F1308,FIND(".",F1308,6)+1,99)</f>
        <v>0x101d</v>
      </c>
      <c r="F1308" s="3" t="s">
        <v>815</v>
      </c>
      <c r="G1308" s="3" t="s">
        <v>9515</v>
      </c>
      <c r="I1308" s="3" t="s">
        <v>2115</v>
      </c>
      <c r="J1308" s="3"/>
      <c r="L1308" s="14">
        <v>9</v>
      </c>
      <c r="M1308" s="3" t="str">
        <f>IFERROR(VLOOKUP(E1308,A:J,10, FALSE),"")</f>
        <v/>
      </c>
      <c r="N1308" s="3" t="str">
        <f>IFERROR(VLOOKUP(I1308,B:K,10,FALSE),"")</f>
        <v>Unbekannt</v>
      </c>
      <c r="O1308" s="3" t="str">
        <f>IF(AND(TRIM(J1308)="",M1308=""),"Suffix not translated ",
   IF(AND(TRIM(J1308)&lt;&gt;"",TRIM(M1308)&lt;&gt;"",TRIM(J1308)&lt;&gt;TRIM(M1308)),"Suffix translation &lt;&gt; lookup ", "" ))
&amp;IF(AND(TRIM(K1308)="",N1308=""),"Description not translated ",
   IF(AND(TRIM(K1308)&lt;&gt;"",TRIM(N1308)&lt;&gt;"",TRIM(K1308)&lt;&gt;TRIM(N1308)),"Description translation&lt;&gt; lookup ", "" ))</f>
        <v xml:space="preserve">Suffix not translated </v>
      </c>
      <c r="P1308" s="3" t="s">
        <v>8447</v>
      </c>
    </row>
    <row r="1309" spans="1:18" x14ac:dyDescent="0.25">
      <c r="A1309" s="2" t="str">
        <f>IF(TRIM(J1309)="","",E1309)</f>
        <v/>
      </c>
      <c r="B1309" s="2" t="str">
        <f>IF(TRIM(K1309)="","",I1309)</f>
        <v/>
      </c>
      <c r="C1309" s="2" t="str">
        <f>LEFT(F1309,FIND(".",F1309,6))</f>
        <v>Exif.Olympus.</v>
      </c>
      <c r="D1309" s="2" t="str">
        <f>VLOOKUP(C1309,PrefixUebersetzung,2,FALSE)</f>
        <v>Exif.Olympus.</v>
      </c>
      <c r="E1309" s="2" t="str">
        <f>MID(F1309,FIND(".",F1309,6)+1,99)</f>
        <v>0x101e</v>
      </c>
      <c r="F1309" s="3" t="s">
        <v>816</v>
      </c>
      <c r="G1309" s="3" t="s">
        <v>9515</v>
      </c>
      <c r="I1309" s="3" t="s">
        <v>2115</v>
      </c>
      <c r="J1309" s="3"/>
      <c r="L1309" s="14">
        <v>9</v>
      </c>
      <c r="M1309" s="3" t="str">
        <f>IFERROR(VLOOKUP(E1309,A:J,10, FALSE),"")</f>
        <v/>
      </c>
      <c r="N1309" s="3" t="str">
        <f>IFERROR(VLOOKUP(I1309,B:K,10,FALSE),"")</f>
        <v>Unbekannt</v>
      </c>
      <c r="O1309" s="3" t="str">
        <f>IF(AND(TRIM(J1309)="",M1309=""),"Suffix not translated ",
   IF(AND(TRIM(J1309)&lt;&gt;"",TRIM(M1309)&lt;&gt;"",TRIM(J1309)&lt;&gt;TRIM(M1309)),"Suffix translation &lt;&gt; lookup ", "" ))
&amp;IF(AND(TRIM(K1309)="",N1309=""),"Description not translated ",
   IF(AND(TRIM(K1309)&lt;&gt;"",TRIM(N1309)&lt;&gt;"",TRIM(K1309)&lt;&gt;TRIM(N1309)),"Description translation&lt;&gt; lookup ", "" ))</f>
        <v xml:space="preserve">Suffix not translated </v>
      </c>
      <c r="P1309" s="3" t="s">
        <v>8447</v>
      </c>
    </row>
    <row r="1310" spans="1:18" x14ac:dyDescent="0.25">
      <c r="A1310" s="2" t="str">
        <f>IF(TRIM(J1310)="","",E1310)</f>
        <v/>
      </c>
      <c r="B1310" s="2" t="str">
        <f>IF(TRIM(K1310)="","",I1310)</f>
        <v/>
      </c>
      <c r="C1310" s="2" t="str">
        <f>LEFT(F1310,FIND(".",F1310,6))</f>
        <v>Exif.Olympus.</v>
      </c>
      <c r="D1310" s="2" t="str">
        <f>VLOOKUP(C1310,PrefixUebersetzung,2,FALSE)</f>
        <v>Exif.Olympus.</v>
      </c>
      <c r="E1310" s="2" t="str">
        <f>MID(F1310,FIND(".",F1310,6)+1,99)</f>
        <v>0x101f</v>
      </c>
      <c r="F1310" s="3" t="s">
        <v>817</v>
      </c>
      <c r="G1310" s="3" t="s">
        <v>9515</v>
      </c>
      <c r="I1310" s="3" t="s">
        <v>2115</v>
      </c>
      <c r="J1310" s="3"/>
      <c r="L1310" s="14">
        <v>9</v>
      </c>
      <c r="M1310" s="3" t="str">
        <f>IFERROR(VLOOKUP(E1310,A:J,10, FALSE),"")</f>
        <v/>
      </c>
      <c r="N1310" s="3" t="str">
        <f>IFERROR(VLOOKUP(I1310,B:K,10,FALSE),"")</f>
        <v>Unbekannt</v>
      </c>
      <c r="O1310" s="3" t="str">
        <f>IF(AND(TRIM(J1310)="",M1310=""),"Suffix not translated ",
   IF(AND(TRIM(J1310)&lt;&gt;"",TRIM(M1310)&lt;&gt;"",TRIM(J1310)&lt;&gt;TRIM(M1310)),"Suffix translation &lt;&gt; lookup ", "" ))
&amp;IF(AND(TRIM(K1310)="",N1310=""),"Description not translated ",
   IF(AND(TRIM(K1310)&lt;&gt;"",TRIM(N1310)&lt;&gt;"",TRIM(K1310)&lt;&gt;TRIM(N1310)),"Description translation&lt;&gt; lookup ", "" ))</f>
        <v xml:space="preserve">Suffix not translated </v>
      </c>
      <c r="P1310" s="3" t="s">
        <v>8447</v>
      </c>
    </row>
    <row r="1311" spans="1:18" x14ac:dyDescent="0.25">
      <c r="A1311" s="2" t="str">
        <f>IF(TRIM(J1311)="","",E1311)</f>
        <v/>
      </c>
      <c r="B1311" s="2" t="str">
        <f>IF(TRIM(K1311)="","",I1311)</f>
        <v/>
      </c>
      <c r="C1311" s="2" t="str">
        <f>LEFT(F1311,FIND(".",F1311,6))</f>
        <v>Exif.Olympus.</v>
      </c>
      <c r="D1311" s="2" t="str">
        <f>VLOOKUP(C1311,PrefixUebersetzung,2,FALSE)</f>
        <v>Exif.Olympus.</v>
      </c>
      <c r="E1311" s="2" t="str">
        <f>MID(F1311,FIND(".",F1311,6)+1,99)</f>
        <v>0x1020</v>
      </c>
      <c r="F1311" s="3" t="s">
        <v>818</v>
      </c>
      <c r="G1311" s="3" t="s">
        <v>9515</v>
      </c>
      <c r="I1311" s="3" t="s">
        <v>2115</v>
      </c>
      <c r="J1311" s="3"/>
      <c r="L1311" s="14">
        <v>9</v>
      </c>
      <c r="M1311" s="3" t="str">
        <f>IFERROR(VLOOKUP(E1311,A:J,10, FALSE),"")</f>
        <v/>
      </c>
      <c r="N1311" s="3" t="str">
        <f>IFERROR(VLOOKUP(I1311,B:K,10,FALSE),"")</f>
        <v>Unbekannt</v>
      </c>
      <c r="O1311" s="3" t="str">
        <f>IF(AND(TRIM(J1311)="",M1311=""),"Suffix not translated ",
   IF(AND(TRIM(J1311)&lt;&gt;"",TRIM(M1311)&lt;&gt;"",TRIM(J1311)&lt;&gt;TRIM(M1311)),"Suffix translation &lt;&gt; lookup ", "" ))
&amp;IF(AND(TRIM(K1311)="",N1311=""),"Description not translated ",
   IF(AND(TRIM(K1311)&lt;&gt;"",TRIM(N1311)&lt;&gt;"",TRIM(K1311)&lt;&gt;TRIM(N1311)),"Description translation&lt;&gt; lookup ", "" ))</f>
        <v xml:space="preserve">Suffix not translated </v>
      </c>
      <c r="P1311" s="3" t="s">
        <v>8447</v>
      </c>
    </row>
    <row r="1312" spans="1:18" x14ac:dyDescent="0.25">
      <c r="A1312" s="2" t="str">
        <f>IF(TRIM(J1312)="","",E1312)</f>
        <v/>
      </c>
      <c r="B1312" s="2" t="str">
        <f>IF(TRIM(K1312)="","",I1312)</f>
        <v/>
      </c>
      <c r="C1312" s="2" t="str">
        <f>LEFT(F1312,FIND(".",F1312,6))</f>
        <v>Exif.Olympus.</v>
      </c>
      <c r="D1312" s="2" t="str">
        <f>VLOOKUP(C1312,PrefixUebersetzung,2,FALSE)</f>
        <v>Exif.Olympus.</v>
      </c>
      <c r="E1312" s="2" t="str">
        <f>MID(F1312,FIND(".",F1312,6)+1,99)</f>
        <v>0x1021</v>
      </c>
      <c r="F1312" s="3" t="s">
        <v>819</v>
      </c>
      <c r="G1312" s="3" t="s">
        <v>9515</v>
      </c>
      <c r="I1312" s="3" t="s">
        <v>2115</v>
      </c>
      <c r="J1312" s="3"/>
      <c r="L1312" s="14">
        <v>9</v>
      </c>
      <c r="M1312" s="3" t="str">
        <f>IFERROR(VLOOKUP(E1312,A:J,10, FALSE),"")</f>
        <v/>
      </c>
      <c r="N1312" s="3" t="str">
        <f>IFERROR(VLOOKUP(I1312,B:K,10,FALSE),"")</f>
        <v>Unbekannt</v>
      </c>
      <c r="O1312" s="3" t="str">
        <f>IF(AND(TRIM(J1312)="",M1312=""),"Suffix not translated ",
   IF(AND(TRIM(J1312)&lt;&gt;"",TRIM(M1312)&lt;&gt;"",TRIM(J1312)&lt;&gt;TRIM(M1312)),"Suffix translation &lt;&gt; lookup ", "" ))
&amp;IF(AND(TRIM(K1312)="",N1312=""),"Description not translated ",
   IF(AND(TRIM(K1312)&lt;&gt;"",TRIM(N1312)&lt;&gt;"",TRIM(K1312)&lt;&gt;TRIM(N1312)),"Description translation&lt;&gt; lookup ", "" ))</f>
        <v xml:space="preserve">Suffix not translated </v>
      </c>
      <c r="P1312" s="3" t="s">
        <v>8447</v>
      </c>
    </row>
    <row r="1313" spans="1:18" x14ac:dyDescent="0.25">
      <c r="A1313" s="2" t="str">
        <f>IF(TRIM(J1313)="","",E1313)</f>
        <v/>
      </c>
      <c r="B1313" s="2" t="str">
        <f>IF(TRIM(K1313)="","",I1313)</f>
        <v/>
      </c>
      <c r="C1313" s="2" t="str">
        <f>LEFT(F1313,FIND(".",F1313,6))</f>
        <v>Exif.Olympus.</v>
      </c>
      <c r="D1313" s="2" t="str">
        <f>VLOOKUP(C1313,PrefixUebersetzung,2,FALSE)</f>
        <v>Exif.Olympus.</v>
      </c>
      <c r="E1313" s="2" t="str">
        <f>MID(F1313,FIND(".",F1313,6)+1,99)</f>
        <v>0x1022</v>
      </c>
      <c r="F1313" s="3" t="s">
        <v>820</v>
      </c>
      <c r="G1313" s="3" t="s">
        <v>9515</v>
      </c>
      <c r="I1313" s="3" t="s">
        <v>2115</v>
      </c>
      <c r="J1313" s="3"/>
      <c r="L1313" s="14">
        <v>9</v>
      </c>
      <c r="M1313" s="3" t="str">
        <f>IFERROR(VLOOKUP(E1313,A:J,10, FALSE),"")</f>
        <v/>
      </c>
      <c r="N1313" s="3" t="str">
        <f>IFERROR(VLOOKUP(I1313,B:K,10,FALSE),"")</f>
        <v>Unbekannt</v>
      </c>
      <c r="O1313" s="3" t="str">
        <f>IF(AND(TRIM(J1313)="",M1313=""),"Suffix not translated ",
   IF(AND(TRIM(J1313)&lt;&gt;"",TRIM(M1313)&lt;&gt;"",TRIM(J1313)&lt;&gt;TRIM(M1313)),"Suffix translation &lt;&gt; lookup ", "" ))
&amp;IF(AND(TRIM(K1313)="",N1313=""),"Description not translated ",
   IF(AND(TRIM(K1313)&lt;&gt;"",TRIM(N1313)&lt;&gt;"",TRIM(K1313)&lt;&gt;TRIM(N1313)),"Description translation&lt;&gt; lookup ", "" ))</f>
        <v xml:space="preserve">Suffix not translated </v>
      </c>
      <c r="P1313" s="3" t="s">
        <v>8447</v>
      </c>
    </row>
    <row r="1314" spans="1:18" x14ac:dyDescent="0.25">
      <c r="A1314" s="2" t="str">
        <f>IF(TRIM(J1314)="","",E1314)</f>
        <v/>
      </c>
      <c r="B1314" s="2" t="str">
        <f>IF(TRIM(K1314)="","",I1314)</f>
        <v/>
      </c>
      <c r="C1314" s="2" t="str">
        <f>LEFT(F1314,FIND(".",F1314,6))</f>
        <v>Exif.Olympus.</v>
      </c>
      <c r="D1314" s="2" t="str">
        <f>VLOOKUP(C1314,PrefixUebersetzung,2,FALSE)</f>
        <v>Exif.Olympus.</v>
      </c>
      <c r="E1314" s="2" t="str">
        <f>MID(F1314,FIND(".",F1314,6)+1,99)</f>
        <v>0x1024</v>
      </c>
      <c r="F1314" s="3" t="s">
        <v>821</v>
      </c>
      <c r="G1314" s="3" t="s">
        <v>9512</v>
      </c>
      <c r="I1314" s="3" t="s">
        <v>2115</v>
      </c>
      <c r="J1314" s="3"/>
      <c r="L1314" s="14">
        <v>9</v>
      </c>
      <c r="M1314" s="3" t="str">
        <f>IFERROR(VLOOKUP(E1314,A:J,10, FALSE),"")</f>
        <v/>
      </c>
      <c r="N1314" s="3" t="str">
        <f>IFERROR(VLOOKUP(I1314,B:K,10,FALSE),"")</f>
        <v>Unbekannt</v>
      </c>
      <c r="O1314" s="3" t="str">
        <f>IF(AND(TRIM(J1314)="",M1314=""),"Suffix not translated ",
   IF(AND(TRIM(J1314)&lt;&gt;"",TRIM(M1314)&lt;&gt;"",TRIM(J1314)&lt;&gt;TRIM(M1314)),"Suffix translation &lt;&gt; lookup ", "" ))
&amp;IF(AND(TRIM(K1314)="",N1314=""),"Description not translated ",
   IF(AND(TRIM(K1314)&lt;&gt;"",TRIM(N1314)&lt;&gt;"",TRIM(K1314)&lt;&gt;TRIM(N1314)),"Description translation&lt;&gt; lookup ", "" ))</f>
        <v xml:space="preserve">Suffix not translated </v>
      </c>
      <c r="P1314" s="3" t="s">
        <v>8447</v>
      </c>
    </row>
    <row r="1315" spans="1:18" x14ac:dyDescent="0.25">
      <c r="A1315" s="2" t="str">
        <f>IF(TRIM(J1315)="","",E1315)</f>
        <v/>
      </c>
      <c r="B1315" s="2" t="str">
        <f>IF(TRIM(K1315)="","",I1315)</f>
        <v/>
      </c>
      <c r="C1315" s="2" t="str">
        <f>LEFT(F1315,FIND(".",F1315,6))</f>
        <v>Exif.Olympus.</v>
      </c>
      <c r="D1315" s="2" t="str">
        <f>VLOOKUP(C1315,PrefixUebersetzung,2,FALSE)</f>
        <v>Exif.Olympus.</v>
      </c>
      <c r="E1315" s="2" t="str">
        <f>MID(F1315,FIND(".",F1315,6)+1,99)</f>
        <v>0x1025</v>
      </c>
      <c r="F1315" s="3" t="s">
        <v>822</v>
      </c>
      <c r="G1315" s="3" t="s">
        <v>9520</v>
      </c>
      <c r="I1315" s="3" t="s">
        <v>2115</v>
      </c>
      <c r="J1315" s="3"/>
      <c r="L1315" s="14">
        <v>9</v>
      </c>
      <c r="M1315" s="3" t="str">
        <f>IFERROR(VLOOKUP(E1315,A:J,10, FALSE),"")</f>
        <v/>
      </c>
      <c r="N1315" s="3" t="str">
        <f>IFERROR(VLOOKUP(I1315,B:K,10,FALSE),"")</f>
        <v>Unbekannt</v>
      </c>
      <c r="O1315" s="3" t="str">
        <f>IF(AND(TRIM(J1315)="",M1315=""),"Suffix not translated ",
   IF(AND(TRIM(J1315)&lt;&gt;"",TRIM(M1315)&lt;&gt;"",TRIM(J1315)&lt;&gt;TRIM(M1315)),"Suffix translation &lt;&gt; lookup ", "" ))
&amp;IF(AND(TRIM(K1315)="",N1315=""),"Description not translated ",
   IF(AND(TRIM(K1315)&lt;&gt;"",TRIM(N1315)&lt;&gt;"",TRIM(K1315)&lt;&gt;TRIM(N1315)),"Description translation&lt;&gt; lookup ", "" ))</f>
        <v xml:space="preserve">Suffix not translated </v>
      </c>
      <c r="P1315" s="3" t="s">
        <v>8447</v>
      </c>
    </row>
    <row r="1316" spans="1:18" x14ac:dyDescent="0.25">
      <c r="A1316" s="2" t="str">
        <f>IF(TRIM(J1316)="","",E1316)</f>
        <v/>
      </c>
      <c r="B1316" s="2" t="str">
        <f>IF(TRIM(K1316)="","",I1316)</f>
        <v/>
      </c>
      <c r="C1316" s="2" t="str">
        <f>LEFT(F1316,FIND(".",F1316,6))</f>
        <v>Exif.Olympus.</v>
      </c>
      <c r="D1316" s="2" t="str">
        <f>VLOOKUP(C1316,PrefixUebersetzung,2,FALSE)</f>
        <v>Exif.Olympus.</v>
      </c>
      <c r="E1316" s="2" t="str">
        <f>MID(F1316,FIND(".",F1316,6)+1,99)</f>
        <v>0x1030</v>
      </c>
      <c r="F1316" s="3" t="s">
        <v>823</v>
      </c>
      <c r="G1316" s="3" t="s">
        <v>9512</v>
      </c>
      <c r="I1316" s="3" t="s">
        <v>2115</v>
      </c>
      <c r="J1316" s="3"/>
      <c r="L1316" s="14">
        <v>9</v>
      </c>
      <c r="M1316" s="3" t="str">
        <f>IFERROR(VLOOKUP(E1316,A:J,10, FALSE),"")</f>
        <v/>
      </c>
      <c r="N1316" s="3" t="str">
        <f>IFERROR(VLOOKUP(I1316,B:K,10,FALSE),"")</f>
        <v>Unbekannt</v>
      </c>
      <c r="O1316" s="3" t="str">
        <f>IF(AND(TRIM(J1316)="",M1316=""),"Suffix not translated ",
   IF(AND(TRIM(J1316)&lt;&gt;"",TRIM(M1316)&lt;&gt;"",TRIM(J1316)&lt;&gt;TRIM(M1316)),"Suffix translation &lt;&gt; lookup ", "" ))
&amp;IF(AND(TRIM(K1316)="",N1316=""),"Description not translated ",
   IF(AND(TRIM(K1316)&lt;&gt;"",TRIM(N1316)&lt;&gt;"",TRIM(K1316)&lt;&gt;TRIM(N1316)),"Description translation&lt;&gt; lookup ", "" ))</f>
        <v xml:space="preserve">Suffix not translated </v>
      </c>
      <c r="P1316" s="3" t="s">
        <v>8447</v>
      </c>
    </row>
    <row r="1317" spans="1:18" x14ac:dyDescent="0.25">
      <c r="A1317" s="2" t="str">
        <f>IF(TRIM(J1317)="","",E1317)</f>
        <v/>
      </c>
      <c r="B1317" s="2" t="str">
        <f>IF(TRIM(K1317)="","",I1317)</f>
        <v/>
      </c>
      <c r="C1317" s="2" t="str">
        <f>LEFT(F1317,FIND(".",F1317,6))</f>
        <v>Exif.Olympus.</v>
      </c>
      <c r="D1317" s="2" t="str">
        <f>VLOOKUP(C1317,PrefixUebersetzung,2,FALSE)</f>
        <v>Exif.Olympus.</v>
      </c>
      <c r="E1317" s="2" t="str">
        <f>MID(F1317,FIND(".",F1317,6)+1,99)</f>
        <v>0x1031</v>
      </c>
      <c r="F1317" s="3" t="s">
        <v>824</v>
      </c>
      <c r="G1317" s="3" t="s">
        <v>9515</v>
      </c>
      <c r="I1317" s="3" t="s">
        <v>2115</v>
      </c>
      <c r="J1317" s="3"/>
      <c r="L1317" s="14">
        <v>9</v>
      </c>
      <c r="M1317" s="3" t="str">
        <f>IFERROR(VLOOKUP(E1317,A:J,10, FALSE),"")</f>
        <v/>
      </c>
      <c r="N1317" s="3" t="str">
        <f>IFERROR(VLOOKUP(I1317,B:K,10,FALSE),"")</f>
        <v>Unbekannt</v>
      </c>
      <c r="O1317" s="3" t="str">
        <f>IF(AND(TRIM(J1317)="",M1317=""),"Suffix not translated ",
   IF(AND(TRIM(J1317)&lt;&gt;"",TRIM(M1317)&lt;&gt;"",TRIM(J1317)&lt;&gt;TRIM(M1317)),"Suffix translation &lt;&gt; lookup ", "" ))
&amp;IF(AND(TRIM(K1317)="",N1317=""),"Description not translated ",
   IF(AND(TRIM(K1317)&lt;&gt;"",TRIM(N1317)&lt;&gt;"",TRIM(K1317)&lt;&gt;TRIM(N1317)),"Description translation&lt;&gt; lookup ", "" ))</f>
        <v xml:space="preserve">Suffix not translated </v>
      </c>
      <c r="P1317" s="3" t="s">
        <v>8447</v>
      </c>
    </row>
    <row r="1318" spans="1:18" x14ac:dyDescent="0.25">
      <c r="A1318" s="2" t="str">
        <f>IF(TRIM(J1318)="","",E1318)</f>
        <v/>
      </c>
      <c r="B1318" s="2" t="str">
        <f>IF(TRIM(K1318)="","",I1318)</f>
        <v/>
      </c>
      <c r="C1318" s="2" t="str">
        <f>LEFT(F1318,FIND(".",F1318,6))</f>
        <v>Exif.Olympus.</v>
      </c>
      <c r="D1318" s="2" t="str">
        <f>VLOOKUP(C1318,PrefixUebersetzung,2,FALSE)</f>
        <v>Exif.Olympus.</v>
      </c>
      <c r="E1318" s="2" t="str">
        <f>MID(F1318,FIND(".",F1318,6)+1,99)</f>
        <v>0x1032</v>
      </c>
      <c r="F1318" s="3" t="s">
        <v>825</v>
      </c>
      <c r="G1318" s="3" t="s">
        <v>9512</v>
      </c>
      <c r="I1318" s="3" t="s">
        <v>2115</v>
      </c>
      <c r="J1318" s="3"/>
      <c r="L1318" s="14">
        <v>9</v>
      </c>
      <c r="M1318" s="3" t="str">
        <f>IFERROR(VLOOKUP(E1318,A:J,10, FALSE),"")</f>
        <v/>
      </c>
      <c r="N1318" s="3" t="str">
        <f>IFERROR(VLOOKUP(I1318,B:K,10,FALSE),"")</f>
        <v>Unbekannt</v>
      </c>
      <c r="O1318" s="3" t="str">
        <f>IF(AND(TRIM(J1318)="",M1318=""),"Suffix not translated ",
   IF(AND(TRIM(J1318)&lt;&gt;"",TRIM(M1318)&lt;&gt;"",TRIM(J1318)&lt;&gt;TRIM(M1318)),"Suffix translation &lt;&gt; lookup ", "" ))
&amp;IF(AND(TRIM(K1318)="",N1318=""),"Description not translated ",
   IF(AND(TRIM(K1318)&lt;&gt;"",TRIM(N1318)&lt;&gt;"",TRIM(K1318)&lt;&gt;TRIM(N1318)),"Description translation&lt;&gt; lookup ", "" ))</f>
        <v xml:space="preserve">Suffix not translated </v>
      </c>
      <c r="P1318" s="3" t="s">
        <v>8447</v>
      </c>
    </row>
    <row r="1319" spans="1:18" x14ac:dyDescent="0.25">
      <c r="A1319" s="2" t="str">
        <f>IF(TRIM(J1319)="","",E1319)</f>
        <v/>
      </c>
      <c r="B1319" s="2" t="str">
        <f>IF(TRIM(K1319)="","",I1319)</f>
        <v/>
      </c>
      <c r="C1319" s="2" t="str">
        <f>LEFT(F1319,FIND(".",F1319,6))</f>
        <v>Exif.Olympus.</v>
      </c>
      <c r="D1319" s="2" t="str">
        <f>VLOOKUP(C1319,PrefixUebersetzung,2,FALSE)</f>
        <v>Exif.Olympus.</v>
      </c>
      <c r="E1319" s="2" t="str">
        <f>MID(F1319,FIND(".",F1319,6)+1,99)</f>
        <v>0x1033</v>
      </c>
      <c r="F1319" s="3" t="s">
        <v>826</v>
      </c>
      <c r="G1319" s="3" t="s">
        <v>9515</v>
      </c>
      <c r="I1319" s="3" t="s">
        <v>2115</v>
      </c>
      <c r="J1319" s="3"/>
      <c r="L1319" s="14">
        <v>9</v>
      </c>
      <c r="M1319" s="3" t="str">
        <f>IFERROR(VLOOKUP(E1319,A:J,10, FALSE),"")</f>
        <v/>
      </c>
      <c r="N1319" s="3" t="str">
        <f>IFERROR(VLOOKUP(I1319,B:K,10,FALSE),"")</f>
        <v>Unbekannt</v>
      </c>
      <c r="O1319" s="3" t="str">
        <f>IF(AND(TRIM(J1319)="",M1319=""),"Suffix not translated ",
   IF(AND(TRIM(J1319)&lt;&gt;"",TRIM(M1319)&lt;&gt;"",TRIM(J1319)&lt;&gt;TRIM(M1319)),"Suffix translation &lt;&gt; lookup ", "" ))
&amp;IF(AND(TRIM(K1319)="",N1319=""),"Description not translated ",
   IF(AND(TRIM(K1319)&lt;&gt;"",TRIM(N1319)&lt;&gt;"",TRIM(K1319)&lt;&gt;TRIM(N1319)),"Description translation&lt;&gt; lookup ", "" ))</f>
        <v xml:space="preserve">Suffix not translated </v>
      </c>
      <c r="P1319" s="3" t="s">
        <v>8447</v>
      </c>
    </row>
    <row r="1320" spans="1:18" x14ac:dyDescent="0.25">
      <c r="A1320" s="2" t="str">
        <f>IF(TRIM(J1320)="","",E1320)</f>
        <v/>
      </c>
      <c r="B1320" s="2" t="str">
        <f>IF(TRIM(K1320)="","",I1320)</f>
        <v>Aperture value</v>
      </c>
      <c r="C1320" s="2" t="str">
        <f>LEFT(F1320,FIND(".",F1320,6))</f>
        <v>Exif.Olympus.</v>
      </c>
      <c r="D1320" s="2" t="str">
        <f>VLOOKUP(C1320,PrefixUebersetzung,2,FALSE)</f>
        <v>Exif.Olympus.</v>
      </c>
      <c r="E1320" s="2" t="str">
        <f>MID(F1320,FIND(".",F1320,6)+1,99)</f>
        <v>ApertureValue</v>
      </c>
      <c r="F1320" s="3" t="s">
        <v>827</v>
      </c>
      <c r="G1320" s="3" t="s">
        <v>9520</v>
      </c>
      <c r="I1320" s="3" t="s">
        <v>2714</v>
      </c>
      <c r="J1320" s="3"/>
      <c r="K1320" s="5" t="s">
        <v>3753</v>
      </c>
      <c r="L1320" s="14"/>
      <c r="M1320" s="3" t="str">
        <f>IFERROR(VLOOKUP(E1320,A:J,10, FALSE),"")</f>
        <v>Blende</v>
      </c>
      <c r="N1320" s="3" t="str">
        <f>IFERROR(VLOOKUP(I1320,B:K,10,FALSE),"")</f>
        <v>Blende</v>
      </c>
      <c r="O1320" s="3" t="str">
        <f>IF(AND(TRIM(J1320)="",M1320=""),"Suffix not translated ",
   IF(AND(TRIM(J1320)&lt;&gt;"",TRIM(M1320)&lt;&gt;"",TRIM(J1320)&lt;&gt;TRIM(M1320)),"Suffix translation &lt;&gt; lookup ", "" ))
&amp;IF(AND(TRIM(K1320)="",N1320=""),"Description not translated ",
   IF(AND(TRIM(K1320)&lt;&gt;"",TRIM(N1320)&lt;&gt;"",TRIM(K1320)&lt;&gt;TRIM(N1320)),"Description translation&lt;&gt; lookup ", "" ))</f>
        <v/>
      </c>
      <c r="Q1320" s="3" t="s">
        <v>8447</v>
      </c>
      <c r="R1320" s="3" t="s">
        <v>8992</v>
      </c>
    </row>
    <row r="1321" spans="1:18" x14ac:dyDescent="0.25">
      <c r="A1321" s="2" t="str">
        <f>IF(TRIM(J1321)="","",E1321)</f>
        <v/>
      </c>
      <c r="B1321" s="2" t="str">
        <f>IF(TRIM(K1321)="","",I1321)</f>
        <v/>
      </c>
      <c r="C1321" s="2" t="str">
        <f>LEFT(F1321,FIND(".",F1321,6))</f>
        <v>Exif.Olympus.</v>
      </c>
      <c r="D1321" s="2" t="str">
        <f>VLOOKUP(C1321,PrefixUebersetzung,2,FALSE)</f>
        <v>Exif.Olympus.</v>
      </c>
      <c r="E1321" s="2" t="str">
        <f>MID(F1321,FIND(".",F1321,6)+1,99)</f>
        <v>BlackLevel</v>
      </c>
      <c r="F1321" s="3" t="s">
        <v>828</v>
      </c>
      <c r="G1321" s="3" t="s">
        <v>9512</v>
      </c>
      <c r="I1321" s="3" t="s">
        <v>2715</v>
      </c>
      <c r="J1321" s="3"/>
      <c r="L1321" s="14"/>
      <c r="M1321" s="3" t="str">
        <f>IFERROR(VLOOKUP(E1321,A:J,10, FALSE),"")</f>
        <v>Schwarzwert</v>
      </c>
      <c r="N1321" s="3" t="str">
        <f>IFERROR(VLOOKUP(I1321,B:K,10,FALSE),"")</f>
        <v>Schwarzwert</v>
      </c>
      <c r="O1321" s="3" t="str">
        <f>IF(AND(TRIM(J1321)="",M1321=""),"Suffix not translated ",
   IF(AND(TRIM(J1321)&lt;&gt;"",TRIM(M1321)&lt;&gt;"",TRIM(J1321)&lt;&gt;TRIM(M1321)),"Suffix translation &lt;&gt; lookup ", "" ))
&amp;IF(AND(TRIM(K1321)="",N1321=""),"Description not translated ",
   IF(AND(TRIM(K1321)&lt;&gt;"",TRIM(N1321)&lt;&gt;"",TRIM(K1321)&lt;&gt;TRIM(N1321)),"Description translation&lt;&gt; lookup ", "" ))</f>
        <v/>
      </c>
      <c r="R1321" s="3" t="s">
        <v>9022</v>
      </c>
    </row>
    <row r="1322" spans="1:18" x14ac:dyDescent="0.25">
      <c r="A1322" s="2" t="str">
        <f>IF(TRIM(J1322)="","",E1322)</f>
        <v>BlueBalance</v>
      </c>
      <c r="B1322" s="2" t="str">
        <f>IF(TRIM(K1322)="","",I1322)</f>
        <v>Blue balance</v>
      </c>
      <c r="C1322" s="2" t="str">
        <f>LEFT(F1322,FIND(".",F1322,6))</f>
        <v>Exif.Olympus.</v>
      </c>
      <c r="D1322" s="2" t="str">
        <f>VLOOKUP(C1322,PrefixUebersetzung,2,FALSE)</f>
        <v>Exif.Olympus.</v>
      </c>
      <c r="E1322" s="2" t="str">
        <f>MID(F1322,FIND(".",F1322,6)+1,99)</f>
        <v>BlueBalance</v>
      </c>
      <c r="F1322" s="3" t="s">
        <v>829</v>
      </c>
      <c r="G1322" s="3" t="s">
        <v>9512</v>
      </c>
      <c r="I1322" s="3" t="s">
        <v>2716</v>
      </c>
      <c r="J1322" s="5" t="s">
        <v>3919</v>
      </c>
      <c r="K1322" s="5" t="s">
        <v>3919</v>
      </c>
      <c r="L1322" s="14"/>
      <c r="M1322" s="3" t="str">
        <f>IFERROR(VLOOKUP(E1322,A:J,10, FALSE),"")</f>
        <v>Blauabgleich</v>
      </c>
      <c r="N1322" s="3" t="str">
        <f>IFERROR(VLOOKUP(I1322,B:K,10,FALSE),"")</f>
        <v>Blauabgleich</v>
      </c>
      <c r="O1322" s="3" t="str">
        <f>IF(AND(TRIM(J1322)="",M1322=""),"Suffix not translated ",
   IF(AND(TRIM(J1322)&lt;&gt;"",TRIM(M1322)&lt;&gt;"",TRIM(J1322)&lt;&gt;TRIM(M1322)),"Suffix translation &lt;&gt; lookup ", "" ))
&amp;IF(AND(TRIM(K1322)="",N1322=""),"Description not translated ",
   IF(AND(TRIM(K1322)&lt;&gt;"",TRIM(N1322)&lt;&gt;"",TRIM(K1322)&lt;&gt;TRIM(N1322)),"Description translation&lt;&gt; lookup ", "" ))</f>
        <v/>
      </c>
      <c r="P1322" s="3" t="s">
        <v>8447</v>
      </c>
      <c r="Q1322" s="3" t="s">
        <v>8447</v>
      </c>
      <c r="R1322" s="3" t="s">
        <v>3919</v>
      </c>
    </row>
    <row r="1323" spans="1:18" ht="30" x14ac:dyDescent="0.25">
      <c r="A1323" s="2" t="str">
        <f>IF(TRIM(J1323)="","",E1323)</f>
        <v>BodyFirmwareVersion</v>
      </c>
      <c r="B1323" s="2" t="str">
        <f>IF(TRIM(K1323)="","",I1323)</f>
        <v>Body firmware version</v>
      </c>
      <c r="C1323" s="2" t="str">
        <f>LEFT(F1323,FIND(".",F1323,6))</f>
        <v>Exif.Olympus.</v>
      </c>
      <c r="D1323" s="2" t="str">
        <f>VLOOKUP(C1323,PrefixUebersetzung,2,FALSE)</f>
        <v>Exif.Olympus.</v>
      </c>
      <c r="E1323" s="2" t="str">
        <f>MID(F1323,FIND(".",F1323,6)+1,99)</f>
        <v>BodyFirmwareVersion</v>
      </c>
      <c r="F1323" s="3" t="s">
        <v>830</v>
      </c>
      <c r="G1323" s="3" t="s">
        <v>9514</v>
      </c>
      <c r="I1323" s="3" t="s">
        <v>2717</v>
      </c>
      <c r="J1323" s="5" t="s">
        <v>4998</v>
      </c>
      <c r="K1323" s="5" t="s">
        <v>4998</v>
      </c>
      <c r="L1323" s="14"/>
      <c r="M1323" s="3" t="str">
        <f>IFERROR(VLOOKUP(E1323,A:J,10, FALSE),"")</f>
        <v>Gehäuse Firmwareversion</v>
      </c>
      <c r="N1323" s="3" t="str">
        <f>IFERROR(VLOOKUP(I1323,B:K,10,FALSE),"")</f>
        <v>Gehäuse Firmwareversion</v>
      </c>
      <c r="O1323" s="3" t="str">
        <f>IF(AND(TRIM(J1323)="",M1323=""),"Suffix not translated ",
   IF(AND(TRIM(J1323)&lt;&gt;"",TRIM(M1323)&lt;&gt;"",TRIM(J1323)&lt;&gt;TRIM(M1323)),"Suffix translation &lt;&gt; lookup ", "" ))
&amp;IF(AND(TRIM(K1323)="",N1323=""),"Description not translated ",
   IF(AND(TRIM(K1323)&lt;&gt;"",TRIM(N1323)&lt;&gt;"",TRIM(K1323)&lt;&gt;TRIM(N1323)),"Description translation&lt;&gt; lookup ", "" ))</f>
        <v/>
      </c>
      <c r="P1323" s="3" t="s">
        <v>8447</v>
      </c>
      <c r="Q1323" s="3" t="s">
        <v>8447</v>
      </c>
      <c r="R1323" s="3" t="s">
        <v>4997</v>
      </c>
    </row>
    <row r="1324" spans="1:18" ht="30" x14ac:dyDescent="0.25">
      <c r="A1324" s="2" t="str">
        <f>IF(TRIM(J1324)="","",E1324)</f>
        <v>Bracket</v>
      </c>
      <c r="B1324" s="2" t="str">
        <f>IF(TRIM(K1324)="","",I1324)</f>
        <v>Exposure compensation value</v>
      </c>
      <c r="C1324" s="2" t="str">
        <f>LEFT(F1324,FIND(".",F1324,6))</f>
        <v>Exif.Olympus.</v>
      </c>
      <c r="D1324" s="2" t="str">
        <f>VLOOKUP(C1324,PrefixUebersetzung,2,FALSE)</f>
        <v>Exif.Olympus.</v>
      </c>
      <c r="E1324" s="2" t="str">
        <f>MID(F1324,FIND(".",F1324,6)+1,99)</f>
        <v>Bracket</v>
      </c>
      <c r="F1324" s="3" t="s">
        <v>831</v>
      </c>
      <c r="G1324" s="3" t="s">
        <v>9520</v>
      </c>
      <c r="I1324" s="3" t="s">
        <v>2718</v>
      </c>
      <c r="J1324" s="5" t="s">
        <v>3920</v>
      </c>
      <c r="K1324" s="5" t="s">
        <v>3920</v>
      </c>
      <c r="L1324" s="14"/>
      <c r="M1324" s="3" t="str">
        <f>IFERROR(VLOOKUP(E1324,A:J,10, FALSE),"")</f>
        <v>Belichtungskompensationswert</v>
      </c>
      <c r="N1324" s="3" t="str">
        <f>IFERROR(VLOOKUP(I1324,B:K,10,FALSE),"")</f>
        <v>Belichtungskompensationswert</v>
      </c>
      <c r="O1324" s="3" t="str">
        <f>IF(AND(TRIM(J1324)="",M1324=""),"Suffix not translated ",
   IF(AND(TRIM(J1324)&lt;&gt;"",TRIM(M1324)&lt;&gt;"",TRIM(J1324)&lt;&gt;TRIM(M1324)),"Suffix translation &lt;&gt; lookup ", "" ))
&amp;IF(AND(TRIM(K1324)="",N1324=""),"Description not translated ",
   IF(AND(TRIM(K1324)&lt;&gt;"",TRIM(N1324)&lt;&gt;"",TRIM(K1324)&lt;&gt;TRIM(N1324)),"Description translation&lt;&gt; lookup ", "" ))</f>
        <v/>
      </c>
      <c r="P1324" s="3" t="s">
        <v>8447</v>
      </c>
      <c r="Q1324" s="3" t="s">
        <v>8447</v>
      </c>
      <c r="R1324" s="3" t="s">
        <v>8960</v>
      </c>
    </row>
    <row r="1325" spans="1:18" x14ac:dyDescent="0.25">
      <c r="A1325" s="2" t="str">
        <f>IF(TRIM(J1325)="","",E1325)</f>
        <v/>
      </c>
      <c r="B1325" s="2" t="str">
        <f>IF(TRIM(K1325)="","",I1325)</f>
        <v>Brightness value</v>
      </c>
      <c r="C1325" s="2" t="str">
        <f>LEFT(F1325,FIND(".",F1325,6))</f>
        <v>Exif.Olympus.</v>
      </c>
      <c r="D1325" s="2" t="str">
        <f>VLOOKUP(C1325,PrefixUebersetzung,2,FALSE)</f>
        <v>Exif.Olympus.</v>
      </c>
      <c r="E1325" s="2" t="str">
        <f>MID(F1325,FIND(".",F1325,6)+1,99)</f>
        <v>Brightness</v>
      </c>
      <c r="F1325" s="3" t="s">
        <v>832</v>
      </c>
      <c r="G1325" s="3" t="s">
        <v>9520</v>
      </c>
      <c r="I1325" s="3" t="s">
        <v>2719</v>
      </c>
      <c r="K1325" s="5" t="s">
        <v>3861</v>
      </c>
      <c r="L1325" s="14"/>
      <c r="M1325" s="3" t="str">
        <f>IFERROR(VLOOKUP(E1325,A:J,10, FALSE),"")</f>
        <v>Helligkeit</v>
      </c>
      <c r="N1325" s="3" t="str">
        <f>IFERROR(VLOOKUP(I1325,B:K,10,FALSE),"")</f>
        <v>Helligkeit</v>
      </c>
      <c r="O1325" s="3" t="str">
        <f>IF(AND(TRIM(J1325)="",M1325=""),"Suffix not translated ",
   IF(AND(TRIM(J1325)&lt;&gt;"",TRIM(M1325)&lt;&gt;"",TRIM(J1325)&lt;&gt;TRIM(M1325)),"Suffix translation &lt;&gt; lookup ", "" ))
&amp;IF(AND(TRIM(K1325)="",N1325=""),"Description not translated ",
   IF(AND(TRIM(K1325)&lt;&gt;"",TRIM(N1325)&lt;&gt;"",TRIM(K1325)&lt;&gt;TRIM(N1325)),"Description translation&lt;&gt; lookup ", "" ))</f>
        <v/>
      </c>
      <c r="Q1325" s="3" t="s">
        <v>8447</v>
      </c>
      <c r="R1325" s="3" t="s">
        <v>3921</v>
      </c>
    </row>
    <row r="1326" spans="1:18" x14ac:dyDescent="0.25">
      <c r="A1326" s="2" t="str">
        <f>IF(TRIM(J1326)="","",E1326)</f>
        <v>BWMode</v>
      </c>
      <c r="B1326" s="2" t="str">
        <f>IF(TRIM(K1326)="","",I1326)</f>
        <v>Black and white mode</v>
      </c>
      <c r="C1326" s="2" t="str">
        <f>LEFT(F1326,FIND(".",F1326,6))</f>
        <v>Exif.Olympus.</v>
      </c>
      <c r="D1326" s="2" t="str">
        <f>VLOOKUP(C1326,PrefixUebersetzung,2,FALSE)</f>
        <v>Exif.Olympus.</v>
      </c>
      <c r="E1326" s="2" t="str">
        <f>MID(F1326,FIND(".",F1326,6)+1,99)</f>
        <v>BWMode</v>
      </c>
      <c r="F1326" s="3" t="s">
        <v>833</v>
      </c>
      <c r="G1326" s="3" t="s">
        <v>9512</v>
      </c>
      <c r="I1326" s="3" t="s">
        <v>2720</v>
      </c>
      <c r="J1326" s="3" t="s">
        <v>3922</v>
      </c>
      <c r="K1326" s="5" t="s">
        <v>3922</v>
      </c>
      <c r="L1326" s="14"/>
      <c r="M1326" s="3" t="str">
        <f>IFERROR(VLOOKUP(E1326,A:J,10, FALSE),"")</f>
        <v>Schwarz-Weiß-Modus</v>
      </c>
      <c r="N1326" s="3" t="str">
        <f>IFERROR(VLOOKUP(I1326,B:K,10,FALSE),"")</f>
        <v>Schwarz-Weiß-Modus</v>
      </c>
      <c r="O1326" s="3" t="str">
        <f>IF(AND(TRIM(J1326)="",M1326=""),"Suffix not translated ",
   IF(AND(TRIM(J1326)&lt;&gt;"",TRIM(M1326)&lt;&gt;"",TRIM(J1326)&lt;&gt;TRIM(M1326)),"Suffix translation &lt;&gt; lookup ", "" ))
&amp;IF(AND(TRIM(K1326)="",N1326=""),"Description not translated ",
   IF(AND(TRIM(K1326)&lt;&gt;"",TRIM(N1326)&lt;&gt;"",TRIM(K1326)&lt;&gt;TRIM(N1326)),"Description translation&lt;&gt; lookup ", "" ))</f>
        <v/>
      </c>
      <c r="P1326" s="3" t="s">
        <v>8447</v>
      </c>
      <c r="Q1326" s="3" t="s">
        <v>8447</v>
      </c>
      <c r="R1326" s="3" t="s">
        <v>9021</v>
      </c>
    </row>
    <row r="1327" spans="1:18" x14ac:dyDescent="0.25">
      <c r="A1327" s="2" t="str">
        <f>IF(TRIM(J1327)="","",E1327)</f>
        <v>CameraID</v>
      </c>
      <c r="B1327" s="2" t="str">
        <f>IF(TRIM(K1327)="","",I1327)</f>
        <v>Camera ID data</v>
      </c>
      <c r="C1327" s="2" t="str">
        <f>LEFT(F1327,FIND(".",F1327,6))</f>
        <v>Exif.Olympus.</v>
      </c>
      <c r="D1327" s="2" t="str">
        <f>VLOOKUP(C1327,PrefixUebersetzung,2,FALSE)</f>
        <v>Exif.Olympus.</v>
      </c>
      <c r="E1327" s="2" t="str">
        <f>MID(F1327,FIND(".",F1327,6)+1,99)</f>
        <v>CameraID</v>
      </c>
      <c r="F1327" s="3" t="s">
        <v>834</v>
      </c>
      <c r="G1327" s="3" t="s">
        <v>9514</v>
      </c>
      <c r="I1327" s="3" t="s">
        <v>2721</v>
      </c>
      <c r="J1327" s="5" t="s">
        <v>4295</v>
      </c>
      <c r="K1327" s="5" t="s">
        <v>4295</v>
      </c>
      <c r="L1327" s="14"/>
      <c r="M1327" s="3" t="str">
        <f>IFERROR(VLOOKUP(E1327,A:J,10, FALSE),"")</f>
        <v>Kamera-ID</v>
      </c>
      <c r="N1327" s="3" t="str">
        <f>IFERROR(VLOOKUP(I1327,B:K,10,FALSE),"")</f>
        <v>Kamera-ID</v>
      </c>
      <c r="O1327" s="3" t="str">
        <f>IF(AND(TRIM(J1327)="",M1327=""),"Suffix not translated ",
   IF(AND(TRIM(J1327)&lt;&gt;"",TRIM(M1327)&lt;&gt;"",TRIM(J1327)&lt;&gt;TRIM(M1327)),"Suffix translation &lt;&gt; lookup ", "" ))
&amp;IF(AND(TRIM(K1327)="",N1327=""),"Description not translated ",
   IF(AND(TRIM(K1327)&lt;&gt;"",TRIM(N1327)&lt;&gt;"",TRIM(K1327)&lt;&gt;TRIM(N1327)),"Description translation&lt;&gt; lookup ", "" ))</f>
        <v/>
      </c>
      <c r="P1327" s="3" t="s">
        <v>8447</v>
      </c>
      <c r="Q1327" s="3" t="s">
        <v>8447</v>
      </c>
      <c r="R1327" s="3" t="s">
        <v>9038</v>
      </c>
    </row>
    <row r="1328" spans="1:18" x14ac:dyDescent="0.25">
      <c r="A1328" s="2" t="str">
        <f>IF(TRIM(J1328)="","",E1328)</f>
        <v/>
      </c>
      <c r="B1328" s="2" t="str">
        <f>IF(TRIM(K1328)="","",I1328)</f>
        <v>Camera Settings sub-IFD</v>
      </c>
      <c r="C1328" s="2" t="str">
        <f>LEFT(F1328,FIND(".",F1328,6))</f>
        <v>Exif.Olympus.</v>
      </c>
      <c r="D1328" s="2" t="str">
        <f>VLOOKUP(C1328,PrefixUebersetzung,2,FALSE)</f>
        <v>Exif.Olympus.</v>
      </c>
      <c r="E1328" s="2" t="str">
        <f>MID(F1328,FIND(".",F1328,6)+1,99)</f>
        <v>CameraSettings</v>
      </c>
      <c r="F1328" s="3" t="s">
        <v>835</v>
      </c>
      <c r="G1328" s="3" t="s">
        <v>9515</v>
      </c>
      <c r="I1328" s="3" t="s">
        <v>2722</v>
      </c>
      <c r="K1328" s="5" t="s">
        <v>4766</v>
      </c>
      <c r="L1328" s="14"/>
      <c r="M1328" s="3" t="str">
        <f>IFERROR(VLOOKUP(E1328,A:J,10, FALSE),"")</f>
        <v>Kameraeinstellungen</v>
      </c>
      <c r="N1328" s="3" t="str">
        <f>IFERROR(VLOOKUP(I1328,B:K,10,FALSE),"")</f>
        <v>Kameraeinstellungen</v>
      </c>
      <c r="O1328" s="3" t="str">
        <f>IF(AND(TRIM(J1328)="",M1328=""),"Suffix not translated ",
   IF(AND(TRIM(J1328)&lt;&gt;"",TRIM(M1328)&lt;&gt;"",TRIM(J1328)&lt;&gt;TRIM(M1328)),"Suffix translation &lt;&gt; lookup ", "" ))
&amp;IF(AND(TRIM(K1328)="",N1328=""),"Description not translated ",
   IF(AND(TRIM(K1328)&lt;&gt;"",TRIM(N1328)&lt;&gt;"",TRIM(K1328)&lt;&gt;TRIM(N1328)),"Description translation&lt;&gt; lookup ", "" ))</f>
        <v/>
      </c>
      <c r="Q1328" s="3" t="s">
        <v>8447</v>
      </c>
      <c r="R1328" s="3" t="s">
        <v>9048</v>
      </c>
    </row>
    <row r="1329" spans="1:18" x14ac:dyDescent="0.25">
      <c r="A1329" s="2" t="str">
        <f>IF(TRIM(J1329)="","",E1329)</f>
        <v/>
      </c>
      <c r="B1329" s="2" t="str">
        <f>IF(TRIM(K1329)="","",I1329)</f>
        <v/>
      </c>
      <c r="C1329" s="2" t="str">
        <f>LEFT(F1329,FIND(".",F1329,6))</f>
        <v>Exif.Olympus.</v>
      </c>
      <c r="D1329" s="2" t="str">
        <f>VLOOKUP(C1329,PrefixUebersetzung,2,FALSE)</f>
        <v>Exif.Olympus.</v>
      </c>
      <c r="E1329" s="2" t="str">
        <f>MID(F1329,FIND(".",F1329,6)+1,99)</f>
        <v>CameraType</v>
      </c>
      <c r="F1329" s="3" t="s">
        <v>836</v>
      </c>
      <c r="G1329" s="3" t="s">
        <v>9514</v>
      </c>
      <c r="I1329" s="3" t="s">
        <v>2723</v>
      </c>
      <c r="J1329" s="3"/>
      <c r="L1329" s="14"/>
      <c r="M1329" s="3" t="str">
        <f>IFERROR(VLOOKUP(E1329,A:J,10, FALSE),"")</f>
        <v>Kameratyp</v>
      </c>
      <c r="N1329" s="3" t="str">
        <f>IFERROR(VLOOKUP(I1329,B:K,10,FALSE),"")</f>
        <v>Kameratyp</v>
      </c>
      <c r="O1329" s="3" t="str">
        <f>IF(AND(TRIM(J1329)="",M1329=""),"Suffix not translated ",
   IF(AND(TRIM(J1329)&lt;&gt;"",TRIM(M1329)&lt;&gt;"",TRIM(J1329)&lt;&gt;TRIM(M1329)),"Suffix translation &lt;&gt; lookup ", "" ))
&amp;IF(AND(TRIM(K1329)="",N1329=""),"Description not translated ",
   IF(AND(TRIM(K1329)&lt;&gt;"",TRIM(N1329)&lt;&gt;"",TRIM(K1329)&lt;&gt;TRIM(N1329)),"Description translation&lt;&gt; lookup ", "" ))</f>
        <v/>
      </c>
    </row>
    <row r="1330" spans="1:18" x14ac:dyDescent="0.25">
      <c r="A1330" s="2" t="str">
        <f>IF(TRIM(J1330)="","",E1330)</f>
        <v>CCDScanMode</v>
      </c>
      <c r="B1330" s="2" t="str">
        <f>IF(TRIM(K1330)="","",I1330)</f>
        <v>CCD scan mode</v>
      </c>
      <c r="C1330" s="2" t="str">
        <f>LEFT(F1330,FIND(".",F1330,6))</f>
        <v>Exif.Olympus.</v>
      </c>
      <c r="D1330" s="2" t="str">
        <f>VLOOKUP(C1330,PrefixUebersetzung,2,FALSE)</f>
        <v>Exif.Olympus.</v>
      </c>
      <c r="E1330" s="2" t="str">
        <f>MID(F1330,FIND(".",F1330,6)+1,99)</f>
        <v>CCDScanMode</v>
      </c>
      <c r="F1330" s="3" t="s">
        <v>837</v>
      </c>
      <c r="G1330" s="3" t="s">
        <v>9512</v>
      </c>
      <c r="I1330" s="3" t="s">
        <v>2724</v>
      </c>
      <c r="J1330" s="5" t="s">
        <v>3923</v>
      </c>
      <c r="K1330" s="5" t="s">
        <v>3923</v>
      </c>
      <c r="L1330" s="14"/>
      <c r="M1330" s="3" t="str">
        <f>IFERROR(VLOOKUP(E1330,A:J,10, FALSE),"")</f>
        <v>CCD-Scan-Modus</v>
      </c>
      <c r="N1330" s="3" t="str">
        <f>IFERROR(VLOOKUP(I1330,B:K,10,FALSE),"")</f>
        <v>CCD-Scan-Modus</v>
      </c>
      <c r="O1330" s="3" t="str">
        <f>IF(AND(TRIM(J1330)="",M1330=""),"Suffix not translated ",
   IF(AND(TRIM(J1330)&lt;&gt;"",TRIM(M1330)&lt;&gt;"",TRIM(J1330)&lt;&gt;TRIM(M1330)),"Suffix translation &lt;&gt; lookup ", "" ))
&amp;IF(AND(TRIM(K1330)="",N1330=""),"Description not translated ",
   IF(AND(TRIM(K1330)&lt;&gt;"",TRIM(N1330)&lt;&gt;"",TRIM(K1330)&lt;&gt;TRIM(N1330)),"Description translation&lt;&gt; lookup ", "" ))</f>
        <v/>
      </c>
      <c r="P1330" s="3" t="s">
        <v>8447</v>
      </c>
      <c r="Q1330" s="3" t="s">
        <v>8447</v>
      </c>
      <c r="R1330" s="3" t="s">
        <v>9029</v>
      </c>
    </row>
    <row r="1331" spans="1:18" x14ac:dyDescent="0.25">
      <c r="A1331" s="2" t="str">
        <f>IF(TRIM(J1331)="","",E1331)</f>
        <v>ColorControl</v>
      </c>
      <c r="B1331" s="2" t="str">
        <f>IF(TRIM(K1331)="","",I1331)</f>
        <v>Color control</v>
      </c>
      <c r="C1331" s="2" t="str">
        <f>LEFT(F1331,FIND(".",F1331,6))</f>
        <v>Exif.Olympus.</v>
      </c>
      <c r="D1331" s="2" t="str">
        <f>VLOOKUP(C1331,PrefixUebersetzung,2,FALSE)</f>
        <v>Exif.Olympus.</v>
      </c>
      <c r="E1331" s="2" t="str">
        <f>MID(F1331,FIND(".",F1331,6)+1,99)</f>
        <v>ColorControl</v>
      </c>
      <c r="F1331" s="3" t="s">
        <v>838</v>
      </c>
      <c r="G1331" s="3" t="s">
        <v>9512</v>
      </c>
      <c r="I1331" s="3" t="s">
        <v>2725</v>
      </c>
      <c r="J1331" s="5" t="s">
        <v>3924</v>
      </c>
      <c r="K1331" s="5" t="s">
        <v>3924</v>
      </c>
      <c r="L1331" s="14"/>
      <c r="M1331" s="3" t="str">
        <f>IFERROR(VLOOKUP(E1331,A:J,10, FALSE),"")</f>
        <v>Farbsteuerung</v>
      </c>
      <c r="N1331" s="3" t="str">
        <f>IFERROR(VLOOKUP(I1331,B:K,10,FALSE),"")</f>
        <v>Farbsteuerung</v>
      </c>
      <c r="O1331" s="3" t="str">
        <f>IF(AND(TRIM(J1331)="",M1331=""),"Suffix not translated ",
   IF(AND(TRIM(J1331)&lt;&gt;"",TRIM(M1331)&lt;&gt;"",TRIM(J1331)&lt;&gt;TRIM(M1331)),"Suffix translation &lt;&gt; lookup ", "" ))
&amp;IF(AND(TRIM(K1331)="",N1331=""),"Description not translated ",
   IF(AND(TRIM(K1331)&lt;&gt;"",TRIM(N1331)&lt;&gt;"",TRIM(K1331)&lt;&gt;TRIM(N1331)),"Description translation&lt;&gt; lookup ", "" ))</f>
        <v/>
      </c>
      <c r="P1331" s="3" t="s">
        <v>8447</v>
      </c>
      <c r="Q1331" s="3" t="s">
        <v>8447</v>
      </c>
      <c r="R1331" s="3" t="s">
        <v>9025</v>
      </c>
    </row>
    <row r="1332" spans="1:18" x14ac:dyDescent="0.25">
      <c r="A1332" s="2" t="str">
        <f>IF(TRIM(J1332)="","",E1332)</f>
        <v>ColorMatrix</v>
      </c>
      <c r="B1332" s="2" t="str">
        <f>IF(TRIM(K1332)="","",I1332)</f>
        <v>Color matrix</v>
      </c>
      <c r="C1332" s="2" t="str">
        <f>LEFT(F1332,FIND(".",F1332,6))</f>
        <v>Exif.Olympus.</v>
      </c>
      <c r="D1332" s="2" t="str">
        <f>VLOOKUP(C1332,PrefixUebersetzung,2,FALSE)</f>
        <v>Exif.Olympus.</v>
      </c>
      <c r="E1332" s="2" t="str">
        <f>MID(F1332,FIND(".",F1332,6)+1,99)</f>
        <v>ColorMatrix</v>
      </c>
      <c r="F1332" s="3" t="s">
        <v>839</v>
      </c>
      <c r="G1332" s="3" t="s">
        <v>9512</v>
      </c>
      <c r="I1332" s="3" t="s">
        <v>2726</v>
      </c>
      <c r="J1332" s="5" t="s">
        <v>4297</v>
      </c>
      <c r="K1332" s="5" t="s">
        <v>4297</v>
      </c>
      <c r="L1332" s="14"/>
      <c r="M1332" s="3" t="str">
        <f>IFERROR(VLOOKUP(E1332,A:J,10, FALSE),"")</f>
        <v>Farbmatrix</v>
      </c>
      <c r="N1332" s="3" t="str">
        <f>IFERROR(VLOOKUP(I1332,B:K,10,FALSE),"")</f>
        <v>Farbmatrix</v>
      </c>
      <c r="O1332" s="3" t="str">
        <f>IF(AND(TRIM(J1332)="",M1332=""),"Suffix not translated ",
   IF(AND(TRIM(J1332)&lt;&gt;"",TRIM(M1332)&lt;&gt;"",TRIM(J1332)&lt;&gt;TRIM(M1332)),"Suffix translation &lt;&gt; lookup ", "" ))
&amp;IF(AND(TRIM(K1332)="",N1332=""),"Description not translated ",
   IF(AND(TRIM(K1332)&lt;&gt;"",TRIM(N1332)&lt;&gt;"",TRIM(K1332)&lt;&gt;TRIM(N1332)),"Description translation&lt;&gt; lookup ", "" ))</f>
        <v/>
      </c>
      <c r="P1332" s="3" t="s">
        <v>8447</v>
      </c>
      <c r="Q1332" s="3" t="s">
        <v>8447</v>
      </c>
      <c r="R1332" s="3" t="s">
        <v>4297</v>
      </c>
    </row>
    <row r="1333" spans="1:18" x14ac:dyDescent="0.25">
      <c r="A1333" s="2" t="str">
        <f>IF(TRIM(J1333)="","",E1333)</f>
        <v>ColorMatrixNumber</v>
      </c>
      <c r="B1333" s="2" t="str">
        <f>IF(TRIM(K1333)="","",I1333)</f>
        <v>Color matrix number</v>
      </c>
      <c r="C1333" s="2" t="str">
        <f>LEFT(F1333,FIND(".",F1333,6))</f>
        <v>Exif.Olympus.</v>
      </c>
      <c r="D1333" s="2" t="str">
        <f>VLOOKUP(C1333,PrefixUebersetzung,2,FALSE)</f>
        <v>Exif.Olympus.</v>
      </c>
      <c r="E1333" s="2" t="str">
        <f>MID(F1333,FIND(".",F1333,6)+1,99)</f>
        <v>ColorMatrixNumber</v>
      </c>
      <c r="F1333" s="3" t="s">
        <v>840</v>
      </c>
      <c r="G1333" s="3" t="s">
        <v>9512</v>
      </c>
      <c r="I1333" s="3" t="s">
        <v>9477</v>
      </c>
      <c r="J1333" s="5" t="s">
        <v>4996</v>
      </c>
      <c r="K1333" s="5" t="s">
        <v>4996</v>
      </c>
      <c r="L1333" s="14"/>
      <c r="M1333" s="3" t="str">
        <f>IFERROR(VLOOKUP(E1333,A:J,10, FALSE),"")</f>
        <v>Farbmatrix Nummer</v>
      </c>
      <c r="N1333" s="3" t="str">
        <f>IFERROR(VLOOKUP(I1333,B:K,10,FALSE),"")</f>
        <v>Farbmatrix Nummer</v>
      </c>
      <c r="O1333" s="3" t="str">
        <f>IF(AND(TRIM(J1333)="",M1333=""),"Suffix not translated ",
   IF(AND(TRIM(J1333)&lt;&gt;"",TRIM(M1333)&lt;&gt;"",TRIM(J1333)&lt;&gt;TRIM(M1333)),"Suffix translation &lt;&gt; lookup ", "" ))
&amp;IF(AND(TRIM(K1333)="",N1333=""),"Description not translated ",
   IF(AND(TRIM(K1333)&lt;&gt;"",TRIM(N1333)&lt;&gt;"",TRIM(K1333)&lt;&gt;TRIM(N1333)),"Description translation&lt;&gt; lookup ", "" ))</f>
        <v/>
      </c>
      <c r="P1333" s="3" t="s">
        <v>8447</v>
      </c>
      <c r="Q1333" s="3" t="s">
        <v>8447</v>
      </c>
    </row>
    <row r="1334" spans="1:18" ht="30" x14ac:dyDescent="0.25">
      <c r="A1334" s="2" t="str">
        <f>IF(TRIM(J1334)="","",E1334)</f>
        <v>CompressionRatio</v>
      </c>
      <c r="B1334" s="2" t="str">
        <f>IF(TRIM(K1334)="","",I1334)</f>
        <v>Compression ratio</v>
      </c>
      <c r="C1334" s="2" t="str">
        <f>LEFT(F1334,FIND(".",F1334,6))</f>
        <v>Exif.Olympus.</v>
      </c>
      <c r="D1334" s="2" t="str">
        <f>VLOOKUP(C1334,PrefixUebersetzung,2,FALSE)</f>
        <v>Exif.Olympus.</v>
      </c>
      <c r="E1334" s="2" t="str">
        <f>MID(F1334,FIND(".",F1334,6)+1,99)</f>
        <v>CompressionRatio</v>
      </c>
      <c r="F1334" s="3" t="s">
        <v>841</v>
      </c>
      <c r="G1334" s="3" t="s">
        <v>9519</v>
      </c>
      <c r="I1334" s="3" t="s">
        <v>2727</v>
      </c>
      <c r="J1334" s="3" t="s">
        <v>4298</v>
      </c>
      <c r="K1334" s="5" t="s">
        <v>4298</v>
      </c>
      <c r="L1334" s="14"/>
      <c r="M1334" s="3" t="str">
        <f>IFERROR(VLOOKUP(E1334,A:J,10, FALSE),"")</f>
        <v>Komprimierungsverhältnis</v>
      </c>
      <c r="N1334" s="3" t="str">
        <f>IFERROR(VLOOKUP(I1334,B:K,10,FALSE),"")</f>
        <v>Komprimierungsverhältnis</v>
      </c>
      <c r="O1334" s="3" t="str">
        <f>IF(AND(TRIM(J1334)="",M1334=""),"Suffix not translated ",
   IF(AND(TRIM(J1334)&lt;&gt;"",TRIM(M1334)&lt;&gt;"",TRIM(J1334)&lt;&gt;TRIM(M1334)),"Suffix translation &lt;&gt; lookup ", "" ))
&amp;IF(AND(TRIM(K1334)="",N1334=""),"Description not translated ",
   IF(AND(TRIM(K1334)&lt;&gt;"",TRIM(N1334)&lt;&gt;"",TRIM(K1334)&lt;&gt;TRIM(N1334)),"Description translation&lt;&gt; lookup ", "" ))</f>
        <v/>
      </c>
      <c r="P1334" s="3" t="s">
        <v>8447</v>
      </c>
      <c r="Q1334" s="3" t="s">
        <v>8447</v>
      </c>
      <c r="R1334" s="3" t="s">
        <v>9072</v>
      </c>
    </row>
    <row r="1335" spans="1:18" x14ac:dyDescent="0.25">
      <c r="A1335" s="2" t="str">
        <f>IF(TRIM(J1335)="","",E1335)</f>
        <v/>
      </c>
      <c r="B1335" s="2" t="str">
        <f>IF(TRIM(K1335)="","",I1335)</f>
        <v/>
      </c>
      <c r="C1335" s="2" t="str">
        <f>LEFT(F1335,FIND(".",F1335,6))</f>
        <v>Exif.Olympus.</v>
      </c>
      <c r="D1335" s="2" t="str">
        <f>VLOOKUP(C1335,PrefixUebersetzung,2,FALSE)</f>
        <v>Exif.Olympus.</v>
      </c>
      <c r="E1335" s="2" t="str">
        <f>MID(F1335,FIND(".",F1335,6)+1,99)</f>
        <v>Contrast</v>
      </c>
      <c r="F1335" s="3" t="s">
        <v>842</v>
      </c>
      <c r="G1335" s="3" t="s">
        <v>9512</v>
      </c>
      <c r="I1335" s="3" t="s">
        <v>2160</v>
      </c>
      <c r="L1335" s="14">
        <v>1</v>
      </c>
      <c r="M1335" s="3" t="str">
        <f>IFERROR(VLOOKUP(E1335,A:J,10, FALSE),"")</f>
        <v>Kontrast</v>
      </c>
      <c r="N1335" s="3" t="str">
        <f>IFERROR(VLOOKUP(I1335,B:K,10,FALSE),"")</f>
        <v>Kontrasteinstellung</v>
      </c>
      <c r="O1335" s="3" t="str">
        <f>IF(AND(TRIM(J1335)="",M1335=""),"Suffix not translated ",
   IF(AND(TRIM(J1335)&lt;&gt;"",TRIM(M1335)&lt;&gt;"",TRIM(J1335)&lt;&gt;TRIM(M1335)),"Suffix translation &lt;&gt; lookup ", "" ))
&amp;IF(AND(TRIM(K1335)="",N1335=""),"Description not translated ",
   IF(AND(TRIM(K1335)&lt;&gt;"",TRIM(N1335)&lt;&gt;"",TRIM(K1335)&lt;&gt;TRIM(N1335)),"Description translation&lt;&gt; lookup ", "" ))</f>
        <v/>
      </c>
    </row>
    <row r="1336" spans="1:18" x14ac:dyDescent="0.25">
      <c r="A1336" s="2" t="str">
        <f>IF(TRIM(J1336)="","",E1336)</f>
        <v/>
      </c>
      <c r="B1336" s="2" t="str">
        <f>IF(TRIM(K1336)="","",I1336)</f>
        <v/>
      </c>
      <c r="C1336" s="2" t="str">
        <f>LEFT(F1336,FIND(".",F1336,6))</f>
        <v>Exif.Olympus.</v>
      </c>
      <c r="D1336" s="2" t="str">
        <f>VLOOKUP(C1336,PrefixUebersetzung,2,FALSE)</f>
        <v>Exif.Olympus.</v>
      </c>
      <c r="E1336" s="2" t="str">
        <f>MID(F1336,FIND(".",F1336,6)+1,99)</f>
        <v>CoringFilter</v>
      </c>
      <c r="F1336" s="3" t="s">
        <v>843</v>
      </c>
      <c r="G1336" s="3" t="s">
        <v>9512</v>
      </c>
      <c r="I1336" s="3" t="s">
        <v>2728</v>
      </c>
      <c r="J1336" s="3"/>
      <c r="L1336" s="14">
        <v>5</v>
      </c>
      <c r="M1336" s="3" t="str">
        <f>IFERROR(VLOOKUP(E1336,A:J,10, FALSE),"")</f>
        <v/>
      </c>
      <c r="N1336" s="3" t="str">
        <f>IFERROR(VLOOKUP(I1336,B:K,10,FALSE),"")</f>
        <v/>
      </c>
      <c r="O1336" s="3" t="str">
        <f>IF(AND(TRIM(J1336)="",M1336=""),"Suffix not translated ",
   IF(AND(TRIM(J1336)&lt;&gt;"",TRIM(M1336)&lt;&gt;"",TRIM(J1336)&lt;&gt;TRIM(M1336)),"Suffix translation &lt;&gt; lookup ", "" ))
&amp;IF(AND(TRIM(K1336)="",N1336=""),"Description not translated ",
   IF(AND(TRIM(K1336)&lt;&gt;"",TRIM(N1336)&lt;&gt;"",TRIM(K1336)&lt;&gt;TRIM(N1336)),"Description translation&lt;&gt; lookup ", "" ))</f>
        <v xml:space="preserve">Suffix not translated Description not translated </v>
      </c>
      <c r="P1336" s="3" t="s">
        <v>8447</v>
      </c>
      <c r="Q1336" s="3" t="s">
        <v>8447</v>
      </c>
    </row>
    <row r="1337" spans="1:18" ht="30" x14ac:dyDescent="0.25">
      <c r="A1337" s="2" t="str">
        <f>IF(TRIM(J1337)="","",E1337)</f>
        <v>DataDump1</v>
      </c>
      <c r="B1337" s="2" t="str">
        <f>IF(TRIM(K1337)="","",I1337)</f>
        <v>Various camera settings 1</v>
      </c>
      <c r="C1337" s="2" t="str">
        <f>LEFT(F1337,FIND(".",F1337,6))</f>
        <v>Exif.Olympus.</v>
      </c>
      <c r="D1337" s="2" t="str">
        <f>VLOOKUP(C1337,PrefixUebersetzung,2,FALSE)</f>
        <v>Exif.Olympus.</v>
      </c>
      <c r="E1337" s="2" t="str">
        <f>MID(F1337,FIND(".",F1337,6)+1,99)</f>
        <v>DataDump1</v>
      </c>
      <c r="F1337" s="3" t="s">
        <v>844</v>
      </c>
      <c r="G1337" s="3" t="s">
        <v>9517</v>
      </c>
      <c r="I1337" s="3" t="s">
        <v>2729</v>
      </c>
      <c r="J1337" s="5" t="s">
        <v>4994</v>
      </c>
      <c r="K1337" s="5" t="s">
        <v>3925</v>
      </c>
      <c r="L1337" s="14"/>
      <c r="M1337" s="3" t="str">
        <f>IFERROR(VLOOKUP(E1337,A:J,10, FALSE),"")</f>
        <v>Daten-Dump 1</v>
      </c>
      <c r="N1337" s="3" t="str">
        <f>IFERROR(VLOOKUP(I1337,B:K,10,FALSE),"")</f>
        <v>Verschiedene Kameraeinstellungen 1</v>
      </c>
      <c r="O1337" s="3" t="str">
        <f>IF(AND(TRIM(J1337)="",M1337=""),"Suffix not translated ",
   IF(AND(TRIM(J1337)&lt;&gt;"",TRIM(M1337)&lt;&gt;"",TRIM(J1337)&lt;&gt;TRIM(M1337)),"Suffix translation &lt;&gt; lookup ", "" ))
&amp;IF(AND(TRIM(K1337)="",N1337=""),"Description not translated ",
   IF(AND(TRIM(K1337)&lt;&gt;"",TRIM(N1337)&lt;&gt;"",TRIM(K1337)&lt;&gt;TRIM(N1337)),"Description translation&lt;&gt; lookup ", "" ))</f>
        <v/>
      </c>
      <c r="P1337" s="3" t="s">
        <v>8447</v>
      </c>
      <c r="Q1337" s="3" t="s">
        <v>8447</v>
      </c>
      <c r="R1337" s="3" t="s">
        <v>3925</v>
      </c>
    </row>
    <row r="1338" spans="1:18" ht="30" x14ac:dyDescent="0.25">
      <c r="A1338" s="2" t="str">
        <f>IF(TRIM(J1338)="","",E1338)</f>
        <v>DataDump2</v>
      </c>
      <c r="B1338" s="2" t="str">
        <f>IF(TRIM(K1338)="","",I1338)</f>
        <v>Various camera settings 2</v>
      </c>
      <c r="C1338" s="2" t="str">
        <f>LEFT(F1338,FIND(".",F1338,6))</f>
        <v>Exif.Olympus.</v>
      </c>
      <c r="D1338" s="2" t="str">
        <f>VLOOKUP(C1338,PrefixUebersetzung,2,FALSE)</f>
        <v>Exif.Olympus.</v>
      </c>
      <c r="E1338" s="2" t="str">
        <f>MID(F1338,FIND(".",F1338,6)+1,99)</f>
        <v>DataDump2</v>
      </c>
      <c r="F1338" s="3" t="s">
        <v>845</v>
      </c>
      <c r="G1338" s="3" t="s">
        <v>9517</v>
      </c>
      <c r="I1338" s="3" t="s">
        <v>2730</v>
      </c>
      <c r="J1338" s="5" t="s">
        <v>4995</v>
      </c>
      <c r="K1338" s="5" t="s">
        <v>3926</v>
      </c>
      <c r="L1338" s="14"/>
      <c r="M1338" s="3" t="str">
        <f>IFERROR(VLOOKUP(E1338,A:J,10, FALSE),"")</f>
        <v>Daten-Dump 2</v>
      </c>
      <c r="N1338" s="3" t="str">
        <f>IFERROR(VLOOKUP(I1338,B:K,10,FALSE),"")</f>
        <v>Verschiedene Kameraeinstellungen 2</v>
      </c>
      <c r="O1338" s="3" t="str">
        <f>IF(AND(TRIM(J1338)="",M1338=""),"Suffix not translated ",
   IF(AND(TRIM(J1338)&lt;&gt;"",TRIM(M1338)&lt;&gt;"",TRIM(J1338)&lt;&gt;TRIM(M1338)),"Suffix translation &lt;&gt; lookup ", "" ))
&amp;IF(AND(TRIM(K1338)="",N1338=""),"Description not translated ",
   IF(AND(TRIM(K1338)&lt;&gt;"",TRIM(N1338)&lt;&gt;"",TRIM(K1338)&lt;&gt;TRIM(N1338)),"Description translation&lt;&gt; lookup ", "" ))</f>
        <v/>
      </c>
      <c r="P1338" s="3" t="s">
        <v>8447</v>
      </c>
      <c r="Q1338" s="3" t="s">
        <v>8447</v>
      </c>
      <c r="R1338" s="3" t="s">
        <v>3926</v>
      </c>
    </row>
    <row r="1339" spans="1:18" x14ac:dyDescent="0.25">
      <c r="A1339" s="2" t="str">
        <f>IF(TRIM(J1339)="","",E1339)</f>
        <v/>
      </c>
      <c r="B1339" s="2" t="str">
        <f>IF(TRIM(K1339)="","",I1339)</f>
        <v>Digital zoom ratio</v>
      </c>
      <c r="C1339" s="2" t="str">
        <f>LEFT(F1339,FIND(".",F1339,6))</f>
        <v>Exif.Olympus.</v>
      </c>
      <c r="D1339" s="2" t="str">
        <f>VLOOKUP(C1339,PrefixUebersetzung,2,FALSE)</f>
        <v>Exif.Olympus.</v>
      </c>
      <c r="E1339" s="2" t="str">
        <f>MID(F1339,FIND(".",F1339,6)+1,99)</f>
        <v>DigitalZoom</v>
      </c>
      <c r="F1339" s="3" t="s">
        <v>846</v>
      </c>
      <c r="G1339" s="3" t="s">
        <v>9519</v>
      </c>
      <c r="I1339" s="3" t="s">
        <v>2731</v>
      </c>
      <c r="J1339" s="3"/>
      <c r="K1339" s="5" t="s">
        <v>3694</v>
      </c>
      <c r="L1339" s="14"/>
      <c r="M1339" s="3" t="str">
        <f>IFERROR(VLOOKUP(E1339,A:J,10, FALSE),"")</f>
        <v>Digitaler Zoom</v>
      </c>
      <c r="N1339" s="3" t="str">
        <f>IFERROR(VLOOKUP(I1339,B:K,10,FALSE),"")</f>
        <v>Digitaler Zoom</v>
      </c>
      <c r="O1339" s="3" t="str">
        <f>IF(AND(TRIM(J1339)="",M1339=""),"Suffix not translated ",
   IF(AND(TRIM(J1339)&lt;&gt;"",TRIM(M1339)&lt;&gt;"",TRIM(J1339)&lt;&gt;TRIM(M1339)),"Suffix translation &lt;&gt; lookup ", "" ))
&amp;IF(AND(TRIM(K1339)="",N1339=""),"Description not translated ",
   IF(AND(TRIM(K1339)&lt;&gt;"",TRIM(N1339)&lt;&gt;"",TRIM(K1339)&lt;&gt;TRIM(N1339)),"Description translation&lt;&gt; lookup ", "" ))</f>
        <v/>
      </c>
      <c r="Q1339" s="3" t="s">
        <v>8447</v>
      </c>
      <c r="R1339" s="3" t="s">
        <v>9108</v>
      </c>
    </row>
    <row r="1340" spans="1:18" x14ac:dyDescent="0.25">
      <c r="A1340" s="2" t="str">
        <f>IF(TRIM(J1340)="","",E1340)</f>
        <v>Equipment</v>
      </c>
      <c r="B1340" s="2" t="str">
        <f>IF(TRIM(K1340)="","",I1340)</f>
        <v>Camera equipment sub-IFD</v>
      </c>
      <c r="C1340" s="2" t="str">
        <f>LEFT(F1340,FIND(".",F1340,6))</f>
        <v>Exif.Olympus.</v>
      </c>
      <c r="D1340" s="2" t="str">
        <f>VLOOKUP(C1340,PrefixUebersetzung,2,FALSE)</f>
        <v>Exif.Olympus.</v>
      </c>
      <c r="E1340" s="2" t="str">
        <f>MID(F1340,FIND(".",F1340,6)+1,99)</f>
        <v>Equipment</v>
      </c>
      <c r="F1340" s="3" t="s">
        <v>847</v>
      </c>
      <c r="G1340" s="3" t="s">
        <v>9515</v>
      </c>
      <c r="I1340" s="3" t="s">
        <v>2732</v>
      </c>
      <c r="J1340" s="3" t="s">
        <v>4299</v>
      </c>
      <c r="K1340" s="5" t="s">
        <v>3927</v>
      </c>
      <c r="L1340" s="14"/>
      <c r="M1340" s="3" t="str">
        <f>IFERROR(VLOOKUP(E1340,A:J,10, FALSE),"")</f>
        <v>Ausrüstung</v>
      </c>
      <c r="N1340" s="3" t="str">
        <f>IFERROR(VLOOKUP(I1340,B:K,10,FALSE),"")</f>
        <v>Kamera-Ausrüstung Sub-IFD</v>
      </c>
      <c r="O1340" s="3" t="str">
        <f>IF(AND(TRIM(J1340)="",M1340=""),"Suffix not translated ",
   IF(AND(TRIM(J1340)&lt;&gt;"",TRIM(M1340)&lt;&gt;"",TRIM(J1340)&lt;&gt;TRIM(M1340)),"Suffix translation &lt;&gt; lookup ", "" ))
&amp;IF(AND(TRIM(K1340)="",N1340=""),"Description not translated ",
   IF(AND(TRIM(K1340)&lt;&gt;"",TRIM(N1340)&lt;&gt;"",TRIM(K1340)&lt;&gt;TRIM(N1340)),"Description translation&lt;&gt; lookup ", "" ))</f>
        <v/>
      </c>
      <c r="P1340" s="3" t="s">
        <v>8447</v>
      </c>
      <c r="Q1340" s="3" t="s">
        <v>8447</v>
      </c>
      <c r="R1340" s="3" t="s">
        <v>9049</v>
      </c>
    </row>
    <row r="1341" spans="1:18" x14ac:dyDescent="0.25">
      <c r="A1341" s="2" t="str">
        <f>IF(TRIM(J1341)="","",E1341)</f>
        <v>ExternalFlashBounce</v>
      </c>
      <c r="B1341" s="2" t="str">
        <f>IF(TRIM(K1341)="","",I1341)</f>
        <v>External flash bounce</v>
      </c>
      <c r="C1341" s="2" t="str">
        <f>LEFT(F1341,FIND(".",F1341,6))</f>
        <v>Exif.Olympus.</v>
      </c>
      <c r="D1341" s="2" t="str">
        <f>VLOOKUP(C1341,PrefixUebersetzung,2,FALSE)</f>
        <v>Exif.Olympus.</v>
      </c>
      <c r="E1341" s="2" t="str">
        <f>MID(F1341,FIND(".",F1341,6)+1,99)</f>
        <v>ExternalFlashBounce</v>
      </c>
      <c r="F1341" s="3" t="s">
        <v>848</v>
      </c>
      <c r="G1341" s="3" t="s">
        <v>9512</v>
      </c>
      <c r="I1341" s="3" t="s">
        <v>2733</v>
      </c>
      <c r="J1341" s="3" t="s">
        <v>4300</v>
      </c>
      <c r="K1341" s="5" t="s">
        <v>4300</v>
      </c>
      <c r="L1341" s="14"/>
      <c r="M1341" s="3" t="str">
        <f>IFERROR(VLOOKUP(E1341,A:J,10, FALSE),"")</f>
        <v>Externer Blitz Diffusor</v>
      </c>
      <c r="N1341" s="3" t="str">
        <f>IFERROR(VLOOKUP(I1341,B:K,10,FALSE),"")</f>
        <v>Externer Blitz Diffusor</v>
      </c>
      <c r="O1341" s="3" t="str">
        <f>IF(AND(TRIM(J1341)="",M1341=""),"Suffix not translated ",
   IF(AND(TRIM(J1341)&lt;&gt;"",TRIM(M1341)&lt;&gt;"",TRIM(J1341)&lt;&gt;TRIM(M1341)),"Suffix translation &lt;&gt; lookup ", "" ))
&amp;IF(AND(TRIM(K1341)="",N1341=""),"Description not translated ",
   IF(AND(TRIM(K1341)&lt;&gt;"",TRIM(N1341)&lt;&gt;"",TRIM(K1341)&lt;&gt;TRIM(N1341)),"Description translation&lt;&gt; lookup ", "" ))</f>
        <v/>
      </c>
      <c r="P1341" s="3" t="s">
        <v>8447</v>
      </c>
      <c r="Q1341" s="3" t="s">
        <v>8447</v>
      </c>
      <c r="R1341" s="3" t="s">
        <v>9149</v>
      </c>
    </row>
    <row r="1342" spans="1:18" x14ac:dyDescent="0.25">
      <c r="A1342" s="2" t="str">
        <f>IF(TRIM(J1342)="","",E1342)</f>
        <v>ExternalFlashMode</v>
      </c>
      <c r="B1342" s="2" t="str">
        <f>IF(TRIM(K1342)="","",I1342)</f>
        <v>External flash mode</v>
      </c>
      <c r="C1342" s="2" t="str">
        <f>LEFT(F1342,FIND(".",F1342,6))</f>
        <v>Exif.Olympus.</v>
      </c>
      <c r="D1342" s="2" t="str">
        <f>VLOOKUP(C1342,PrefixUebersetzung,2,FALSE)</f>
        <v>Exif.Olympus.</v>
      </c>
      <c r="E1342" s="2" t="str">
        <f>MID(F1342,FIND(".",F1342,6)+1,99)</f>
        <v>ExternalFlashMode</v>
      </c>
      <c r="F1342" s="3" t="s">
        <v>849</v>
      </c>
      <c r="G1342" s="3" t="s">
        <v>9512</v>
      </c>
      <c r="I1342" s="3" t="s">
        <v>2734</v>
      </c>
      <c r="J1342" s="3" t="s">
        <v>3928</v>
      </c>
      <c r="K1342" s="5" t="s">
        <v>3928</v>
      </c>
      <c r="L1342" s="14"/>
      <c r="M1342" s="3" t="str">
        <f>IFERROR(VLOOKUP(E1342,A:J,10, FALSE),"")</f>
        <v>Externer Blitz Modus</v>
      </c>
      <c r="N1342" s="3" t="str">
        <f>IFERROR(VLOOKUP(I1342,B:K,10,FALSE),"")</f>
        <v>Externer Blitz Modus</v>
      </c>
      <c r="O1342" s="3" t="str">
        <f>IF(AND(TRIM(J1342)="",M1342=""),"Suffix not translated ",
   IF(AND(TRIM(J1342)&lt;&gt;"",TRIM(M1342)&lt;&gt;"",TRIM(J1342)&lt;&gt;TRIM(M1342)),"Suffix translation &lt;&gt; lookup ", "" ))
&amp;IF(AND(TRIM(K1342)="",N1342=""),"Description not translated ",
   IF(AND(TRIM(K1342)&lt;&gt;"",TRIM(N1342)&lt;&gt;"",TRIM(K1342)&lt;&gt;TRIM(N1342)),"Description translation&lt;&gt; lookup ", "" ))</f>
        <v/>
      </c>
      <c r="P1342" s="3" t="s">
        <v>8447</v>
      </c>
      <c r="Q1342" s="3" t="s">
        <v>8447</v>
      </c>
      <c r="R1342" s="3" t="s">
        <v>9149</v>
      </c>
    </row>
    <row r="1343" spans="1:18" x14ac:dyDescent="0.25">
      <c r="A1343" s="2" t="str">
        <f>IF(TRIM(J1343)="","",E1343)</f>
        <v>ExternalFlashZoom</v>
      </c>
      <c r="B1343" s="2" t="str">
        <f>IF(TRIM(K1343)="","",I1343)</f>
        <v>External flash zoom</v>
      </c>
      <c r="C1343" s="2" t="str">
        <f>LEFT(F1343,FIND(".",F1343,6))</f>
        <v>Exif.Olympus.</v>
      </c>
      <c r="D1343" s="2" t="str">
        <f>VLOOKUP(C1343,PrefixUebersetzung,2,FALSE)</f>
        <v>Exif.Olympus.</v>
      </c>
      <c r="E1343" s="2" t="str">
        <f>MID(F1343,FIND(".",F1343,6)+1,99)</f>
        <v>ExternalFlashZoom</v>
      </c>
      <c r="F1343" s="3" t="s">
        <v>850</v>
      </c>
      <c r="G1343" s="3" t="s">
        <v>9512</v>
      </c>
      <c r="I1343" s="3" t="s">
        <v>2735</v>
      </c>
      <c r="J1343" s="3" t="s">
        <v>4301</v>
      </c>
      <c r="K1343" s="5" t="s">
        <v>4301</v>
      </c>
      <c r="L1343" s="14"/>
      <c r="M1343" s="3" t="str">
        <f>IFERROR(VLOOKUP(E1343,A:J,10, FALSE),"")</f>
        <v>Externer Blitz Zoom</v>
      </c>
      <c r="N1343" s="3" t="str">
        <f>IFERROR(VLOOKUP(I1343,B:K,10,FALSE),"")</f>
        <v>Externer Blitz Zoom</v>
      </c>
      <c r="O1343" s="3" t="str">
        <f>IF(AND(TRIM(J1343)="",M1343=""),"Suffix not translated ",
   IF(AND(TRIM(J1343)&lt;&gt;"",TRIM(M1343)&lt;&gt;"",TRIM(J1343)&lt;&gt;TRIM(M1343)),"Suffix translation &lt;&gt; lookup ", "" ))
&amp;IF(AND(TRIM(K1343)="",N1343=""),"Description not translated ",
   IF(AND(TRIM(K1343)&lt;&gt;"",TRIM(N1343)&lt;&gt;"",TRIM(K1343)&lt;&gt;TRIM(N1343)),"Description translation&lt;&gt; lookup ", "" ))</f>
        <v/>
      </c>
      <c r="P1343" s="3" t="s">
        <v>8447</v>
      </c>
      <c r="Q1343" s="3" t="s">
        <v>8447</v>
      </c>
      <c r="R1343" s="3" t="s">
        <v>9150</v>
      </c>
    </row>
    <row r="1344" spans="1:18" x14ac:dyDescent="0.25">
      <c r="A1344" s="2" t="str">
        <f>IF(TRIM(J1344)="","",E1344)</f>
        <v>Firmware</v>
      </c>
      <c r="B1344" s="2" t="str">
        <f>IF(TRIM(K1344)="","",I1344)</f>
        <v>Firmware</v>
      </c>
      <c r="C1344" s="2" t="str">
        <f>LEFT(F1344,FIND(".",F1344,6))</f>
        <v>Exif.Olympus.</v>
      </c>
      <c r="D1344" s="2" t="str">
        <f>VLOOKUP(C1344,PrefixUebersetzung,2,FALSE)</f>
        <v>Exif.Olympus.</v>
      </c>
      <c r="E1344" s="2" t="str">
        <f>MID(F1344,FIND(".",F1344,6)+1,99)</f>
        <v>Firmware</v>
      </c>
      <c r="F1344" s="3" t="s">
        <v>851</v>
      </c>
      <c r="G1344" s="3" t="s">
        <v>9514</v>
      </c>
      <c r="I1344" s="3" t="s">
        <v>3096</v>
      </c>
      <c r="J1344" s="3" t="s">
        <v>3096</v>
      </c>
      <c r="K1344" s="5" t="s">
        <v>3096</v>
      </c>
      <c r="L1344" s="14"/>
      <c r="M1344" s="3" t="str">
        <f>IFERROR(VLOOKUP(E1344,A:J,10, FALSE),"")</f>
        <v>Firmware</v>
      </c>
      <c r="N1344" s="3" t="str">
        <f>IFERROR(VLOOKUP(I1344,B:K,10,FALSE),"")</f>
        <v>Firmware</v>
      </c>
      <c r="O1344" s="3" t="str">
        <f>IF(AND(TRIM(J1344)="",M1344=""),"Suffix not translated ",
   IF(AND(TRIM(J1344)&lt;&gt;"",TRIM(M1344)&lt;&gt;"",TRIM(J1344)&lt;&gt;TRIM(M1344)),"Suffix translation &lt;&gt; lookup ", "" ))
&amp;IF(AND(TRIM(K1344)="",N1344=""),"Description not translated ",
   IF(AND(TRIM(K1344)&lt;&gt;"",TRIM(N1344)&lt;&gt;"",TRIM(K1344)&lt;&gt;TRIM(N1344)),"Description translation&lt;&gt; lookup ", "" ))</f>
        <v/>
      </c>
      <c r="P1344" s="3" t="s">
        <v>8447</v>
      </c>
      <c r="Q1344" s="3" t="s">
        <v>8447</v>
      </c>
    </row>
    <row r="1345" spans="1:18" x14ac:dyDescent="0.25">
      <c r="A1345" s="2" t="str">
        <f>IF(TRIM(J1345)="","",E1345)</f>
        <v/>
      </c>
      <c r="B1345" s="2" t="str">
        <f>IF(TRIM(K1345)="","",I1345)</f>
        <v>Flash exposure compensation</v>
      </c>
      <c r="C1345" s="2" t="str">
        <f>LEFT(F1345,FIND(".",F1345,6))</f>
        <v>Exif.Olympus.</v>
      </c>
      <c r="D1345" s="2" t="str">
        <f>VLOOKUP(C1345,PrefixUebersetzung,2,FALSE)</f>
        <v>Exif.Olympus.</v>
      </c>
      <c r="E1345" s="2" t="str">
        <f>MID(F1345,FIND(".",F1345,6)+1,99)</f>
        <v>FlashBias</v>
      </c>
      <c r="F1345" s="3" t="s">
        <v>852</v>
      </c>
      <c r="G1345" s="3" t="s">
        <v>9520</v>
      </c>
      <c r="I1345" s="3" t="s">
        <v>2736</v>
      </c>
      <c r="J1345" s="3"/>
      <c r="K1345" s="5" t="s">
        <v>3929</v>
      </c>
      <c r="L1345" s="14">
        <v>1</v>
      </c>
      <c r="M1345" s="3" t="str">
        <f>IFERROR(VLOOKUP(E1345,A:J,10, FALSE),"")</f>
        <v>Blitzkorrektur</v>
      </c>
      <c r="N1345" s="3" t="str">
        <f>IFERROR(VLOOKUP(I1345,B:K,10,FALSE),"")</f>
        <v>Blitzbelichtungskorrektur</v>
      </c>
      <c r="O1345" s="3" t="str">
        <f>IF(AND(TRIM(J1345)="",M1345=""),"Suffix not translated ",
   IF(AND(TRIM(J1345)&lt;&gt;"",TRIM(M1345)&lt;&gt;"",TRIM(J1345)&lt;&gt;TRIM(M1345)),"Suffix translation &lt;&gt; lookup ", "" ))
&amp;IF(AND(TRIM(K1345)="",N1345=""),"Description not translated ",
   IF(AND(TRIM(K1345)&lt;&gt;"",TRIM(N1345)&lt;&gt;"",TRIM(K1345)&lt;&gt;TRIM(N1345)),"Description translation&lt;&gt; lookup ", "" ))</f>
        <v/>
      </c>
      <c r="Q1345" s="3" t="s">
        <v>8447</v>
      </c>
      <c r="R1345" s="3" t="s">
        <v>9167</v>
      </c>
    </row>
    <row r="1346" spans="1:18" x14ac:dyDescent="0.25">
      <c r="A1346" s="2" t="str">
        <f>IF(TRIM(J1346)="","",E1346)</f>
        <v>FlashChargeLevel</v>
      </c>
      <c r="B1346" s="2" t="str">
        <f>IF(TRIM(K1346)="","",I1346)</f>
        <v>Flash charge level</v>
      </c>
      <c r="C1346" s="2" t="str">
        <f>LEFT(F1346,FIND(".",F1346,6))</f>
        <v>Exif.Olympus.</v>
      </c>
      <c r="D1346" s="2" t="str">
        <f>VLOOKUP(C1346,PrefixUebersetzung,2,FALSE)</f>
        <v>Exif.Olympus.</v>
      </c>
      <c r="E1346" s="2" t="str">
        <f>MID(F1346,FIND(".",F1346,6)+1,99)</f>
        <v>FlashChargeLevel</v>
      </c>
      <c r="F1346" s="3" t="s">
        <v>853</v>
      </c>
      <c r="G1346" s="3" t="s">
        <v>9512</v>
      </c>
      <c r="I1346" s="3" t="s">
        <v>2737</v>
      </c>
      <c r="J1346" s="5" t="s">
        <v>5041</v>
      </c>
      <c r="K1346" s="5" t="s">
        <v>5041</v>
      </c>
      <c r="L1346" s="14"/>
      <c r="M1346" s="3" t="str">
        <f>IFERROR(VLOOKUP(E1346,A:J,10, FALSE),"")</f>
        <v>Blitzladezustand</v>
      </c>
      <c r="N1346" s="3" t="str">
        <f>IFERROR(VLOOKUP(I1346,B:K,10,FALSE),"")</f>
        <v>Blitzladezustand</v>
      </c>
      <c r="O1346" s="3" t="str">
        <f>IF(AND(TRIM(J1346)="",M1346=""),"Suffix not translated ",
   IF(AND(TRIM(J1346)&lt;&gt;"",TRIM(M1346)&lt;&gt;"",TRIM(J1346)&lt;&gt;TRIM(M1346)),"Suffix translation &lt;&gt; lookup ", "" ))
&amp;IF(AND(TRIM(K1346)="",N1346=""),"Description not translated ",
   IF(AND(TRIM(K1346)&lt;&gt;"",TRIM(N1346)&lt;&gt;"",TRIM(K1346)&lt;&gt;TRIM(N1346)),"Description translation&lt;&gt; lookup ", "" ))</f>
        <v/>
      </c>
      <c r="P1346" s="3" t="s">
        <v>8447</v>
      </c>
      <c r="Q1346" s="3" t="s">
        <v>8447</v>
      </c>
      <c r="R1346" s="3" t="s">
        <v>9165</v>
      </c>
    </row>
    <row r="1347" spans="1:18" x14ac:dyDescent="0.25">
      <c r="A1347" s="2" t="str">
        <f>IF(TRIM(J1347)="","",E1347)</f>
        <v/>
      </c>
      <c r="B1347" s="2" t="str">
        <f>IF(TRIM(K1347)="","",I1347)</f>
        <v/>
      </c>
      <c r="C1347" s="2" t="str">
        <f>LEFT(F1347,FIND(".",F1347,6))</f>
        <v>Exif.Olympus.</v>
      </c>
      <c r="D1347" s="2" t="str">
        <f>VLOOKUP(C1347,PrefixUebersetzung,2,FALSE)</f>
        <v>Exif.Olympus.</v>
      </c>
      <c r="E1347" s="2" t="str">
        <f>MID(F1347,FIND(".",F1347,6)+1,99)</f>
        <v>FlashDevice</v>
      </c>
      <c r="F1347" s="3" t="s">
        <v>854</v>
      </c>
      <c r="G1347" s="3" t="s">
        <v>9512</v>
      </c>
      <c r="I1347" s="3" t="s">
        <v>2603</v>
      </c>
      <c r="J1347" s="3"/>
      <c r="L1347" s="14"/>
      <c r="M1347" s="3" t="str">
        <f>IFERROR(VLOOKUP(E1347,A:J,10, FALSE),"")</f>
        <v>Blitzgerät</v>
      </c>
      <c r="N1347" s="3" t="str">
        <f>IFERROR(VLOOKUP(I1347,B:K,10,FALSE),"")</f>
        <v>Blitzgerät</v>
      </c>
      <c r="O1347" s="3" t="str">
        <f>IF(AND(TRIM(J1347)="",M1347=""),"Suffix not translated ",
   IF(AND(TRIM(J1347)&lt;&gt;"",TRIM(M1347)&lt;&gt;"",TRIM(J1347)&lt;&gt;TRIM(M1347)),"Suffix translation &lt;&gt; lookup ", "" ))
&amp;IF(AND(TRIM(K1347)="",N1347=""),"Description not translated ",
   IF(AND(TRIM(K1347)&lt;&gt;"",TRIM(N1347)&lt;&gt;"",TRIM(K1347)&lt;&gt;TRIM(N1347)),"Description translation&lt;&gt; lookup ", "" ))</f>
        <v/>
      </c>
    </row>
    <row r="1348" spans="1:18" x14ac:dyDescent="0.25">
      <c r="A1348" s="2" t="str">
        <f>IF(TRIM(J1348)="","",E1348)</f>
        <v/>
      </c>
      <c r="B1348" s="2" t="str">
        <f>IF(TRIM(K1348)="","",I1348)</f>
        <v/>
      </c>
      <c r="C1348" s="2" t="str">
        <f>LEFT(F1348,FIND(".",F1348,6))</f>
        <v>Exif.Olympus.</v>
      </c>
      <c r="D1348" s="2" t="str">
        <f>VLOOKUP(C1348,PrefixUebersetzung,2,FALSE)</f>
        <v>Exif.Olympus.</v>
      </c>
      <c r="E1348" s="2" t="str">
        <f>MID(F1348,FIND(".",F1348,6)+1,99)</f>
        <v>FlashMode</v>
      </c>
      <c r="F1348" s="3" t="s">
        <v>855</v>
      </c>
      <c r="G1348" s="3" t="s">
        <v>9512</v>
      </c>
      <c r="I1348" s="3" t="s">
        <v>2540</v>
      </c>
      <c r="J1348" s="3"/>
      <c r="L1348" s="14"/>
      <c r="M1348" s="3" t="str">
        <f>IFERROR(VLOOKUP(E1348,A:J,10, FALSE),"")</f>
        <v>Blitzmodus</v>
      </c>
      <c r="N1348" s="3" t="str">
        <f>IFERROR(VLOOKUP(I1348,B:K,10,FALSE),"")</f>
        <v>Blitzmodus</v>
      </c>
      <c r="O1348" s="3" t="str">
        <f>IF(AND(TRIM(J1348)="",M1348=""),"Suffix not translated ",
   IF(AND(TRIM(J1348)&lt;&gt;"",TRIM(M1348)&lt;&gt;"",TRIM(J1348)&lt;&gt;TRIM(M1348)),"Suffix translation &lt;&gt; lookup ", "" ))
&amp;IF(AND(TRIM(K1348)="",N1348=""),"Description not translated ",
   IF(AND(TRIM(K1348)&lt;&gt;"",TRIM(N1348)&lt;&gt;"",TRIM(K1348)&lt;&gt;TRIM(N1348)),"Description translation&lt;&gt; lookup ", "" ))</f>
        <v/>
      </c>
    </row>
    <row r="1349" spans="1:18" x14ac:dyDescent="0.25">
      <c r="A1349" s="2" t="str">
        <f>IF(TRIM(J1349)="","",E1349)</f>
        <v/>
      </c>
      <c r="B1349" s="2" t="str">
        <f>IF(TRIM(K1349)="","",I1349)</f>
        <v/>
      </c>
      <c r="C1349" s="2" t="str">
        <f>LEFT(F1349,FIND(".",F1349,6))</f>
        <v>Exif.Olympus.</v>
      </c>
      <c r="D1349" s="2" t="str">
        <f>VLOOKUP(C1349,PrefixUebersetzung,2,FALSE)</f>
        <v>Exif.Olympus.</v>
      </c>
      <c r="E1349" s="2" t="str">
        <f>MID(F1349,FIND(".",F1349,6)+1,99)</f>
        <v>FocalPlaneDiagonal</v>
      </c>
      <c r="F1349" s="3" t="s">
        <v>856</v>
      </c>
      <c r="G1349" s="3" t="s">
        <v>9519</v>
      </c>
      <c r="I1349" s="3" t="s">
        <v>2738</v>
      </c>
      <c r="J1349" s="3"/>
      <c r="L1349" s="14">
        <v>5</v>
      </c>
      <c r="M1349" s="3" t="str">
        <f>IFERROR(VLOOKUP(E1349,A:J,10, FALSE),"")</f>
        <v/>
      </c>
      <c r="N1349" s="3" t="str">
        <f>IFERROR(VLOOKUP(I1349,B:K,10,FALSE),"")</f>
        <v/>
      </c>
      <c r="O1349" s="3" t="str">
        <f>IF(AND(TRIM(J1349)="",M1349=""),"Suffix not translated ",
   IF(AND(TRIM(J1349)&lt;&gt;"",TRIM(M1349)&lt;&gt;"",TRIM(J1349)&lt;&gt;TRIM(M1349)),"Suffix translation &lt;&gt; lookup ", "" ))
&amp;IF(AND(TRIM(K1349)="",N1349=""),"Description not translated ",
   IF(AND(TRIM(K1349)&lt;&gt;"",TRIM(N1349)&lt;&gt;"",TRIM(K1349)&lt;&gt;TRIM(N1349)),"Description translation&lt;&gt; lookup ", "" ))</f>
        <v xml:space="preserve">Suffix not translated Description not translated </v>
      </c>
      <c r="P1349" s="3" t="s">
        <v>8447</v>
      </c>
      <c r="Q1349" s="3" t="s">
        <v>8447</v>
      </c>
    </row>
    <row r="1350" spans="1:18" x14ac:dyDescent="0.25">
      <c r="A1350" s="2" t="str">
        <f>IF(TRIM(J1350)="","",E1350)</f>
        <v/>
      </c>
      <c r="B1350" s="2" t="str">
        <f>IF(TRIM(K1350)="","",I1350)</f>
        <v/>
      </c>
      <c r="C1350" s="2" t="str">
        <f>LEFT(F1350,FIND(".",F1350,6))</f>
        <v>Exif.Olympus.</v>
      </c>
      <c r="D1350" s="2" t="str">
        <f>VLOOKUP(C1350,PrefixUebersetzung,2,FALSE)</f>
        <v>Exif.Olympus.</v>
      </c>
      <c r="E1350" s="2" t="str">
        <f>MID(F1350,FIND(".",F1350,6)+1,99)</f>
        <v>FocusDistance</v>
      </c>
      <c r="F1350" s="3" t="s">
        <v>857</v>
      </c>
      <c r="G1350" s="3" t="s">
        <v>9519</v>
      </c>
      <c r="I1350" s="3" t="s">
        <v>2578</v>
      </c>
      <c r="J1350" s="3"/>
      <c r="L1350" s="14"/>
      <c r="M1350" s="3" t="str">
        <f>IFERROR(VLOOKUP(E1350,A:J,10, FALSE),"")</f>
        <v>Aufnahmeabstand</v>
      </c>
      <c r="N1350" s="3" t="str">
        <f>IFERROR(VLOOKUP(I1350,B:K,10,FALSE),"")</f>
        <v>Manuelle Fokus-Entfernung</v>
      </c>
      <c r="O1350" s="3" t="str">
        <f>IF(AND(TRIM(J1350)="",M1350=""),"Suffix not translated ",
   IF(AND(TRIM(J1350)&lt;&gt;"",TRIM(M1350)&lt;&gt;"",TRIM(J1350)&lt;&gt;TRIM(M1350)),"Suffix translation &lt;&gt; lookup ", "" ))
&amp;IF(AND(TRIM(K1350)="",N1350=""),"Description not translated ",
   IF(AND(TRIM(K1350)&lt;&gt;"",TRIM(N1350)&lt;&gt;"",TRIM(K1350)&lt;&gt;TRIM(N1350)),"Description translation&lt;&gt; lookup ", "" ))</f>
        <v/>
      </c>
    </row>
    <row r="1351" spans="1:18" x14ac:dyDescent="0.25">
      <c r="A1351" s="2" t="str">
        <f>IF(TRIM(J1351)="","",E1351)</f>
        <v>FocusInfo</v>
      </c>
      <c r="B1351" s="2" t="str">
        <f>IF(TRIM(K1351)="","",I1351)</f>
        <v>Focus sub-IFD</v>
      </c>
      <c r="C1351" s="2" t="str">
        <f>LEFT(F1351,FIND(".",F1351,6))</f>
        <v>Exif.Olympus.</v>
      </c>
      <c r="D1351" s="2" t="str">
        <f>VLOOKUP(C1351,PrefixUebersetzung,2,FALSE)</f>
        <v>Exif.Olympus.</v>
      </c>
      <c r="E1351" s="2" t="str">
        <f>MID(F1351,FIND(".",F1351,6)+1,99)</f>
        <v>FocusInfo</v>
      </c>
      <c r="F1351" s="3" t="s">
        <v>858</v>
      </c>
      <c r="G1351" s="3" t="s">
        <v>9515</v>
      </c>
      <c r="I1351" s="3" t="s">
        <v>2739</v>
      </c>
      <c r="J1351" s="3" t="s">
        <v>4302</v>
      </c>
      <c r="K1351" s="5" t="s">
        <v>3930</v>
      </c>
      <c r="L1351" s="14"/>
      <c r="M1351" s="3" t="str">
        <f>IFERROR(VLOOKUP(E1351,A:J,10, FALSE),"")</f>
        <v>Fokusinfo</v>
      </c>
      <c r="N1351" s="3" t="str">
        <f>IFERROR(VLOOKUP(I1351,B:K,10,FALSE),"")</f>
        <v>Fokus Sub-IFD</v>
      </c>
      <c r="O1351" s="3" t="str">
        <f>IF(AND(TRIM(J1351)="",M1351=""),"Suffix not translated ",
   IF(AND(TRIM(J1351)&lt;&gt;"",TRIM(M1351)&lt;&gt;"",TRIM(J1351)&lt;&gt;TRIM(M1351)),"Suffix translation &lt;&gt; lookup ", "" ))
&amp;IF(AND(TRIM(K1351)="",N1351=""),"Description not translated ",
   IF(AND(TRIM(K1351)&lt;&gt;"",TRIM(N1351)&lt;&gt;"",TRIM(K1351)&lt;&gt;TRIM(N1351)),"Description translation&lt;&gt; lookup ", "" ))</f>
        <v/>
      </c>
      <c r="P1351" s="3" t="s">
        <v>8447</v>
      </c>
      <c r="Q1351" s="3" t="s">
        <v>8447</v>
      </c>
      <c r="R1351" s="3" t="s">
        <v>9183</v>
      </c>
    </row>
    <row r="1352" spans="1:18" x14ac:dyDescent="0.25">
      <c r="A1352" s="2" t="str">
        <f>IF(TRIM(J1352)="","",E1352)</f>
        <v/>
      </c>
      <c r="B1352" s="2" t="str">
        <f>IF(TRIM(K1352)="","",I1352)</f>
        <v/>
      </c>
      <c r="C1352" s="2" t="str">
        <f>LEFT(F1352,FIND(".",F1352,6))</f>
        <v>Exif.Olympus.</v>
      </c>
      <c r="D1352" s="2" t="str">
        <f>VLOOKUP(C1352,PrefixUebersetzung,2,FALSE)</f>
        <v>Exif.Olympus.</v>
      </c>
      <c r="E1352" s="2" t="str">
        <f>MID(F1352,FIND(".",F1352,6)+1,99)</f>
        <v>FocusMode</v>
      </c>
      <c r="F1352" s="3" t="s">
        <v>859</v>
      </c>
      <c r="G1352" s="3" t="s">
        <v>9512</v>
      </c>
      <c r="I1352" s="3" t="s">
        <v>2529</v>
      </c>
      <c r="J1352" s="3"/>
      <c r="L1352" s="14"/>
      <c r="M1352" s="3" t="str">
        <f>IFERROR(VLOOKUP(E1352,A:J,10, FALSE),"")</f>
        <v>Fokusmodus</v>
      </c>
      <c r="N1352" s="3" t="str">
        <f>IFERROR(VLOOKUP(I1352,B:K,10,FALSE),"")</f>
        <v>Fokusmodus</v>
      </c>
      <c r="O1352" s="3" t="str">
        <f>IF(AND(TRIM(J1352)="",M1352=""),"Suffix not translated ",
   IF(AND(TRIM(J1352)&lt;&gt;"",TRIM(M1352)&lt;&gt;"",TRIM(J1352)&lt;&gt;TRIM(M1352)),"Suffix translation &lt;&gt; lookup ", "" ))
&amp;IF(AND(TRIM(K1352)="",N1352=""),"Description not translated ",
   IF(AND(TRIM(K1352)&lt;&gt;"",TRIM(N1352)&lt;&gt;"",TRIM(K1352)&lt;&gt;TRIM(N1352)),"Description translation&lt;&gt; lookup ", "" ))</f>
        <v/>
      </c>
    </row>
    <row r="1353" spans="1:18" x14ac:dyDescent="0.25">
      <c r="A1353" s="2" t="str">
        <f>IF(TRIM(J1353)="","",E1353)</f>
        <v>FocusRange</v>
      </c>
      <c r="B1353" s="2" t="str">
        <f>IF(TRIM(K1353)="","",I1353)</f>
        <v>Focus range</v>
      </c>
      <c r="C1353" s="2" t="str">
        <f>LEFT(F1353,FIND(".",F1353,6))</f>
        <v>Exif.Olympus.</v>
      </c>
      <c r="D1353" s="2" t="str">
        <f>VLOOKUP(C1353,PrefixUebersetzung,2,FALSE)</f>
        <v>Exif.Olympus.</v>
      </c>
      <c r="E1353" s="2" t="str">
        <f>MID(F1353,FIND(".",F1353,6)+1,99)</f>
        <v>FocusRange</v>
      </c>
      <c r="F1353" s="3" t="s">
        <v>860</v>
      </c>
      <c r="G1353" s="3" t="s">
        <v>9512</v>
      </c>
      <c r="I1353" s="3" t="s">
        <v>2740</v>
      </c>
      <c r="J1353" s="5" t="s">
        <v>5009</v>
      </c>
      <c r="K1353" s="5" t="s">
        <v>5009</v>
      </c>
      <c r="L1353" s="14"/>
      <c r="M1353" s="3" t="str">
        <f>IFERROR(VLOOKUP(E1353,A:J,10, FALSE),"")</f>
        <v>Schärfe Bereich</v>
      </c>
      <c r="N1353" s="3" t="str">
        <f>IFERROR(VLOOKUP(I1353,B:K,10,FALSE),"")</f>
        <v>Schärfe Bereich</v>
      </c>
      <c r="O1353" s="3" t="str">
        <f>IF(AND(TRIM(J1353)="",M1353=""),"Suffix not translated ",
   IF(AND(TRIM(J1353)&lt;&gt;"",TRIM(M1353)&lt;&gt;"",TRIM(J1353)&lt;&gt;TRIM(M1353)),"Suffix translation &lt;&gt; lookup ", "" ))
&amp;IF(AND(TRIM(K1353)="",N1353=""),"Description not translated ",
   IF(AND(TRIM(K1353)&lt;&gt;"",TRIM(N1353)&lt;&gt;"",TRIM(K1353)&lt;&gt;TRIM(N1353)),"Description translation&lt;&gt; lookup ", "" ))</f>
        <v/>
      </c>
      <c r="P1353" s="3" t="s">
        <v>8447</v>
      </c>
      <c r="Q1353" s="3" t="s">
        <v>8447</v>
      </c>
      <c r="R1353" s="3" t="s">
        <v>4810</v>
      </c>
    </row>
    <row r="1354" spans="1:18" x14ac:dyDescent="0.25">
      <c r="A1354" s="2" t="str">
        <f>IF(TRIM(J1354)="","",E1354)</f>
        <v/>
      </c>
      <c r="B1354" s="2" t="str">
        <f>IF(TRIM(K1354)="","",I1354)</f>
        <v/>
      </c>
      <c r="C1354" s="2" t="str">
        <f>LEFT(F1354,FIND(".",F1354,6))</f>
        <v>Exif.Olympus.</v>
      </c>
      <c r="D1354" s="2" t="str">
        <f>VLOOKUP(C1354,PrefixUebersetzung,2,FALSE)</f>
        <v>Exif.Olympus.</v>
      </c>
      <c r="E1354" s="2" t="str">
        <f>MID(F1354,FIND(".",F1354,6)+1,99)</f>
        <v>ImageHeight</v>
      </c>
      <c r="F1354" s="3" t="s">
        <v>861</v>
      </c>
      <c r="G1354" s="3" t="s">
        <v>9515</v>
      </c>
      <c r="I1354" s="3" t="s">
        <v>2212</v>
      </c>
      <c r="J1354" s="3"/>
      <c r="L1354" s="14"/>
      <c r="M1354" s="3" t="str">
        <f>IFERROR(VLOOKUP(E1354,A:J,10, FALSE),"")</f>
        <v>Bildhöhe</v>
      </c>
      <c r="N1354" s="3" t="str">
        <f>IFERROR(VLOOKUP(I1354,B:K,10,FALSE),"")</f>
        <v>Bildhöhe</v>
      </c>
      <c r="O1354" s="3" t="str">
        <f>IF(AND(TRIM(J1354)="",M1354=""),"Suffix not translated ",
   IF(AND(TRIM(J1354)&lt;&gt;"",TRIM(M1354)&lt;&gt;"",TRIM(J1354)&lt;&gt;TRIM(M1354)),"Suffix translation &lt;&gt; lookup ", "" ))
&amp;IF(AND(TRIM(K1354)="",N1354=""),"Description not translated ",
   IF(AND(TRIM(K1354)&lt;&gt;"",TRIM(N1354)&lt;&gt;"",TRIM(K1354)&lt;&gt;TRIM(N1354)),"Description translation&lt;&gt; lookup ", "" ))</f>
        <v/>
      </c>
    </row>
    <row r="1355" spans="1:18" x14ac:dyDescent="0.25">
      <c r="A1355" s="2" t="str">
        <f>IF(TRIM(J1355)="","",E1355)</f>
        <v/>
      </c>
      <c r="B1355" s="2" t="str">
        <f>IF(TRIM(K1355)="","",I1355)</f>
        <v>Image height 2</v>
      </c>
      <c r="C1355" s="2" t="str">
        <f>LEFT(F1355,FIND(".",F1355,6))</f>
        <v>Exif.Olympus.</v>
      </c>
      <c r="D1355" s="2" t="str">
        <f>VLOOKUP(C1355,PrefixUebersetzung,2,FALSE)</f>
        <v>Exif.Olympus.</v>
      </c>
      <c r="E1355" s="2" t="str">
        <f>MID(F1355,FIND(".",F1355,6)+1,99)</f>
        <v>ImageHeight2</v>
      </c>
      <c r="F1355" s="36" t="s">
        <v>10780</v>
      </c>
      <c r="G1355" s="36" t="s">
        <v>9512</v>
      </c>
      <c r="H1355" s="36"/>
      <c r="I1355" s="36" t="s">
        <v>10781</v>
      </c>
      <c r="K1355" s="5" t="s">
        <v>11144</v>
      </c>
      <c r="L1355" s="15">
        <v>8</v>
      </c>
      <c r="M1355" s="3" t="str">
        <f>IFERROR(VLOOKUP(E1355,A:J,10, FALSE),"")</f>
        <v>Bildhöhe2</v>
      </c>
      <c r="N1355" s="3" t="str">
        <f>IFERROR(VLOOKUP(I1355,B:K,10,FALSE),"")</f>
        <v>Bildhöhe 2</v>
      </c>
      <c r="O1355" s="3" t="str">
        <f>IF(AND(TRIM(J1355)="",M1355=""),"Suffix not translated ",
   IF(AND(TRIM(J1355)&lt;&gt;"",TRIM(M1355)&lt;&gt;"",TRIM(J1355)&lt;&gt;TRIM(M1355)),"Suffix translation &lt;&gt; lookup ", "" ))
&amp;IF(AND(TRIM(K1355)="",N1355=""),"Description not translated ",
   IF(AND(TRIM(K1355)&lt;&gt;"",TRIM(N1355)&lt;&gt;"",TRIM(K1355)&lt;&gt;TRIM(N1355)),"Description translation&lt;&gt; lookup ", "" ))</f>
        <v/>
      </c>
      <c r="P1355" s="3" t="s">
        <v>8447</v>
      </c>
      <c r="Q1355" s="3" t="s">
        <v>8447</v>
      </c>
    </row>
    <row r="1356" spans="1:18" x14ac:dyDescent="0.25">
      <c r="A1356" s="2" t="str">
        <f>IF(TRIM(J1356)="","",E1356)</f>
        <v/>
      </c>
      <c r="B1356" s="2" t="str">
        <f>IF(TRIM(K1356)="","",I1356)</f>
        <v>Image processing sub-IFD</v>
      </c>
      <c r="C1356" s="2" t="str">
        <f>LEFT(F1356,FIND(".",F1356,6))</f>
        <v>Exif.Olympus.</v>
      </c>
      <c r="D1356" s="2" t="str">
        <f>VLOOKUP(C1356,PrefixUebersetzung,2,FALSE)</f>
        <v>Exif.Olympus.</v>
      </c>
      <c r="E1356" s="2" t="str">
        <f>MID(F1356,FIND(".",F1356,6)+1,99)</f>
        <v>ImageProcessing</v>
      </c>
      <c r="F1356" s="3" t="s">
        <v>862</v>
      </c>
      <c r="G1356" s="3" t="s">
        <v>9515</v>
      </c>
      <c r="I1356" s="3" t="s">
        <v>2741</v>
      </c>
      <c r="J1356" s="3"/>
      <c r="K1356" s="5" t="s">
        <v>3931</v>
      </c>
      <c r="L1356" s="14"/>
      <c r="M1356" s="3" t="str">
        <f>IFERROR(VLOOKUP(E1356,A:J,10, FALSE),"")</f>
        <v>Bildverarbeitung</v>
      </c>
      <c r="N1356" s="3" t="str">
        <f>IFERROR(VLOOKUP(I1356,B:K,10,FALSE),"")</f>
        <v>Bildverarbeitung Sub-IFD</v>
      </c>
      <c r="O1356" s="3" t="str">
        <f>IF(AND(TRIM(J1356)="",M1356=""),"Suffix not translated ",
   IF(AND(TRIM(J1356)&lt;&gt;"",TRIM(M1356)&lt;&gt;"",TRIM(J1356)&lt;&gt;TRIM(M1356)),"Suffix translation &lt;&gt; lookup ", "" ))
&amp;IF(AND(TRIM(K1356)="",N1356=""),"Description not translated ",
   IF(AND(TRIM(K1356)&lt;&gt;"",TRIM(N1356)&lt;&gt;"",TRIM(K1356)&lt;&gt;TRIM(N1356)),"Description translation&lt;&gt; lookup ", "" ))</f>
        <v/>
      </c>
      <c r="Q1356" s="3" t="s">
        <v>8447</v>
      </c>
      <c r="R1356" s="3" t="s">
        <v>9221</v>
      </c>
    </row>
    <row r="1357" spans="1:18" x14ac:dyDescent="0.25">
      <c r="A1357" s="2" t="str">
        <f>IF(TRIM(J1357)="","",E1357)</f>
        <v/>
      </c>
      <c r="B1357" s="2" t="str">
        <f>IF(TRIM(K1357)="","",I1357)</f>
        <v/>
      </c>
      <c r="C1357" s="2" t="str">
        <f>LEFT(F1357,FIND(".",F1357,6))</f>
        <v>Exif.Olympus.</v>
      </c>
      <c r="D1357" s="2" t="str">
        <f>VLOOKUP(C1357,PrefixUebersetzung,2,FALSE)</f>
        <v>Exif.Olympus.</v>
      </c>
      <c r="E1357" s="2" t="str">
        <f>MID(F1357,FIND(".",F1357,6)+1,99)</f>
        <v>ImageWidth</v>
      </c>
      <c r="F1357" s="3" t="s">
        <v>863</v>
      </c>
      <c r="G1357" s="3" t="s">
        <v>9515</v>
      </c>
      <c r="I1357" s="3" t="s">
        <v>2214</v>
      </c>
      <c r="J1357" s="3"/>
      <c r="L1357" s="14"/>
      <c r="M1357" s="3" t="str">
        <f>IFERROR(VLOOKUP(E1357,A:J,10, FALSE),"")</f>
        <v>Bildbreite</v>
      </c>
      <c r="N1357" s="3" t="str">
        <f>IFERROR(VLOOKUP(I1357,B:K,10,FALSE),"")</f>
        <v>Bildbreite</v>
      </c>
      <c r="O1357" s="3" t="str">
        <f>IF(AND(TRIM(J1357)="",M1357=""),"Suffix not translated ",
   IF(AND(TRIM(J1357)&lt;&gt;"",TRIM(M1357)&lt;&gt;"",TRIM(J1357)&lt;&gt;TRIM(M1357)),"Suffix translation &lt;&gt; lookup ", "" ))
&amp;IF(AND(TRIM(K1357)="",N1357=""),"Description not translated ",
   IF(AND(TRIM(K1357)&lt;&gt;"",TRIM(N1357)&lt;&gt;"",TRIM(K1357)&lt;&gt;TRIM(N1357)),"Description translation&lt;&gt; lookup ", "" ))</f>
        <v/>
      </c>
    </row>
    <row r="1358" spans="1:18" x14ac:dyDescent="0.25">
      <c r="A1358" s="2" t="str">
        <f>IF(TRIM(J1358)="","",E1358)</f>
        <v/>
      </c>
      <c r="B1358" s="2" t="str">
        <f>IF(TRIM(K1358)="","",I1358)</f>
        <v>Image width 2</v>
      </c>
      <c r="C1358" s="2" t="str">
        <f>LEFT(F1358,FIND(".",F1358,6))</f>
        <v>Exif.Olympus.</v>
      </c>
      <c r="D1358" s="2" t="str">
        <f>VLOOKUP(C1358,PrefixUebersetzung,2,FALSE)</f>
        <v>Exif.Olympus.</v>
      </c>
      <c r="E1358" s="2" t="str">
        <f>MID(F1358,FIND(".",F1358,6)+1,99)</f>
        <v>ImageWidth2</v>
      </c>
      <c r="F1358" s="36" t="s">
        <v>10782</v>
      </c>
      <c r="G1358" s="36" t="s">
        <v>9512</v>
      </c>
      <c r="H1358" s="36"/>
      <c r="I1358" s="36" t="s">
        <v>10783</v>
      </c>
      <c r="K1358" s="5" t="s">
        <v>11146</v>
      </c>
      <c r="L1358" s="15">
        <v>8</v>
      </c>
      <c r="M1358" s="3" t="str">
        <f>IFERROR(VLOOKUP(E1358,A:J,10, FALSE),"")</f>
        <v>Bildbreite2</v>
      </c>
      <c r="N1358" s="3" t="str">
        <f>IFERROR(VLOOKUP(I1358,B:K,10,FALSE),"")</f>
        <v>Bildbreite 2</v>
      </c>
      <c r="O1358" s="3" t="str">
        <f>IF(AND(TRIM(J1358)="",M1358=""),"Suffix not translated ",
   IF(AND(TRIM(J1358)&lt;&gt;"",TRIM(M1358)&lt;&gt;"",TRIM(J1358)&lt;&gt;TRIM(M1358)),"Suffix translation &lt;&gt; lookup ", "" ))
&amp;IF(AND(TRIM(K1358)="",N1358=""),"Description not translated ",
   IF(AND(TRIM(K1358)&lt;&gt;"",TRIM(N1358)&lt;&gt;"",TRIM(K1358)&lt;&gt;TRIM(N1358)),"Description translation&lt;&gt; lookup ", "" ))</f>
        <v/>
      </c>
      <c r="P1358" s="3" t="s">
        <v>8447</v>
      </c>
      <c r="Q1358" s="3" t="s">
        <v>8447</v>
      </c>
    </row>
    <row r="1359" spans="1:18" x14ac:dyDescent="0.25">
      <c r="A1359" s="2" t="str">
        <f>IF(TRIM(J1359)="","",E1359)</f>
        <v/>
      </c>
      <c r="B1359" s="2" t="str">
        <f>IF(TRIM(K1359)="","",I1359)</f>
        <v/>
      </c>
      <c r="C1359" s="2" t="str">
        <f>LEFT(F1359,FIND(".",F1359,6))</f>
        <v>Exif.Olympus.</v>
      </c>
      <c r="D1359" s="2" t="str">
        <f>VLOOKUP(C1359,PrefixUebersetzung,2,FALSE)</f>
        <v>Exif.Olympus.</v>
      </c>
      <c r="E1359" s="2" t="str">
        <f>MID(F1359,FIND(".",F1359,6)+1,99)</f>
        <v>InfinityLensStep</v>
      </c>
      <c r="F1359" s="3" t="s">
        <v>864</v>
      </c>
      <c r="G1359" s="3" t="s">
        <v>9512</v>
      </c>
      <c r="I1359" s="3" t="s">
        <v>2742</v>
      </c>
      <c r="J1359" s="3"/>
      <c r="L1359" s="14">
        <v>5</v>
      </c>
      <c r="M1359" s="3" t="str">
        <f>IFERROR(VLOOKUP(E1359,A:J,10, FALSE),"")</f>
        <v/>
      </c>
      <c r="N1359" s="3" t="str">
        <f>IFERROR(VLOOKUP(I1359,B:K,10,FALSE),"")</f>
        <v/>
      </c>
      <c r="O1359" s="3" t="str">
        <f>IF(AND(TRIM(J1359)="",M1359=""),"Suffix not translated ",
   IF(AND(TRIM(J1359)&lt;&gt;"",TRIM(M1359)&lt;&gt;"",TRIM(J1359)&lt;&gt;TRIM(M1359)),"Suffix translation &lt;&gt; lookup ", "" ))
&amp;IF(AND(TRIM(K1359)="",N1359=""),"Description not translated ",
   IF(AND(TRIM(K1359)&lt;&gt;"",TRIM(N1359)&lt;&gt;"",TRIM(K1359)&lt;&gt;TRIM(N1359)),"Description translation&lt;&gt; lookup ", "" ))</f>
        <v xml:space="preserve">Suffix not translated Description not translated </v>
      </c>
      <c r="P1359" s="3" t="s">
        <v>8447</v>
      </c>
      <c r="Q1359" s="3" t="s">
        <v>8447</v>
      </c>
    </row>
    <row r="1360" spans="1:18" x14ac:dyDescent="0.25">
      <c r="A1360" s="2" t="str">
        <f>IF(TRIM(J1360)="","",E1360)</f>
        <v/>
      </c>
      <c r="B1360" s="2" t="str">
        <f>IF(TRIM(K1360)="","",I1360)</f>
        <v>ISO speed value</v>
      </c>
      <c r="C1360" s="2" t="str">
        <f>LEFT(F1360,FIND(".",F1360,6))</f>
        <v>Exif.Olympus.</v>
      </c>
      <c r="D1360" s="2" t="str">
        <f>VLOOKUP(C1360,PrefixUebersetzung,2,FALSE)</f>
        <v>Exif.Olympus.</v>
      </c>
      <c r="E1360" s="2" t="str">
        <f>MID(F1360,FIND(".",F1360,6)+1,99)</f>
        <v>ISOSpeed</v>
      </c>
      <c r="F1360" s="3" t="s">
        <v>865</v>
      </c>
      <c r="G1360" s="3" t="s">
        <v>9520</v>
      </c>
      <c r="I1360" s="3" t="s">
        <v>2743</v>
      </c>
      <c r="J1360" s="3"/>
      <c r="K1360" s="5" t="s">
        <v>3708</v>
      </c>
      <c r="L1360" s="14">
        <v>1</v>
      </c>
      <c r="M1360" s="3" t="str">
        <f>IFERROR(VLOOKUP(E1360,A:J,10, FALSE),"")</f>
        <v>ISO-Empfindlichkeit</v>
      </c>
      <c r="N1360" s="3" t="str">
        <f>IFERROR(VLOOKUP(I1360,B:K,10,FALSE),"")</f>
        <v>ISO-Empfindlichkeit</v>
      </c>
      <c r="O1360" s="3" t="str">
        <f>IF(AND(TRIM(J1360)="",M1360=""),"Suffix not translated ",
   IF(AND(TRIM(J1360)&lt;&gt;"",TRIM(M1360)&lt;&gt;"",TRIM(J1360)&lt;&gt;TRIM(M1360)),"Suffix translation &lt;&gt; lookup ", "" ))
&amp;IF(AND(TRIM(K1360)="",N1360=""),"Description not translated ",
   IF(AND(TRIM(K1360)&lt;&gt;"",TRIM(N1360)&lt;&gt;"",TRIM(K1360)&lt;&gt;TRIM(N1360)),"Description translation&lt;&gt; lookup ", "" ))</f>
        <v/>
      </c>
      <c r="Q1360" s="3" t="s">
        <v>8447</v>
      </c>
      <c r="R1360" s="3" t="s">
        <v>9207</v>
      </c>
    </row>
    <row r="1361" spans="1:18" ht="30" x14ac:dyDescent="0.25">
      <c r="A1361" s="2" t="str">
        <f>IF(TRIM(J1361)="","",E1361)</f>
        <v>LensDistortionParams</v>
      </c>
      <c r="B1361" s="2" t="str">
        <f>IF(TRIM(K1361)="","",I1361)</f>
        <v>Lens distortion parameters</v>
      </c>
      <c r="C1361" s="2" t="str">
        <f>LEFT(F1361,FIND(".",F1361,6))</f>
        <v>Exif.Olympus.</v>
      </c>
      <c r="D1361" s="2" t="str">
        <f>VLOOKUP(C1361,PrefixUebersetzung,2,FALSE)</f>
        <v>Exif.Olympus.</v>
      </c>
      <c r="E1361" s="2" t="str">
        <f>MID(F1361,FIND(".",F1361,6)+1,99)</f>
        <v>LensDistortionParams</v>
      </c>
      <c r="F1361" s="3" t="s">
        <v>866</v>
      </c>
      <c r="G1361" s="3" t="s">
        <v>9513</v>
      </c>
      <c r="I1361" s="3" t="s">
        <v>2744</v>
      </c>
      <c r="J1361" s="5" t="s">
        <v>3932</v>
      </c>
      <c r="K1361" s="5" t="s">
        <v>3932</v>
      </c>
      <c r="L1361" s="14"/>
      <c r="M1361" s="3" t="str">
        <f>IFERROR(VLOOKUP(E1361,A:J,10, FALSE),"")</f>
        <v>Objektiv Verzerrung Parameter</v>
      </c>
      <c r="N1361" s="3" t="str">
        <f>IFERROR(VLOOKUP(I1361,B:K,10,FALSE),"")</f>
        <v>Objektiv Verzerrung Parameter</v>
      </c>
      <c r="O1361" s="3" t="str">
        <f>IF(AND(TRIM(J1361)="",M1361=""),"Suffix not translated ",
   IF(AND(TRIM(J1361)&lt;&gt;"",TRIM(M1361)&lt;&gt;"",TRIM(J1361)&lt;&gt;TRIM(M1361)),"Suffix translation &lt;&gt; lookup ", "" ))
&amp;IF(AND(TRIM(K1361)="",N1361=""),"Description not translated ",
   IF(AND(TRIM(K1361)&lt;&gt;"",TRIM(N1361)&lt;&gt;"",TRIM(K1361)&lt;&gt;TRIM(N1361)),"Description translation&lt;&gt; lookup ", "" ))</f>
        <v/>
      </c>
      <c r="P1361" s="3" t="s">
        <v>8447</v>
      </c>
      <c r="Q1361" s="3" t="s">
        <v>8447</v>
      </c>
      <c r="R1361" s="3" t="s">
        <v>9249</v>
      </c>
    </row>
    <row r="1362" spans="1:18" x14ac:dyDescent="0.25">
      <c r="A1362" s="2" t="str">
        <f>IF(TRIM(J1362)="","",E1362)</f>
        <v>LensTemperature</v>
      </c>
      <c r="B1362" s="2" t="str">
        <f>IF(TRIM(K1362)="","",I1362)</f>
        <v>Lens temperature</v>
      </c>
      <c r="C1362" s="2" t="str">
        <f>LEFT(F1362,FIND(".",F1362,6))</f>
        <v>Exif.Olympus.</v>
      </c>
      <c r="D1362" s="2" t="str">
        <f>VLOOKUP(C1362,PrefixUebersetzung,2,FALSE)</f>
        <v>Exif.Olympus.</v>
      </c>
      <c r="E1362" s="2" t="str">
        <f>MID(F1362,FIND(".",F1362,6)+1,99)</f>
        <v>LensTemperature</v>
      </c>
      <c r="F1362" s="3" t="s">
        <v>867</v>
      </c>
      <c r="G1362" s="3" t="s">
        <v>9513</v>
      </c>
      <c r="I1362" s="3" t="s">
        <v>2745</v>
      </c>
      <c r="J1362" s="5" t="s">
        <v>3933</v>
      </c>
      <c r="K1362" s="5" t="s">
        <v>3933</v>
      </c>
      <c r="L1362" s="14"/>
      <c r="M1362" s="3" t="str">
        <f>IFERROR(VLOOKUP(E1362,A:J,10, FALSE),"")</f>
        <v>Objektiv Temperatur</v>
      </c>
      <c r="N1362" s="3" t="str">
        <f>IFERROR(VLOOKUP(I1362,B:K,10,FALSE),"")</f>
        <v>Objektiv Temperatur</v>
      </c>
      <c r="O1362" s="3" t="str">
        <f>IF(AND(TRIM(J1362)="",M1362=""),"Suffix not translated ",
   IF(AND(TRIM(J1362)&lt;&gt;"",TRIM(M1362)&lt;&gt;"",TRIM(J1362)&lt;&gt;TRIM(M1362)),"Suffix translation &lt;&gt; lookup ", "" ))
&amp;IF(AND(TRIM(K1362)="",N1362=""),"Description not translated ",
   IF(AND(TRIM(K1362)&lt;&gt;"",TRIM(N1362)&lt;&gt;"",TRIM(K1362)&lt;&gt;TRIM(N1362)),"Description translation&lt;&gt; lookup ", "" ))</f>
        <v/>
      </c>
      <c r="P1362" s="3" t="s">
        <v>8447</v>
      </c>
      <c r="Q1362" s="3" t="s">
        <v>8447</v>
      </c>
      <c r="R1362" s="3" t="s">
        <v>9226</v>
      </c>
    </row>
    <row r="1363" spans="1:18" x14ac:dyDescent="0.25">
      <c r="A1363" s="2" t="str">
        <f>IF(TRIM(J1363)="","",E1363)</f>
        <v>LightCondition</v>
      </c>
      <c r="B1363" s="2" t="str">
        <f>IF(TRIM(K1363)="","",I1363)</f>
        <v>Light condition</v>
      </c>
      <c r="C1363" s="2" t="str">
        <f>LEFT(F1363,FIND(".",F1363,6))</f>
        <v>Exif.Olympus.</v>
      </c>
      <c r="D1363" s="2" t="str">
        <f>VLOOKUP(C1363,PrefixUebersetzung,2,FALSE)</f>
        <v>Exif.Olympus.</v>
      </c>
      <c r="E1363" s="2" t="str">
        <f>MID(F1363,FIND(".",F1363,6)+1,99)</f>
        <v>LightCondition</v>
      </c>
      <c r="F1363" s="3" t="s">
        <v>868</v>
      </c>
      <c r="G1363" s="3" t="s">
        <v>9512</v>
      </c>
      <c r="I1363" s="3" t="s">
        <v>2746</v>
      </c>
      <c r="J1363" s="3" t="s">
        <v>6531</v>
      </c>
      <c r="K1363" s="5" t="s">
        <v>6531</v>
      </c>
      <c r="L1363" s="14"/>
      <c r="M1363" s="3" t="str">
        <f>IFERROR(VLOOKUP(E1363,A:J,10, FALSE),"")</f>
        <v>Lichtverhältnisse</v>
      </c>
      <c r="N1363" s="3" t="str">
        <f>IFERROR(VLOOKUP(I1363,B:K,10,FALSE),"")</f>
        <v>Lichtverhältnisse</v>
      </c>
      <c r="O1363" s="3" t="str">
        <f>IF(AND(TRIM(J1363)="",M1363=""),"Suffix not translated ",
   IF(AND(TRIM(J1363)&lt;&gt;"",TRIM(M1363)&lt;&gt;"",TRIM(J1363)&lt;&gt;TRIM(M1363)),"Suffix translation &lt;&gt; lookup ", "" ))
&amp;IF(AND(TRIM(K1363)="",N1363=""),"Description not translated ",
   IF(AND(TRIM(K1363)&lt;&gt;"",TRIM(N1363)&lt;&gt;"",TRIM(K1363)&lt;&gt;TRIM(N1363)),"Description translation&lt;&gt; lookup ", "" ))</f>
        <v/>
      </c>
      <c r="P1363" s="3" t="s">
        <v>8447</v>
      </c>
      <c r="Q1363" s="3" t="s">
        <v>8447</v>
      </c>
      <c r="R1363" s="3" t="s">
        <v>9200</v>
      </c>
    </row>
    <row r="1364" spans="1:18" x14ac:dyDescent="0.25">
      <c r="A1364" s="2" t="str">
        <f>IF(TRIM(J1364)="","",E1364)</f>
        <v/>
      </c>
      <c r="B1364" s="2" t="str">
        <f>IF(TRIM(K1364)="","",I1364)</f>
        <v/>
      </c>
      <c r="C1364" s="2" t="str">
        <f>LEFT(F1364,FIND(".",F1364,6))</f>
        <v>Exif.Olympus.</v>
      </c>
      <c r="D1364" s="2" t="str">
        <f>VLOOKUP(C1364,PrefixUebersetzung,2,FALSE)</f>
        <v>Exif.Olympus.</v>
      </c>
      <c r="E1364" s="2" t="str">
        <f>MID(F1364,FIND(".",F1364,6)+1,99)</f>
        <v>Macro</v>
      </c>
      <c r="F1364" s="3" t="s">
        <v>869</v>
      </c>
      <c r="G1364" s="3" t="s">
        <v>9512</v>
      </c>
      <c r="I1364" s="3" t="s">
        <v>2178</v>
      </c>
      <c r="J1364" s="3"/>
      <c r="L1364" s="14"/>
      <c r="M1364" s="3" t="str">
        <f>IFERROR(VLOOKUP(E1364,A:J,10, FALSE),"")</f>
        <v>Makro</v>
      </c>
      <c r="N1364" s="3" t="str">
        <f>IFERROR(VLOOKUP(I1364,B:K,10,FALSE),"")</f>
        <v>Makromodus</v>
      </c>
      <c r="O1364" s="3" t="str">
        <f>IF(AND(TRIM(J1364)="",M1364=""),"Suffix not translated ",
   IF(AND(TRIM(J1364)&lt;&gt;"",TRIM(M1364)&lt;&gt;"",TRIM(J1364)&lt;&gt;TRIM(M1364)),"Suffix translation &lt;&gt; lookup ", "" ))
&amp;IF(AND(TRIM(K1364)="",N1364=""),"Description not translated ",
   IF(AND(TRIM(K1364)&lt;&gt;"",TRIM(N1364)&lt;&gt;"",TRIM(K1364)&lt;&gt;TRIM(N1364)),"Description translation&lt;&gt; lookup ", "" ))</f>
        <v/>
      </c>
    </row>
    <row r="1365" spans="1:18" x14ac:dyDescent="0.25">
      <c r="A1365" s="2" t="str">
        <f>IF(TRIM(J1365)="","",E1365)</f>
        <v>MacroFocus</v>
      </c>
      <c r="B1365" s="2" t="str">
        <f>IF(TRIM(K1365)="","",I1365)</f>
        <v>Macro focus step count</v>
      </c>
      <c r="C1365" s="2" t="str">
        <f>LEFT(F1365,FIND(".",F1365,6))</f>
        <v>Exif.Olympus.</v>
      </c>
      <c r="D1365" s="2" t="str">
        <f>VLOOKUP(C1365,PrefixUebersetzung,2,FALSE)</f>
        <v>Exif.Olympus.</v>
      </c>
      <c r="E1365" s="2" t="str">
        <f>MID(F1365,FIND(".",F1365,6)+1,99)</f>
        <v>MacroFocus</v>
      </c>
      <c r="F1365" s="3" t="s">
        <v>870</v>
      </c>
      <c r="G1365" s="3" t="s">
        <v>9512</v>
      </c>
      <c r="I1365" s="3" t="s">
        <v>2747</v>
      </c>
      <c r="J1365" s="3" t="s">
        <v>4303</v>
      </c>
      <c r="K1365" s="5" t="s">
        <v>6532</v>
      </c>
      <c r="L1365" s="14"/>
      <c r="M1365" s="3" t="str">
        <f>IFERROR(VLOOKUP(E1365,A:J,10, FALSE),"")</f>
        <v>Makrofokus</v>
      </c>
      <c r="N1365" s="3" t="str">
        <f>IFERROR(VLOOKUP(I1365,B:K,10,FALSE),"")</f>
        <v>Makrofokus Schrittzahl</v>
      </c>
      <c r="O1365" s="3" t="str">
        <f>IF(AND(TRIM(J1365)="",M1365=""),"Suffix not translated ",
   IF(AND(TRIM(J1365)&lt;&gt;"",TRIM(M1365)&lt;&gt;"",TRIM(J1365)&lt;&gt;TRIM(M1365)),"Suffix translation &lt;&gt; lookup ", "" ))
&amp;IF(AND(TRIM(K1365)="",N1365=""),"Description not translated ",
   IF(AND(TRIM(K1365)&lt;&gt;"",TRIM(N1365)&lt;&gt;"",TRIM(K1365)&lt;&gt;TRIM(N1365)),"Description translation&lt;&gt; lookup ", "" ))</f>
        <v/>
      </c>
      <c r="P1365" s="3" t="s">
        <v>8447</v>
      </c>
      <c r="Q1365" s="3" t="s">
        <v>8447</v>
      </c>
      <c r="R1365" s="3" t="s">
        <v>9267</v>
      </c>
    </row>
    <row r="1366" spans="1:18" x14ac:dyDescent="0.25">
      <c r="A1366" s="2" t="str">
        <f>IF(TRIM(J1366)="","",E1366)</f>
        <v/>
      </c>
      <c r="B1366" s="2" t="str">
        <f>IF(TRIM(K1366)="","",I1366)</f>
        <v/>
      </c>
      <c r="C1366" s="2" t="str">
        <f>LEFT(F1366,FIND(".",F1366,6))</f>
        <v>Exif.Olympus.</v>
      </c>
      <c r="D1366" s="2" t="str">
        <f>VLOOKUP(C1366,PrefixUebersetzung,2,FALSE)</f>
        <v>Exif.Olympus.</v>
      </c>
      <c r="E1366" s="2" t="str">
        <f>MID(F1366,FIND(".",F1366,6)+1,99)</f>
        <v>NearLensStep</v>
      </c>
      <c r="F1366" s="3" t="s">
        <v>871</v>
      </c>
      <c r="G1366" s="3" t="s">
        <v>9512</v>
      </c>
      <c r="I1366" s="3" t="s">
        <v>2748</v>
      </c>
      <c r="J1366" s="3"/>
      <c r="L1366" s="14">
        <v>5</v>
      </c>
      <c r="M1366" s="3" t="str">
        <f>IFERROR(VLOOKUP(E1366,A:J,10, FALSE),"")</f>
        <v/>
      </c>
      <c r="N1366" s="3" t="str">
        <f>IFERROR(VLOOKUP(I1366,B:K,10,FALSE),"")</f>
        <v/>
      </c>
      <c r="O1366" s="3" t="str">
        <f>IF(AND(TRIM(J1366)="",M1366=""),"Suffix not translated ",
   IF(AND(TRIM(J1366)&lt;&gt;"",TRIM(M1366)&lt;&gt;"",TRIM(J1366)&lt;&gt;TRIM(M1366)),"Suffix translation &lt;&gt; lookup ", "" ))
&amp;IF(AND(TRIM(K1366)="",N1366=""),"Description not translated ",
   IF(AND(TRIM(K1366)&lt;&gt;"",TRIM(N1366)&lt;&gt;"",TRIM(K1366)&lt;&gt;TRIM(N1366)),"Description translation&lt;&gt; lookup ", "" ))</f>
        <v xml:space="preserve">Suffix not translated Description not translated </v>
      </c>
      <c r="P1366" s="3" t="s">
        <v>8447</v>
      </c>
      <c r="Q1366" s="3" t="s">
        <v>8447</v>
      </c>
    </row>
    <row r="1367" spans="1:18" x14ac:dyDescent="0.25">
      <c r="A1367" s="2" t="str">
        <f>IF(TRIM(J1367)="","",E1367)</f>
        <v/>
      </c>
      <c r="B1367" s="2" t="str">
        <f>IF(TRIM(K1367)="","",I1367)</f>
        <v/>
      </c>
      <c r="C1367" s="2" t="str">
        <f>LEFT(F1367,FIND(".",F1367,6))</f>
        <v>Exif.Olympus.</v>
      </c>
      <c r="D1367" s="2" t="str">
        <f>VLOOKUP(C1367,PrefixUebersetzung,2,FALSE)</f>
        <v>Exif.Olympus.</v>
      </c>
      <c r="E1367" s="2" t="str">
        <f>MID(F1367,FIND(".",F1367,6)+1,99)</f>
        <v>NoiseReduction</v>
      </c>
      <c r="F1367" s="3" t="s">
        <v>872</v>
      </c>
      <c r="G1367" s="3" t="s">
        <v>9512</v>
      </c>
      <c r="I1367" s="3" t="s">
        <v>2534</v>
      </c>
      <c r="J1367" s="3"/>
      <c r="L1367" s="14"/>
      <c r="M1367" s="3" t="str">
        <f>IFERROR(VLOOKUP(E1367,A:J,10, FALSE),"")</f>
        <v xml:space="preserve">Rauschreduzierung </v>
      </c>
      <c r="N1367" s="3" t="str">
        <f>IFERROR(VLOOKUP(I1367,B:K,10,FALSE),"")</f>
        <v xml:space="preserve">Rauschreduzierung </v>
      </c>
      <c r="O1367" s="3" t="str">
        <f>IF(AND(TRIM(J1367)="",M1367=""),"Suffix not translated ",
   IF(AND(TRIM(J1367)&lt;&gt;"",TRIM(M1367)&lt;&gt;"",TRIM(J1367)&lt;&gt;TRIM(M1367)),"Suffix translation &lt;&gt; lookup ", "" ))
&amp;IF(AND(TRIM(K1367)="",N1367=""),"Description not translated ",
   IF(AND(TRIM(K1367)&lt;&gt;"",TRIM(N1367)&lt;&gt;"",TRIM(K1367)&lt;&gt;TRIM(N1367)),"Description translation&lt;&gt; lookup ", "" ))</f>
        <v/>
      </c>
    </row>
    <row r="1368" spans="1:18" ht="30" x14ac:dyDescent="0.25">
      <c r="A1368" s="2" t="str">
        <f>IF(TRIM(J1368)="","",E1368)</f>
        <v>OneTouchWB</v>
      </c>
      <c r="B1368" s="2" t="str">
        <f>IF(TRIM(K1368)="","",I1368)</f>
        <v>One touch white balance</v>
      </c>
      <c r="C1368" s="2" t="str">
        <f>LEFT(F1368,FIND(".",F1368,6))</f>
        <v>Exif.Olympus.</v>
      </c>
      <c r="D1368" s="2" t="str">
        <f>VLOOKUP(C1368,PrefixUebersetzung,2,FALSE)</f>
        <v>Exif.Olympus.</v>
      </c>
      <c r="E1368" s="2" t="str">
        <f>MID(F1368,FIND(".",F1368,6)+1,99)</f>
        <v>OneTouchWB</v>
      </c>
      <c r="F1368" s="3" t="s">
        <v>873</v>
      </c>
      <c r="G1368" s="3" t="s">
        <v>9512</v>
      </c>
      <c r="I1368" s="3" t="s">
        <v>2749</v>
      </c>
      <c r="J1368" s="3" t="s">
        <v>4304</v>
      </c>
      <c r="K1368" s="5" t="s">
        <v>4304</v>
      </c>
      <c r="L1368" s="14"/>
      <c r="M1368" s="3" t="str">
        <f>IFERROR(VLOOKUP(E1368,A:J,10, FALSE),"")</f>
        <v>One-Touch Weißabgleich</v>
      </c>
      <c r="N1368" s="3" t="str">
        <f>IFERROR(VLOOKUP(I1368,B:K,10,FALSE),"")</f>
        <v>One-Touch Weißabgleich</v>
      </c>
      <c r="O1368" s="3" t="str">
        <f>IF(AND(TRIM(J1368)="",M1368=""),"Suffix not translated ",
   IF(AND(TRIM(J1368)&lt;&gt;"",TRIM(M1368)&lt;&gt;"",TRIM(J1368)&lt;&gt;TRIM(M1368)),"Suffix translation &lt;&gt; lookup ", "" ))
&amp;IF(AND(TRIM(K1368)="",N1368=""),"Description not translated ",
   IF(AND(TRIM(K1368)&lt;&gt;"",TRIM(N1368)&lt;&gt;"",TRIM(K1368)&lt;&gt;TRIM(N1368)),"Description translation&lt;&gt; lookup ", "" ))</f>
        <v/>
      </c>
      <c r="P1368" s="3" t="s">
        <v>8447</v>
      </c>
      <c r="Q1368" s="3" t="s">
        <v>8447</v>
      </c>
      <c r="R1368" s="3" t="s">
        <v>9294</v>
      </c>
    </row>
    <row r="1369" spans="1:18" ht="30" x14ac:dyDescent="0.25">
      <c r="A1369" s="2" t="str">
        <f>IF(TRIM(J1369)="","",E1369)</f>
        <v/>
      </c>
      <c r="B1369" s="2" t="str">
        <f>IF(TRIM(K1369)="","",I1369)</f>
        <v>ASCII format data such as [PictureInfo]</v>
      </c>
      <c r="C1369" s="2" t="str">
        <f>LEFT(F1369,FIND(".",F1369,6))</f>
        <v>Exif.Olympus.</v>
      </c>
      <c r="D1369" s="2" t="str">
        <f>VLOOKUP(C1369,PrefixUebersetzung,2,FALSE)</f>
        <v>Exif.Olympus.</v>
      </c>
      <c r="E1369" s="2" t="str">
        <f>MID(F1369,FIND(".",F1369,6)+1,99)</f>
        <v>PictureInfo</v>
      </c>
      <c r="F1369" s="3" t="s">
        <v>874</v>
      </c>
      <c r="G1369" s="3" t="s">
        <v>9514</v>
      </c>
      <c r="I1369" s="3" t="s">
        <v>2750</v>
      </c>
      <c r="J1369" s="3"/>
      <c r="K1369" s="5" t="s">
        <v>3934</v>
      </c>
      <c r="L1369" s="14"/>
      <c r="M1369" s="3" t="str">
        <f>IFERROR(VLOOKUP(E1369,A:J,10, FALSE),"")</f>
        <v>Bildinformation</v>
      </c>
      <c r="N1369" s="3" t="str">
        <f>IFERROR(VLOOKUP(I1369,B:K,10,FALSE),"")</f>
        <v>ASCII-Format Daten wie [PictureInfo]</v>
      </c>
      <c r="O1369" s="3" t="str">
        <f>IF(AND(TRIM(J1369)="",M1369=""),"Suffix not translated ",
   IF(AND(TRIM(J1369)&lt;&gt;"",TRIM(M1369)&lt;&gt;"",TRIM(J1369)&lt;&gt;TRIM(M1369)),"Suffix translation &lt;&gt; lookup ", "" ))
&amp;IF(AND(TRIM(K1369)="",N1369=""),"Description not translated ",
   IF(AND(TRIM(K1369)&lt;&gt;"",TRIM(N1369)&lt;&gt;"",TRIM(K1369)&lt;&gt;TRIM(N1369)),"Description translation&lt;&gt; lookup ", "" ))</f>
        <v/>
      </c>
      <c r="Q1369" s="3" t="s">
        <v>8447</v>
      </c>
      <c r="R1369" s="3" t="s">
        <v>8983</v>
      </c>
    </row>
    <row r="1370" spans="1:18" x14ac:dyDescent="0.25">
      <c r="A1370" s="2" t="str">
        <f>IF(TRIM(J1370)="","",E1370)</f>
        <v/>
      </c>
      <c r="B1370" s="2" t="str">
        <f>IF(TRIM(K1370)="","",I1370)</f>
        <v/>
      </c>
      <c r="C1370" s="2" t="str">
        <f>LEFT(F1370,FIND(".",F1370,6))</f>
        <v>Exif.Olympus.</v>
      </c>
      <c r="D1370" s="2" t="str">
        <f>VLOOKUP(C1370,PrefixUebersetzung,2,FALSE)</f>
        <v>Exif.Olympus.</v>
      </c>
      <c r="E1370" s="2" t="str">
        <f>MID(F1370,FIND(".",F1370,6)+1,99)</f>
        <v>PreCaptureFrames</v>
      </c>
      <c r="F1370" s="3" t="s">
        <v>875</v>
      </c>
      <c r="G1370" s="3" t="s">
        <v>9512</v>
      </c>
      <c r="I1370" s="3" t="s">
        <v>2751</v>
      </c>
      <c r="J1370" s="3"/>
      <c r="L1370" s="14">
        <v>5</v>
      </c>
      <c r="M1370" s="3" t="str">
        <f>IFERROR(VLOOKUP(E1370,A:J,10, FALSE),"")</f>
        <v/>
      </c>
      <c r="N1370" s="3" t="str">
        <f>IFERROR(VLOOKUP(I1370,B:K,10,FALSE),"")</f>
        <v/>
      </c>
      <c r="O1370" s="3" t="str">
        <f>IF(AND(TRIM(J1370)="",M1370=""),"Suffix not translated ",
   IF(AND(TRIM(J1370)&lt;&gt;"",TRIM(M1370)&lt;&gt;"",TRIM(J1370)&lt;&gt;TRIM(M1370)),"Suffix translation &lt;&gt; lookup ", "" ))
&amp;IF(AND(TRIM(K1370)="",N1370=""),"Description not translated ",
   IF(AND(TRIM(K1370)&lt;&gt;"",TRIM(N1370)&lt;&gt;"",TRIM(K1370)&lt;&gt;TRIM(N1370)),"Description translation&lt;&gt; lookup ", "" ))</f>
        <v xml:space="preserve">Suffix not translated Description not translated </v>
      </c>
      <c r="P1370" s="3" t="s">
        <v>8447</v>
      </c>
      <c r="Q1370" s="3" t="s">
        <v>8447</v>
      </c>
    </row>
    <row r="1371" spans="1:18" x14ac:dyDescent="0.25">
      <c r="A1371" s="2" t="str">
        <f>IF(TRIM(J1371)="","",E1371)</f>
        <v/>
      </c>
      <c r="B1371" s="2" t="str">
        <f>IF(TRIM(K1371)="","",I1371)</f>
        <v/>
      </c>
      <c r="C1371" s="2" t="str">
        <f>LEFT(F1371,FIND(".",F1371,6))</f>
        <v>Exif.Olympus.</v>
      </c>
      <c r="D1371" s="2" t="str">
        <f>VLOOKUP(C1371,PrefixUebersetzung,2,FALSE)</f>
        <v>Exif.Olympus.</v>
      </c>
      <c r="E1371" s="2" t="str">
        <f>MID(F1371,FIND(".",F1371,6)+1,99)</f>
        <v>PreviewImage</v>
      </c>
      <c r="F1371" s="3" t="s">
        <v>876</v>
      </c>
      <c r="G1371" s="3" t="s">
        <v>9518</v>
      </c>
      <c r="I1371" s="3" t="s">
        <v>2752</v>
      </c>
      <c r="L1371" s="14"/>
      <c r="M1371" s="3" t="str">
        <f>IFERROR(VLOOKUP(E1371,A:J,10, FALSE),"")</f>
        <v>Vorschaubild</v>
      </c>
      <c r="N1371" s="3" t="str">
        <f>IFERROR(VLOOKUP(I1371,B:K,10,FALSE),"")</f>
        <v>Vorschaubild</v>
      </c>
      <c r="O1371" s="3" t="str">
        <f>IF(AND(TRIM(J1371)="",M1371=""),"Suffix not translated ",
   IF(AND(TRIM(J1371)&lt;&gt;"",TRIM(M1371)&lt;&gt;"",TRIM(J1371)&lt;&gt;TRIM(M1371)),"Suffix translation &lt;&gt; lookup ", "" ))
&amp;IF(AND(TRIM(K1371)="",N1371=""),"Description not translated ",
   IF(AND(TRIM(K1371)&lt;&gt;"",TRIM(N1371)&lt;&gt;"",TRIM(K1371)&lt;&gt;TRIM(N1371)),"Description translation&lt;&gt; lookup ", "" ))</f>
        <v/>
      </c>
    </row>
    <row r="1372" spans="1:18" x14ac:dyDescent="0.25">
      <c r="A1372" s="2" t="str">
        <f>IF(TRIM(J1372)="","",E1372)</f>
        <v/>
      </c>
      <c r="B1372" s="2" t="str">
        <f>IF(TRIM(K1372)="","",I1372)</f>
        <v/>
      </c>
      <c r="C1372" s="2" t="str">
        <f>LEFT(F1372,FIND(".",F1372,6))</f>
        <v>Exif.Olympus.</v>
      </c>
      <c r="D1372" s="2" t="str">
        <f>VLOOKUP(C1372,PrefixUebersetzung,2,FALSE)</f>
        <v>Exif.Olympus.</v>
      </c>
      <c r="E1372" s="2" t="str">
        <f>MID(F1372,FIND(".",F1372,6)+1,99)</f>
        <v>PrintIM</v>
      </c>
      <c r="F1372" s="3" t="s">
        <v>877</v>
      </c>
      <c r="G1372" s="3" t="s">
        <v>9517</v>
      </c>
      <c r="I1372" s="3" t="s">
        <v>2506</v>
      </c>
      <c r="J1372" s="3"/>
      <c r="L1372" s="14"/>
      <c r="M1372" s="3" t="str">
        <f>IFERROR(VLOOKUP(E1372,A:J,10, FALSE),"")</f>
        <v>PrintIM</v>
      </c>
      <c r="N1372" s="3" t="str">
        <f>IFERROR(VLOOKUP(I1372,B:K,10,FALSE),"")</f>
        <v>PrintIM Informationen</v>
      </c>
      <c r="O1372" s="3" t="str">
        <f>IF(AND(TRIM(J1372)="",M1372=""),"Suffix not translated ",
   IF(AND(TRIM(J1372)&lt;&gt;"",TRIM(M1372)&lt;&gt;"",TRIM(J1372)&lt;&gt;TRIM(M1372)),"Suffix translation &lt;&gt; lookup ", "" ))
&amp;IF(AND(TRIM(K1372)="",N1372=""),"Description not translated ",
   IF(AND(TRIM(K1372)&lt;&gt;"",TRIM(N1372)&lt;&gt;"",TRIM(K1372)&lt;&gt;TRIM(N1372)),"Description translation&lt;&gt; lookup ", "" ))</f>
        <v/>
      </c>
    </row>
    <row r="1373" spans="1:18" x14ac:dyDescent="0.25">
      <c r="A1373" s="2" t="str">
        <f>IF(TRIM(J1373)="","",E1373)</f>
        <v/>
      </c>
      <c r="B1373" s="2" t="str">
        <f>IF(TRIM(K1373)="","",I1373)</f>
        <v/>
      </c>
      <c r="C1373" s="2" t="str">
        <f>LEFT(F1373,FIND(".",F1373,6))</f>
        <v>Exif.Olympus.</v>
      </c>
      <c r="D1373" s="2" t="str">
        <f>VLOOKUP(C1373,PrefixUebersetzung,2,FALSE)</f>
        <v>Exif.Olympus.</v>
      </c>
      <c r="E1373" s="2" t="str">
        <f>MID(F1373,FIND(".",F1373,6)+1,99)</f>
        <v>Quality</v>
      </c>
      <c r="F1373" s="3" t="s">
        <v>878</v>
      </c>
      <c r="G1373" s="3" t="s">
        <v>9512</v>
      </c>
      <c r="I1373" s="3" t="s">
        <v>2260</v>
      </c>
      <c r="J1373" s="3"/>
      <c r="L1373" s="14"/>
      <c r="M1373" s="3" t="str">
        <f>IFERROR(VLOOKUP(E1373,A:J,10, FALSE),"")</f>
        <v>Qualität</v>
      </c>
      <c r="N1373" s="3" t="str">
        <f>IFERROR(VLOOKUP(I1373,B:K,10,FALSE),"")</f>
        <v>Einstellung der Bildqualität</v>
      </c>
      <c r="O1373" s="3" t="str">
        <f>IF(AND(TRIM(J1373)="",M1373=""),"Suffix not translated ",
   IF(AND(TRIM(J1373)&lt;&gt;"",TRIM(M1373)&lt;&gt;"",TRIM(J1373)&lt;&gt;TRIM(M1373)),"Suffix translation &lt;&gt; lookup ", "" ))
&amp;IF(AND(TRIM(K1373)="",N1373=""),"Description not translated ",
   IF(AND(TRIM(K1373)&lt;&gt;"",TRIM(N1373)&lt;&gt;"",TRIM(K1373)&lt;&gt;TRIM(N1373)),"Description translation&lt;&gt; lookup ", "" ))</f>
        <v/>
      </c>
    </row>
    <row r="1374" spans="1:18" x14ac:dyDescent="0.25">
      <c r="A1374" s="2" t="str">
        <f>IF(TRIM(J1374)="","",E1374)</f>
        <v>RawDevelopment</v>
      </c>
      <c r="B1374" s="2" t="str">
        <f>IF(TRIM(K1374)="","",I1374)</f>
        <v>Raw development sub-IFD</v>
      </c>
      <c r="C1374" s="2" t="str">
        <f>LEFT(F1374,FIND(".",F1374,6))</f>
        <v>Exif.Olympus.</v>
      </c>
      <c r="D1374" s="2" t="str">
        <f>VLOOKUP(C1374,PrefixUebersetzung,2,FALSE)</f>
        <v>Exif.Olympus.</v>
      </c>
      <c r="E1374" s="2" t="str">
        <f>MID(F1374,FIND(".",F1374,6)+1,99)</f>
        <v>RawDevelopment</v>
      </c>
      <c r="F1374" s="3" t="s">
        <v>879</v>
      </c>
      <c r="G1374" s="3" t="s">
        <v>9515</v>
      </c>
      <c r="I1374" s="3" t="s">
        <v>2753</v>
      </c>
      <c r="J1374" s="3" t="s">
        <v>4305</v>
      </c>
      <c r="K1374" s="5" t="s">
        <v>6533</v>
      </c>
      <c r="L1374" s="14"/>
      <c r="M1374" s="3" t="str">
        <f>IFERROR(VLOOKUP(E1374,A:J,10, FALSE),"")</f>
        <v>RAW Entwicklung</v>
      </c>
      <c r="N1374" s="3" t="str">
        <f>IFERROR(VLOOKUP(I1374,B:K,10,FALSE),"")</f>
        <v>Raw Entwicklung Sub-IFD</v>
      </c>
      <c r="O1374" s="3" t="str">
        <f>IF(AND(TRIM(J1374)="",M1374=""),"Suffix not translated ",
   IF(AND(TRIM(J1374)&lt;&gt;"",TRIM(M1374)&lt;&gt;"",TRIM(J1374)&lt;&gt;TRIM(M1374)),"Suffix translation &lt;&gt; lookup ", "" ))
&amp;IF(AND(TRIM(K1374)="",N1374=""),"Description not translated ",
   IF(AND(TRIM(K1374)&lt;&gt;"",TRIM(N1374)&lt;&gt;"",TRIM(K1374)&lt;&gt;TRIM(N1374)),"Description translation&lt;&gt; lookup ", "" ))</f>
        <v/>
      </c>
      <c r="P1374" s="3" t="s">
        <v>8447</v>
      </c>
      <c r="Q1374" s="3" t="s">
        <v>8447</v>
      </c>
      <c r="R1374" s="3" t="s">
        <v>9328</v>
      </c>
    </row>
    <row r="1375" spans="1:18" x14ac:dyDescent="0.25">
      <c r="A1375" s="2" t="str">
        <f>IF(TRIM(J1375)="","",E1375)</f>
        <v>RawDevelopment2</v>
      </c>
      <c r="B1375" s="2" t="str">
        <f>IF(TRIM(K1375)="","",I1375)</f>
        <v>Raw development 2 sub-IFD</v>
      </c>
      <c r="C1375" s="2" t="str">
        <f>LEFT(F1375,FIND(".",F1375,6))</f>
        <v>Exif.Olympus.</v>
      </c>
      <c r="D1375" s="2" t="str">
        <f>VLOOKUP(C1375,PrefixUebersetzung,2,FALSE)</f>
        <v>Exif.Olympus.</v>
      </c>
      <c r="E1375" s="2" t="str">
        <f>MID(F1375,FIND(".",F1375,6)+1,99)</f>
        <v>RawDevelopment2</v>
      </c>
      <c r="F1375" s="3" t="s">
        <v>880</v>
      </c>
      <c r="G1375" s="3" t="s">
        <v>9515</v>
      </c>
      <c r="I1375" s="3" t="s">
        <v>2754</v>
      </c>
      <c r="J1375" s="3" t="s">
        <v>4306</v>
      </c>
      <c r="K1375" s="5" t="s">
        <v>3935</v>
      </c>
      <c r="L1375" s="14"/>
      <c r="M1375" s="3" t="str">
        <f>IFERROR(VLOOKUP(E1375,A:J,10, FALSE),"")</f>
        <v>RAW Entwicklung 2</v>
      </c>
      <c r="N1375" s="3" t="str">
        <f>IFERROR(VLOOKUP(I1375,B:K,10,FALSE),"")</f>
        <v>Raw Entwicklung 2 Sub-IFD</v>
      </c>
      <c r="O1375" s="3" t="str">
        <f>IF(AND(TRIM(J1375)="",M1375=""),"Suffix not translated ",
   IF(AND(TRIM(J1375)&lt;&gt;"",TRIM(M1375)&lt;&gt;"",TRIM(J1375)&lt;&gt;TRIM(M1375)),"Suffix translation &lt;&gt; lookup ", "" ))
&amp;IF(AND(TRIM(K1375)="",N1375=""),"Description not translated ",
   IF(AND(TRIM(K1375)&lt;&gt;"",TRIM(N1375)&lt;&gt;"",TRIM(K1375)&lt;&gt;TRIM(N1375)),"Description translation&lt;&gt; lookup ", "" ))</f>
        <v/>
      </c>
      <c r="P1375" s="3" t="s">
        <v>8447</v>
      </c>
      <c r="Q1375" s="3" t="s">
        <v>8447</v>
      </c>
      <c r="R1375" s="3" t="s">
        <v>9326</v>
      </c>
    </row>
    <row r="1376" spans="1:18" x14ac:dyDescent="0.25">
      <c r="A1376" s="2" t="str">
        <f>IF(TRIM(J1376)="","",E1376)</f>
        <v>RawInfo</v>
      </c>
      <c r="B1376" s="2" t="str">
        <f>IF(TRIM(K1376)="","",I1376)</f>
        <v>Raw sub-IFD</v>
      </c>
      <c r="C1376" s="2" t="str">
        <f>LEFT(F1376,FIND(".",F1376,6))</f>
        <v>Exif.Olympus.</v>
      </c>
      <c r="D1376" s="2" t="str">
        <f>VLOOKUP(C1376,PrefixUebersetzung,2,FALSE)</f>
        <v>Exif.Olympus.</v>
      </c>
      <c r="E1376" s="2" t="str">
        <f>MID(F1376,FIND(".",F1376,6)+1,99)</f>
        <v>RawInfo</v>
      </c>
      <c r="F1376" s="3" t="s">
        <v>881</v>
      </c>
      <c r="G1376" s="3" t="s">
        <v>9515</v>
      </c>
      <c r="I1376" s="3" t="s">
        <v>2755</v>
      </c>
      <c r="J1376" s="3" t="s">
        <v>4833</v>
      </c>
      <c r="K1376" s="5" t="s">
        <v>3936</v>
      </c>
      <c r="L1376" s="14"/>
      <c r="M1376" s="3" t="str">
        <f>IFERROR(VLOOKUP(E1376,A:J,10, FALSE),"")</f>
        <v>RAW Info</v>
      </c>
      <c r="N1376" s="3" t="str">
        <f>IFERROR(VLOOKUP(I1376,B:K,10,FALSE),"")</f>
        <v>Raw Sub-IFD</v>
      </c>
      <c r="O1376" s="3" t="str">
        <f>IF(AND(TRIM(J1376)="",M1376=""),"Suffix not translated ",
   IF(AND(TRIM(J1376)&lt;&gt;"",TRIM(M1376)&lt;&gt;"",TRIM(J1376)&lt;&gt;TRIM(M1376)),"Suffix translation &lt;&gt; lookup ", "" ))
&amp;IF(AND(TRIM(K1376)="",N1376=""),"Description not translated ",
   IF(AND(TRIM(K1376)&lt;&gt;"",TRIM(N1376)&lt;&gt;"",TRIM(K1376)&lt;&gt;TRIM(N1376)),"Description translation&lt;&gt; lookup ", "" ))</f>
        <v/>
      </c>
      <c r="P1376" s="3" t="s">
        <v>8447</v>
      </c>
      <c r="Q1376" s="3" t="s">
        <v>8447</v>
      </c>
      <c r="R1376" s="3" t="s">
        <v>9183</v>
      </c>
    </row>
    <row r="1377" spans="1:18" x14ac:dyDescent="0.25">
      <c r="A1377" s="2" t="str">
        <f>IF(TRIM(J1377)="","",E1377)</f>
        <v>RedBalance</v>
      </c>
      <c r="B1377" s="2" t="str">
        <f>IF(TRIM(K1377)="","",I1377)</f>
        <v>Red balance</v>
      </c>
      <c r="C1377" s="2" t="str">
        <f>LEFT(F1377,FIND(".",F1377,6))</f>
        <v>Exif.Olympus.</v>
      </c>
      <c r="D1377" s="2" t="str">
        <f>VLOOKUP(C1377,PrefixUebersetzung,2,FALSE)</f>
        <v>Exif.Olympus.</v>
      </c>
      <c r="E1377" s="2" t="str">
        <f>MID(F1377,FIND(".",F1377,6)+1,99)</f>
        <v>RedBalance</v>
      </c>
      <c r="F1377" s="3" t="s">
        <v>882</v>
      </c>
      <c r="G1377" s="3" t="s">
        <v>9512</v>
      </c>
      <c r="I1377" s="3" t="s">
        <v>2756</v>
      </c>
      <c r="J1377" s="3" t="s">
        <v>6534</v>
      </c>
      <c r="K1377" s="5" t="s">
        <v>6534</v>
      </c>
      <c r="L1377" s="14"/>
      <c r="M1377" s="3" t="str">
        <f>IFERROR(VLOOKUP(E1377,A:J,10, FALSE),"")</f>
        <v>Rot-Abgleich</v>
      </c>
      <c r="N1377" s="3" t="str">
        <f>IFERROR(VLOOKUP(I1377,B:K,10,FALSE),"")</f>
        <v>Rot-Abgleich</v>
      </c>
      <c r="O1377" s="3" t="str">
        <f>IF(AND(TRIM(J1377)="",M1377=""),"Suffix not translated ",
   IF(AND(TRIM(J1377)&lt;&gt;"",TRIM(M1377)&lt;&gt;"",TRIM(J1377)&lt;&gt;TRIM(M1377)),"Suffix translation &lt;&gt; lookup ", "" ))
&amp;IF(AND(TRIM(K1377)="",N1377=""),"Description not translated ",
   IF(AND(TRIM(K1377)&lt;&gt;"",TRIM(N1377)&lt;&gt;"",TRIM(K1377)&lt;&gt;TRIM(N1377)),"Description translation&lt;&gt; lookup ", "" ))</f>
        <v/>
      </c>
      <c r="P1377" s="3" t="s">
        <v>8447</v>
      </c>
      <c r="Q1377" s="3" t="s">
        <v>8447</v>
      </c>
      <c r="R1377" s="3" t="s">
        <v>9012</v>
      </c>
    </row>
    <row r="1378" spans="1:18" x14ac:dyDescent="0.25">
      <c r="A1378" s="2" t="str">
        <f>IF(TRIM(J1378)="","",E1378)</f>
        <v/>
      </c>
      <c r="B1378" s="2" t="str">
        <f>IF(TRIM(K1378)="","",I1378)</f>
        <v/>
      </c>
      <c r="C1378" s="2" t="str">
        <f>LEFT(F1378,FIND(".",F1378,6))</f>
        <v>Exif.Olympus.</v>
      </c>
      <c r="D1378" s="2" t="str">
        <f>VLOOKUP(C1378,PrefixUebersetzung,2,FALSE)</f>
        <v>Exif.Olympus.</v>
      </c>
      <c r="E1378" s="2" t="str">
        <f>MID(F1378,FIND(".",F1378,6)+1,99)</f>
        <v>SceneMode</v>
      </c>
      <c r="F1378" s="41" t="s">
        <v>9988</v>
      </c>
      <c r="G1378" s="36" t="s">
        <v>9512</v>
      </c>
      <c r="H1378" s="36"/>
      <c r="I1378" s="36" t="s">
        <v>2631</v>
      </c>
      <c r="M1378" s="3" t="str">
        <f>IFERROR(VLOOKUP(E1378,A:J,10, FALSE),"")</f>
        <v>Szenenmodus</v>
      </c>
      <c r="N1378" s="3" t="str">
        <f>IFERROR(VLOOKUP(I1378,B:K,10,FALSE),"")</f>
        <v>Szenenmodus</v>
      </c>
      <c r="O1378" s="3" t="str">
        <f>IF(AND(TRIM(J1378)="",M1378=""),"Suffix not translated ",
   IF(AND(TRIM(J1378)&lt;&gt;"",TRIM(M1378)&lt;&gt;"",TRIM(J1378)&lt;&gt;TRIM(M1378)),"Suffix translation &lt;&gt; lookup ", "" ))
&amp;IF(AND(TRIM(K1378)="",N1378=""),"Description not translated ",
   IF(AND(TRIM(K1378)&lt;&gt;"",TRIM(N1378)&lt;&gt;"",TRIM(K1378)&lt;&gt;TRIM(N1378)),"Description translation&lt;&gt; lookup ", "" ))</f>
        <v/>
      </c>
    </row>
    <row r="1379" spans="1:18" x14ac:dyDescent="0.25">
      <c r="A1379" s="2" t="str">
        <f>IF(TRIM(J1379)="","",E1379)</f>
        <v>SensorTemperature</v>
      </c>
      <c r="B1379" s="2" t="str">
        <f>IF(TRIM(K1379)="","",I1379)</f>
        <v>Sensor temperature</v>
      </c>
      <c r="C1379" s="2" t="str">
        <f>LEFT(F1379,FIND(".",F1379,6))</f>
        <v>Exif.Olympus.</v>
      </c>
      <c r="D1379" s="2" t="str">
        <f>VLOOKUP(C1379,PrefixUebersetzung,2,FALSE)</f>
        <v>Exif.Olympus.</v>
      </c>
      <c r="E1379" s="2" t="str">
        <f>MID(F1379,FIND(".",F1379,6)+1,99)</f>
        <v>SensorTemperature</v>
      </c>
      <c r="F1379" s="3" t="s">
        <v>883</v>
      </c>
      <c r="G1379" s="3" t="s">
        <v>9513</v>
      </c>
      <c r="I1379" s="3" t="s">
        <v>2757</v>
      </c>
      <c r="J1379" s="3" t="s">
        <v>6535</v>
      </c>
      <c r="K1379" s="5" t="s">
        <v>6535</v>
      </c>
      <c r="L1379" s="14"/>
      <c r="M1379" s="3" t="str">
        <f>IFERROR(VLOOKUP(E1379,A:J,10, FALSE),"")</f>
        <v>Sensortemperatur</v>
      </c>
      <c r="N1379" s="3" t="str">
        <f>IFERROR(VLOOKUP(I1379,B:K,10,FALSE),"")</f>
        <v>Sensortemperatur</v>
      </c>
      <c r="O1379" s="3" t="str">
        <f>IF(AND(TRIM(J1379)="",M1379=""),"Suffix not translated ",
   IF(AND(TRIM(J1379)&lt;&gt;"",TRIM(M1379)&lt;&gt;"",TRIM(J1379)&lt;&gt;TRIM(M1379)),"Suffix translation &lt;&gt; lookup ", "" ))
&amp;IF(AND(TRIM(K1379)="",N1379=""),"Description not translated ",
   IF(AND(TRIM(K1379)&lt;&gt;"",TRIM(N1379)&lt;&gt;"",TRIM(K1379)&lt;&gt;TRIM(N1379)),"Description translation&lt;&gt; lookup ", "" ))</f>
        <v/>
      </c>
      <c r="P1379" s="3" t="s">
        <v>8447</v>
      </c>
      <c r="Q1379" s="3" t="s">
        <v>8447</v>
      </c>
      <c r="R1379" s="3" t="s">
        <v>6535</v>
      </c>
    </row>
    <row r="1380" spans="1:18" x14ac:dyDescent="0.25">
      <c r="A1380" s="2" t="str">
        <f>IF(TRIM(J1380)="","",E1380)</f>
        <v>SerialNumber2</v>
      </c>
      <c r="B1380" s="2" t="str">
        <f>IF(TRIM(K1380)="","",I1380)</f>
        <v>Serial number 2</v>
      </c>
      <c r="C1380" s="2" t="str">
        <f>LEFT(F1380,FIND(".",F1380,6))</f>
        <v>Exif.Olympus.</v>
      </c>
      <c r="D1380" s="2" t="str">
        <f>VLOOKUP(C1380,PrefixUebersetzung,2,FALSE)</f>
        <v>Exif.Olympus.</v>
      </c>
      <c r="E1380" s="2" t="str">
        <f>MID(F1380,FIND(".",F1380,6)+1,99)</f>
        <v>SerialNumber2</v>
      </c>
      <c r="F1380" s="3" t="s">
        <v>884</v>
      </c>
      <c r="G1380" s="3" t="s">
        <v>9514</v>
      </c>
      <c r="I1380" s="3" t="s">
        <v>2758</v>
      </c>
      <c r="J1380" s="3" t="s">
        <v>3937</v>
      </c>
      <c r="K1380" s="5" t="s">
        <v>3937</v>
      </c>
      <c r="L1380" s="14"/>
      <c r="M1380" s="3" t="str">
        <f>IFERROR(VLOOKUP(E1380,A:J,10, FALSE),"")</f>
        <v>Seriennummer 2</v>
      </c>
      <c r="N1380" s="3" t="str">
        <f>IFERROR(VLOOKUP(I1380,B:K,10,FALSE),"")</f>
        <v>Seriennummer 2</v>
      </c>
      <c r="O1380" s="3" t="str">
        <f>IF(AND(TRIM(J1380)="",M1380=""),"Suffix not translated ",
   IF(AND(TRIM(J1380)&lt;&gt;"",TRIM(M1380)&lt;&gt;"",TRIM(J1380)&lt;&gt;TRIM(M1380)),"Suffix translation &lt;&gt; lookup ", "" ))
&amp;IF(AND(TRIM(K1380)="",N1380=""),"Description not translated ",
   IF(AND(TRIM(K1380)&lt;&gt;"",TRIM(N1380)&lt;&gt;"",TRIM(K1380)&lt;&gt;TRIM(N1380)),"Description translation&lt;&gt; lookup ", "" ))</f>
        <v/>
      </c>
      <c r="P1380" s="3" t="s">
        <v>8447</v>
      </c>
      <c r="Q1380" s="3" t="s">
        <v>8447</v>
      </c>
      <c r="R1380" s="3" t="s">
        <v>3937</v>
      </c>
    </row>
    <row r="1381" spans="1:18" x14ac:dyDescent="0.25">
      <c r="A1381" s="2" t="str">
        <f>IF(TRIM(J1381)="","",E1381)</f>
        <v>SharpnessFactor</v>
      </c>
      <c r="B1381" s="2" t="str">
        <f>IF(TRIM(K1381)="","",I1381)</f>
        <v>Sharpness factor</v>
      </c>
      <c r="C1381" s="2" t="str">
        <f>LEFT(F1381,FIND(".",F1381,6))</f>
        <v>Exif.Olympus.</v>
      </c>
      <c r="D1381" s="2" t="str">
        <f>VLOOKUP(C1381,PrefixUebersetzung,2,FALSE)</f>
        <v>Exif.Olympus.</v>
      </c>
      <c r="E1381" s="2" t="str">
        <f>MID(F1381,FIND(".",F1381,6)+1,99)</f>
        <v>SharpnessFactor</v>
      </c>
      <c r="F1381" s="3" t="s">
        <v>885</v>
      </c>
      <c r="G1381" s="3" t="s">
        <v>9512</v>
      </c>
      <c r="I1381" s="3" t="s">
        <v>2759</v>
      </c>
      <c r="J1381" s="5" t="s">
        <v>3938</v>
      </c>
      <c r="K1381" s="5" t="s">
        <v>3938</v>
      </c>
      <c r="L1381" s="14"/>
      <c r="M1381" s="3" t="str">
        <f>IFERROR(VLOOKUP(E1381,A:J,10, FALSE),"")</f>
        <v>Schärfe Faktor</v>
      </c>
      <c r="N1381" s="3" t="str">
        <f>IFERROR(VLOOKUP(I1381,B:K,10,FALSE),"")</f>
        <v>Schärfe Faktor</v>
      </c>
      <c r="O1381" s="3" t="str">
        <f>IF(AND(TRIM(J1381)="",M1381=""),"Suffix not translated ",
   IF(AND(TRIM(J1381)&lt;&gt;"",TRIM(M1381)&lt;&gt;"",TRIM(J1381)&lt;&gt;TRIM(M1381)),"Suffix translation &lt;&gt; lookup ", "" ))
&amp;IF(AND(TRIM(K1381)="",N1381=""),"Description not translated ",
   IF(AND(TRIM(K1381)&lt;&gt;"",TRIM(N1381)&lt;&gt;"",TRIM(K1381)&lt;&gt;TRIM(N1381)),"Description translation&lt;&gt; lookup ", "" ))</f>
        <v/>
      </c>
      <c r="P1381" s="3" t="s">
        <v>8447</v>
      </c>
      <c r="Q1381" s="3" t="s">
        <v>8447</v>
      </c>
      <c r="R1381" s="3" t="s">
        <v>9342</v>
      </c>
    </row>
    <row r="1382" spans="1:18" x14ac:dyDescent="0.25">
      <c r="A1382" s="2" t="str">
        <f>IF(TRIM(J1382)="","",E1382)</f>
        <v>SharpnessFactor2</v>
      </c>
      <c r="B1382" s="2" t="str">
        <f>IF(TRIM(K1382)="","",I1382)</f>
        <v>Sharpness factor 2</v>
      </c>
      <c r="C1382" s="2" t="str">
        <f>LEFT(F1382,FIND(".",F1382,6))</f>
        <v>Exif.Olympus.</v>
      </c>
      <c r="D1382" s="2" t="str">
        <f>VLOOKUP(C1382,PrefixUebersetzung,2,FALSE)</f>
        <v>Exif.Olympus.</v>
      </c>
      <c r="E1382" s="2" t="str">
        <f>MID(F1382,FIND(".",F1382,6)+1,99)</f>
        <v>SharpnessFactor2</v>
      </c>
      <c r="F1382" s="36" t="s">
        <v>10784</v>
      </c>
      <c r="G1382" s="36" t="s">
        <v>9512</v>
      </c>
      <c r="H1382" s="36"/>
      <c r="I1382" s="36" t="s">
        <v>10785</v>
      </c>
      <c r="J1382" s="5" t="s">
        <v>11026</v>
      </c>
      <c r="K1382" s="5" t="s">
        <v>11026</v>
      </c>
      <c r="M1382" s="3" t="str">
        <f>IFERROR(VLOOKUP(E1382,A:J,10, FALSE),"")</f>
        <v>Schärfe Faktor 2</v>
      </c>
      <c r="N1382" s="3" t="str">
        <f>IFERROR(VLOOKUP(I1382,B:K,10,FALSE),"")</f>
        <v>Schärfe Faktor 2</v>
      </c>
      <c r="O1382" s="3" t="str">
        <f>IF(AND(TRIM(J1382)="",M1382=""),"Suffix not translated ",
   IF(AND(TRIM(J1382)&lt;&gt;"",TRIM(M1382)&lt;&gt;"",TRIM(J1382)&lt;&gt;TRIM(M1382)),"Suffix translation &lt;&gt; lookup ", "" ))
&amp;IF(AND(TRIM(K1382)="",N1382=""),"Description not translated ",
   IF(AND(TRIM(K1382)&lt;&gt;"",TRIM(N1382)&lt;&gt;"",TRIM(K1382)&lt;&gt;TRIM(N1382)),"Description translation&lt;&gt; lookup ", "" ))</f>
        <v/>
      </c>
      <c r="P1382" s="3" t="s">
        <v>8447</v>
      </c>
      <c r="Q1382" s="3" t="s">
        <v>8447</v>
      </c>
    </row>
    <row r="1383" spans="1:18" x14ac:dyDescent="0.25">
      <c r="A1383" s="2" t="str">
        <f>IF(TRIM(J1383)="","",E1383)</f>
        <v>ShutterSpeed</v>
      </c>
      <c r="B1383" s="2" t="str">
        <f>IF(TRIM(K1383)="","",I1383)</f>
        <v>Shutter speed value</v>
      </c>
      <c r="C1383" s="2" t="str">
        <f>LEFT(F1383,FIND(".",F1383,6))</f>
        <v>Exif.Olympus.</v>
      </c>
      <c r="D1383" s="2" t="str">
        <f>VLOOKUP(C1383,PrefixUebersetzung,2,FALSE)</f>
        <v>Exif.Olympus.</v>
      </c>
      <c r="E1383" s="2" t="str">
        <f>MID(F1383,FIND(".",F1383,6)+1,99)</f>
        <v>ShutterSpeed</v>
      </c>
      <c r="F1383" s="3" t="s">
        <v>886</v>
      </c>
      <c r="G1383" s="3" t="s">
        <v>9520</v>
      </c>
      <c r="I1383" s="3" t="s">
        <v>2760</v>
      </c>
      <c r="J1383" s="3" t="s">
        <v>3759</v>
      </c>
      <c r="K1383" s="5" t="s">
        <v>3759</v>
      </c>
      <c r="L1383" s="14"/>
      <c r="M1383" s="3" t="str">
        <f>IFERROR(VLOOKUP(E1383,A:J,10, FALSE),"")</f>
        <v>Verschlusszeit</v>
      </c>
      <c r="N1383" s="3" t="str">
        <f>IFERROR(VLOOKUP(I1383,B:K,10,FALSE),"")</f>
        <v>Verschlusszeit</v>
      </c>
      <c r="O1383" s="3" t="str">
        <f>IF(AND(TRIM(J1383)="",M1383=""),"Suffix not translated ",
   IF(AND(TRIM(J1383)&lt;&gt;"",TRIM(M1383)&lt;&gt;"",TRIM(J1383)&lt;&gt;TRIM(M1383)),"Suffix translation &lt;&gt; lookup ", "" ))
&amp;IF(AND(TRIM(K1383)="",N1383=""),"Description not translated ",
   IF(AND(TRIM(K1383)&lt;&gt;"",TRIM(N1383)&lt;&gt;"",TRIM(K1383)&lt;&gt;TRIM(N1383)),"Description translation&lt;&gt; lookup ", "" ))</f>
        <v/>
      </c>
      <c r="P1383" s="3" t="s">
        <v>8447</v>
      </c>
      <c r="Q1383" s="3" t="s">
        <v>8447</v>
      </c>
      <c r="R1383" s="3" t="s">
        <v>9346</v>
      </c>
    </row>
    <row r="1384" spans="1:18" x14ac:dyDescent="0.25">
      <c r="A1384" s="2" t="str">
        <f>IF(TRIM(J1384)="","",E1384)</f>
        <v/>
      </c>
      <c r="B1384" s="2" t="str">
        <f>IF(TRIM(K1384)="","",I1384)</f>
        <v>Software</v>
      </c>
      <c r="C1384" s="2" t="str">
        <f>LEFT(F1384,FIND(".",F1384,6))</f>
        <v>Exif.Olympus.</v>
      </c>
      <c r="D1384" s="2" t="str">
        <f>VLOOKUP(C1384,PrefixUebersetzung,2,FALSE)</f>
        <v>Exif.Olympus.</v>
      </c>
      <c r="E1384" s="2" t="str">
        <f>MID(F1384,FIND(".",F1384,6)+1,99)</f>
        <v>Software</v>
      </c>
      <c r="F1384" s="3" t="s">
        <v>887</v>
      </c>
      <c r="G1384" s="3" t="s">
        <v>9514</v>
      </c>
      <c r="I1384" s="3" t="s">
        <v>2761</v>
      </c>
      <c r="J1384" s="3"/>
      <c r="K1384" s="5" t="s">
        <v>2761</v>
      </c>
      <c r="L1384" s="14"/>
      <c r="M1384" s="3" t="str">
        <f>IFERROR(VLOOKUP(E1384,A:J,10, FALSE),"")</f>
        <v>Software</v>
      </c>
      <c r="N1384" s="3" t="str">
        <f>IFERROR(VLOOKUP(I1384,B:K,10,FALSE),"")</f>
        <v>Software</v>
      </c>
      <c r="O1384" s="3" t="str">
        <f>IF(AND(TRIM(J1384)="",M1384=""),"Suffix not translated ",
   IF(AND(TRIM(J1384)&lt;&gt;"",TRIM(M1384)&lt;&gt;"",TRIM(J1384)&lt;&gt;TRIM(M1384)),"Suffix translation &lt;&gt; lookup ", "" ))
&amp;IF(AND(TRIM(K1384)="",N1384=""),"Description not translated ",
   IF(AND(TRIM(K1384)&lt;&gt;"",TRIM(N1384)&lt;&gt;"",TRIM(K1384)&lt;&gt;TRIM(N1384)),"Description translation&lt;&gt; lookup ", "" ))</f>
        <v/>
      </c>
      <c r="Q1384" s="3" t="s">
        <v>8447</v>
      </c>
      <c r="R1384" s="3" t="s">
        <v>2761</v>
      </c>
    </row>
    <row r="1385" spans="1:18" x14ac:dyDescent="0.25">
      <c r="A1385" s="2" t="str">
        <f>IF(TRIM(J1385)="","",E1385)</f>
        <v>SpecialMode</v>
      </c>
      <c r="B1385" s="2" t="str">
        <f>IF(TRIM(K1385)="","",I1385)</f>
        <v>Picture taking mode</v>
      </c>
      <c r="C1385" s="2" t="str">
        <f>LEFT(F1385,FIND(".",F1385,6))</f>
        <v>Exif.Olympus.</v>
      </c>
      <c r="D1385" s="2" t="str">
        <f>VLOOKUP(C1385,PrefixUebersetzung,2,FALSE)</f>
        <v>Exif.Olympus.</v>
      </c>
      <c r="E1385" s="2" t="str">
        <f>MID(F1385,FIND(".",F1385,6)+1,99)</f>
        <v>SpecialMode</v>
      </c>
      <c r="F1385" s="3" t="s">
        <v>888</v>
      </c>
      <c r="G1385" s="3" t="s">
        <v>9515</v>
      </c>
      <c r="I1385" s="3" t="s">
        <v>2762</v>
      </c>
      <c r="J1385" s="3" t="s">
        <v>4834</v>
      </c>
      <c r="K1385" s="5" t="s">
        <v>3939</v>
      </c>
      <c r="L1385" s="14"/>
      <c r="M1385" s="3" t="str">
        <f>IFERROR(VLOOKUP(E1385,A:J,10, FALSE),"")</f>
        <v>Spezialmodus</v>
      </c>
      <c r="N1385" s="3" t="str">
        <f>IFERROR(VLOOKUP(I1385,B:K,10,FALSE),"")</f>
        <v>Bildaufnahme-Modus</v>
      </c>
      <c r="O1385" s="3" t="str">
        <f>IF(AND(TRIM(J1385)="",M1385=""),"Suffix not translated ",
   IF(AND(TRIM(J1385)&lt;&gt;"",TRIM(M1385)&lt;&gt;"",TRIM(J1385)&lt;&gt;TRIM(M1385)),"Suffix translation &lt;&gt; lookup ", "" ))
&amp;IF(AND(TRIM(K1385)="",N1385=""),"Description not translated ",
   IF(AND(TRIM(K1385)&lt;&gt;"",TRIM(N1385)&lt;&gt;"",TRIM(K1385)&lt;&gt;TRIM(N1385)),"Description translation&lt;&gt; lookup ", "" ))</f>
        <v/>
      </c>
      <c r="P1385" s="3" t="s">
        <v>8447</v>
      </c>
      <c r="Q1385" s="3" t="s">
        <v>8447</v>
      </c>
      <c r="R1385" s="3" t="s">
        <v>9309</v>
      </c>
    </row>
    <row r="1386" spans="1:18" x14ac:dyDescent="0.25">
      <c r="A1386" s="2" t="str">
        <f>IF(TRIM(J1386)="","",E1386)</f>
        <v/>
      </c>
      <c r="B1386" s="2" t="str">
        <f>IF(TRIM(K1386)="","",I1386)</f>
        <v>Preview image embedded</v>
      </c>
      <c r="C1386" s="2" t="str">
        <f>LEFT(F1386,FIND(".",F1386,6))</f>
        <v>Exif.Olympus.</v>
      </c>
      <c r="D1386" s="2" t="str">
        <f>VLOOKUP(C1386,PrefixUebersetzung,2,FALSE)</f>
        <v>Exif.Olympus.</v>
      </c>
      <c r="E1386" s="2" t="str">
        <f>MID(F1386,FIND(".",F1386,6)+1,99)</f>
        <v>Thumbnail</v>
      </c>
      <c r="F1386" s="3" t="s">
        <v>889</v>
      </c>
      <c r="G1386" s="3" t="s">
        <v>9515</v>
      </c>
      <c r="I1386" s="3" t="s">
        <v>2763</v>
      </c>
      <c r="J1386" s="3"/>
      <c r="K1386" s="5" t="s">
        <v>5119</v>
      </c>
      <c r="L1386" s="14"/>
      <c r="M1386" s="3" t="str">
        <f>IFERROR(VLOOKUP(E1386,A:J,10, FALSE),"")</f>
        <v>Miniaturansicht</v>
      </c>
      <c r="N1386" s="3" t="str">
        <f>IFERROR(VLOOKUP(I1386,B:K,10,FALSE),"")</f>
        <v xml:space="preserve">eingebettetes Vorschaubild </v>
      </c>
      <c r="O1386" s="3" t="str">
        <f>IF(AND(TRIM(J1386)="",M1386=""),"Suffix not translated ",
   IF(AND(TRIM(J1386)&lt;&gt;"",TRIM(M1386)&lt;&gt;"",TRIM(J1386)&lt;&gt;TRIM(M1386)),"Suffix translation &lt;&gt; lookup ", "" ))
&amp;IF(AND(TRIM(K1386)="",N1386=""),"Description not translated ",
   IF(AND(TRIM(K1386)&lt;&gt;"",TRIM(N1386)&lt;&gt;"",TRIM(K1386)&lt;&gt;TRIM(N1386)),"Description translation&lt;&gt; lookup ", "" ))</f>
        <v/>
      </c>
      <c r="Q1386" s="3" t="s">
        <v>8447</v>
      </c>
      <c r="R1386" s="3" t="s">
        <v>9312</v>
      </c>
    </row>
    <row r="1387" spans="1:18" x14ac:dyDescent="0.25">
      <c r="A1387" s="2" t="str">
        <f>IF(TRIM(J1387)="","",E1387)</f>
        <v>ThumbnailImage</v>
      </c>
      <c r="B1387" s="2" t="str">
        <f>IF(TRIM(K1387)="","",I1387)</f>
        <v>Thumbnail image</v>
      </c>
      <c r="C1387" s="2" t="str">
        <f>LEFT(F1387,FIND(".",F1387,6))</f>
        <v>Exif.Olympus.</v>
      </c>
      <c r="D1387" s="2" t="str">
        <f>VLOOKUP(C1387,PrefixUebersetzung,2,FALSE)</f>
        <v>Exif.Olympus.</v>
      </c>
      <c r="E1387" s="2" t="str">
        <f>MID(F1387,FIND(".",F1387,6)+1,99)</f>
        <v>ThumbnailImage</v>
      </c>
      <c r="F1387" s="3" t="s">
        <v>890</v>
      </c>
      <c r="G1387" s="3" t="s">
        <v>9517</v>
      </c>
      <c r="I1387" s="3" t="s">
        <v>2764</v>
      </c>
      <c r="J1387" s="5" t="s">
        <v>4835</v>
      </c>
      <c r="K1387" s="5" t="s">
        <v>4835</v>
      </c>
      <c r="L1387" s="14"/>
      <c r="M1387" s="3" t="str">
        <f>IFERROR(VLOOKUP(E1387,A:J,10, FALSE),"")</f>
        <v>Miniaturansicht Bild</v>
      </c>
      <c r="N1387" s="3" t="str">
        <f>IFERROR(VLOOKUP(I1387,B:K,10,FALSE),"")</f>
        <v>Miniaturansicht Bild</v>
      </c>
      <c r="O1387" s="3" t="str">
        <f>IF(AND(TRIM(J1387)="",M1387=""),"Suffix not translated ",
   IF(AND(TRIM(J1387)&lt;&gt;"",TRIM(M1387)&lt;&gt;"",TRIM(J1387)&lt;&gt;TRIM(M1387)),"Suffix translation &lt;&gt; lookup ", "" ))
&amp;IF(AND(TRIM(K1387)="",N1387=""),"Description not translated ",
   IF(AND(TRIM(K1387)&lt;&gt;"",TRIM(N1387)&lt;&gt;"",TRIM(K1387)&lt;&gt;TRIM(N1387)),"Description translation&lt;&gt; lookup ", "" ))</f>
        <v/>
      </c>
      <c r="P1387" s="3" t="s">
        <v>8447</v>
      </c>
      <c r="Q1387" s="3" t="s">
        <v>8447</v>
      </c>
      <c r="R1387" s="3" t="s">
        <v>4832</v>
      </c>
    </row>
    <row r="1388" spans="1:18" x14ac:dyDescent="0.25">
      <c r="A1388" s="2" t="str">
        <f>IF(TRIM(J1388)="","",E1388)</f>
        <v/>
      </c>
      <c r="B1388" s="2" t="str">
        <f>IF(TRIM(K1388)="","",I1388)</f>
        <v>Size of the preview image</v>
      </c>
      <c r="C1388" s="2" t="str">
        <f>LEFT(F1388,FIND(".",F1388,6))</f>
        <v>Exif.Olympus.</v>
      </c>
      <c r="D1388" s="2" t="str">
        <f>VLOOKUP(C1388,PrefixUebersetzung,2,FALSE)</f>
        <v>Exif.Olympus.</v>
      </c>
      <c r="E1388" s="2" t="str">
        <f>MID(F1388,FIND(".",F1388,6)+1,99)</f>
        <v>ThumbnailLength</v>
      </c>
      <c r="F1388" s="3" t="s">
        <v>891</v>
      </c>
      <c r="G1388" s="3" t="s">
        <v>9515</v>
      </c>
      <c r="I1388" s="3" t="s">
        <v>2765</v>
      </c>
      <c r="J1388" s="3"/>
      <c r="K1388" s="5" t="s">
        <v>4806</v>
      </c>
      <c r="L1388" s="14"/>
      <c r="M1388" s="3" t="str">
        <f>IFERROR(VLOOKUP(E1388,A:J,10, FALSE),"")</f>
        <v>Vorschaubild Größe</v>
      </c>
      <c r="N1388" s="3" t="str">
        <f>IFERROR(VLOOKUP(I1388,B:K,10,FALSE),"")</f>
        <v>Miniaturansicht Größe</v>
      </c>
      <c r="O1388" s="3" t="str">
        <f>IF(AND(TRIM(J1388)="",M1388=""),"Suffix not translated ",
   IF(AND(TRIM(J1388)&lt;&gt;"",TRIM(M1388)&lt;&gt;"",TRIM(J1388)&lt;&gt;TRIM(M1388)),"Suffix translation &lt;&gt; lookup ", "" ))
&amp;IF(AND(TRIM(K1388)="",N1388=""),"Description not translated ",
   IF(AND(TRIM(K1388)&lt;&gt;"",TRIM(N1388)&lt;&gt;"",TRIM(K1388)&lt;&gt;TRIM(N1388)),"Description translation&lt;&gt; lookup ", "" ))</f>
        <v/>
      </c>
      <c r="Q1388" s="3" t="s">
        <v>8447</v>
      </c>
      <c r="R1388" s="3" t="s">
        <v>9347</v>
      </c>
    </row>
    <row r="1389" spans="1:18" x14ac:dyDescent="0.25">
      <c r="A1389" s="2" t="str">
        <f>IF(TRIM(J1389)="","",E1389)</f>
        <v/>
      </c>
      <c r="B1389" s="2" t="str">
        <f>IF(TRIM(K1389)="","",I1389)</f>
        <v>Offset of the preview image</v>
      </c>
      <c r="C1389" s="2" t="str">
        <f>LEFT(F1389,FIND(".",F1389,6))</f>
        <v>Exif.Olympus.</v>
      </c>
      <c r="D1389" s="2" t="str">
        <f>VLOOKUP(C1389,PrefixUebersetzung,2,FALSE)</f>
        <v>Exif.Olympus.</v>
      </c>
      <c r="E1389" s="2" t="str">
        <f>MID(F1389,FIND(".",F1389,6)+1,99)</f>
        <v>ThumbnailOffset</v>
      </c>
      <c r="F1389" s="3" t="s">
        <v>892</v>
      </c>
      <c r="G1389" s="3" t="s">
        <v>9515</v>
      </c>
      <c r="I1389" s="3" t="s">
        <v>2766</v>
      </c>
      <c r="J1389" s="3"/>
      <c r="K1389" s="5" t="s">
        <v>4807</v>
      </c>
      <c r="L1389" s="14"/>
      <c r="M1389" s="3" t="str">
        <f>IFERROR(VLOOKUP(E1389,A:J,10, FALSE),"")</f>
        <v>Miniaturansicht Offset</v>
      </c>
      <c r="N1389" s="3" t="str">
        <f>IFERROR(VLOOKUP(I1389,B:K,10,FALSE),"")</f>
        <v>Miniaturansicht Offset</v>
      </c>
      <c r="O1389" s="3" t="str">
        <f>IF(AND(TRIM(J1389)="",M1389=""),"Suffix not translated ",
   IF(AND(TRIM(J1389)&lt;&gt;"",TRIM(M1389)&lt;&gt;"",TRIM(J1389)&lt;&gt;TRIM(M1389)),"Suffix translation &lt;&gt; lookup ", "" ))
&amp;IF(AND(TRIM(K1389)="",N1389=""),"Description not translated ",
   IF(AND(TRIM(K1389)&lt;&gt;"",TRIM(N1389)&lt;&gt;"",TRIM(K1389)&lt;&gt;TRIM(N1389)),"Description translation&lt;&gt; lookup ", "" ))</f>
        <v/>
      </c>
      <c r="Q1389" s="3" t="s">
        <v>8447</v>
      </c>
      <c r="R1389" s="3" t="s">
        <v>8956</v>
      </c>
    </row>
    <row r="1390" spans="1:18" x14ac:dyDescent="0.25">
      <c r="A1390" s="2" t="str">
        <f>IF(TRIM(J1390)="","",E1390)</f>
        <v>ValidBits</v>
      </c>
      <c r="B1390" s="2" t="str">
        <f>IF(TRIM(K1390)="","",I1390)</f>
        <v>Valid bits</v>
      </c>
      <c r="C1390" s="2" t="str">
        <f>LEFT(F1390,FIND(".",F1390,6))</f>
        <v>Exif.Olympus.</v>
      </c>
      <c r="D1390" s="2" t="str">
        <f>VLOOKUP(C1390,PrefixUebersetzung,2,FALSE)</f>
        <v>Exif.Olympus.</v>
      </c>
      <c r="E1390" s="2" t="str">
        <f>MID(F1390,FIND(".",F1390,6)+1,99)</f>
        <v>ValidBits</v>
      </c>
      <c r="F1390" s="3" t="s">
        <v>893</v>
      </c>
      <c r="G1390" s="3" t="s">
        <v>9512</v>
      </c>
      <c r="I1390" s="3" t="s">
        <v>2767</v>
      </c>
      <c r="J1390" s="3" t="s">
        <v>5068</v>
      </c>
      <c r="K1390" s="5" t="s">
        <v>5068</v>
      </c>
      <c r="L1390" s="14"/>
      <c r="M1390" s="3" t="str">
        <f>IFERROR(VLOOKUP(E1390,A:J,10, FALSE),"")</f>
        <v>Bits gültig</v>
      </c>
      <c r="N1390" s="3" t="str">
        <f>IFERROR(VLOOKUP(I1390,B:K,10,FALSE),"")</f>
        <v>Bits gültig</v>
      </c>
      <c r="O1390" s="3" t="str">
        <f>IF(AND(TRIM(J1390)="",M1390=""),"Suffix not translated ",
   IF(AND(TRIM(J1390)&lt;&gt;"",TRIM(M1390)&lt;&gt;"",TRIM(J1390)&lt;&gt;TRIM(M1390)),"Suffix translation &lt;&gt; lookup ", "" ))
&amp;IF(AND(TRIM(K1390)="",N1390=""),"Description not translated ",
   IF(AND(TRIM(K1390)&lt;&gt;"",TRIM(N1390)&lt;&gt;"",TRIM(K1390)&lt;&gt;TRIM(N1390)),"Description translation&lt;&gt; lookup ", "" ))</f>
        <v/>
      </c>
      <c r="P1390" s="3" t="s">
        <v>8447</v>
      </c>
      <c r="Q1390" s="3" t="s">
        <v>8447</v>
      </c>
      <c r="R1390" s="3" t="s">
        <v>9407</v>
      </c>
    </row>
    <row r="1391" spans="1:18" x14ac:dyDescent="0.25">
      <c r="A1391" s="2" t="str">
        <f>IF(TRIM(J1391)="","",E1391)</f>
        <v/>
      </c>
      <c r="B1391" s="2" t="str">
        <f>IF(TRIM(K1391)="","",I1391)</f>
        <v>White balance mode</v>
      </c>
      <c r="C1391" s="2" t="str">
        <f>LEFT(F1391,FIND(".",F1391,6))</f>
        <v>Exif.Olympus.</v>
      </c>
      <c r="D1391" s="2" t="str">
        <f>VLOOKUP(C1391,PrefixUebersetzung,2,FALSE)</f>
        <v>Exif.Olympus.</v>
      </c>
      <c r="E1391" s="2" t="str">
        <f>MID(F1391,FIND(".",F1391,6)+1,99)</f>
        <v>WhiteBalance</v>
      </c>
      <c r="F1391" s="3" t="s">
        <v>894</v>
      </c>
      <c r="G1391" s="3" t="s">
        <v>9512</v>
      </c>
      <c r="I1391" s="3" t="s">
        <v>2768</v>
      </c>
      <c r="J1391" s="3"/>
      <c r="K1391" s="5" t="s">
        <v>4860</v>
      </c>
      <c r="L1391" s="14">
        <v>1</v>
      </c>
      <c r="M1391" s="3" t="str">
        <f>IFERROR(VLOOKUP(E1391,A:J,10, FALSE),"")</f>
        <v>Weißabgleich</v>
      </c>
      <c r="N1391" s="3" t="str">
        <f>IFERROR(VLOOKUP(I1391,B:K,10,FALSE),"")</f>
        <v>Weißabgleich Modus</v>
      </c>
      <c r="O1391" s="3" t="str">
        <f>IF(AND(TRIM(J1391)="",M1391=""),"Suffix not translated ",
   IF(AND(TRIM(J1391)&lt;&gt;"",TRIM(M1391)&lt;&gt;"",TRIM(J1391)&lt;&gt;TRIM(M1391)),"Suffix translation &lt;&gt; lookup ", "" ))
&amp;IF(AND(TRIM(K1391)="",N1391=""),"Description not translated ",
   IF(AND(TRIM(K1391)&lt;&gt;"",TRIM(N1391)&lt;&gt;"",TRIM(K1391)&lt;&gt;TRIM(N1391)),"Description translation&lt;&gt; lookup ", "" ))</f>
        <v/>
      </c>
      <c r="Q1391" s="3" t="s">
        <v>8447</v>
      </c>
      <c r="R1391" s="3" t="s">
        <v>9422</v>
      </c>
    </row>
    <row r="1392" spans="1:18" x14ac:dyDescent="0.25">
      <c r="A1392" s="2" t="str">
        <f>IF(TRIM(J1392)="","",E1392)</f>
        <v/>
      </c>
      <c r="B1392" s="2" t="str">
        <f>IF(TRIM(K1392)="","",I1392)</f>
        <v/>
      </c>
      <c r="C1392" s="2" t="str">
        <f>LEFT(F1392,FIND(".",F1392,6))</f>
        <v>Exif.Olympus.</v>
      </c>
      <c r="D1392" s="2" t="str">
        <f>VLOOKUP(C1392,PrefixUebersetzung,2,FALSE)</f>
        <v>Exif.Olympus.</v>
      </c>
      <c r="E1392" s="2" t="str">
        <f>MID(F1392,FIND(".",F1392,6)+1,99)</f>
        <v>WhiteBalanceBias</v>
      </c>
      <c r="F1392" s="3" t="s">
        <v>895</v>
      </c>
      <c r="G1392" s="3" t="s">
        <v>9512</v>
      </c>
      <c r="I1392" s="3" t="s">
        <v>2644</v>
      </c>
      <c r="J1392" s="3"/>
      <c r="L1392" s="14"/>
      <c r="M1392" s="3" t="str">
        <f>IFERROR(VLOOKUP(E1392,A:J,10, FALSE),"")</f>
        <v>Weißabgleich Korrektur</v>
      </c>
      <c r="N1392" s="3" t="str">
        <f>IFERROR(VLOOKUP(I1392,B:K,10,FALSE),"")</f>
        <v>Weißabgleich Korrektur</v>
      </c>
      <c r="O1392" s="3" t="str">
        <f>IF(AND(TRIM(J1392)="",M1392=""),"Suffix not translated ",
   IF(AND(TRIM(J1392)&lt;&gt;"",TRIM(M1392)&lt;&gt;"",TRIM(J1392)&lt;&gt;TRIM(M1392)),"Suffix translation &lt;&gt; lookup ", "" ))
&amp;IF(AND(TRIM(K1392)="",N1392=""),"Description not translated ",
   IF(AND(TRIM(K1392)&lt;&gt;"",TRIM(N1392)&lt;&gt;"",TRIM(K1392)&lt;&gt;TRIM(N1392)),"Description translation&lt;&gt; lookup ", "" ))</f>
        <v/>
      </c>
    </row>
    <row r="1393" spans="1:18" x14ac:dyDescent="0.25">
      <c r="A1393" s="2" t="str">
        <f>IF(TRIM(J1393)="","",E1393)</f>
        <v>WhiteBalanceBracket</v>
      </c>
      <c r="B1393" s="2" t="str">
        <f>IF(TRIM(K1393)="","",I1393)</f>
        <v>White balance bracket</v>
      </c>
      <c r="C1393" s="2" t="str">
        <f>LEFT(F1393,FIND(".",F1393,6))</f>
        <v>Exif.Olympus.</v>
      </c>
      <c r="D1393" s="2" t="str">
        <f>VLOOKUP(C1393,PrefixUebersetzung,2,FALSE)</f>
        <v>Exif.Olympus.</v>
      </c>
      <c r="E1393" s="2" t="str">
        <f>MID(F1393,FIND(".",F1393,6)+1,99)</f>
        <v>WhiteBalanceBracket</v>
      </c>
      <c r="F1393" s="3" t="s">
        <v>896</v>
      </c>
      <c r="G1393" s="3" t="s">
        <v>9512</v>
      </c>
      <c r="I1393" s="3" t="s">
        <v>2769</v>
      </c>
      <c r="J1393" s="5" t="s">
        <v>5022</v>
      </c>
      <c r="K1393" s="5" t="s">
        <v>3941</v>
      </c>
      <c r="L1393" s="14"/>
      <c r="M1393" s="3" t="str">
        <f>IFERROR(VLOOKUP(E1393,A:J,10, FALSE),"")</f>
        <v>Weißabgleich Reihe</v>
      </c>
      <c r="N1393" s="3" t="str">
        <f>IFERROR(VLOOKUP(I1393,B:K,10,FALSE),"")</f>
        <v>Weißabgleichreihe</v>
      </c>
      <c r="O1393" s="3" t="str">
        <f>IF(AND(TRIM(J1393)="",M1393=""),"Suffix not translated ",
   IF(AND(TRIM(J1393)&lt;&gt;"",TRIM(M1393)&lt;&gt;"",TRIM(J1393)&lt;&gt;TRIM(M1393)),"Suffix translation &lt;&gt; lookup ", "" ))
&amp;IF(AND(TRIM(K1393)="",N1393=""),"Description not translated ",
   IF(AND(TRIM(K1393)&lt;&gt;"",TRIM(N1393)&lt;&gt;"",TRIM(K1393)&lt;&gt;TRIM(N1393)),"Description translation&lt;&gt; lookup ", "" ))</f>
        <v/>
      </c>
      <c r="P1393" s="3" t="s">
        <v>8447</v>
      </c>
      <c r="Q1393" s="3" t="s">
        <v>8447</v>
      </c>
      <c r="R1393" s="3" t="s">
        <v>9034</v>
      </c>
    </row>
    <row r="1394" spans="1:18" x14ac:dyDescent="0.25">
      <c r="A1394" s="2" t="str">
        <f>IF(TRIM(J1394)="","",E1394)</f>
        <v>WhiteBoard</v>
      </c>
      <c r="B1394" s="2" t="str">
        <f>IF(TRIM(K1394)="","",I1394)</f>
        <v>White board</v>
      </c>
      <c r="C1394" s="2" t="str">
        <f>LEFT(F1394,FIND(".",F1394,6))</f>
        <v>Exif.Olympus.</v>
      </c>
      <c r="D1394" s="2" t="str">
        <f>VLOOKUP(C1394,PrefixUebersetzung,2,FALSE)</f>
        <v>Exif.Olympus.</v>
      </c>
      <c r="E1394" s="2" t="str">
        <f>MID(F1394,FIND(".",F1394,6)+1,99)</f>
        <v>WhiteBoard</v>
      </c>
      <c r="F1394" s="3" t="s">
        <v>897</v>
      </c>
      <c r="G1394" s="3" t="s">
        <v>9512</v>
      </c>
      <c r="I1394" s="3" t="s">
        <v>2770</v>
      </c>
      <c r="J1394" s="5" t="s">
        <v>3942</v>
      </c>
      <c r="K1394" s="5" t="s">
        <v>3942</v>
      </c>
      <c r="L1394" s="14"/>
      <c r="M1394" s="3" t="str">
        <f>IFERROR(VLOOKUP(E1394,A:J,10, FALSE),"")</f>
        <v>Weißwandtafel</v>
      </c>
      <c r="N1394" s="3" t="str">
        <f>IFERROR(VLOOKUP(I1394,B:K,10,FALSE),"")</f>
        <v>Weißwandtafel</v>
      </c>
      <c r="O1394" s="3" t="str">
        <f>IF(AND(TRIM(J1394)="",M1394=""),"Suffix not translated ",
   IF(AND(TRIM(J1394)&lt;&gt;"",TRIM(M1394)&lt;&gt;"",TRIM(J1394)&lt;&gt;TRIM(M1394)),"Suffix translation &lt;&gt; lookup ", "" ))
&amp;IF(AND(TRIM(K1394)="",N1394=""),"Description not translated ",
   IF(AND(TRIM(K1394)&lt;&gt;"",TRIM(N1394)&lt;&gt;"",TRIM(K1394)&lt;&gt;TRIM(N1394)),"Description translation&lt;&gt; lookup ", "" ))</f>
        <v/>
      </c>
      <c r="P1394" s="3" t="s">
        <v>8447</v>
      </c>
      <c r="Q1394" s="3" t="s">
        <v>8447</v>
      </c>
      <c r="R1394" s="3" t="s">
        <v>9032</v>
      </c>
    </row>
    <row r="1395" spans="1:18" x14ac:dyDescent="0.25">
      <c r="A1395" s="2" t="str">
        <f>IF(TRIM(J1395)="","",E1395)</f>
        <v>Zoom</v>
      </c>
      <c r="B1395" s="2" t="str">
        <f>IF(TRIM(K1395)="","",I1395)</f>
        <v>Zoom step count</v>
      </c>
      <c r="C1395" s="2" t="str">
        <f>LEFT(F1395,FIND(".",F1395,6))</f>
        <v>Exif.Olympus.</v>
      </c>
      <c r="D1395" s="2" t="str">
        <f>VLOOKUP(C1395,PrefixUebersetzung,2,FALSE)</f>
        <v>Exif.Olympus.</v>
      </c>
      <c r="E1395" s="2" t="str">
        <f>MID(F1395,FIND(".",F1395,6)+1,99)</f>
        <v>Zoom</v>
      </c>
      <c r="F1395" s="3" t="s">
        <v>898</v>
      </c>
      <c r="G1395" s="3" t="s">
        <v>9512</v>
      </c>
      <c r="I1395" s="3" t="s">
        <v>2771</v>
      </c>
      <c r="J1395" s="3" t="s">
        <v>4145</v>
      </c>
      <c r="K1395" s="5" t="s">
        <v>3943</v>
      </c>
      <c r="L1395" s="14"/>
      <c r="M1395" s="3" t="str">
        <f>IFERROR(VLOOKUP(E1395,A:J,10, FALSE),"")</f>
        <v>Zoom</v>
      </c>
      <c r="N1395" s="3" t="str">
        <f>IFERROR(VLOOKUP(I1395,B:K,10,FALSE),"")</f>
        <v>Zoom Schrittzahl</v>
      </c>
      <c r="O1395" s="3" t="str">
        <f>IF(AND(TRIM(J1395)="",M1395=""),"Suffix not translated ",
   IF(AND(TRIM(J1395)&lt;&gt;"",TRIM(M1395)&lt;&gt;"",TRIM(J1395)&lt;&gt;TRIM(M1395)),"Suffix translation &lt;&gt; lookup ", "" ))
&amp;IF(AND(TRIM(K1395)="",N1395=""),"Description not translated ",
   IF(AND(TRIM(K1395)&lt;&gt;"",TRIM(N1395)&lt;&gt;"",TRIM(K1395)&lt;&gt;TRIM(N1395)),"Description translation&lt;&gt; lookup ", "" ))</f>
        <v/>
      </c>
      <c r="P1395" s="3" t="s">
        <v>8447</v>
      </c>
      <c r="Q1395" s="3" t="s">
        <v>8447</v>
      </c>
      <c r="R1395" s="3" t="s">
        <v>9429</v>
      </c>
    </row>
    <row r="1396" spans="1:18" x14ac:dyDescent="0.25">
      <c r="A1396" s="2" t="str">
        <f>IF(TRIM(J1396)="","",E1396)</f>
        <v/>
      </c>
      <c r="B1396" s="2" t="str">
        <f>IF(TRIM(K1396)="","",I1396)</f>
        <v/>
      </c>
      <c r="C1396" s="2" t="str">
        <f>LEFT(F1396,FIND(".",F1396,6))</f>
        <v>Exif.Olympus2.</v>
      </c>
      <c r="D1396" s="2" t="str">
        <f>VLOOKUP(C1396,PrefixUebersetzung,2,FALSE)</f>
        <v>Exif.Olympus2.</v>
      </c>
      <c r="E1396" s="2" t="str">
        <f>MID(F1396,FIND(".",F1396,6)+1,99)</f>
        <v>0x0000</v>
      </c>
      <c r="F1396" s="41" t="s">
        <v>9989</v>
      </c>
      <c r="G1396" s="36" t="s">
        <v>9512</v>
      </c>
      <c r="H1396" s="36"/>
      <c r="I1396" s="36" t="s">
        <v>2115</v>
      </c>
      <c r="L1396" s="15">
        <v>9</v>
      </c>
      <c r="M1396" s="3" t="str">
        <f>IFERROR(VLOOKUP(E1396,A:J,10, FALSE),"")</f>
        <v/>
      </c>
      <c r="N1396" s="3" t="str">
        <f>IFERROR(VLOOKUP(I1396,B:K,10,FALSE),"")</f>
        <v>Unbekannt</v>
      </c>
      <c r="O1396" s="3" t="str">
        <f>IF(AND(TRIM(J1396)="",M1396=""),"Suffix not translated ",
   IF(AND(TRIM(J1396)&lt;&gt;"",TRIM(M1396)&lt;&gt;"",TRIM(J1396)&lt;&gt;TRIM(M1396)),"Suffix translation &lt;&gt; lookup ", "" ))
&amp;IF(AND(TRIM(K1396)="",N1396=""),"Description not translated ",
   IF(AND(TRIM(K1396)&lt;&gt;"",TRIM(N1396)&lt;&gt;"",TRIM(K1396)&lt;&gt;TRIM(N1396)),"Description translation&lt;&gt; lookup ", "" ))</f>
        <v xml:space="preserve">Suffix not translated </v>
      </c>
    </row>
    <row r="1397" spans="1:18" x14ac:dyDescent="0.25">
      <c r="A1397" s="2" t="str">
        <f>IF(TRIM(J1397)="","",E1397)</f>
        <v/>
      </c>
      <c r="B1397" s="2" t="str">
        <f>IF(TRIM(K1397)="","",I1397)</f>
        <v/>
      </c>
      <c r="C1397" s="2" t="str">
        <f>LEFT(F1397,FIND(".",F1397,6))</f>
        <v>Exif.Olympus2.</v>
      </c>
      <c r="D1397" s="2" t="str">
        <f>VLOOKUP(C1397,PrefixUebersetzung,2,FALSE)</f>
        <v>Exif.Olympus2.</v>
      </c>
      <c r="E1397" s="2" t="str">
        <f>MID(F1397,FIND(".",F1397,6)+1,99)</f>
        <v>0x1013</v>
      </c>
      <c r="F1397" s="41" t="s">
        <v>9990</v>
      </c>
      <c r="G1397" s="36" t="s">
        <v>9512</v>
      </c>
      <c r="H1397" s="36"/>
      <c r="I1397" s="36" t="s">
        <v>2115</v>
      </c>
      <c r="L1397" s="15">
        <v>9</v>
      </c>
      <c r="M1397" s="3" t="str">
        <f>IFERROR(VLOOKUP(E1397,A:J,10, FALSE),"")</f>
        <v/>
      </c>
      <c r="N1397" s="3" t="str">
        <f>IFERROR(VLOOKUP(I1397,B:K,10,FALSE),"")</f>
        <v>Unbekannt</v>
      </c>
      <c r="O1397" s="3" t="str">
        <f>IF(AND(TRIM(J1397)="",M1397=""),"Suffix not translated ",
   IF(AND(TRIM(J1397)&lt;&gt;"",TRIM(M1397)&lt;&gt;"",TRIM(J1397)&lt;&gt;TRIM(M1397)),"Suffix translation &lt;&gt; lookup ", "" ))
&amp;IF(AND(TRIM(K1397)="",N1397=""),"Description not translated ",
   IF(AND(TRIM(K1397)&lt;&gt;"",TRIM(N1397)&lt;&gt;"",TRIM(K1397)&lt;&gt;TRIM(N1397)),"Description translation&lt;&gt; lookup ", "" ))</f>
        <v xml:space="preserve">Suffix not translated </v>
      </c>
    </row>
    <row r="1398" spans="1:18" x14ac:dyDescent="0.25">
      <c r="A1398" s="2" t="str">
        <f>IF(TRIM(J1398)="","",E1398)</f>
        <v/>
      </c>
      <c r="B1398" s="2" t="str">
        <f>IF(TRIM(K1398)="","",I1398)</f>
        <v/>
      </c>
      <c r="C1398" s="2" t="str">
        <f>LEFT(F1398,FIND(".",F1398,6))</f>
        <v>Exif.Olympus2.</v>
      </c>
      <c r="D1398" s="2" t="str">
        <f>VLOOKUP(C1398,PrefixUebersetzung,2,FALSE)</f>
        <v>Exif.Olympus2.</v>
      </c>
      <c r="E1398" s="2" t="str">
        <f>MID(F1398,FIND(".",F1398,6)+1,99)</f>
        <v>0x1014</v>
      </c>
      <c r="F1398" s="41" t="s">
        <v>9991</v>
      </c>
      <c r="G1398" s="36" t="s">
        <v>9512</v>
      </c>
      <c r="H1398" s="36"/>
      <c r="I1398" s="36" t="s">
        <v>2115</v>
      </c>
      <c r="L1398" s="15">
        <v>9</v>
      </c>
      <c r="M1398" s="3" t="str">
        <f>IFERROR(VLOOKUP(E1398,A:J,10, FALSE),"")</f>
        <v/>
      </c>
      <c r="N1398" s="3" t="str">
        <f>IFERROR(VLOOKUP(I1398,B:K,10,FALSE),"")</f>
        <v>Unbekannt</v>
      </c>
      <c r="O1398" s="3" t="str">
        <f>IF(AND(TRIM(J1398)="",M1398=""),"Suffix not translated ",
   IF(AND(TRIM(J1398)&lt;&gt;"",TRIM(M1398)&lt;&gt;"",TRIM(J1398)&lt;&gt;TRIM(M1398)),"Suffix translation &lt;&gt; lookup ", "" ))
&amp;IF(AND(TRIM(K1398)="",N1398=""),"Description not translated ",
   IF(AND(TRIM(K1398)&lt;&gt;"",TRIM(N1398)&lt;&gt;"",TRIM(K1398)&lt;&gt;TRIM(N1398)),"Description translation&lt;&gt; lookup ", "" ))</f>
        <v xml:space="preserve">Suffix not translated </v>
      </c>
    </row>
    <row r="1399" spans="1:18" x14ac:dyDescent="0.25">
      <c r="A1399" s="2" t="str">
        <f>IF(TRIM(J1399)="","",E1399)</f>
        <v/>
      </c>
      <c r="B1399" s="2" t="str">
        <f>IF(TRIM(K1399)="","",I1399)</f>
        <v/>
      </c>
      <c r="C1399" s="2" t="str">
        <f>LEFT(F1399,FIND(".",F1399,6))</f>
        <v>Exif.Olympus2.</v>
      </c>
      <c r="D1399" s="2" t="str">
        <f>VLOOKUP(C1399,PrefixUebersetzung,2,FALSE)</f>
        <v>Exif.Olympus2.</v>
      </c>
      <c r="E1399" s="2" t="str">
        <f>MID(F1399,FIND(".",F1399,6)+1,99)</f>
        <v>0x1016</v>
      </c>
      <c r="F1399" s="41" t="s">
        <v>9992</v>
      </c>
      <c r="G1399" s="36" t="s">
        <v>9512</v>
      </c>
      <c r="H1399" s="36"/>
      <c r="I1399" s="36" t="s">
        <v>2115</v>
      </c>
      <c r="L1399" s="15">
        <v>9</v>
      </c>
      <c r="M1399" s="3" t="str">
        <f>IFERROR(VLOOKUP(E1399,A:J,10, FALSE),"")</f>
        <v/>
      </c>
      <c r="N1399" s="3" t="str">
        <f>IFERROR(VLOOKUP(I1399,B:K,10,FALSE),"")</f>
        <v>Unbekannt</v>
      </c>
      <c r="O1399" s="3" t="str">
        <f>IF(AND(TRIM(J1399)="",M1399=""),"Suffix not translated ",
   IF(AND(TRIM(J1399)&lt;&gt;"",TRIM(M1399)&lt;&gt;"",TRIM(J1399)&lt;&gt;TRIM(M1399)),"Suffix translation &lt;&gt; lookup ", "" ))
&amp;IF(AND(TRIM(K1399)="",N1399=""),"Description not translated ",
   IF(AND(TRIM(K1399)&lt;&gt;"",TRIM(N1399)&lt;&gt;"",TRIM(K1399)&lt;&gt;TRIM(N1399)),"Description translation&lt;&gt; lookup ", "" ))</f>
        <v xml:space="preserve">Suffix not translated </v>
      </c>
    </row>
    <row r="1400" spans="1:18" x14ac:dyDescent="0.25">
      <c r="A1400" s="2" t="str">
        <f>IF(TRIM(J1400)="","",E1400)</f>
        <v/>
      </c>
      <c r="B1400" s="2" t="str">
        <f>IF(TRIM(K1400)="","",I1400)</f>
        <v/>
      </c>
      <c r="C1400" s="2" t="str">
        <f>LEFT(F1400,FIND(".",F1400,6))</f>
        <v>Exif.Olympus2.</v>
      </c>
      <c r="D1400" s="2" t="str">
        <f>VLOOKUP(C1400,PrefixUebersetzung,2,FALSE)</f>
        <v>Exif.Olympus2.</v>
      </c>
      <c r="E1400" s="2" t="str">
        <f>MID(F1400,FIND(".",F1400,6)+1,99)</f>
        <v>0x101b</v>
      </c>
      <c r="F1400" s="41" t="s">
        <v>9993</v>
      </c>
      <c r="G1400" s="36" t="s">
        <v>9515</v>
      </c>
      <c r="H1400" s="36"/>
      <c r="I1400" s="36" t="s">
        <v>2115</v>
      </c>
      <c r="L1400" s="15">
        <v>9</v>
      </c>
      <c r="M1400" s="3" t="str">
        <f>IFERROR(VLOOKUP(E1400,A:J,10, FALSE),"")</f>
        <v/>
      </c>
      <c r="N1400" s="3" t="str">
        <f>IFERROR(VLOOKUP(I1400,B:K,10,FALSE),"")</f>
        <v>Unbekannt</v>
      </c>
      <c r="O1400" s="3" t="str">
        <f>IF(AND(TRIM(J1400)="",M1400=""),"Suffix not translated ",
   IF(AND(TRIM(J1400)&lt;&gt;"",TRIM(M1400)&lt;&gt;"",TRIM(J1400)&lt;&gt;TRIM(M1400)),"Suffix translation &lt;&gt; lookup ", "" ))
&amp;IF(AND(TRIM(K1400)="",N1400=""),"Description not translated ",
   IF(AND(TRIM(K1400)&lt;&gt;"",TRIM(N1400)&lt;&gt;"",TRIM(K1400)&lt;&gt;TRIM(N1400)),"Description translation&lt;&gt; lookup ", "" ))</f>
        <v xml:space="preserve">Suffix not translated </v>
      </c>
    </row>
    <row r="1401" spans="1:18" x14ac:dyDescent="0.25">
      <c r="A1401" s="2" t="str">
        <f>IF(TRIM(J1401)="","",E1401)</f>
        <v/>
      </c>
      <c r="B1401" s="2" t="str">
        <f>IF(TRIM(K1401)="","",I1401)</f>
        <v/>
      </c>
      <c r="C1401" s="2" t="str">
        <f>LEFT(F1401,FIND(".",F1401,6))</f>
        <v>Exif.Olympus2.</v>
      </c>
      <c r="D1401" s="2" t="str">
        <f>VLOOKUP(C1401,PrefixUebersetzung,2,FALSE)</f>
        <v>Exif.Olympus2.</v>
      </c>
      <c r="E1401" s="2" t="str">
        <f>MID(F1401,FIND(".",F1401,6)+1,99)</f>
        <v>0x101c</v>
      </c>
      <c r="F1401" s="41" t="s">
        <v>9994</v>
      </c>
      <c r="G1401" s="36" t="s">
        <v>9515</v>
      </c>
      <c r="H1401" s="36"/>
      <c r="I1401" s="36" t="s">
        <v>2115</v>
      </c>
      <c r="L1401" s="15">
        <v>9</v>
      </c>
      <c r="M1401" s="3" t="str">
        <f>IFERROR(VLOOKUP(E1401,A:J,10, FALSE),"")</f>
        <v/>
      </c>
      <c r="N1401" s="3" t="str">
        <f>IFERROR(VLOOKUP(I1401,B:K,10,FALSE),"")</f>
        <v>Unbekannt</v>
      </c>
      <c r="O1401" s="3" t="str">
        <f>IF(AND(TRIM(J1401)="",M1401=""),"Suffix not translated ",
   IF(AND(TRIM(J1401)&lt;&gt;"",TRIM(M1401)&lt;&gt;"",TRIM(J1401)&lt;&gt;TRIM(M1401)),"Suffix translation &lt;&gt; lookup ", "" ))
&amp;IF(AND(TRIM(K1401)="",N1401=""),"Description not translated ",
   IF(AND(TRIM(K1401)&lt;&gt;"",TRIM(N1401)&lt;&gt;"",TRIM(K1401)&lt;&gt;TRIM(N1401)),"Description translation&lt;&gt; lookup ", "" ))</f>
        <v xml:space="preserve">Suffix not translated </v>
      </c>
    </row>
    <row r="1402" spans="1:18" x14ac:dyDescent="0.25">
      <c r="A1402" s="2" t="str">
        <f>IF(TRIM(J1402)="","",E1402)</f>
        <v/>
      </c>
      <c r="B1402" s="2" t="str">
        <f>IF(TRIM(K1402)="","",I1402)</f>
        <v/>
      </c>
      <c r="C1402" s="2" t="str">
        <f>LEFT(F1402,FIND(".",F1402,6))</f>
        <v>Exif.Olympus2.</v>
      </c>
      <c r="D1402" s="2" t="str">
        <f>VLOOKUP(C1402,PrefixUebersetzung,2,FALSE)</f>
        <v>Exif.Olympus2.</v>
      </c>
      <c r="E1402" s="2" t="str">
        <f>MID(F1402,FIND(".",F1402,6)+1,99)</f>
        <v>0x101d</v>
      </c>
      <c r="F1402" s="41" t="s">
        <v>9995</v>
      </c>
      <c r="G1402" s="36" t="s">
        <v>9515</v>
      </c>
      <c r="H1402" s="36"/>
      <c r="I1402" s="36" t="s">
        <v>2115</v>
      </c>
      <c r="L1402" s="15">
        <v>9</v>
      </c>
      <c r="M1402" s="3" t="str">
        <f>IFERROR(VLOOKUP(E1402,A:J,10, FALSE),"")</f>
        <v/>
      </c>
      <c r="N1402" s="3" t="str">
        <f>IFERROR(VLOOKUP(I1402,B:K,10,FALSE),"")</f>
        <v>Unbekannt</v>
      </c>
      <c r="O1402" s="3" t="str">
        <f>IF(AND(TRIM(J1402)="",M1402=""),"Suffix not translated ",
   IF(AND(TRIM(J1402)&lt;&gt;"",TRIM(M1402)&lt;&gt;"",TRIM(J1402)&lt;&gt;TRIM(M1402)),"Suffix translation &lt;&gt; lookup ", "" ))
&amp;IF(AND(TRIM(K1402)="",N1402=""),"Description not translated ",
   IF(AND(TRIM(K1402)&lt;&gt;"",TRIM(N1402)&lt;&gt;"",TRIM(K1402)&lt;&gt;TRIM(N1402)),"Description translation&lt;&gt; lookup ", "" ))</f>
        <v xml:space="preserve">Suffix not translated </v>
      </c>
    </row>
    <row r="1403" spans="1:18" x14ac:dyDescent="0.25">
      <c r="A1403" s="2" t="str">
        <f>IF(TRIM(J1403)="","",E1403)</f>
        <v/>
      </c>
      <c r="B1403" s="2" t="str">
        <f>IF(TRIM(K1403)="","",I1403)</f>
        <v/>
      </c>
      <c r="C1403" s="2" t="str">
        <f>LEFT(F1403,FIND(".",F1403,6))</f>
        <v>Exif.Olympus2.</v>
      </c>
      <c r="D1403" s="2" t="str">
        <f>VLOOKUP(C1403,PrefixUebersetzung,2,FALSE)</f>
        <v>Exif.Olympus2.</v>
      </c>
      <c r="E1403" s="2" t="str">
        <f>MID(F1403,FIND(".",F1403,6)+1,99)</f>
        <v>0x101e</v>
      </c>
      <c r="F1403" s="41" t="s">
        <v>9996</v>
      </c>
      <c r="G1403" s="36" t="s">
        <v>9515</v>
      </c>
      <c r="H1403" s="36"/>
      <c r="I1403" s="36" t="s">
        <v>2115</v>
      </c>
      <c r="L1403" s="15">
        <v>9</v>
      </c>
      <c r="M1403" s="3" t="str">
        <f>IFERROR(VLOOKUP(E1403,A:J,10, FALSE),"")</f>
        <v/>
      </c>
      <c r="N1403" s="3" t="str">
        <f>IFERROR(VLOOKUP(I1403,B:K,10,FALSE),"")</f>
        <v>Unbekannt</v>
      </c>
      <c r="O1403" s="3" t="str">
        <f>IF(AND(TRIM(J1403)="",M1403=""),"Suffix not translated ",
   IF(AND(TRIM(J1403)&lt;&gt;"",TRIM(M1403)&lt;&gt;"",TRIM(J1403)&lt;&gt;TRIM(M1403)),"Suffix translation &lt;&gt; lookup ", "" ))
&amp;IF(AND(TRIM(K1403)="",N1403=""),"Description not translated ",
   IF(AND(TRIM(K1403)&lt;&gt;"",TRIM(N1403)&lt;&gt;"",TRIM(K1403)&lt;&gt;TRIM(N1403)),"Description translation&lt;&gt; lookup ", "" ))</f>
        <v xml:space="preserve">Suffix not translated </v>
      </c>
    </row>
    <row r="1404" spans="1:18" x14ac:dyDescent="0.25">
      <c r="A1404" s="2" t="str">
        <f>IF(TRIM(J1404)="","",E1404)</f>
        <v/>
      </c>
      <c r="B1404" s="2" t="str">
        <f>IF(TRIM(K1404)="","",I1404)</f>
        <v/>
      </c>
      <c r="C1404" s="2" t="str">
        <f>LEFT(F1404,FIND(".",F1404,6))</f>
        <v>Exif.Olympus2.</v>
      </c>
      <c r="D1404" s="2" t="str">
        <f>VLOOKUP(C1404,PrefixUebersetzung,2,FALSE)</f>
        <v>Exif.Olympus2.</v>
      </c>
      <c r="E1404" s="2" t="str">
        <f>MID(F1404,FIND(".",F1404,6)+1,99)</f>
        <v>0x101f</v>
      </c>
      <c r="F1404" s="41" t="s">
        <v>9997</v>
      </c>
      <c r="G1404" s="36" t="s">
        <v>9515</v>
      </c>
      <c r="H1404" s="36"/>
      <c r="I1404" s="36" t="s">
        <v>2115</v>
      </c>
      <c r="L1404" s="15">
        <v>9</v>
      </c>
      <c r="M1404" s="3" t="str">
        <f>IFERROR(VLOOKUP(E1404,A:J,10, FALSE),"")</f>
        <v/>
      </c>
      <c r="N1404" s="3" t="str">
        <f>IFERROR(VLOOKUP(I1404,B:K,10,FALSE),"")</f>
        <v>Unbekannt</v>
      </c>
      <c r="O1404" s="3" t="str">
        <f>IF(AND(TRIM(J1404)="",M1404=""),"Suffix not translated ",
   IF(AND(TRIM(J1404)&lt;&gt;"",TRIM(M1404)&lt;&gt;"",TRIM(J1404)&lt;&gt;TRIM(M1404)),"Suffix translation &lt;&gt; lookup ", "" ))
&amp;IF(AND(TRIM(K1404)="",N1404=""),"Description not translated ",
   IF(AND(TRIM(K1404)&lt;&gt;"",TRIM(N1404)&lt;&gt;"",TRIM(K1404)&lt;&gt;TRIM(N1404)),"Description translation&lt;&gt; lookup ", "" ))</f>
        <v xml:space="preserve">Suffix not translated </v>
      </c>
    </row>
    <row r="1405" spans="1:18" x14ac:dyDescent="0.25">
      <c r="A1405" s="2" t="str">
        <f>IF(TRIM(J1405)="","",E1405)</f>
        <v/>
      </c>
      <c r="B1405" s="2" t="str">
        <f>IF(TRIM(K1405)="","",I1405)</f>
        <v/>
      </c>
      <c r="C1405" s="2" t="str">
        <f>LEFT(F1405,FIND(".",F1405,6))</f>
        <v>Exif.Olympus2.</v>
      </c>
      <c r="D1405" s="2" t="str">
        <f>VLOOKUP(C1405,PrefixUebersetzung,2,FALSE)</f>
        <v>Exif.Olympus2.</v>
      </c>
      <c r="E1405" s="2" t="str">
        <f>MID(F1405,FIND(".",F1405,6)+1,99)</f>
        <v>0x1020</v>
      </c>
      <c r="F1405" s="41" t="s">
        <v>9998</v>
      </c>
      <c r="G1405" s="36" t="s">
        <v>9515</v>
      </c>
      <c r="H1405" s="36"/>
      <c r="I1405" s="36" t="s">
        <v>2115</v>
      </c>
      <c r="L1405" s="15">
        <v>9</v>
      </c>
      <c r="M1405" s="3" t="str">
        <f>IFERROR(VLOOKUP(E1405,A:J,10, FALSE),"")</f>
        <v/>
      </c>
      <c r="N1405" s="3" t="str">
        <f>IFERROR(VLOOKUP(I1405,B:K,10,FALSE),"")</f>
        <v>Unbekannt</v>
      </c>
      <c r="O1405" s="3" t="str">
        <f>IF(AND(TRIM(J1405)="",M1405=""),"Suffix not translated ",
   IF(AND(TRIM(J1405)&lt;&gt;"",TRIM(M1405)&lt;&gt;"",TRIM(J1405)&lt;&gt;TRIM(M1405)),"Suffix translation &lt;&gt; lookup ", "" ))
&amp;IF(AND(TRIM(K1405)="",N1405=""),"Description not translated ",
   IF(AND(TRIM(K1405)&lt;&gt;"",TRIM(N1405)&lt;&gt;"",TRIM(K1405)&lt;&gt;TRIM(N1405)),"Description translation&lt;&gt; lookup ", "" ))</f>
        <v xml:space="preserve">Suffix not translated </v>
      </c>
    </row>
    <row r="1406" spans="1:18" x14ac:dyDescent="0.25">
      <c r="A1406" s="2" t="str">
        <f>IF(TRIM(J1406)="","",E1406)</f>
        <v/>
      </c>
      <c r="B1406" s="2" t="str">
        <f>IF(TRIM(K1406)="","",I1406)</f>
        <v/>
      </c>
      <c r="C1406" s="2" t="str">
        <f>LEFT(F1406,FIND(".",F1406,6))</f>
        <v>Exif.Olympus2.</v>
      </c>
      <c r="D1406" s="2" t="str">
        <f>VLOOKUP(C1406,PrefixUebersetzung,2,FALSE)</f>
        <v>Exif.Olympus2.</v>
      </c>
      <c r="E1406" s="2" t="str">
        <f>MID(F1406,FIND(".",F1406,6)+1,99)</f>
        <v>0x1021</v>
      </c>
      <c r="F1406" s="41" t="s">
        <v>9999</v>
      </c>
      <c r="G1406" s="36" t="s">
        <v>9515</v>
      </c>
      <c r="H1406" s="36"/>
      <c r="I1406" s="36" t="s">
        <v>2115</v>
      </c>
      <c r="L1406" s="15">
        <v>9</v>
      </c>
      <c r="M1406" s="3" t="str">
        <f>IFERROR(VLOOKUP(E1406,A:J,10, FALSE),"")</f>
        <v/>
      </c>
      <c r="N1406" s="3" t="str">
        <f>IFERROR(VLOOKUP(I1406,B:K,10,FALSE),"")</f>
        <v>Unbekannt</v>
      </c>
      <c r="O1406" s="3" t="str">
        <f>IF(AND(TRIM(J1406)="",M1406=""),"Suffix not translated ",
   IF(AND(TRIM(J1406)&lt;&gt;"",TRIM(M1406)&lt;&gt;"",TRIM(J1406)&lt;&gt;TRIM(M1406)),"Suffix translation &lt;&gt; lookup ", "" ))
&amp;IF(AND(TRIM(K1406)="",N1406=""),"Description not translated ",
   IF(AND(TRIM(K1406)&lt;&gt;"",TRIM(N1406)&lt;&gt;"",TRIM(K1406)&lt;&gt;TRIM(N1406)),"Description translation&lt;&gt; lookup ", "" ))</f>
        <v xml:space="preserve">Suffix not translated </v>
      </c>
    </row>
    <row r="1407" spans="1:18" x14ac:dyDescent="0.25">
      <c r="A1407" s="2" t="str">
        <f>IF(TRIM(J1407)="","",E1407)</f>
        <v/>
      </c>
      <c r="B1407" s="2" t="str">
        <f>IF(TRIM(K1407)="","",I1407)</f>
        <v/>
      </c>
      <c r="C1407" s="2" t="str">
        <f>LEFT(F1407,FIND(".",F1407,6))</f>
        <v>Exif.Olympus2.</v>
      </c>
      <c r="D1407" s="2" t="str">
        <f>VLOOKUP(C1407,PrefixUebersetzung,2,FALSE)</f>
        <v>Exif.Olympus2.</v>
      </c>
      <c r="E1407" s="2" t="str">
        <f>MID(F1407,FIND(".",F1407,6)+1,99)</f>
        <v>0x1022</v>
      </c>
      <c r="F1407" s="41" t="s">
        <v>10000</v>
      </c>
      <c r="G1407" s="36" t="s">
        <v>9515</v>
      </c>
      <c r="H1407" s="36"/>
      <c r="I1407" s="36" t="s">
        <v>2115</v>
      </c>
      <c r="L1407" s="15">
        <v>9</v>
      </c>
      <c r="M1407" s="3" t="str">
        <f>IFERROR(VLOOKUP(E1407,A:J,10, FALSE),"")</f>
        <v/>
      </c>
      <c r="N1407" s="3" t="str">
        <f>IFERROR(VLOOKUP(I1407,B:K,10,FALSE),"")</f>
        <v>Unbekannt</v>
      </c>
      <c r="O1407" s="3" t="str">
        <f>IF(AND(TRIM(J1407)="",M1407=""),"Suffix not translated ",
   IF(AND(TRIM(J1407)&lt;&gt;"",TRIM(M1407)&lt;&gt;"",TRIM(J1407)&lt;&gt;TRIM(M1407)),"Suffix translation &lt;&gt; lookup ", "" ))
&amp;IF(AND(TRIM(K1407)="",N1407=""),"Description not translated ",
   IF(AND(TRIM(K1407)&lt;&gt;"",TRIM(N1407)&lt;&gt;"",TRIM(K1407)&lt;&gt;TRIM(N1407)),"Description translation&lt;&gt; lookup ", "" ))</f>
        <v xml:space="preserve">Suffix not translated </v>
      </c>
    </row>
    <row r="1408" spans="1:18" x14ac:dyDescent="0.25">
      <c r="A1408" s="2" t="str">
        <f>IF(TRIM(J1408)="","",E1408)</f>
        <v/>
      </c>
      <c r="B1408" s="2" t="str">
        <f>IF(TRIM(K1408)="","",I1408)</f>
        <v/>
      </c>
      <c r="C1408" s="2" t="str">
        <f>LEFT(F1408,FIND(".",F1408,6))</f>
        <v>Exif.Olympus2.</v>
      </c>
      <c r="D1408" s="2" t="str">
        <f>VLOOKUP(C1408,PrefixUebersetzung,2,FALSE)</f>
        <v>Exif.Olympus2.</v>
      </c>
      <c r="E1408" s="2" t="str">
        <f>MID(F1408,FIND(".",F1408,6)+1,99)</f>
        <v>0x1024</v>
      </c>
      <c r="F1408" s="41" t="s">
        <v>10001</v>
      </c>
      <c r="G1408" s="36" t="s">
        <v>9512</v>
      </c>
      <c r="H1408" s="36"/>
      <c r="I1408" s="36" t="s">
        <v>2115</v>
      </c>
      <c r="L1408" s="15">
        <v>9</v>
      </c>
      <c r="M1408" s="3" t="str">
        <f>IFERROR(VLOOKUP(E1408,A:J,10, FALSE),"")</f>
        <v/>
      </c>
      <c r="N1408" s="3" t="str">
        <f>IFERROR(VLOOKUP(I1408,B:K,10,FALSE),"")</f>
        <v>Unbekannt</v>
      </c>
      <c r="O1408" s="3" t="str">
        <f>IF(AND(TRIM(J1408)="",M1408=""),"Suffix not translated ",
   IF(AND(TRIM(J1408)&lt;&gt;"",TRIM(M1408)&lt;&gt;"",TRIM(J1408)&lt;&gt;TRIM(M1408)),"Suffix translation &lt;&gt; lookup ", "" ))
&amp;IF(AND(TRIM(K1408)="",N1408=""),"Description not translated ",
   IF(AND(TRIM(K1408)&lt;&gt;"",TRIM(N1408)&lt;&gt;"",TRIM(K1408)&lt;&gt;TRIM(N1408)),"Description translation&lt;&gt; lookup ", "" ))</f>
        <v xml:space="preserve">Suffix not translated </v>
      </c>
    </row>
    <row r="1409" spans="1:15" x14ac:dyDescent="0.25">
      <c r="A1409" s="2" t="str">
        <f>IF(TRIM(J1409)="","",E1409)</f>
        <v/>
      </c>
      <c r="B1409" s="2" t="str">
        <f>IF(TRIM(K1409)="","",I1409)</f>
        <v/>
      </c>
      <c r="C1409" s="2" t="str">
        <f>LEFT(F1409,FIND(".",F1409,6))</f>
        <v>Exif.Olympus2.</v>
      </c>
      <c r="D1409" s="2" t="str">
        <f>VLOOKUP(C1409,PrefixUebersetzung,2,FALSE)</f>
        <v>Exif.Olympus2.</v>
      </c>
      <c r="E1409" s="2" t="str">
        <f>MID(F1409,FIND(".",F1409,6)+1,99)</f>
        <v>0x1025</v>
      </c>
      <c r="F1409" s="41" t="s">
        <v>10002</v>
      </c>
      <c r="G1409" s="36" t="s">
        <v>9520</v>
      </c>
      <c r="H1409" s="36"/>
      <c r="I1409" s="36" t="s">
        <v>2115</v>
      </c>
      <c r="L1409" s="15">
        <v>9</v>
      </c>
      <c r="M1409" s="3" t="str">
        <f>IFERROR(VLOOKUP(E1409,A:J,10, FALSE),"")</f>
        <v/>
      </c>
      <c r="N1409" s="3" t="str">
        <f>IFERROR(VLOOKUP(I1409,B:K,10,FALSE),"")</f>
        <v>Unbekannt</v>
      </c>
      <c r="O1409" s="3" t="str">
        <f>IF(AND(TRIM(J1409)="",M1409=""),"Suffix not translated ",
   IF(AND(TRIM(J1409)&lt;&gt;"",TRIM(M1409)&lt;&gt;"",TRIM(J1409)&lt;&gt;TRIM(M1409)),"Suffix translation &lt;&gt; lookup ", "" ))
&amp;IF(AND(TRIM(K1409)="",N1409=""),"Description not translated ",
   IF(AND(TRIM(K1409)&lt;&gt;"",TRIM(N1409)&lt;&gt;"",TRIM(K1409)&lt;&gt;TRIM(N1409)),"Description translation&lt;&gt; lookup ", "" ))</f>
        <v xml:space="preserve">Suffix not translated </v>
      </c>
    </row>
    <row r="1410" spans="1:15" x14ac:dyDescent="0.25">
      <c r="A1410" s="2" t="str">
        <f>IF(TRIM(J1410)="","",E1410)</f>
        <v/>
      </c>
      <c r="B1410" s="2" t="str">
        <f>IF(TRIM(K1410)="","",I1410)</f>
        <v/>
      </c>
      <c r="C1410" s="2" t="str">
        <f>LEFT(F1410,FIND(".",F1410,6))</f>
        <v>Exif.Olympus2.</v>
      </c>
      <c r="D1410" s="2" t="str">
        <f>VLOOKUP(C1410,PrefixUebersetzung,2,FALSE)</f>
        <v>Exif.Olympus2.</v>
      </c>
      <c r="E1410" s="2" t="str">
        <f>MID(F1410,FIND(".",F1410,6)+1,99)</f>
        <v>0x1030</v>
      </c>
      <c r="F1410" s="41" t="s">
        <v>10003</v>
      </c>
      <c r="G1410" s="36" t="s">
        <v>9512</v>
      </c>
      <c r="H1410" s="36"/>
      <c r="I1410" s="36" t="s">
        <v>2115</v>
      </c>
      <c r="L1410" s="15">
        <v>9</v>
      </c>
      <c r="M1410" s="3" t="str">
        <f>IFERROR(VLOOKUP(E1410,A:J,10, FALSE),"")</f>
        <v/>
      </c>
      <c r="N1410" s="3" t="str">
        <f>IFERROR(VLOOKUP(I1410,B:K,10,FALSE),"")</f>
        <v>Unbekannt</v>
      </c>
      <c r="O1410" s="3" t="str">
        <f>IF(AND(TRIM(J1410)="",M1410=""),"Suffix not translated ",
   IF(AND(TRIM(J1410)&lt;&gt;"",TRIM(M1410)&lt;&gt;"",TRIM(J1410)&lt;&gt;TRIM(M1410)),"Suffix translation &lt;&gt; lookup ", "" ))
&amp;IF(AND(TRIM(K1410)="",N1410=""),"Description not translated ",
   IF(AND(TRIM(K1410)&lt;&gt;"",TRIM(N1410)&lt;&gt;"",TRIM(K1410)&lt;&gt;TRIM(N1410)),"Description translation&lt;&gt; lookup ", "" ))</f>
        <v xml:space="preserve">Suffix not translated </v>
      </c>
    </row>
    <row r="1411" spans="1:15" x14ac:dyDescent="0.25">
      <c r="A1411" s="2" t="str">
        <f>IF(TRIM(J1411)="","",E1411)</f>
        <v/>
      </c>
      <c r="B1411" s="2" t="str">
        <f>IF(TRIM(K1411)="","",I1411)</f>
        <v/>
      </c>
      <c r="C1411" s="2" t="str">
        <f>LEFT(F1411,FIND(".",F1411,6))</f>
        <v>Exif.Olympus2.</v>
      </c>
      <c r="D1411" s="2" t="str">
        <f>VLOOKUP(C1411,PrefixUebersetzung,2,FALSE)</f>
        <v>Exif.Olympus2.</v>
      </c>
      <c r="E1411" s="2" t="str">
        <f>MID(F1411,FIND(".",F1411,6)+1,99)</f>
        <v>0x1031</v>
      </c>
      <c r="F1411" s="41" t="s">
        <v>10004</v>
      </c>
      <c r="G1411" s="36" t="s">
        <v>9515</v>
      </c>
      <c r="H1411" s="36"/>
      <c r="I1411" s="36" t="s">
        <v>2115</v>
      </c>
      <c r="L1411" s="15">
        <v>9</v>
      </c>
      <c r="M1411" s="3" t="str">
        <f>IFERROR(VLOOKUP(E1411,A:J,10, FALSE),"")</f>
        <v/>
      </c>
      <c r="N1411" s="3" t="str">
        <f>IFERROR(VLOOKUP(I1411,B:K,10,FALSE),"")</f>
        <v>Unbekannt</v>
      </c>
      <c r="O1411" s="3" t="str">
        <f>IF(AND(TRIM(J1411)="",M1411=""),"Suffix not translated ",
   IF(AND(TRIM(J1411)&lt;&gt;"",TRIM(M1411)&lt;&gt;"",TRIM(J1411)&lt;&gt;TRIM(M1411)),"Suffix translation &lt;&gt; lookup ", "" ))
&amp;IF(AND(TRIM(K1411)="",N1411=""),"Description not translated ",
   IF(AND(TRIM(K1411)&lt;&gt;"",TRIM(N1411)&lt;&gt;"",TRIM(K1411)&lt;&gt;TRIM(N1411)),"Description translation&lt;&gt; lookup ", "" ))</f>
        <v xml:space="preserve">Suffix not translated </v>
      </c>
    </row>
    <row r="1412" spans="1:15" x14ac:dyDescent="0.25">
      <c r="A1412" s="2" t="str">
        <f>IF(TRIM(J1412)="","",E1412)</f>
        <v/>
      </c>
      <c r="B1412" s="2" t="str">
        <f>IF(TRIM(K1412)="","",I1412)</f>
        <v/>
      </c>
      <c r="C1412" s="2" t="str">
        <f>LEFT(F1412,FIND(".",F1412,6))</f>
        <v>Exif.Olympus2.</v>
      </c>
      <c r="D1412" s="2" t="str">
        <f>VLOOKUP(C1412,PrefixUebersetzung,2,FALSE)</f>
        <v>Exif.Olympus2.</v>
      </c>
      <c r="E1412" s="2" t="str">
        <f>MID(F1412,FIND(".",F1412,6)+1,99)</f>
        <v>0x1032</v>
      </c>
      <c r="F1412" s="41" t="s">
        <v>10005</v>
      </c>
      <c r="G1412" s="36" t="s">
        <v>9512</v>
      </c>
      <c r="H1412" s="36"/>
      <c r="I1412" s="36" t="s">
        <v>2115</v>
      </c>
      <c r="L1412" s="15">
        <v>9</v>
      </c>
      <c r="M1412" s="3" t="str">
        <f>IFERROR(VLOOKUP(E1412,A:J,10, FALSE),"")</f>
        <v/>
      </c>
      <c r="N1412" s="3" t="str">
        <f>IFERROR(VLOOKUP(I1412,B:K,10,FALSE),"")</f>
        <v>Unbekannt</v>
      </c>
      <c r="O1412" s="3" t="str">
        <f>IF(AND(TRIM(J1412)="",M1412=""),"Suffix not translated ",
   IF(AND(TRIM(J1412)&lt;&gt;"",TRIM(M1412)&lt;&gt;"",TRIM(J1412)&lt;&gt;TRIM(M1412)),"Suffix translation &lt;&gt; lookup ", "" ))
&amp;IF(AND(TRIM(K1412)="",N1412=""),"Description not translated ",
   IF(AND(TRIM(K1412)&lt;&gt;"",TRIM(N1412)&lt;&gt;"",TRIM(K1412)&lt;&gt;TRIM(N1412)),"Description translation&lt;&gt; lookup ", "" ))</f>
        <v xml:space="preserve">Suffix not translated </v>
      </c>
    </row>
    <row r="1413" spans="1:15" x14ac:dyDescent="0.25">
      <c r="A1413" s="2" t="str">
        <f>IF(TRIM(J1413)="","",E1413)</f>
        <v/>
      </c>
      <c r="B1413" s="2" t="str">
        <f>IF(TRIM(K1413)="","",I1413)</f>
        <v/>
      </c>
      <c r="C1413" s="2" t="str">
        <f>LEFT(F1413,FIND(".",F1413,6))</f>
        <v>Exif.Olympus2.</v>
      </c>
      <c r="D1413" s="2" t="str">
        <f>VLOOKUP(C1413,PrefixUebersetzung,2,FALSE)</f>
        <v>Exif.Olympus2.</v>
      </c>
      <c r="E1413" s="2" t="str">
        <f>MID(F1413,FIND(".",F1413,6)+1,99)</f>
        <v>0x1033</v>
      </c>
      <c r="F1413" s="41" t="s">
        <v>10006</v>
      </c>
      <c r="G1413" s="36" t="s">
        <v>9515</v>
      </c>
      <c r="H1413" s="36"/>
      <c r="I1413" s="36" t="s">
        <v>2115</v>
      </c>
      <c r="L1413" s="15">
        <v>9</v>
      </c>
      <c r="M1413" s="3" t="str">
        <f>IFERROR(VLOOKUP(E1413,A:J,10, FALSE),"")</f>
        <v/>
      </c>
      <c r="N1413" s="3" t="str">
        <f>IFERROR(VLOOKUP(I1413,B:K,10,FALSE),"")</f>
        <v>Unbekannt</v>
      </c>
      <c r="O1413" s="3" t="str">
        <f>IF(AND(TRIM(J1413)="",M1413=""),"Suffix not translated ",
   IF(AND(TRIM(J1413)&lt;&gt;"",TRIM(M1413)&lt;&gt;"",TRIM(J1413)&lt;&gt;TRIM(M1413)),"Suffix translation &lt;&gt; lookup ", "" ))
&amp;IF(AND(TRIM(K1413)="",N1413=""),"Description not translated ",
   IF(AND(TRIM(K1413)&lt;&gt;"",TRIM(N1413)&lt;&gt;"",TRIM(K1413)&lt;&gt;TRIM(N1413)),"Description translation&lt;&gt; lookup ", "" ))</f>
        <v xml:space="preserve">Suffix not translated </v>
      </c>
    </row>
    <row r="1414" spans="1:15" x14ac:dyDescent="0.25">
      <c r="A1414" s="2" t="str">
        <f>IF(TRIM(J1414)="","",E1414)</f>
        <v/>
      </c>
      <c r="B1414" s="2" t="str">
        <f>IF(TRIM(K1414)="","",I1414)</f>
        <v/>
      </c>
      <c r="C1414" s="2" t="str">
        <f>LEFT(F1414,FIND(".",F1414,6))</f>
        <v>Exif.Olympus2.</v>
      </c>
      <c r="D1414" s="2" t="str">
        <f>VLOOKUP(C1414,PrefixUebersetzung,2,FALSE)</f>
        <v>Exif.Olympus2.</v>
      </c>
      <c r="E1414" s="2" t="str">
        <f>MID(F1414,FIND(".",F1414,6)+1,99)</f>
        <v>ApertureValue</v>
      </c>
      <c r="F1414" s="41" t="s">
        <v>10007</v>
      </c>
      <c r="G1414" s="36" t="s">
        <v>9520</v>
      </c>
      <c r="H1414" s="36"/>
      <c r="I1414" s="36" t="s">
        <v>2714</v>
      </c>
      <c r="M1414" s="3" t="str">
        <f>IFERROR(VLOOKUP(E1414,A:J,10, FALSE),"")</f>
        <v>Blende</v>
      </c>
      <c r="N1414" s="3" t="str">
        <f>IFERROR(VLOOKUP(I1414,B:K,10,FALSE),"")</f>
        <v>Blende</v>
      </c>
      <c r="O1414" s="3" t="str">
        <f>IF(AND(TRIM(J1414)="",M1414=""),"Suffix not translated ",
   IF(AND(TRIM(J1414)&lt;&gt;"",TRIM(M1414)&lt;&gt;"",TRIM(J1414)&lt;&gt;TRIM(M1414)),"Suffix translation &lt;&gt; lookup ", "" ))
&amp;IF(AND(TRIM(K1414)="",N1414=""),"Description not translated ",
   IF(AND(TRIM(K1414)&lt;&gt;"",TRIM(N1414)&lt;&gt;"",TRIM(K1414)&lt;&gt;TRIM(N1414)),"Description translation&lt;&gt; lookup ", "" ))</f>
        <v/>
      </c>
    </row>
    <row r="1415" spans="1:15" x14ac:dyDescent="0.25">
      <c r="A1415" s="2" t="str">
        <f>IF(TRIM(J1415)="","",E1415)</f>
        <v/>
      </c>
      <c r="B1415" s="2" t="str">
        <f>IF(TRIM(K1415)="","",I1415)</f>
        <v/>
      </c>
      <c r="C1415" s="2" t="str">
        <f>LEFT(F1415,FIND(".",F1415,6))</f>
        <v>Exif.Olympus2.</v>
      </c>
      <c r="D1415" s="2" t="str">
        <f>VLOOKUP(C1415,PrefixUebersetzung,2,FALSE)</f>
        <v>Exif.Olympus2.</v>
      </c>
      <c r="E1415" s="2" t="str">
        <f>MID(F1415,FIND(".",F1415,6)+1,99)</f>
        <v>BlackLevel</v>
      </c>
      <c r="F1415" s="41" t="s">
        <v>10008</v>
      </c>
      <c r="G1415" s="36" t="s">
        <v>9512</v>
      </c>
      <c r="H1415" s="36"/>
      <c r="I1415" s="36" t="s">
        <v>2715</v>
      </c>
      <c r="M1415" s="3" t="str">
        <f>IFERROR(VLOOKUP(E1415,A:J,10, FALSE),"")</f>
        <v>Schwarzwert</v>
      </c>
      <c r="N1415" s="3" t="str">
        <f>IFERROR(VLOOKUP(I1415,B:K,10,FALSE),"")</f>
        <v>Schwarzwert</v>
      </c>
      <c r="O1415" s="3" t="str">
        <f>IF(AND(TRIM(J1415)="",M1415=""),"Suffix not translated ",
   IF(AND(TRIM(J1415)&lt;&gt;"",TRIM(M1415)&lt;&gt;"",TRIM(J1415)&lt;&gt;TRIM(M1415)),"Suffix translation &lt;&gt; lookup ", "" ))
&amp;IF(AND(TRIM(K1415)="",N1415=""),"Description not translated ",
   IF(AND(TRIM(K1415)&lt;&gt;"",TRIM(N1415)&lt;&gt;"",TRIM(K1415)&lt;&gt;TRIM(N1415)),"Description translation&lt;&gt; lookup ", "" ))</f>
        <v/>
      </c>
    </row>
    <row r="1416" spans="1:15" x14ac:dyDescent="0.25">
      <c r="A1416" s="2" t="str">
        <f>IF(TRIM(J1416)="","",E1416)</f>
        <v/>
      </c>
      <c r="B1416" s="2" t="str">
        <f>IF(TRIM(K1416)="","",I1416)</f>
        <v/>
      </c>
      <c r="C1416" s="2" t="str">
        <f>LEFT(F1416,FIND(".",F1416,6))</f>
        <v>Exif.Olympus2.</v>
      </c>
      <c r="D1416" s="2" t="str">
        <f>VLOOKUP(C1416,PrefixUebersetzung,2,FALSE)</f>
        <v>Exif.Olympus2.</v>
      </c>
      <c r="E1416" s="2" t="str">
        <f>MID(F1416,FIND(".",F1416,6)+1,99)</f>
        <v>BlueBalance</v>
      </c>
      <c r="F1416" s="41" t="s">
        <v>10009</v>
      </c>
      <c r="G1416" s="36" t="s">
        <v>9512</v>
      </c>
      <c r="H1416" s="36"/>
      <c r="I1416" s="36" t="s">
        <v>2716</v>
      </c>
      <c r="M1416" s="3" t="str">
        <f>IFERROR(VLOOKUP(E1416,A:J,10, FALSE),"")</f>
        <v>Blauabgleich</v>
      </c>
      <c r="N1416" s="3" t="str">
        <f>IFERROR(VLOOKUP(I1416,B:K,10,FALSE),"")</f>
        <v>Blauabgleich</v>
      </c>
      <c r="O1416" s="3" t="str">
        <f>IF(AND(TRIM(J1416)="",M1416=""),"Suffix not translated ",
   IF(AND(TRIM(J1416)&lt;&gt;"",TRIM(M1416)&lt;&gt;"",TRIM(J1416)&lt;&gt;TRIM(M1416)),"Suffix translation &lt;&gt; lookup ", "" ))
&amp;IF(AND(TRIM(K1416)="",N1416=""),"Description not translated ",
   IF(AND(TRIM(K1416)&lt;&gt;"",TRIM(N1416)&lt;&gt;"",TRIM(K1416)&lt;&gt;TRIM(N1416)),"Description translation&lt;&gt; lookup ", "" ))</f>
        <v/>
      </c>
    </row>
    <row r="1417" spans="1:15" ht="30" x14ac:dyDescent="0.25">
      <c r="A1417" s="2" t="str">
        <f>IF(TRIM(J1417)="","",E1417)</f>
        <v/>
      </c>
      <c r="B1417" s="2" t="str">
        <f>IF(TRIM(K1417)="","",I1417)</f>
        <v/>
      </c>
      <c r="C1417" s="2" t="str">
        <f>LEFT(F1417,FIND(".",F1417,6))</f>
        <v>Exif.Olympus2.</v>
      </c>
      <c r="D1417" s="2" t="str">
        <f>VLOOKUP(C1417,PrefixUebersetzung,2,FALSE)</f>
        <v>Exif.Olympus2.</v>
      </c>
      <c r="E1417" s="2" t="str">
        <f>MID(F1417,FIND(".",F1417,6)+1,99)</f>
        <v>BodyFirmwareVersion</v>
      </c>
      <c r="F1417" s="41" t="s">
        <v>10010</v>
      </c>
      <c r="G1417" s="36" t="s">
        <v>9514</v>
      </c>
      <c r="H1417" s="36"/>
      <c r="I1417" s="36" t="s">
        <v>2717</v>
      </c>
      <c r="M1417" s="3" t="str">
        <f>IFERROR(VLOOKUP(E1417,A:J,10, FALSE),"")</f>
        <v>Gehäuse Firmwareversion</v>
      </c>
      <c r="N1417" s="3" t="str">
        <f>IFERROR(VLOOKUP(I1417,B:K,10,FALSE),"")</f>
        <v>Gehäuse Firmwareversion</v>
      </c>
      <c r="O1417" s="3" t="str">
        <f>IF(AND(TRIM(J1417)="",M1417=""),"Suffix not translated ",
   IF(AND(TRIM(J1417)&lt;&gt;"",TRIM(M1417)&lt;&gt;"",TRIM(J1417)&lt;&gt;TRIM(M1417)),"Suffix translation &lt;&gt; lookup ", "" ))
&amp;IF(AND(TRIM(K1417)="",N1417=""),"Description not translated ",
   IF(AND(TRIM(K1417)&lt;&gt;"",TRIM(N1417)&lt;&gt;"",TRIM(K1417)&lt;&gt;TRIM(N1417)),"Description translation&lt;&gt; lookup ", "" ))</f>
        <v/>
      </c>
    </row>
    <row r="1418" spans="1:15" ht="30" x14ac:dyDescent="0.25">
      <c r="A1418" s="2" t="str">
        <f>IF(TRIM(J1418)="","",E1418)</f>
        <v/>
      </c>
      <c r="B1418" s="2" t="str">
        <f>IF(TRIM(K1418)="","",I1418)</f>
        <v/>
      </c>
      <c r="C1418" s="2" t="str">
        <f>LEFT(F1418,FIND(".",F1418,6))</f>
        <v>Exif.Olympus2.</v>
      </c>
      <c r="D1418" s="2" t="str">
        <f>VLOOKUP(C1418,PrefixUebersetzung,2,FALSE)</f>
        <v>Exif.Olympus2.</v>
      </c>
      <c r="E1418" s="2" t="str">
        <f>MID(F1418,FIND(".",F1418,6)+1,99)</f>
        <v>Bracket</v>
      </c>
      <c r="F1418" s="41" t="s">
        <v>10011</v>
      </c>
      <c r="G1418" s="36" t="s">
        <v>9520</v>
      </c>
      <c r="H1418" s="36"/>
      <c r="I1418" s="36" t="s">
        <v>2718</v>
      </c>
      <c r="M1418" s="3" t="str">
        <f>IFERROR(VLOOKUP(E1418,A:J,10, FALSE),"")</f>
        <v>Belichtungskompensationswert</v>
      </c>
      <c r="N1418" s="3" t="str">
        <f>IFERROR(VLOOKUP(I1418,B:K,10,FALSE),"")</f>
        <v>Belichtungskompensationswert</v>
      </c>
      <c r="O1418" s="3" t="str">
        <f>IF(AND(TRIM(J1418)="",M1418=""),"Suffix not translated ",
   IF(AND(TRIM(J1418)&lt;&gt;"",TRIM(M1418)&lt;&gt;"",TRIM(J1418)&lt;&gt;TRIM(M1418)),"Suffix translation &lt;&gt; lookup ", "" ))
&amp;IF(AND(TRIM(K1418)="",N1418=""),"Description not translated ",
   IF(AND(TRIM(K1418)&lt;&gt;"",TRIM(N1418)&lt;&gt;"",TRIM(K1418)&lt;&gt;TRIM(N1418)),"Description translation&lt;&gt; lookup ", "" ))</f>
        <v/>
      </c>
    </row>
    <row r="1419" spans="1:15" x14ac:dyDescent="0.25">
      <c r="A1419" s="2" t="str">
        <f>IF(TRIM(J1419)="","",E1419)</f>
        <v/>
      </c>
      <c r="B1419" s="2" t="str">
        <f>IF(TRIM(K1419)="","",I1419)</f>
        <v/>
      </c>
      <c r="C1419" s="2" t="str">
        <f>LEFT(F1419,FIND(".",F1419,6))</f>
        <v>Exif.Olympus2.</v>
      </c>
      <c r="D1419" s="2" t="str">
        <f>VLOOKUP(C1419,PrefixUebersetzung,2,FALSE)</f>
        <v>Exif.Olympus2.</v>
      </c>
      <c r="E1419" s="2" t="str">
        <f>MID(F1419,FIND(".",F1419,6)+1,99)</f>
        <v>Brightness</v>
      </c>
      <c r="F1419" s="41" t="s">
        <v>10012</v>
      </c>
      <c r="G1419" s="36" t="s">
        <v>9520</v>
      </c>
      <c r="H1419" s="36"/>
      <c r="I1419" s="36" t="s">
        <v>2719</v>
      </c>
      <c r="M1419" s="3" t="str">
        <f>IFERROR(VLOOKUP(E1419,A:J,10, FALSE),"")</f>
        <v>Helligkeit</v>
      </c>
      <c r="N1419" s="3" t="str">
        <f>IFERROR(VLOOKUP(I1419,B:K,10,FALSE),"")</f>
        <v>Helligkeit</v>
      </c>
      <c r="O1419" s="3" t="str">
        <f>IF(AND(TRIM(J1419)="",M1419=""),"Suffix not translated ",
   IF(AND(TRIM(J1419)&lt;&gt;"",TRIM(M1419)&lt;&gt;"",TRIM(J1419)&lt;&gt;TRIM(M1419)),"Suffix translation &lt;&gt; lookup ", "" ))
&amp;IF(AND(TRIM(K1419)="",N1419=""),"Description not translated ",
   IF(AND(TRIM(K1419)&lt;&gt;"",TRIM(N1419)&lt;&gt;"",TRIM(K1419)&lt;&gt;TRIM(N1419)),"Description translation&lt;&gt; lookup ", "" ))</f>
        <v/>
      </c>
    </row>
    <row r="1420" spans="1:15" x14ac:dyDescent="0.25">
      <c r="A1420" s="2" t="str">
        <f>IF(TRIM(J1420)="","",E1420)</f>
        <v/>
      </c>
      <c r="B1420" s="2" t="str">
        <f>IF(TRIM(K1420)="","",I1420)</f>
        <v/>
      </c>
      <c r="C1420" s="2" t="str">
        <f>LEFT(F1420,FIND(".",F1420,6))</f>
        <v>Exif.Olympus2.</v>
      </c>
      <c r="D1420" s="2" t="str">
        <f>VLOOKUP(C1420,PrefixUebersetzung,2,FALSE)</f>
        <v>Exif.Olympus2.</v>
      </c>
      <c r="E1420" s="2" t="str">
        <f>MID(F1420,FIND(".",F1420,6)+1,99)</f>
        <v>BWMode</v>
      </c>
      <c r="F1420" s="41" t="s">
        <v>10013</v>
      </c>
      <c r="G1420" s="36" t="s">
        <v>9512</v>
      </c>
      <c r="H1420" s="36"/>
      <c r="I1420" s="36" t="s">
        <v>2720</v>
      </c>
      <c r="M1420" s="3" t="str">
        <f>IFERROR(VLOOKUP(E1420,A:J,10, FALSE),"")</f>
        <v>Schwarz-Weiß-Modus</v>
      </c>
      <c r="N1420" s="3" t="str">
        <f>IFERROR(VLOOKUP(I1420,B:K,10,FALSE),"")</f>
        <v>Schwarz-Weiß-Modus</v>
      </c>
      <c r="O1420" s="3" t="str">
        <f>IF(AND(TRIM(J1420)="",M1420=""),"Suffix not translated ",
   IF(AND(TRIM(J1420)&lt;&gt;"",TRIM(M1420)&lt;&gt;"",TRIM(J1420)&lt;&gt;TRIM(M1420)),"Suffix translation &lt;&gt; lookup ", "" ))
&amp;IF(AND(TRIM(K1420)="",N1420=""),"Description not translated ",
   IF(AND(TRIM(K1420)&lt;&gt;"",TRIM(N1420)&lt;&gt;"",TRIM(K1420)&lt;&gt;TRIM(N1420)),"Description translation&lt;&gt; lookup ", "" ))</f>
        <v/>
      </c>
    </row>
    <row r="1421" spans="1:15" x14ac:dyDescent="0.25">
      <c r="A1421" s="2" t="str">
        <f>IF(TRIM(J1421)="","",E1421)</f>
        <v/>
      </c>
      <c r="B1421" s="2" t="str">
        <f>IF(TRIM(K1421)="","",I1421)</f>
        <v/>
      </c>
      <c r="C1421" s="2" t="str">
        <f>LEFT(F1421,FIND(".",F1421,6))</f>
        <v>Exif.Olympus2.</v>
      </c>
      <c r="D1421" s="2" t="str">
        <f>VLOOKUP(C1421,PrefixUebersetzung,2,FALSE)</f>
        <v>Exif.Olympus2.</v>
      </c>
      <c r="E1421" s="2" t="str">
        <f>MID(F1421,FIND(".",F1421,6)+1,99)</f>
        <v>CameraID</v>
      </c>
      <c r="F1421" s="41" t="s">
        <v>10014</v>
      </c>
      <c r="G1421" s="36" t="s">
        <v>9514</v>
      </c>
      <c r="H1421" s="36"/>
      <c r="I1421" s="36" t="s">
        <v>2721</v>
      </c>
      <c r="M1421" s="3" t="str">
        <f>IFERROR(VLOOKUP(E1421,A:J,10, FALSE),"")</f>
        <v>Kamera-ID</v>
      </c>
      <c r="N1421" s="3" t="str">
        <f>IFERROR(VLOOKUP(I1421,B:K,10,FALSE),"")</f>
        <v>Kamera-ID</v>
      </c>
      <c r="O1421" s="3" t="str">
        <f>IF(AND(TRIM(J1421)="",M1421=""),"Suffix not translated ",
   IF(AND(TRIM(J1421)&lt;&gt;"",TRIM(M1421)&lt;&gt;"",TRIM(J1421)&lt;&gt;TRIM(M1421)),"Suffix translation &lt;&gt; lookup ", "" ))
&amp;IF(AND(TRIM(K1421)="",N1421=""),"Description not translated ",
   IF(AND(TRIM(K1421)&lt;&gt;"",TRIM(N1421)&lt;&gt;"",TRIM(K1421)&lt;&gt;TRIM(N1421)),"Description translation&lt;&gt; lookup ", "" ))</f>
        <v/>
      </c>
    </row>
    <row r="1422" spans="1:15" x14ac:dyDescent="0.25">
      <c r="A1422" s="2" t="str">
        <f>IF(TRIM(J1422)="","",E1422)</f>
        <v/>
      </c>
      <c r="B1422" s="2" t="str">
        <f>IF(TRIM(K1422)="","",I1422)</f>
        <v/>
      </c>
      <c r="C1422" s="2" t="str">
        <f>LEFT(F1422,FIND(".",F1422,6))</f>
        <v>Exif.Olympus2.</v>
      </c>
      <c r="D1422" s="2" t="str">
        <f>VLOOKUP(C1422,PrefixUebersetzung,2,FALSE)</f>
        <v>Exif.Olympus2.</v>
      </c>
      <c r="E1422" s="2" t="str">
        <f>MID(F1422,FIND(".",F1422,6)+1,99)</f>
        <v>CameraSettings</v>
      </c>
      <c r="F1422" s="41" t="s">
        <v>10015</v>
      </c>
      <c r="G1422" s="36" t="s">
        <v>9515</v>
      </c>
      <c r="H1422" s="36"/>
      <c r="I1422" s="36" t="s">
        <v>2722</v>
      </c>
      <c r="M1422" s="3" t="str">
        <f>IFERROR(VLOOKUP(E1422,A:J,10, FALSE),"")</f>
        <v>Kameraeinstellungen</v>
      </c>
      <c r="N1422" s="3" t="str">
        <f>IFERROR(VLOOKUP(I1422,B:K,10,FALSE),"")</f>
        <v>Kameraeinstellungen</v>
      </c>
      <c r="O1422" s="3" t="str">
        <f>IF(AND(TRIM(J1422)="",M1422=""),"Suffix not translated ",
   IF(AND(TRIM(J1422)&lt;&gt;"",TRIM(M1422)&lt;&gt;"",TRIM(J1422)&lt;&gt;TRIM(M1422)),"Suffix translation &lt;&gt; lookup ", "" ))
&amp;IF(AND(TRIM(K1422)="",N1422=""),"Description not translated ",
   IF(AND(TRIM(K1422)&lt;&gt;"",TRIM(N1422)&lt;&gt;"",TRIM(K1422)&lt;&gt;TRIM(N1422)),"Description translation&lt;&gt; lookup ", "" ))</f>
        <v/>
      </c>
    </row>
    <row r="1423" spans="1:15" x14ac:dyDescent="0.25">
      <c r="A1423" s="2" t="str">
        <f>IF(TRIM(J1423)="","",E1423)</f>
        <v/>
      </c>
      <c r="B1423" s="2" t="str">
        <f>IF(TRIM(K1423)="","",I1423)</f>
        <v/>
      </c>
      <c r="C1423" s="2" t="str">
        <f>LEFT(F1423,FIND(".",F1423,6))</f>
        <v>Exif.Olympus2.</v>
      </c>
      <c r="D1423" s="2" t="str">
        <f>VLOOKUP(C1423,PrefixUebersetzung,2,FALSE)</f>
        <v>Exif.Olympus2.</v>
      </c>
      <c r="E1423" s="2" t="str">
        <f>MID(F1423,FIND(".",F1423,6)+1,99)</f>
        <v>CameraType</v>
      </c>
      <c r="F1423" s="41" t="s">
        <v>10016</v>
      </c>
      <c r="G1423" s="36" t="s">
        <v>9514</v>
      </c>
      <c r="H1423" s="36"/>
      <c r="I1423" s="36" t="s">
        <v>2723</v>
      </c>
      <c r="M1423" s="3" t="str">
        <f>IFERROR(VLOOKUP(E1423,A:J,10, FALSE),"")</f>
        <v>Kameratyp</v>
      </c>
      <c r="N1423" s="3" t="str">
        <f>IFERROR(VLOOKUP(I1423,B:K,10,FALSE),"")</f>
        <v>Kameratyp</v>
      </c>
      <c r="O1423" s="3" t="str">
        <f>IF(AND(TRIM(J1423)="",M1423=""),"Suffix not translated ",
   IF(AND(TRIM(J1423)&lt;&gt;"",TRIM(M1423)&lt;&gt;"",TRIM(J1423)&lt;&gt;TRIM(M1423)),"Suffix translation &lt;&gt; lookup ", "" ))
&amp;IF(AND(TRIM(K1423)="",N1423=""),"Description not translated ",
   IF(AND(TRIM(K1423)&lt;&gt;"",TRIM(N1423)&lt;&gt;"",TRIM(K1423)&lt;&gt;TRIM(N1423)),"Description translation&lt;&gt; lookup ", "" ))</f>
        <v/>
      </c>
    </row>
    <row r="1424" spans="1:15" x14ac:dyDescent="0.25">
      <c r="A1424" s="2" t="str">
        <f>IF(TRIM(J1424)="","",E1424)</f>
        <v/>
      </c>
      <c r="B1424" s="2" t="str">
        <f>IF(TRIM(K1424)="","",I1424)</f>
        <v/>
      </c>
      <c r="C1424" s="2" t="str">
        <f>LEFT(F1424,FIND(".",F1424,6))</f>
        <v>Exif.Olympus2.</v>
      </c>
      <c r="D1424" s="2" t="str">
        <f>VLOOKUP(C1424,PrefixUebersetzung,2,FALSE)</f>
        <v>Exif.Olympus2.</v>
      </c>
      <c r="E1424" s="2" t="str">
        <f>MID(F1424,FIND(".",F1424,6)+1,99)</f>
        <v>CCDScanMode</v>
      </c>
      <c r="F1424" s="41" t="s">
        <v>10017</v>
      </c>
      <c r="G1424" s="36" t="s">
        <v>9512</v>
      </c>
      <c r="H1424" s="36"/>
      <c r="I1424" s="36" t="s">
        <v>2724</v>
      </c>
      <c r="M1424" s="3" t="str">
        <f>IFERROR(VLOOKUP(E1424,A:J,10, FALSE),"")</f>
        <v>CCD-Scan-Modus</v>
      </c>
      <c r="N1424" s="3" t="str">
        <f>IFERROR(VLOOKUP(I1424,B:K,10,FALSE),"")</f>
        <v>CCD-Scan-Modus</v>
      </c>
      <c r="O1424" s="3" t="str">
        <f>IF(AND(TRIM(J1424)="",M1424=""),"Suffix not translated ",
   IF(AND(TRIM(J1424)&lt;&gt;"",TRIM(M1424)&lt;&gt;"",TRIM(J1424)&lt;&gt;TRIM(M1424)),"Suffix translation &lt;&gt; lookup ", "" ))
&amp;IF(AND(TRIM(K1424)="",N1424=""),"Description not translated ",
   IF(AND(TRIM(K1424)&lt;&gt;"",TRIM(N1424)&lt;&gt;"",TRIM(K1424)&lt;&gt;TRIM(N1424)),"Description translation&lt;&gt; lookup ", "" ))</f>
        <v/>
      </c>
    </row>
    <row r="1425" spans="1:15" x14ac:dyDescent="0.25">
      <c r="A1425" s="2" t="str">
        <f>IF(TRIM(J1425)="","",E1425)</f>
        <v/>
      </c>
      <c r="B1425" s="2" t="str">
        <f>IF(TRIM(K1425)="","",I1425)</f>
        <v/>
      </c>
      <c r="C1425" s="2" t="str">
        <f>LEFT(F1425,FIND(".",F1425,6))</f>
        <v>Exif.Olympus2.</v>
      </c>
      <c r="D1425" s="2" t="str">
        <f>VLOOKUP(C1425,PrefixUebersetzung,2,FALSE)</f>
        <v>Exif.Olympus2.</v>
      </c>
      <c r="E1425" s="2" t="str">
        <f>MID(F1425,FIND(".",F1425,6)+1,99)</f>
        <v>ColorControl</v>
      </c>
      <c r="F1425" s="41" t="s">
        <v>10018</v>
      </c>
      <c r="G1425" s="36" t="s">
        <v>9512</v>
      </c>
      <c r="H1425" s="36"/>
      <c r="I1425" s="36" t="s">
        <v>2725</v>
      </c>
      <c r="M1425" s="3" t="str">
        <f>IFERROR(VLOOKUP(E1425,A:J,10, FALSE),"")</f>
        <v>Farbsteuerung</v>
      </c>
      <c r="N1425" s="3" t="str">
        <f>IFERROR(VLOOKUP(I1425,B:K,10,FALSE),"")</f>
        <v>Farbsteuerung</v>
      </c>
      <c r="O1425" s="3" t="str">
        <f>IF(AND(TRIM(J1425)="",M1425=""),"Suffix not translated ",
   IF(AND(TRIM(J1425)&lt;&gt;"",TRIM(M1425)&lt;&gt;"",TRIM(J1425)&lt;&gt;TRIM(M1425)),"Suffix translation &lt;&gt; lookup ", "" ))
&amp;IF(AND(TRIM(K1425)="",N1425=""),"Description not translated ",
   IF(AND(TRIM(K1425)&lt;&gt;"",TRIM(N1425)&lt;&gt;"",TRIM(K1425)&lt;&gt;TRIM(N1425)),"Description translation&lt;&gt; lookup ", "" ))</f>
        <v/>
      </c>
    </row>
    <row r="1426" spans="1:15" x14ac:dyDescent="0.25">
      <c r="A1426" s="2" t="str">
        <f>IF(TRIM(J1426)="","",E1426)</f>
        <v/>
      </c>
      <c r="B1426" s="2" t="str">
        <f>IF(TRIM(K1426)="","",I1426)</f>
        <v/>
      </c>
      <c r="C1426" s="2" t="str">
        <f>LEFT(F1426,FIND(".",F1426,6))</f>
        <v>Exif.Olympus2.</v>
      </c>
      <c r="D1426" s="2" t="str">
        <f>VLOOKUP(C1426,PrefixUebersetzung,2,FALSE)</f>
        <v>Exif.Olympus2.</v>
      </c>
      <c r="E1426" s="2" t="str">
        <f>MID(F1426,FIND(".",F1426,6)+1,99)</f>
        <v>ColorMatrix</v>
      </c>
      <c r="F1426" s="41" t="s">
        <v>10019</v>
      </c>
      <c r="G1426" s="36" t="s">
        <v>9512</v>
      </c>
      <c r="H1426" s="36"/>
      <c r="I1426" s="36" t="s">
        <v>2726</v>
      </c>
      <c r="M1426" s="3" t="str">
        <f>IFERROR(VLOOKUP(E1426,A:J,10, FALSE),"")</f>
        <v>Farbmatrix</v>
      </c>
      <c r="N1426" s="3" t="str">
        <f>IFERROR(VLOOKUP(I1426,B:K,10,FALSE),"")</f>
        <v>Farbmatrix</v>
      </c>
      <c r="O1426" s="3" t="str">
        <f>IF(AND(TRIM(J1426)="",M1426=""),"Suffix not translated ",
   IF(AND(TRIM(J1426)&lt;&gt;"",TRIM(M1426)&lt;&gt;"",TRIM(J1426)&lt;&gt;TRIM(M1426)),"Suffix translation &lt;&gt; lookup ", "" ))
&amp;IF(AND(TRIM(K1426)="",N1426=""),"Description not translated ",
   IF(AND(TRIM(K1426)&lt;&gt;"",TRIM(N1426)&lt;&gt;"",TRIM(K1426)&lt;&gt;TRIM(N1426)),"Description translation&lt;&gt; lookup ", "" ))</f>
        <v/>
      </c>
    </row>
    <row r="1427" spans="1:15" x14ac:dyDescent="0.25">
      <c r="A1427" s="2" t="str">
        <f>IF(TRIM(J1427)="","",E1427)</f>
        <v/>
      </c>
      <c r="B1427" s="2" t="str">
        <f>IF(TRIM(K1427)="","",I1427)</f>
        <v/>
      </c>
      <c r="C1427" s="2" t="str">
        <f>LEFT(F1427,FIND(".",F1427,6))</f>
        <v>Exif.Olympus2.</v>
      </c>
      <c r="D1427" s="2" t="str">
        <f>VLOOKUP(C1427,PrefixUebersetzung,2,FALSE)</f>
        <v>Exif.Olympus2.</v>
      </c>
      <c r="E1427" s="2" t="str">
        <f>MID(F1427,FIND(".",F1427,6)+1,99)</f>
        <v>ColorMatrixNumber</v>
      </c>
      <c r="F1427" s="41" t="s">
        <v>10020</v>
      </c>
      <c r="G1427" s="36" t="s">
        <v>9512</v>
      </c>
      <c r="H1427" s="36"/>
      <c r="I1427" s="36" t="s">
        <v>9477</v>
      </c>
      <c r="M1427" s="3" t="str">
        <f>IFERROR(VLOOKUP(E1427,A:J,10, FALSE),"")</f>
        <v>Farbmatrix Nummer</v>
      </c>
      <c r="N1427" s="3" t="str">
        <f>IFERROR(VLOOKUP(I1427,B:K,10,FALSE),"")</f>
        <v>Farbmatrix Nummer</v>
      </c>
      <c r="O1427" s="3" t="str">
        <f>IF(AND(TRIM(J1427)="",M1427=""),"Suffix not translated ",
   IF(AND(TRIM(J1427)&lt;&gt;"",TRIM(M1427)&lt;&gt;"",TRIM(J1427)&lt;&gt;TRIM(M1427)),"Suffix translation &lt;&gt; lookup ", "" ))
&amp;IF(AND(TRIM(K1427)="",N1427=""),"Description not translated ",
   IF(AND(TRIM(K1427)&lt;&gt;"",TRIM(N1427)&lt;&gt;"",TRIM(K1427)&lt;&gt;TRIM(N1427)),"Description translation&lt;&gt; lookup ", "" ))</f>
        <v/>
      </c>
    </row>
    <row r="1428" spans="1:15" ht="30" x14ac:dyDescent="0.25">
      <c r="A1428" s="2" t="str">
        <f>IF(TRIM(J1428)="","",E1428)</f>
        <v/>
      </c>
      <c r="B1428" s="2" t="str">
        <f>IF(TRIM(K1428)="","",I1428)</f>
        <v/>
      </c>
      <c r="C1428" s="2" t="str">
        <f>LEFT(F1428,FIND(".",F1428,6))</f>
        <v>Exif.Olympus2.</v>
      </c>
      <c r="D1428" s="2" t="str">
        <f>VLOOKUP(C1428,PrefixUebersetzung,2,FALSE)</f>
        <v>Exif.Olympus2.</v>
      </c>
      <c r="E1428" s="2" t="str">
        <f>MID(F1428,FIND(".",F1428,6)+1,99)</f>
        <v>CompressionRatio</v>
      </c>
      <c r="F1428" s="41" t="s">
        <v>10021</v>
      </c>
      <c r="G1428" s="36" t="s">
        <v>9519</v>
      </c>
      <c r="H1428" s="36"/>
      <c r="I1428" s="36" t="s">
        <v>2727</v>
      </c>
      <c r="M1428" s="3" t="str">
        <f>IFERROR(VLOOKUP(E1428,A:J,10, FALSE),"")</f>
        <v>Komprimierungsverhältnis</v>
      </c>
      <c r="N1428" s="3" t="str">
        <f>IFERROR(VLOOKUP(I1428,B:K,10,FALSE),"")</f>
        <v>Komprimierungsverhältnis</v>
      </c>
      <c r="O1428" s="3" t="str">
        <f>IF(AND(TRIM(J1428)="",M1428=""),"Suffix not translated ",
   IF(AND(TRIM(J1428)&lt;&gt;"",TRIM(M1428)&lt;&gt;"",TRIM(J1428)&lt;&gt;TRIM(M1428)),"Suffix translation &lt;&gt; lookup ", "" ))
&amp;IF(AND(TRIM(K1428)="",N1428=""),"Description not translated ",
   IF(AND(TRIM(K1428)&lt;&gt;"",TRIM(N1428)&lt;&gt;"",TRIM(K1428)&lt;&gt;TRIM(N1428)),"Description translation&lt;&gt; lookup ", "" ))</f>
        <v/>
      </c>
    </row>
    <row r="1429" spans="1:15" x14ac:dyDescent="0.25">
      <c r="A1429" s="2" t="str">
        <f>IF(TRIM(J1429)="","",E1429)</f>
        <v/>
      </c>
      <c r="B1429" s="2" t="str">
        <f>IF(TRIM(K1429)="","",I1429)</f>
        <v/>
      </c>
      <c r="C1429" s="2" t="str">
        <f>LEFT(F1429,FIND(".",F1429,6))</f>
        <v>Exif.Olympus2.</v>
      </c>
      <c r="D1429" s="2" t="str">
        <f>VLOOKUP(C1429,PrefixUebersetzung,2,FALSE)</f>
        <v>Exif.Olympus2.</v>
      </c>
      <c r="E1429" s="2" t="str">
        <f>MID(F1429,FIND(".",F1429,6)+1,99)</f>
        <v>Contrast</v>
      </c>
      <c r="F1429" s="41" t="s">
        <v>10022</v>
      </c>
      <c r="G1429" s="36" t="s">
        <v>9512</v>
      </c>
      <c r="H1429" s="36"/>
      <c r="I1429" s="36" t="s">
        <v>2160</v>
      </c>
      <c r="M1429" s="3" t="str">
        <f>IFERROR(VLOOKUP(E1429,A:J,10, FALSE),"")</f>
        <v>Kontrast</v>
      </c>
      <c r="N1429" s="3" t="str">
        <f>IFERROR(VLOOKUP(I1429,B:K,10,FALSE),"")</f>
        <v>Kontrasteinstellung</v>
      </c>
      <c r="O1429" s="3" t="str">
        <f>IF(AND(TRIM(J1429)="",M1429=""),"Suffix not translated ",
   IF(AND(TRIM(J1429)&lt;&gt;"",TRIM(M1429)&lt;&gt;"",TRIM(J1429)&lt;&gt;TRIM(M1429)),"Suffix translation &lt;&gt; lookup ", "" ))
&amp;IF(AND(TRIM(K1429)="",N1429=""),"Description not translated ",
   IF(AND(TRIM(K1429)&lt;&gt;"",TRIM(N1429)&lt;&gt;"",TRIM(K1429)&lt;&gt;TRIM(N1429)),"Description translation&lt;&gt; lookup ", "" ))</f>
        <v/>
      </c>
    </row>
    <row r="1430" spans="1:15" x14ac:dyDescent="0.25">
      <c r="A1430" s="2" t="str">
        <f>IF(TRIM(J1430)="","",E1430)</f>
        <v/>
      </c>
      <c r="B1430" s="2" t="str">
        <f>IF(TRIM(K1430)="","",I1430)</f>
        <v/>
      </c>
      <c r="C1430" s="2" t="str">
        <f>LEFT(F1430,FIND(".",F1430,6))</f>
        <v>Exif.Olympus2.</v>
      </c>
      <c r="D1430" s="2" t="str">
        <f>VLOOKUP(C1430,PrefixUebersetzung,2,FALSE)</f>
        <v>Exif.Olympus2.</v>
      </c>
      <c r="E1430" s="2" t="str">
        <f>MID(F1430,FIND(".",F1430,6)+1,99)</f>
        <v>CoringFilter</v>
      </c>
      <c r="F1430" s="41" t="s">
        <v>10023</v>
      </c>
      <c r="G1430" s="36" t="s">
        <v>9512</v>
      </c>
      <c r="H1430" s="36"/>
      <c r="I1430" s="36" t="s">
        <v>2728</v>
      </c>
      <c r="M1430" s="3" t="str">
        <f>IFERROR(VLOOKUP(E1430,A:J,10, FALSE),"")</f>
        <v/>
      </c>
      <c r="N1430" s="3" t="str">
        <f>IFERROR(VLOOKUP(I1430,B:K,10,FALSE),"")</f>
        <v/>
      </c>
      <c r="O1430" s="3" t="str">
        <f>IF(AND(TRIM(J1430)="",M1430=""),"Suffix not translated ",
   IF(AND(TRIM(J1430)&lt;&gt;"",TRIM(M1430)&lt;&gt;"",TRIM(J1430)&lt;&gt;TRIM(M1430)),"Suffix translation &lt;&gt; lookup ", "" ))
&amp;IF(AND(TRIM(K1430)="",N1430=""),"Description not translated ",
   IF(AND(TRIM(K1430)&lt;&gt;"",TRIM(N1430)&lt;&gt;"",TRIM(K1430)&lt;&gt;TRIM(N1430)),"Description translation&lt;&gt; lookup ", "" ))</f>
        <v xml:space="preserve">Suffix not translated Description not translated </v>
      </c>
    </row>
    <row r="1431" spans="1:15" x14ac:dyDescent="0.25">
      <c r="A1431" s="2" t="str">
        <f>IF(TRIM(J1431)="","",E1431)</f>
        <v/>
      </c>
      <c r="B1431" s="2" t="str">
        <f>IF(TRIM(K1431)="","",I1431)</f>
        <v/>
      </c>
      <c r="C1431" s="2" t="str">
        <f>LEFT(F1431,FIND(".",F1431,6))</f>
        <v>Exif.Olympus2.</v>
      </c>
      <c r="D1431" s="2" t="str">
        <f>VLOOKUP(C1431,PrefixUebersetzung,2,FALSE)</f>
        <v>Exif.Olympus2.</v>
      </c>
      <c r="E1431" s="2" t="str">
        <f>MID(F1431,FIND(".",F1431,6)+1,99)</f>
        <v>DataDump1</v>
      </c>
      <c r="F1431" s="41" t="s">
        <v>10024</v>
      </c>
      <c r="G1431" s="36" t="s">
        <v>9517</v>
      </c>
      <c r="H1431" s="36"/>
      <c r="I1431" s="36" t="s">
        <v>2729</v>
      </c>
      <c r="M1431" s="3" t="str">
        <f>IFERROR(VLOOKUP(E1431,A:J,10, FALSE),"")</f>
        <v>Daten-Dump 1</v>
      </c>
      <c r="N1431" s="3" t="str">
        <f>IFERROR(VLOOKUP(I1431,B:K,10,FALSE),"")</f>
        <v>Verschiedene Kameraeinstellungen 1</v>
      </c>
      <c r="O1431" s="3" t="str">
        <f>IF(AND(TRIM(J1431)="",M1431=""),"Suffix not translated ",
   IF(AND(TRIM(J1431)&lt;&gt;"",TRIM(M1431)&lt;&gt;"",TRIM(J1431)&lt;&gt;TRIM(M1431)),"Suffix translation &lt;&gt; lookup ", "" ))
&amp;IF(AND(TRIM(K1431)="",N1431=""),"Description not translated ",
   IF(AND(TRIM(K1431)&lt;&gt;"",TRIM(N1431)&lt;&gt;"",TRIM(K1431)&lt;&gt;TRIM(N1431)),"Description translation&lt;&gt; lookup ", "" ))</f>
        <v/>
      </c>
    </row>
    <row r="1432" spans="1:15" x14ac:dyDescent="0.25">
      <c r="A1432" s="2" t="str">
        <f>IF(TRIM(J1432)="","",E1432)</f>
        <v/>
      </c>
      <c r="B1432" s="2" t="str">
        <f>IF(TRIM(K1432)="","",I1432)</f>
        <v/>
      </c>
      <c r="C1432" s="2" t="str">
        <f>LEFT(F1432,FIND(".",F1432,6))</f>
        <v>Exif.Olympus2.</v>
      </c>
      <c r="D1432" s="2" t="str">
        <f>VLOOKUP(C1432,PrefixUebersetzung,2,FALSE)</f>
        <v>Exif.Olympus2.</v>
      </c>
      <c r="E1432" s="2" t="str">
        <f>MID(F1432,FIND(".",F1432,6)+1,99)</f>
        <v>DataDump2</v>
      </c>
      <c r="F1432" s="41" t="s">
        <v>10025</v>
      </c>
      <c r="G1432" s="36" t="s">
        <v>9517</v>
      </c>
      <c r="H1432" s="36"/>
      <c r="I1432" s="36" t="s">
        <v>2730</v>
      </c>
      <c r="M1432" s="3" t="str">
        <f>IFERROR(VLOOKUP(E1432,A:J,10, FALSE),"")</f>
        <v>Daten-Dump 2</v>
      </c>
      <c r="N1432" s="3" t="str">
        <f>IFERROR(VLOOKUP(I1432,B:K,10,FALSE),"")</f>
        <v>Verschiedene Kameraeinstellungen 2</v>
      </c>
      <c r="O1432" s="3" t="str">
        <f>IF(AND(TRIM(J1432)="",M1432=""),"Suffix not translated ",
   IF(AND(TRIM(J1432)&lt;&gt;"",TRIM(M1432)&lt;&gt;"",TRIM(J1432)&lt;&gt;TRIM(M1432)),"Suffix translation &lt;&gt; lookup ", "" ))
&amp;IF(AND(TRIM(K1432)="",N1432=""),"Description not translated ",
   IF(AND(TRIM(K1432)&lt;&gt;"",TRIM(N1432)&lt;&gt;"",TRIM(K1432)&lt;&gt;TRIM(N1432)),"Description translation&lt;&gt; lookup ", "" ))</f>
        <v/>
      </c>
    </row>
    <row r="1433" spans="1:15" x14ac:dyDescent="0.25">
      <c r="A1433" s="2" t="str">
        <f>IF(TRIM(J1433)="","",E1433)</f>
        <v/>
      </c>
      <c r="B1433" s="2" t="str">
        <f>IF(TRIM(K1433)="","",I1433)</f>
        <v/>
      </c>
      <c r="C1433" s="2" t="str">
        <f>LEFT(F1433,FIND(".",F1433,6))</f>
        <v>Exif.Olympus2.</v>
      </c>
      <c r="D1433" s="2" t="str">
        <f>VLOOKUP(C1433,PrefixUebersetzung,2,FALSE)</f>
        <v>Exif.Olympus2.</v>
      </c>
      <c r="E1433" s="2" t="str">
        <f>MID(F1433,FIND(".",F1433,6)+1,99)</f>
        <v>DigitalZoom</v>
      </c>
      <c r="F1433" s="41" t="s">
        <v>10026</v>
      </c>
      <c r="G1433" s="36" t="s">
        <v>9519</v>
      </c>
      <c r="H1433" s="36"/>
      <c r="I1433" s="36" t="s">
        <v>2731</v>
      </c>
      <c r="M1433" s="3" t="str">
        <f>IFERROR(VLOOKUP(E1433,A:J,10, FALSE),"")</f>
        <v>Digitaler Zoom</v>
      </c>
      <c r="N1433" s="3" t="str">
        <f>IFERROR(VLOOKUP(I1433,B:K,10,FALSE),"")</f>
        <v>Digitaler Zoom</v>
      </c>
      <c r="O1433" s="3" t="str">
        <f>IF(AND(TRIM(J1433)="",M1433=""),"Suffix not translated ",
   IF(AND(TRIM(J1433)&lt;&gt;"",TRIM(M1433)&lt;&gt;"",TRIM(J1433)&lt;&gt;TRIM(M1433)),"Suffix translation &lt;&gt; lookup ", "" ))
&amp;IF(AND(TRIM(K1433)="",N1433=""),"Description not translated ",
   IF(AND(TRIM(K1433)&lt;&gt;"",TRIM(N1433)&lt;&gt;"",TRIM(K1433)&lt;&gt;TRIM(N1433)),"Description translation&lt;&gt; lookup ", "" ))</f>
        <v/>
      </c>
    </row>
    <row r="1434" spans="1:15" x14ac:dyDescent="0.25">
      <c r="A1434" s="2" t="str">
        <f>IF(TRIM(J1434)="","",E1434)</f>
        <v/>
      </c>
      <c r="B1434" s="2" t="str">
        <f>IF(TRIM(K1434)="","",I1434)</f>
        <v/>
      </c>
      <c r="C1434" s="2" t="str">
        <f>LEFT(F1434,FIND(".",F1434,6))</f>
        <v>Exif.Olympus2.</v>
      </c>
      <c r="D1434" s="2" t="str">
        <f>VLOOKUP(C1434,PrefixUebersetzung,2,FALSE)</f>
        <v>Exif.Olympus2.</v>
      </c>
      <c r="E1434" s="2" t="str">
        <f>MID(F1434,FIND(".",F1434,6)+1,99)</f>
        <v>Equipment</v>
      </c>
      <c r="F1434" s="41" t="s">
        <v>10027</v>
      </c>
      <c r="G1434" s="36" t="s">
        <v>9515</v>
      </c>
      <c r="H1434" s="36"/>
      <c r="I1434" s="36" t="s">
        <v>2732</v>
      </c>
      <c r="M1434" s="3" t="str">
        <f>IFERROR(VLOOKUP(E1434,A:J,10, FALSE),"")</f>
        <v>Ausrüstung</v>
      </c>
      <c r="N1434" s="3" t="str">
        <f>IFERROR(VLOOKUP(I1434,B:K,10,FALSE),"")</f>
        <v>Kamera-Ausrüstung Sub-IFD</v>
      </c>
      <c r="O1434" s="3" t="str">
        <f>IF(AND(TRIM(J1434)="",M1434=""),"Suffix not translated ",
   IF(AND(TRIM(J1434)&lt;&gt;"",TRIM(M1434)&lt;&gt;"",TRIM(J1434)&lt;&gt;TRIM(M1434)),"Suffix translation &lt;&gt; lookup ", "" ))
&amp;IF(AND(TRIM(K1434)="",N1434=""),"Description not translated ",
   IF(AND(TRIM(K1434)&lt;&gt;"",TRIM(N1434)&lt;&gt;"",TRIM(K1434)&lt;&gt;TRIM(N1434)),"Description translation&lt;&gt; lookup ", "" ))</f>
        <v/>
      </c>
    </row>
    <row r="1435" spans="1:15" x14ac:dyDescent="0.25">
      <c r="A1435" s="2" t="str">
        <f>IF(TRIM(J1435)="","",E1435)</f>
        <v/>
      </c>
      <c r="B1435" s="2" t="str">
        <f>IF(TRIM(K1435)="","",I1435)</f>
        <v/>
      </c>
      <c r="C1435" s="2" t="str">
        <f>LEFT(F1435,FIND(".",F1435,6))</f>
        <v>Exif.Olympus2.</v>
      </c>
      <c r="D1435" s="2" t="str">
        <f>VLOOKUP(C1435,PrefixUebersetzung,2,FALSE)</f>
        <v>Exif.Olympus2.</v>
      </c>
      <c r="E1435" s="2" t="str">
        <f>MID(F1435,FIND(".",F1435,6)+1,99)</f>
        <v>ExternalFlashBounce</v>
      </c>
      <c r="F1435" s="41" t="s">
        <v>10028</v>
      </c>
      <c r="G1435" s="36" t="s">
        <v>9512</v>
      </c>
      <c r="H1435" s="36"/>
      <c r="I1435" s="36" t="s">
        <v>2733</v>
      </c>
      <c r="M1435" s="3" t="str">
        <f>IFERROR(VLOOKUP(E1435,A:J,10, FALSE),"")</f>
        <v>Externer Blitz Diffusor</v>
      </c>
      <c r="N1435" s="3" t="str">
        <f>IFERROR(VLOOKUP(I1435,B:K,10,FALSE),"")</f>
        <v>Externer Blitz Diffusor</v>
      </c>
      <c r="O1435" s="3" t="str">
        <f>IF(AND(TRIM(J1435)="",M1435=""),"Suffix not translated ",
   IF(AND(TRIM(J1435)&lt;&gt;"",TRIM(M1435)&lt;&gt;"",TRIM(J1435)&lt;&gt;TRIM(M1435)),"Suffix translation &lt;&gt; lookup ", "" ))
&amp;IF(AND(TRIM(K1435)="",N1435=""),"Description not translated ",
   IF(AND(TRIM(K1435)&lt;&gt;"",TRIM(N1435)&lt;&gt;"",TRIM(K1435)&lt;&gt;TRIM(N1435)),"Description translation&lt;&gt; lookup ", "" ))</f>
        <v/>
      </c>
    </row>
    <row r="1436" spans="1:15" x14ac:dyDescent="0.25">
      <c r="A1436" s="2" t="str">
        <f>IF(TRIM(J1436)="","",E1436)</f>
        <v/>
      </c>
      <c r="B1436" s="2" t="str">
        <f>IF(TRIM(K1436)="","",I1436)</f>
        <v/>
      </c>
      <c r="C1436" s="2" t="str">
        <f>LEFT(F1436,FIND(".",F1436,6))</f>
        <v>Exif.Olympus2.</v>
      </c>
      <c r="D1436" s="2" t="str">
        <f>VLOOKUP(C1436,PrefixUebersetzung,2,FALSE)</f>
        <v>Exif.Olympus2.</v>
      </c>
      <c r="E1436" s="2" t="str">
        <f>MID(F1436,FIND(".",F1436,6)+1,99)</f>
        <v>ExternalFlashMode</v>
      </c>
      <c r="F1436" s="41" t="s">
        <v>10029</v>
      </c>
      <c r="G1436" s="36" t="s">
        <v>9512</v>
      </c>
      <c r="H1436" s="36"/>
      <c r="I1436" s="36" t="s">
        <v>2734</v>
      </c>
      <c r="M1436" s="3" t="str">
        <f>IFERROR(VLOOKUP(E1436,A:J,10, FALSE),"")</f>
        <v>Externer Blitz Modus</v>
      </c>
      <c r="N1436" s="3" t="str">
        <f>IFERROR(VLOOKUP(I1436,B:K,10,FALSE),"")</f>
        <v>Externer Blitz Modus</v>
      </c>
      <c r="O1436" s="3" t="str">
        <f>IF(AND(TRIM(J1436)="",M1436=""),"Suffix not translated ",
   IF(AND(TRIM(J1436)&lt;&gt;"",TRIM(M1436)&lt;&gt;"",TRIM(J1436)&lt;&gt;TRIM(M1436)),"Suffix translation &lt;&gt; lookup ", "" ))
&amp;IF(AND(TRIM(K1436)="",N1436=""),"Description not translated ",
   IF(AND(TRIM(K1436)&lt;&gt;"",TRIM(N1436)&lt;&gt;"",TRIM(K1436)&lt;&gt;TRIM(N1436)),"Description translation&lt;&gt; lookup ", "" ))</f>
        <v/>
      </c>
    </row>
    <row r="1437" spans="1:15" x14ac:dyDescent="0.25">
      <c r="A1437" s="2" t="str">
        <f>IF(TRIM(J1437)="","",E1437)</f>
        <v/>
      </c>
      <c r="B1437" s="2" t="str">
        <f>IF(TRIM(K1437)="","",I1437)</f>
        <v/>
      </c>
      <c r="C1437" s="2" t="str">
        <f>LEFT(F1437,FIND(".",F1437,6))</f>
        <v>Exif.Olympus2.</v>
      </c>
      <c r="D1437" s="2" t="str">
        <f>VLOOKUP(C1437,PrefixUebersetzung,2,FALSE)</f>
        <v>Exif.Olympus2.</v>
      </c>
      <c r="E1437" s="2" t="str">
        <f>MID(F1437,FIND(".",F1437,6)+1,99)</f>
        <v>ExternalFlashZoom</v>
      </c>
      <c r="F1437" s="41" t="s">
        <v>10030</v>
      </c>
      <c r="G1437" s="36" t="s">
        <v>9512</v>
      </c>
      <c r="H1437" s="36"/>
      <c r="I1437" s="36" t="s">
        <v>2735</v>
      </c>
      <c r="M1437" s="3" t="str">
        <f>IFERROR(VLOOKUP(E1437,A:J,10, FALSE),"")</f>
        <v>Externer Blitz Zoom</v>
      </c>
      <c r="N1437" s="3" t="str">
        <f>IFERROR(VLOOKUP(I1437,B:K,10,FALSE),"")</f>
        <v>Externer Blitz Zoom</v>
      </c>
      <c r="O1437" s="3" t="str">
        <f>IF(AND(TRIM(J1437)="",M1437=""),"Suffix not translated ",
   IF(AND(TRIM(J1437)&lt;&gt;"",TRIM(M1437)&lt;&gt;"",TRIM(J1437)&lt;&gt;TRIM(M1437)),"Suffix translation &lt;&gt; lookup ", "" ))
&amp;IF(AND(TRIM(K1437)="",N1437=""),"Description not translated ",
   IF(AND(TRIM(K1437)&lt;&gt;"",TRIM(N1437)&lt;&gt;"",TRIM(K1437)&lt;&gt;TRIM(N1437)),"Description translation&lt;&gt; lookup ", "" ))</f>
        <v/>
      </c>
    </row>
    <row r="1438" spans="1:15" x14ac:dyDescent="0.25">
      <c r="A1438" s="2" t="str">
        <f>IF(TRIM(J1438)="","",E1438)</f>
        <v/>
      </c>
      <c r="B1438" s="2" t="str">
        <f>IF(TRIM(K1438)="","",I1438)</f>
        <v/>
      </c>
      <c r="C1438" s="2" t="str">
        <f>LEFT(F1438,FIND(".",F1438,6))</f>
        <v>Exif.Olympus2.</v>
      </c>
      <c r="D1438" s="2" t="str">
        <f>VLOOKUP(C1438,PrefixUebersetzung,2,FALSE)</f>
        <v>Exif.Olympus2.</v>
      </c>
      <c r="E1438" s="2" t="str">
        <f>MID(F1438,FIND(".",F1438,6)+1,99)</f>
        <v>Firmware</v>
      </c>
      <c r="F1438" s="41" t="s">
        <v>10031</v>
      </c>
      <c r="G1438" s="36" t="s">
        <v>9514</v>
      </c>
      <c r="H1438" s="36"/>
      <c r="I1438" s="36" t="s">
        <v>3096</v>
      </c>
      <c r="M1438" s="3" t="str">
        <f>IFERROR(VLOOKUP(E1438,A:J,10, FALSE),"")</f>
        <v>Firmware</v>
      </c>
      <c r="N1438" s="3" t="str">
        <f>IFERROR(VLOOKUP(I1438,B:K,10,FALSE),"")</f>
        <v>Firmware</v>
      </c>
      <c r="O1438" s="3" t="str">
        <f>IF(AND(TRIM(J1438)="",M1438=""),"Suffix not translated ",
   IF(AND(TRIM(J1438)&lt;&gt;"",TRIM(M1438)&lt;&gt;"",TRIM(J1438)&lt;&gt;TRIM(M1438)),"Suffix translation &lt;&gt; lookup ", "" ))
&amp;IF(AND(TRIM(K1438)="",N1438=""),"Description not translated ",
   IF(AND(TRIM(K1438)&lt;&gt;"",TRIM(N1438)&lt;&gt;"",TRIM(K1438)&lt;&gt;TRIM(N1438)),"Description translation&lt;&gt; lookup ", "" ))</f>
        <v/>
      </c>
    </row>
    <row r="1439" spans="1:15" x14ac:dyDescent="0.25">
      <c r="A1439" s="2" t="str">
        <f>IF(TRIM(J1439)="","",E1439)</f>
        <v/>
      </c>
      <c r="B1439" s="2" t="str">
        <f>IF(TRIM(K1439)="","",I1439)</f>
        <v/>
      </c>
      <c r="C1439" s="2" t="str">
        <f>LEFT(F1439,FIND(".",F1439,6))</f>
        <v>Exif.Olympus2.</v>
      </c>
      <c r="D1439" s="2" t="str">
        <f>VLOOKUP(C1439,PrefixUebersetzung,2,FALSE)</f>
        <v>Exif.Olympus2.</v>
      </c>
      <c r="E1439" s="2" t="str">
        <f>MID(F1439,FIND(".",F1439,6)+1,99)</f>
        <v>FlashBias</v>
      </c>
      <c r="F1439" s="41" t="s">
        <v>10032</v>
      </c>
      <c r="G1439" s="36" t="s">
        <v>9520</v>
      </c>
      <c r="H1439" s="36"/>
      <c r="I1439" s="36" t="s">
        <v>2736</v>
      </c>
      <c r="M1439" s="3" t="str">
        <f>IFERROR(VLOOKUP(E1439,A:J,10, FALSE),"")</f>
        <v>Blitzkorrektur</v>
      </c>
      <c r="N1439" s="3" t="str">
        <f>IFERROR(VLOOKUP(I1439,B:K,10,FALSE),"")</f>
        <v>Blitzbelichtungskorrektur</v>
      </c>
      <c r="O1439" s="3" t="str">
        <f>IF(AND(TRIM(J1439)="",M1439=""),"Suffix not translated ",
   IF(AND(TRIM(J1439)&lt;&gt;"",TRIM(M1439)&lt;&gt;"",TRIM(J1439)&lt;&gt;TRIM(M1439)),"Suffix translation &lt;&gt; lookup ", "" ))
&amp;IF(AND(TRIM(K1439)="",N1439=""),"Description not translated ",
   IF(AND(TRIM(K1439)&lt;&gt;"",TRIM(N1439)&lt;&gt;"",TRIM(K1439)&lt;&gt;TRIM(N1439)),"Description translation&lt;&gt; lookup ", "" ))</f>
        <v/>
      </c>
    </row>
    <row r="1440" spans="1:15" x14ac:dyDescent="0.25">
      <c r="A1440" s="2" t="str">
        <f>IF(TRIM(J1440)="","",E1440)</f>
        <v/>
      </c>
      <c r="B1440" s="2" t="str">
        <f>IF(TRIM(K1440)="","",I1440)</f>
        <v/>
      </c>
      <c r="C1440" s="2" t="str">
        <f>LEFT(F1440,FIND(".",F1440,6))</f>
        <v>Exif.Olympus2.</v>
      </c>
      <c r="D1440" s="2" t="str">
        <f>VLOOKUP(C1440,PrefixUebersetzung,2,FALSE)</f>
        <v>Exif.Olympus2.</v>
      </c>
      <c r="E1440" s="2" t="str">
        <f>MID(F1440,FIND(".",F1440,6)+1,99)</f>
        <v>FlashChargeLevel</v>
      </c>
      <c r="F1440" s="41" t="s">
        <v>10033</v>
      </c>
      <c r="G1440" s="36" t="s">
        <v>9512</v>
      </c>
      <c r="H1440" s="36"/>
      <c r="I1440" s="36" t="s">
        <v>2737</v>
      </c>
      <c r="M1440" s="3" t="str">
        <f>IFERROR(VLOOKUP(E1440,A:J,10, FALSE),"")</f>
        <v>Blitzladezustand</v>
      </c>
      <c r="N1440" s="3" t="str">
        <f>IFERROR(VLOOKUP(I1440,B:K,10,FALSE),"")</f>
        <v>Blitzladezustand</v>
      </c>
      <c r="O1440" s="3" t="str">
        <f>IF(AND(TRIM(J1440)="",M1440=""),"Suffix not translated ",
   IF(AND(TRIM(J1440)&lt;&gt;"",TRIM(M1440)&lt;&gt;"",TRIM(J1440)&lt;&gt;TRIM(M1440)),"Suffix translation &lt;&gt; lookup ", "" ))
&amp;IF(AND(TRIM(K1440)="",N1440=""),"Description not translated ",
   IF(AND(TRIM(K1440)&lt;&gt;"",TRIM(N1440)&lt;&gt;"",TRIM(K1440)&lt;&gt;TRIM(N1440)),"Description translation&lt;&gt; lookup ", "" ))</f>
        <v/>
      </c>
    </row>
    <row r="1441" spans="1:15" x14ac:dyDescent="0.25">
      <c r="A1441" s="2" t="str">
        <f>IF(TRIM(J1441)="","",E1441)</f>
        <v/>
      </c>
      <c r="B1441" s="2" t="str">
        <f>IF(TRIM(K1441)="","",I1441)</f>
        <v/>
      </c>
      <c r="C1441" s="2" t="str">
        <f>LEFT(F1441,FIND(".",F1441,6))</f>
        <v>Exif.Olympus2.</v>
      </c>
      <c r="D1441" s="2" t="str">
        <f>VLOOKUP(C1441,PrefixUebersetzung,2,FALSE)</f>
        <v>Exif.Olympus2.</v>
      </c>
      <c r="E1441" s="2" t="str">
        <f>MID(F1441,FIND(".",F1441,6)+1,99)</f>
        <v>FlashDevice</v>
      </c>
      <c r="F1441" s="41" t="s">
        <v>10034</v>
      </c>
      <c r="G1441" s="36" t="s">
        <v>9512</v>
      </c>
      <c r="H1441" s="36"/>
      <c r="I1441" s="36" t="s">
        <v>2603</v>
      </c>
      <c r="M1441" s="3" t="str">
        <f>IFERROR(VLOOKUP(E1441,A:J,10, FALSE),"")</f>
        <v>Blitzgerät</v>
      </c>
      <c r="N1441" s="3" t="str">
        <f>IFERROR(VLOOKUP(I1441,B:K,10,FALSE),"")</f>
        <v>Blitzgerät</v>
      </c>
      <c r="O1441" s="3" t="str">
        <f>IF(AND(TRIM(J1441)="",M1441=""),"Suffix not translated ",
   IF(AND(TRIM(J1441)&lt;&gt;"",TRIM(M1441)&lt;&gt;"",TRIM(J1441)&lt;&gt;TRIM(M1441)),"Suffix translation &lt;&gt; lookup ", "" ))
&amp;IF(AND(TRIM(K1441)="",N1441=""),"Description not translated ",
   IF(AND(TRIM(K1441)&lt;&gt;"",TRIM(N1441)&lt;&gt;"",TRIM(K1441)&lt;&gt;TRIM(N1441)),"Description translation&lt;&gt; lookup ", "" ))</f>
        <v/>
      </c>
    </row>
    <row r="1442" spans="1:15" x14ac:dyDescent="0.25">
      <c r="A1442" s="2" t="str">
        <f>IF(TRIM(J1442)="","",E1442)</f>
        <v/>
      </c>
      <c r="B1442" s="2" t="str">
        <f>IF(TRIM(K1442)="","",I1442)</f>
        <v/>
      </c>
      <c r="C1442" s="2" t="str">
        <f>LEFT(F1442,FIND(".",F1442,6))</f>
        <v>Exif.Olympus2.</v>
      </c>
      <c r="D1442" s="2" t="str">
        <f>VLOOKUP(C1442,PrefixUebersetzung,2,FALSE)</f>
        <v>Exif.Olympus2.</v>
      </c>
      <c r="E1442" s="2" t="str">
        <f>MID(F1442,FIND(".",F1442,6)+1,99)</f>
        <v>FlashMode</v>
      </c>
      <c r="F1442" s="41" t="s">
        <v>10035</v>
      </c>
      <c r="G1442" s="36" t="s">
        <v>9512</v>
      </c>
      <c r="H1442" s="36"/>
      <c r="I1442" s="36" t="s">
        <v>2540</v>
      </c>
      <c r="M1442" s="3" t="str">
        <f>IFERROR(VLOOKUP(E1442,A:J,10, FALSE),"")</f>
        <v>Blitzmodus</v>
      </c>
      <c r="N1442" s="3" t="str">
        <f>IFERROR(VLOOKUP(I1442,B:K,10,FALSE),"")</f>
        <v>Blitzmodus</v>
      </c>
      <c r="O1442" s="3" t="str">
        <f>IF(AND(TRIM(J1442)="",M1442=""),"Suffix not translated ",
   IF(AND(TRIM(J1442)&lt;&gt;"",TRIM(M1442)&lt;&gt;"",TRIM(J1442)&lt;&gt;TRIM(M1442)),"Suffix translation &lt;&gt; lookup ", "" ))
&amp;IF(AND(TRIM(K1442)="",N1442=""),"Description not translated ",
   IF(AND(TRIM(K1442)&lt;&gt;"",TRIM(N1442)&lt;&gt;"",TRIM(K1442)&lt;&gt;TRIM(N1442)),"Description translation&lt;&gt; lookup ", "" ))</f>
        <v/>
      </c>
    </row>
    <row r="1443" spans="1:15" x14ac:dyDescent="0.25">
      <c r="A1443" s="2" t="str">
        <f>IF(TRIM(J1443)="","",E1443)</f>
        <v/>
      </c>
      <c r="B1443" s="2" t="str">
        <f>IF(TRIM(K1443)="","",I1443)</f>
        <v/>
      </c>
      <c r="C1443" s="2" t="str">
        <f>LEFT(F1443,FIND(".",F1443,6))</f>
        <v>Exif.Olympus2.</v>
      </c>
      <c r="D1443" s="2" t="str">
        <f>VLOOKUP(C1443,PrefixUebersetzung,2,FALSE)</f>
        <v>Exif.Olympus2.</v>
      </c>
      <c r="E1443" s="2" t="str">
        <f>MID(F1443,FIND(".",F1443,6)+1,99)</f>
        <v>FocalPlaneDiagonal</v>
      </c>
      <c r="F1443" s="41" t="s">
        <v>10036</v>
      </c>
      <c r="G1443" s="36" t="s">
        <v>9519</v>
      </c>
      <c r="H1443" s="36"/>
      <c r="I1443" s="36" t="s">
        <v>2738</v>
      </c>
      <c r="M1443" s="3" t="str">
        <f>IFERROR(VLOOKUP(E1443,A:J,10, FALSE),"")</f>
        <v/>
      </c>
      <c r="N1443" s="3" t="str">
        <f>IFERROR(VLOOKUP(I1443,B:K,10,FALSE),"")</f>
        <v/>
      </c>
      <c r="O1443" s="3" t="str">
        <f>IF(AND(TRIM(J1443)="",M1443=""),"Suffix not translated ",
   IF(AND(TRIM(J1443)&lt;&gt;"",TRIM(M1443)&lt;&gt;"",TRIM(J1443)&lt;&gt;TRIM(M1443)),"Suffix translation &lt;&gt; lookup ", "" ))
&amp;IF(AND(TRIM(K1443)="",N1443=""),"Description not translated ",
   IF(AND(TRIM(K1443)&lt;&gt;"",TRIM(N1443)&lt;&gt;"",TRIM(K1443)&lt;&gt;TRIM(N1443)),"Description translation&lt;&gt; lookup ", "" ))</f>
        <v xml:space="preserve">Suffix not translated Description not translated </v>
      </c>
    </row>
    <row r="1444" spans="1:15" x14ac:dyDescent="0.25">
      <c r="A1444" s="2" t="str">
        <f>IF(TRIM(J1444)="","",E1444)</f>
        <v/>
      </c>
      <c r="B1444" s="2" t="str">
        <f>IF(TRIM(K1444)="","",I1444)</f>
        <v/>
      </c>
      <c r="C1444" s="2" t="str">
        <f>LEFT(F1444,FIND(".",F1444,6))</f>
        <v>Exif.Olympus2.</v>
      </c>
      <c r="D1444" s="2" t="str">
        <f>VLOOKUP(C1444,PrefixUebersetzung,2,FALSE)</f>
        <v>Exif.Olympus2.</v>
      </c>
      <c r="E1444" s="2" t="str">
        <f>MID(F1444,FIND(".",F1444,6)+1,99)</f>
        <v>FocusDistance</v>
      </c>
      <c r="F1444" s="41" t="s">
        <v>10037</v>
      </c>
      <c r="G1444" s="36" t="s">
        <v>9519</v>
      </c>
      <c r="H1444" s="36"/>
      <c r="I1444" s="36" t="s">
        <v>2578</v>
      </c>
      <c r="M1444" s="3" t="str">
        <f>IFERROR(VLOOKUP(E1444,A:J,10, FALSE),"")</f>
        <v>Aufnahmeabstand</v>
      </c>
      <c r="N1444" s="3" t="str">
        <f>IFERROR(VLOOKUP(I1444,B:K,10,FALSE),"")</f>
        <v>Manuelle Fokus-Entfernung</v>
      </c>
      <c r="O1444" s="3" t="str">
        <f>IF(AND(TRIM(J1444)="",M1444=""),"Suffix not translated ",
   IF(AND(TRIM(J1444)&lt;&gt;"",TRIM(M1444)&lt;&gt;"",TRIM(J1444)&lt;&gt;TRIM(M1444)),"Suffix translation &lt;&gt; lookup ", "" ))
&amp;IF(AND(TRIM(K1444)="",N1444=""),"Description not translated ",
   IF(AND(TRIM(K1444)&lt;&gt;"",TRIM(N1444)&lt;&gt;"",TRIM(K1444)&lt;&gt;TRIM(N1444)),"Description translation&lt;&gt; lookup ", "" ))</f>
        <v/>
      </c>
    </row>
    <row r="1445" spans="1:15" x14ac:dyDescent="0.25">
      <c r="A1445" s="2" t="str">
        <f>IF(TRIM(J1445)="","",E1445)</f>
        <v/>
      </c>
      <c r="B1445" s="2" t="str">
        <f>IF(TRIM(K1445)="","",I1445)</f>
        <v/>
      </c>
      <c r="C1445" s="2" t="str">
        <f>LEFT(F1445,FIND(".",F1445,6))</f>
        <v>Exif.Olympus2.</v>
      </c>
      <c r="D1445" s="2" t="str">
        <f>VLOOKUP(C1445,PrefixUebersetzung,2,FALSE)</f>
        <v>Exif.Olympus2.</v>
      </c>
      <c r="E1445" s="2" t="str">
        <f>MID(F1445,FIND(".",F1445,6)+1,99)</f>
        <v>FocusInfo</v>
      </c>
      <c r="F1445" s="41" t="s">
        <v>10038</v>
      </c>
      <c r="G1445" s="36" t="s">
        <v>9515</v>
      </c>
      <c r="H1445" s="36"/>
      <c r="I1445" s="36" t="s">
        <v>2739</v>
      </c>
      <c r="M1445" s="3" t="str">
        <f>IFERROR(VLOOKUP(E1445,A:J,10, FALSE),"")</f>
        <v>Fokusinfo</v>
      </c>
      <c r="N1445" s="3" t="str">
        <f>IFERROR(VLOOKUP(I1445,B:K,10,FALSE),"")</f>
        <v>Fokus Sub-IFD</v>
      </c>
      <c r="O1445" s="3" t="str">
        <f>IF(AND(TRIM(J1445)="",M1445=""),"Suffix not translated ",
   IF(AND(TRIM(J1445)&lt;&gt;"",TRIM(M1445)&lt;&gt;"",TRIM(J1445)&lt;&gt;TRIM(M1445)),"Suffix translation &lt;&gt; lookup ", "" ))
&amp;IF(AND(TRIM(K1445)="",N1445=""),"Description not translated ",
   IF(AND(TRIM(K1445)&lt;&gt;"",TRIM(N1445)&lt;&gt;"",TRIM(K1445)&lt;&gt;TRIM(N1445)),"Description translation&lt;&gt; lookup ", "" ))</f>
        <v/>
      </c>
    </row>
    <row r="1446" spans="1:15" x14ac:dyDescent="0.25">
      <c r="A1446" s="2" t="str">
        <f>IF(TRIM(J1446)="","",E1446)</f>
        <v/>
      </c>
      <c r="B1446" s="2" t="str">
        <f>IF(TRIM(K1446)="","",I1446)</f>
        <v/>
      </c>
      <c r="C1446" s="2" t="str">
        <f>LEFT(F1446,FIND(".",F1446,6))</f>
        <v>Exif.Olympus2.</v>
      </c>
      <c r="D1446" s="2" t="str">
        <f>VLOOKUP(C1446,PrefixUebersetzung,2,FALSE)</f>
        <v>Exif.Olympus2.</v>
      </c>
      <c r="E1446" s="2" t="str">
        <f>MID(F1446,FIND(".",F1446,6)+1,99)</f>
        <v>FocusMode</v>
      </c>
      <c r="F1446" s="41" t="s">
        <v>10039</v>
      </c>
      <c r="G1446" s="36" t="s">
        <v>9512</v>
      </c>
      <c r="H1446" s="36"/>
      <c r="I1446" s="36" t="s">
        <v>2529</v>
      </c>
      <c r="M1446" s="3" t="str">
        <f>IFERROR(VLOOKUP(E1446,A:J,10, FALSE),"")</f>
        <v>Fokusmodus</v>
      </c>
      <c r="N1446" s="3" t="str">
        <f>IFERROR(VLOOKUP(I1446,B:K,10,FALSE),"")</f>
        <v>Fokusmodus</v>
      </c>
      <c r="O1446" s="3" t="str">
        <f>IF(AND(TRIM(J1446)="",M1446=""),"Suffix not translated ",
   IF(AND(TRIM(J1446)&lt;&gt;"",TRIM(M1446)&lt;&gt;"",TRIM(J1446)&lt;&gt;TRIM(M1446)),"Suffix translation &lt;&gt; lookup ", "" ))
&amp;IF(AND(TRIM(K1446)="",N1446=""),"Description not translated ",
   IF(AND(TRIM(K1446)&lt;&gt;"",TRIM(N1446)&lt;&gt;"",TRIM(K1446)&lt;&gt;TRIM(N1446)),"Description translation&lt;&gt; lookup ", "" ))</f>
        <v/>
      </c>
    </row>
    <row r="1447" spans="1:15" x14ac:dyDescent="0.25">
      <c r="A1447" s="2" t="str">
        <f>IF(TRIM(J1447)="","",E1447)</f>
        <v/>
      </c>
      <c r="B1447" s="2" t="str">
        <f>IF(TRIM(K1447)="","",I1447)</f>
        <v/>
      </c>
      <c r="C1447" s="2" t="str">
        <f>LEFT(F1447,FIND(".",F1447,6))</f>
        <v>Exif.Olympus2.</v>
      </c>
      <c r="D1447" s="2" t="str">
        <f>VLOOKUP(C1447,PrefixUebersetzung,2,FALSE)</f>
        <v>Exif.Olympus2.</v>
      </c>
      <c r="E1447" s="2" t="str">
        <f>MID(F1447,FIND(".",F1447,6)+1,99)</f>
        <v>FocusRange</v>
      </c>
      <c r="F1447" s="41" t="s">
        <v>10040</v>
      </c>
      <c r="G1447" s="36" t="s">
        <v>9512</v>
      </c>
      <c r="H1447" s="36"/>
      <c r="I1447" s="36" t="s">
        <v>2740</v>
      </c>
      <c r="M1447" s="3" t="str">
        <f>IFERROR(VLOOKUP(E1447,A:J,10, FALSE),"")</f>
        <v>Schärfe Bereich</v>
      </c>
      <c r="N1447" s="3" t="str">
        <f>IFERROR(VLOOKUP(I1447,B:K,10,FALSE),"")</f>
        <v>Schärfe Bereich</v>
      </c>
      <c r="O1447" s="3" t="str">
        <f>IF(AND(TRIM(J1447)="",M1447=""),"Suffix not translated ",
   IF(AND(TRIM(J1447)&lt;&gt;"",TRIM(M1447)&lt;&gt;"",TRIM(J1447)&lt;&gt;TRIM(M1447)),"Suffix translation &lt;&gt; lookup ", "" ))
&amp;IF(AND(TRIM(K1447)="",N1447=""),"Description not translated ",
   IF(AND(TRIM(K1447)&lt;&gt;"",TRIM(N1447)&lt;&gt;"",TRIM(K1447)&lt;&gt;TRIM(N1447)),"Description translation&lt;&gt; lookup ", "" ))</f>
        <v/>
      </c>
    </row>
    <row r="1448" spans="1:15" x14ac:dyDescent="0.25">
      <c r="A1448" s="2" t="str">
        <f>IF(TRIM(J1448)="","",E1448)</f>
        <v/>
      </c>
      <c r="B1448" s="2" t="str">
        <f>IF(TRIM(K1448)="","",I1448)</f>
        <v/>
      </c>
      <c r="C1448" s="2" t="str">
        <f>LEFT(F1448,FIND(".",F1448,6))</f>
        <v>Exif.Olympus2.</v>
      </c>
      <c r="D1448" s="2" t="str">
        <f>VLOOKUP(C1448,PrefixUebersetzung,2,FALSE)</f>
        <v>Exif.Olympus2.</v>
      </c>
      <c r="E1448" s="2" t="str">
        <f>MID(F1448,FIND(".",F1448,6)+1,99)</f>
        <v>ImageHeight</v>
      </c>
      <c r="F1448" s="41" t="s">
        <v>10041</v>
      </c>
      <c r="G1448" s="36" t="s">
        <v>9515</v>
      </c>
      <c r="H1448" s="36"/>
      <c r="I1448" s="36" t="s">
        <v>2212</v>
      </c>
      <c r="M1448" s="3" t="str">
        <f>IFERROR(VLOOKUP(E1448,A:J,10, FALSE),"")</f>
        <v>Bildhöhe</v>
      </c>
      <c r="N1448" s="3" t="str">
        <f>IFERROR(VLOOKUP(I1448,B:K,10,FALSE),"")</f>
        <v>Bildhöhe</v>
      </c>
      <c r="O1448" s="3" t="str">
        <f>IF(AND(TRIM(J1448)="",M1448=""),"Suffix not translated ",
   IF(AND(TRIM(J1448)&lt;&gt;"",TRIM(M1448)&lt;&gt;"",TRIM(J1448)&lt;&gt;TRIM(M1448)),"Suffix translation &lt;&gt; lookup ", "" ))
&amp;IF(AND(TRIM(K1448)="",N1448=""),"Description not translated ",
   IF(AND(TRIM(K1448)&lt;&gt;"",TRIM(N1448)&lt;&gt;"",TRIM(K1448)&lt;&gt;TRIM(N1448)),"Description translation&lt;&gt; lookup ", "" ))</f>
        <v/>
      </c>
    </row>
    <row r="1449" spans="1:15" x14ac:dyDescent="0.25">
      <c r="A1449" s="2" t="str">
        <f>IF(TRIM(J1449)="","",E1449)</f>
        <v>ImageHeight2</v>
      </c>
      <c r="B1449" s="2" t="str">
        <f>IF(TRIM(K1449)="","",I1449)</f>
        <v>Image height 2</v>
      </c>
      <c r="C1449" s="2" t="str">
        <f>LEFT(F1449,FIND(".",F1449,6))</f>
        <v>Exif.Olympus2.</v>
      </c>
      <c r="D1449" s="2" t="str">
        <f>VLOOKUP(C1449,PrefixUebersetzung,2,FALSE)</f>
        <v>Exif.Olympus2.</v>
      </c>
      <c r="E1449" s="2" t="str">
        <f>MID(F1449,FIND(".",F1449,6)+1,99)</f>
        <v>ImageHeight2</v>
      </c>
      <c r="F1449" s="36" t="s">
        <v>10786</v>
      </c>
      <c r="G1449" s="36" t="s">
        <v>9512</v>
      </c>
      <c r="H1449" s="36"/>
      <c r="I1449" s="36" t="s">
        <v>10781</v>
      </c>
      <c r="J1449" s="5" t="s">
        <v>11143</v>
      </c>
      <c r="K1449" s="5" t="s">
        <v>11144</v>
      </c>
      <c r="L1449" s="15">
        <v>8</v>
      </c>
      <c r="M1449" s="3" t="str">
        <f>IFERROR(VLOOKUP(E1449,A:J,10, FALSE),"")</f>
        <v>Bildhöhe2</v>
      </c>
      <c r="N1449" s="3" t="str">
        <f>IFERROR(VLOOKUP(I1449,B:K,10,FALSE),"")</f>
        <v>Bildhöhe 2</v>
      </c>
      <c r="O1449" s="3" t="str">
        <f>IF(AND(TRIM(J1449)="",M1449=""),"Suffix not translated ",
   IF(AND(TRIM(J1449)&lt;&gt;"",TRIM(M1449)&lt;&gt;"",TRIM(J1449)&lt;&gt;TRIM(M1449)),"Suffix translation &lt;&gt; lookup ", "" ))
&amp;IF(AND(TRIM(K1449)="",N1449=""),"Description not translated ",
   IF(AND(TRIM(K1449)&lt;&gt;"",TRIM(N1449)&lt;&gt;"",TRIM(K1449)&lt;&gt;TRIM(N1449)),"Description translation&lt;&gt; lookup ", "" ))</f>
        <v/>
      </c>
    </row>
    <row r="1450" spans="1:15" x14ac:dyDescent="0.25">
      <c r="A1450" s="2" t="str">
        <f>IF(TRIM(J1450)="","",E1450)</f>
        <v/>
      </c>
      <c r="B1450" s="2" t="str">
        <f>IF(TRIM(K1450)="","",I1450)</f>
        <v/>
      </c>
      <c r="C1450" s="2" t="str">
        <f>LEFT(F1450,FIND(".",F1450,6))</f>
        <v>Exif.Olympus2.</v>
      </c>
      <c r="D1450" s="2" t="str">
        <f>VLOOKUP(C1450,PrefixUebersetzung,2,FALSE)</f>
        <v>Exif.Olympus2.</v>
      </c>
      <c r="E1450" s="2" t="str">
        <f>MID(F1450,FIND(".",F1450,6)+1,99)</f>
        <v>ImageProcessing</v>
      </c>
      <c r="F1450" s="41" t="s">
        <v>10042</v>
      </c>
      <c r="G1450" s="36" t="s">
        <v>9515</v>
      </c>
      <c r="H1450" s="36"/>
      <c r="I1450" s="36" t="s">
        <v>2741</v>
      </c>
      <c r="M1450" s="3" t="str">
        <f>IFERROR(VLOOKUP(E1450,A:J,10, FALSE),"")</f>
        <v>Bildverarbeitung</v>
      </c>
      <c r="N1450" s="3" t="str">
        <f>IFERROR(VLOOKUP(I1450,B:K,10,FALSE),"")</f>
        <v>Bildverarbeitung Sub-IFD</v>
      </c>
      <c r="O1450" s="3" t="str">
        <f>IF(AND(TRIM(J1450)="",M1450=""),"Suffix not translated ",
   IF(AND(TRIM(J1450)&lt;&gt;"",TRIM(M1450)&lt;&gt;"",TRIM(J1450)&lt;&gt;TRIM(M1450)),"Suffix translation &lt;&gt; lookup ", "" ))
&amp;IF(AND(TRIM(K1450)="",N1450=""),"Description not translated ",
   IF(AND(TRIM(K1450)&lt;&gt;"",TRIM(N1450)&lt;&gt;"",TRIM(K1450)&lt;&gt;TRIM(N1450)),"Description translation&lt;&gt; lookup ", "" ))</f>
        <v/>
      </c>
    </row>
    <row r="1451" spans="1:15" x14ac:dyDescent="0.25">
      <c r="A1451" s="2" t="str">
        <f>IF(TRIM(J1451)="","",E1451)</f>
        <v/>
      </c>
      <c r="B1451" s="2" t="str">
        <f>IF(TRIM(K1451)="","",I1451)</f>
        <v/>
      </c>
      <c r="C1451" s="2" t="str">
        <f>LEFT(F1451,FIND(".",F1451,6))</f>
        <v>Exif.Olympus2.</v>
      </c>
      <c r="D1451" s="2" t="str">
        <f>VLOOKUP(C1451,PrefixUebersetzung,2,FALSE)</f>
        <v>Exif.Olympus2.</v>
      </c>
      <c r="E1451" s="2" t="str">
        <f>MID(F1451,FIND(".",F1451,6)+1,99)</f>
        <v>ImageWidth</v>
      </c>
      <c r="F1451" s="41" t="s">
        <v>10043</v>
      </c>
      <c r="G1451" s="36" t="s">
        <v>9515</v>
      </c>
      <c r="H1451" s="36"/>
      <c r="I1451" s="36" t="s">
        <v>2214</v>
      </c>
      <c r="M1451" s="3" t="str">
        <f>IFERROR(VLOOKUP(E1451,A:J,10, FALSE),"")</f>
        <v>Bildbreite</v>
      </c>
      <c r="N1451" s="3" t="str">
        <f>IFERROR(VLOOKUP(I1451,B:K,10,FALSE),"")</f>
        <v>Bildbreite</v>
      </c>
      <c r="O1451" s="3" t="str">
        <f>IF(AND(TRIM(J1451)="",M1451=""),"Suffix not translated ",
   IF(AND(TRIM(J1451)&lt;&gt;"",TRIM(M1451)&lt;&gt;"",TRIM(J1451)&lt;&gt;TRIM(M1451)),"Suffix translation &lt;&gt; lookup ", "" ))
&amp;IF(AND(TRIM(K1451)="",N1451=""),"Description not translated ",
   IF(AND(TRIM(K1451)&lt;&gt;"",TRIM(N1451)&lt;&gt;"",TRIM(K1451)&lt;&gt;TRIM(N1451)),"Description translation&lt;&gt; lookup ", "" ))</f>
        <v/>
      </c>
    </row>
    <row r="1452" spans="1:15" x14ac:dyDescent="0.25">
      <c r="A1452" s="2" t="str">
        <f>IF(TRIM(J1452)="","",E1452)</f>
        <v>ImageWidth2</v>
      </c>
      <c r="B1452" s="2" t="str">
        <f>IF(TRIM(K1452)="","",I1452)</f>
        <v>Image width 2</v>
      </c>
      <c r="C1452" s="2" t="str">
        <f>LEFT(F1452,FIND(".",F1452,6))</f>
        <v>Exif.Olympus2.</v>
      </c>
      <c r="D1452" s="2" t="str">
        <f>VLOOKUP(C1452,PrefixUebersetzung,2,FALSE)</f>
        <v>Exif.Olympus2.</v>
      </c>
      <c r="E1452" s="2" t="str">
        <f>MID(F1452,FIND(".",F1452,6)+1,99)</f>
        <v>ImageWidth2</v>
      </c>
      <c r="F1452" s="36" t="s">
        <v>10787</v>
      </c>
      <c r="G1452" s="36" t="s">
        <v>9512</v>
      </c>
      <c r="H1452" s="36"/>
      <c r="I1452" s="36" t="s">
        <v>10783</v>
      </c>
      <c r="J1452" s="5" t="s">
        <v>11145</v>
      </c>
      <c r="K1452" s="5" t="s">
        <v>11146</v>
      </c>
      <c r="L1452" s="15">
        <v>8</v>
      </c>
      <c r="M1452" s="3" t="str">
        <f>IFERROR(VLOOKUP(E1452,A:J,10, FALSE),"")</f>
        <v>Bildbreite2</v>
      </c>
      <c r="N1452" s="3" t="str">
        <f>IFERROR(VLOOKUP(I1452,B:K,10,FALSE),"")</f>
        <v>Bildbreite 2</v>
      </c>
      <c r="O1452" s="3" t="str">
        <f>IF(AND(TRIM(J1452)="",M1452=""),"Suffix not translated ",
   IF(AND(TRIM(J1452)&lt;&gt;"",TRIM(M1452)&lt;&gt;"",TRIM(J1452)&lt;&gt;TRIM(M1452)),"Suffix translation &lt;&gt; lookup ", "" ))
&amp;IF(AND(TRIM(K1452)="",N1452=""),"Description not translated ",
   IF(AND(TRIM(K1452)&lt;&gt;"",TRIM(N1452)&lt;&gt;"",TRIM(K1452)&lt;&gt;TRIM(N1452)),"Description translation&lt;&gt; lookup ", "" ))</f>
        <v/>
      </c>
    </row>
    <row r="1453" spans="1:15" x14ac:dyDescent="0.25">
      <c r="A1453" s="2" t="str">
        <f>IF(TRIM(J1453)="","",E1453)</f>
        <v/>
      </c>
      <c r="B1453" s="2" t="str">
        <f>IF(TRIM(K1453)="","",I1453)</f>
        <v/>
      </c>
      <c r="C1453" s="2" t="str">
        <f>LEFT(F1453,FIND(".",F1453,6))</f>
        <v>Exif.Olympus2.</v>
      </c>
      <c r="D1453" s="2" t="str">
        <f>VLOOKUP(C1453,PrefixUebersetzung,2,FALSE)</f>
        <v>Exif.Olympus2.</v>
      </c>
      <c r="E1453" s="2" t="str">
        <f>MID(F1453,FIND(".",F1453,6)+1,99)</f>
        <v>InfinityLensStep</v>
      </c>
      <c r="F1453" s="41" t="s">
        <v>10044</v>
      </c>
      <c r="G1453" s="36" t="s">
        <v>9512</v>
      </c>
      <c r="H1453" s="36"/>
      <c r="I1453" s="36" t="s">
        <v>2742</v>
      </c>
      <c r="M1453" s="3" t="str">
        <f>IFERROR(VLOOKUP(E1453,A:J,10, FALSE),"")</f>
        <v/>
      </c>
      <c r="N1453" s="3" t="str">
        <f>IFERROR(VLOOKUP(I1453,B:K,10,FALSE),"")</f>
        <v/>
      </c>
      <c r="O1453" s="3" t="str">
        <f>IF(AND(TRIM(J1453)="",M1453=""),"Suffix not translated ",
   IF(AND(TRIM(J1453)&lt;&gt;"",TRIM(M1453)&lt;&gt;"",TRIM(J1453)&lt;&gt;TRIM(M1453)),"Suffix translation &lt;&gt; lookup ", "" ))
&amp;IF(AND(TRIM(K1453)="",N1453=""),"Description not translated ",
   IF(AND(TRIM(K1453)&lt;&gt;"",TRIM(N1453)&lt;&gt;"",TRIM(K1453)&lt;&gt;TRIM(N1453)),"Description translation&lt;&gt; lookup ", "" ))</f>
        <v xml:space="preserve">Suffix not translated Description not translated </v>
      </c>
    </row>
    <row r="1454" spans="1:15" x14ac:dyDescent="0.25">
      <c r="A1454" s="2" t="str">
        <f>IF(TRIM(J1454)="","",E1454)</f>
        <v/>
      </c>
      <c r="B1454" s="2" t="str">
        <f>IF(TRIM(K1454)="","",I1454)</f>
        <v/>
      </c>
      <c r="C1454" s="2" t="str">
        <f>LEFT(F1454,FIND(".",F1454,6))</f>
        <v>Exif.Olympus2.</v>
      </c>
      <c r="D1454" s="2" t="str">
        <f>VLOOKUP(C1454,PrefixUebersetzung,2,FALSE)</f>
        <v>Exif.Olympus2.</v>
      </c>
      <c r="E1454" s="2" t="str">
        <f>MID(F1454,FIND(".",F1454,6)+1,99)</f>
        <v>ISOSpeed</v>
      </c>
      <c r="F1454" s="41" t="s">
        <v>10045</v>
      </c>
      <c r="G1454" s="36" t="s">
        <v>9520</v>
      </c>
      <c r="H1454" s="36"/>
      <c r="I1454" s="36" t="s">
        <v>2743</v>
      </c>
      <c r="M1454" s="3" t="str">
        <f>IFERROR(VLOOKUP(E1454,A:J,10, FALSE),"")</f>
        <v>ISO-Empfindlichkeit</v>
      </c>
      <c r="N1454" s="3" t="str">
        <f>IFERROR(VLOOKUP(I1454,B:K,10,FALSE),"")</f>
        <v>ISO-Empfindlichkeit</v>
      </c>
      <c r="O1454" s="3" t="str">
        <f>IF(AND(TRIM(J1454)="",M1454=""),"Suffix not translated ",
   IF(AND(TRIM(J1454)&lt;&gt;"",TRIM(M1454)&lt;&gt;"",TRIM(J1454)&lt;&gt;TRIM(M1454)),"Suffix translation &lt;&gt; lookup ", "" ))
&amp;IF(AND(TRIM(K1454)="",N1454=""),"Description not translated ",
   IF(AND(TRIM(K1454)&lt;&gt;"",TRIM(N1454)&lt;&gt;"",TRIM(K1454)&lt;&gt;TRIM(N1454)),"Description translation&lt;&gt; lookup ", "" ))</f>
        <v/>
      </c>
    </row>
    <row r="1455" spans="1:15" ht="30" x14ac:dyDescent="0.25">
      <c r="A1455" s="2" t="str">
        <f>IF(TRIM(J1455)="","",E1455)</f>
        <v/>
      </c>
      <c r="B1455" s="2" t="str">
        <f>IF(TRIM(K1455)="","",I1455)</f>
        <v/>
      </c>
      <c r="C1455" s="2" t="str">
        <f>LEFT(F1455,FIND(".",F1455,6))</f>
        <v>Exif.Olympus2.</v>
      </c>
      <c r="D1455" s="2" t="str">
        <f>VLOOKUP(C1455,PrefixUebersetzung,2,FALSE)</f>
        <v>Exif.Olympus2.</v>
      </c>
      <c r="E1455" s="2" t="str">
        <f>MID(F1455,FIND(".",F1455,6)+1,99)</f>
        <v>LensDistortionParams</v>
      </c>
      <c r="F1455" s="41" t="s">
        <v>10046</v>
      </c>
      <c r="G1455" s="36" t="s">
        <v>9513</v>
      </c>
      <c r="H1455" s="36"/>
      <c r="I1455" s="36" t="s">
        <v>2744</v>
      </c>
      <c r="M1455" s="3" t="str">
        <f>IFERROR(VLOOKUP(E1455,A:J,10, FALSE),"")</f>
        <v>Objektiv Verzerrung Parameter</v>
      </c>
      <c r="N1455" s="3" t="str">
        <f>IFERROR(VLOOKUP(I1455,B:K,10,FALSE),"")</f>
        <v>Objektiv Verzerrung Parameter</v>
      </c>
      <c r="O1455" s="3" t="str">
        <f>IF(AND(TRIM(J1455)="",M1455=""),"Suffix not translated ",
   IF(AND(TRIM(J1455)&lt;&gt;"",TRIM(M1455)&lt;&gt;"",TRIM(J1455)&lt;&gt;TRIM(M1455)),"Suffix translation &lt;&gt; lookup ", "" ))
&amp;IF(AND(TRIM(K1455)="",N1455=""),"Description not translated ",
   IF(AND(TRIM(K1455)&lt;&gt;"",TRIM(N1455)&lt;&gt;"",TRIM(K1455)&lt;&gt;TRIM(N1455)),"Description translation&lt;&gt; lookup ", "" ))</f>
        <v/>
      </c>
    </row>
    <row r="1456" spans="1:15" x14ac:dyDescent="0.25">
      <c r="A1456" s="2" t="str">
        <f>IF(TRIM(J1456)="","",E1456)</f>
        <v/>
      </c>
      <c r="B1456" s="2" t="str">
        <f>IF(TRIM(K1456)="","",I1456)</f>
        <v/>
      </c>
      <c r="C1456" s="2" t="str">
        <f>LEFT(F1456,FIND(".",F1456,6))</f>
        <v>Exif.Olympus2.</v>
      </c>
      <c r="D1456" s="2" t="str">
        <f>VLOOKUP(C1456,PrefixUebersetzung,2,FALSE)</f>
        <v>Exif.Olympus2.</v>
      </c>
      <c r="E1456" s="2" t="str">
        <f>MID(F1456,FIND(".",F1456,6)+1,99)</f>
        <v>LensTemperature</v>
      </c>
      <c r="F1456" s="41" t="s">
        <v>10047</v>
      </c>
      <c r="G1456" s="36" t="s">
        <v>9513</v>
      </c>
      <c r="H1456" s="36"/>
      <c r="I1456" s="36" t="s">
        <v>2745</v>
      </c>
      <c r="M1456" s="3" t="str">
        <f>IFERROR(VLOOKUP(E1456,A:J,10, FALSE),"")</f>
        <v>Objektiv Temperatur</v>
      </c>
      <c r="N1456" s="3" t="str">
        <f>IFERROR(VLOOKUP(I1456,B:K,10,FALSE),"")</f>
        <v>Objektiv Temperatur</v>
      </c>
      <c r="O1456" s="3" t="str">
        <f>IF(AND(TRIM(J1456)="",M1456=""),"Suffix not translated ",
   IF(AND(TRIM(J1456)&lt;&gt;"",TRIM(M1456)&lt;&gt;"",TRIM(J1456)&lt;&gt;TRIM(M1456)),"Suffix translation &lt;&gt; lookup ", "" ))
&amp;IF(AND(TRIM(K1456)="",N1456=""),"Description not translated ",
   IF(AND(TRIM(K1456)&lt;&gt;"",TRIM(N1456)&lt;&gt;"",TRIM(K1456)&lt;&gt;TRIM(N1456)),"Description translation&lt;&gt; lookup ", "" ))</f>
        <v/>
      </c>
    </row>
    <row r="1457" spans="1:15" x14ac:dyDescent="0.25">
      <c r="A1457" s="2" t="str">
        <f>IF(TRIM(J1457)="","",E1457)</f>
        <v/>
      </c>
      <c r="B1457" s="2" t="str">
        <f>IF(TRIM(K1457)="","",I1457)</f>
        <v/>
      </c>
      <c r="C1457" s="2" t="str">
        <f>LEFT(F1457,FIND(".",F1457,6))</f>
        <v>Exif.Olympus2.</v>
      </c>
      <c r="D1457" s="2" t="str">
        <f>VLOOKUP(C1457,PrefixUebersetzung,2,FALSE)</f>
        <v>Exif.Olympus2.</v>
      </c>
      <c r="E1457" s="2" t="str">
        <f>MID(F1457,FIND(".",F1457,6)+1,99)</f>
        <v>LightCondition</v>
      </c>
      <c r="F1457" s="41" t="s">
        <v>10048</v>
      </c>
      <c r="G1457" s="36" t="s">
        <v>9512</v>
      </c>
      <c r="H1457" s="36"/>
      <c r="I1457" s="36" t="s">
        <v>2746</v>
      </c>
      <c r="M1457" s="3" t="str">
        <f>IFERROR(VLOOKUP(E1457,A:J,10, FALSE),"")</f>
        <v>Lichtverhältnisse</v>
      </c>
      <c r="N1457" s="3" t="str">
        <f>IFERROR(VLOOKUP(I1457,B:K,10,FALSE),"")</f>
        <v>Lichtverhältnisse</v>
      </c>
      <c r="O1457" s="3" t="str">
        <f>IF(AND(TRIM(J1457)="",M1457=""),"Suffix not translated ",
   IF(AND(TRIM(J1457)&lt;&gt;"",TRIM(M1457)&lt;&gt;"",TRIM(J1457)&lt;&gt;TRIM(M1457)),"Suffix translation &lt;&gt; lookup ", "" ))
&amp;IF(AND(TRIM(K1457)="",N1457=""),"Description not translated ",
   IF(AND(TRIM(K1457)&lt;&gt;"",TRIM(N1457)&lt;&gt;"",TRIM(K1457)&lt;&gt;TRIM(N1457)),"Description translation&lt;&gt; lookup ", "" ))</f>
        <v/>
      </c>
    </row>
    <row r="1458" spans="1:15" x14ac:dyDescent="0.25">
      <c r="A1458" s="2" t="str">
        <f>IF(TRIM(J1458)="","",E1458)</f>
        <v/>
      </c>
      <c r="B1458" s="2" t="str">
        <f>IF(TRIM(K1458)="","",I1458)</f>
        <v/>
      </c>
      <c r="C1458" s="2" t="str">
        <f>LEFT(F1458,FIND(".",F1458,6))</f>
        <v>Exif.Olympus2.</v>
      </c>
      <c r="D1458" s="2" t="str">
        <f>VLOOKUP(C1458,PrefixUebersetzung,2,FALSE)</f>
        <v>Exif.Olympus2.</v>
      </c>
      <c r="E1458" s="2" t="str">
        <f>MID(F1458,FIND(".",F1458,6)+1,99)</f>
        <v>Macro</v>
      </c>
      <c r="F1458" s="41" t="s">
        <v>10049</v>
      </c>
      <c r="G1458" s="36" t="s">
        <v>9512</v>
      </c>
      <c r="H1458" s="36"/>
      <c r="I1458" s="36" t="s">
        <v>2178</v>
      </c>
      <c r="M1458" s="3" t="str">
        <f>IFERROR(VLOOKUP(E1458,A:J,10, FALSE),"")</f>
        <v>Makro</v>
      </c>
      <c r="N1458" s="3" t="str">
        <f>IFERROR(VLOOKUP(I1458,B:K,10,FALSE),"")</f>
        <v>Makromodus</v>
      </c>
      <c r="O1458" s="3" t="str">
        <f>IF(AND(TRIM(J1458)="",M1458=""),"Suffix not translated ",
   IF(AND(TRIM(J1458)&lt;&gt;"",TRIM(M1458)&lt;&gt;"",TRIM(J1458)&lt;&gt;TRIM(M1458)),"Suffix translation &lt;&gt; lookup ", "" ))
&amp;IF(AND(TRIM(K1458)="",N1458=""),"Description not translated ",
   IF(AND(TRIM(K1458)&lt;&gt;"",TRIM(N1458)&lt;&gt;"",TRIM(K1458)&lt;&gt;TRIM(N1458)),"Description translation&lt;&gt; lookup ", "" ))</f>
        <v/>
      </c>
    </row>
    <row r="1459" spans="1:15" x14ac:dyDescent="0.25">
      <c r="A1459" s="2" t="str">
        <f>IF(TRIM(J1459)="","",E1459)</f>
        <v/>
      </c>
      <c r="B1459" s="2" t="str">
        <f>IF(TRIM(K1459)="","",I1459)</f>
        <v/>
      </c>
      <c r="C1459" s="2" t="str">
        <f>LEFT(F1459,FIND(".",F1459,6))</f>
        <v>Exif.Olympus2.</v>
      </c>
      <c r="D1459" s="2" t="str">
        <f>VLOOKUP(C1459,PrefixUebersetzung,2,FALSE)</f>
        <v>Exif.Olympus2.</v>
      </c>
      <c r="E1459" s="2" t="str">
        <f>MID(F1459,FIND(".",F1459,6)+1,99)</f>
        <v>MacroFocus</v>
      </c>
      <c r="F1459" s="41" t="s">
        <v>10050</v>
      </c>
      <c r="G1459" s="36" t="s">
        <v>9512</v>
      </c>
      <c r="H1459" s="36"/>
      <c r="I1459" s="36" t="s">
        <v>2747</v>
      </c>
      <c r="M1459" s="3" t="str">
        <f>IFERROR(VLOOKUP(E1459,A:J,10, FALSE),"")</f>
        <v>Makrofokus</v>
      </c>
      <c r="N1459" s="3" t="str">
        <f>IFERROR(VLOOKUP(I1459,B:K,10,FALSE),"")</f>
        <v>Makrofokus Schrittzahl</v>
      </c>
      <c r="O1459" s="3" t="str">
        <f>IF(AND(TRIM(J1459)="",M1459=""),"Suffix not translated ",
   IF(AND(TRIM(J1459)&lt;&gt;"",TRIM(M1459)&lt;&gt;"",TRIM(J1459)&lt;&gt;TRIM(M1459)),"Suffix translation &lt;&gt; lookup ", "" ))
&amp;IF(AND(TRIM(K1459)="",N1459=""),"Description not translated ",
   IF(AND(TRIM(K1459)&lt;&gt;"",TRIM(N1459)&lt;&gt;"",TRIM(K1459)&lt;&gt;TRIM(N1459)),"Description translation&lt;&gt; lookup ", "" ))</f>
        <v/>
      </c>
    </row>
    <row r="1460" spans="1:15" x14ac:dyDescent="0.25">
      <c r="A1460" s="2" t="str">
        <f>IF(TRIM(J1460)="","",E1460)</f>
        <v/>
      </c>
      <c r="B1460" s="2" t="str">
        <f>IF(TRIM(K1460)="","",I1460)</f>
        <v/>
      </c>
      <c r="C1460" s="2" t="str">
        <f>LEFT(F1460,FIND(".",F1460,6))</f>
        <v>Exif.Olympus2.</v>
      </c>
      <c r="D1460" s="2" t="str">
        <f>VLOOKUP(C1460,PrefixUebersetzung,2,FALSE)</f>
        <v>Exif.Olympus2.</v>
      </c>
      <c r="E1460" s="2" t="str">
        <f>MID(F1460,FIND(".",F1460,6)+1,99)</f>
        <v>NearLensStep</v>
      </c>
      <c r="F1460" s="41" t="s">
        <v>10051</v>
      </c>
      <c r="G1460" s="36" t="s">
        <v>9512</v>
      </c>
      <c r="H1460" s="36"/>
      <c r="I1460" s="36" t="s">
        <v>2748</v>
      </c>
      <c r="M1460" s="3" t="str">
        <f>IFERROR(VLOOKUP(E1460,A:J,10, FALSE),"")</f>
        <v/>
      </c>
      <c r="N1460" s="3" t="str">
        <f>IFERROR(VLOOKUP(I1460,B:K,10,FALSE),"")</f>
        <v/>
      </c>
      <c r="O1460" s="3" t="str">
        <f>IF(AND(TRIM(J1460)="",M1460=""),"Suffix not translated ",
   IF(AND(TRIM(J1460)&lt;&gt;"",TRIM(M1460)&lt;&gt;"",TRIM(J1460)&lt;&gt;TRIM(M1460)),"Suffix translation &lt;&gt; lookup ", "" ))
&amp;IF(AND(TRIM(K1460)="",N1460=""),"Description not translated ",
   IF(AND(TRIM(K1460)&lt;&gt;"",TRIM(N1460)&lt;&gt;"",TRIM(K1460)&lt;&gt;TRIM(N1460)),"Description translation&lt;&gt; lookup ", "" ))</f>
        <v xml:space="preserve">Suffix not translated Description not translated </v>
      </c>
    </row>
    <row r="1461" spans="1:15" x14ac:dyDescent="0.25">
      <c r="A1461" s="2" t="str">
        <f>IF(TRIM(J1461)="","",E1461)</f>
        <v/>
      </c>
      <c r="B1461" s="2" t="str">
        <f>IF(TRIM(K1461)="","",I1461)</f>
        <v/>
      </c>
      <c r="C1461" s="2" t="str">
        <f>LEFT(F1461,FIND(".",F1461,6))</f>
        <v>Exif.Olympus2.</v>
      </c>
      <c r="D1461" s="2" t="str">
        <f>VLOOKUP(C1461,PrefixUebersetzung,2,FALSE)</f>
        <v>Exif.Olympus2.</v>
      </c>
      <c r="E1461" s="2" t="str">
        <f>MID(F1461,FIND(".",F1461,6)+1,99)</f>
        <v>NoiseReduction</v>
      </c>
      <c r="F1461" s="41" t="s">
        <v>10052</v>
      </c>
      <c r="G1461" s="36" t="s">
        <v>9512</v>
      </c>
      <c r="H1461" s="36"/>
      <c r="I1461" s="36" t="s">
        <v>2534</v>
      </c>
      <c r="M1461" s="3" t="str">
        <f>IFERROR(VLOOKUP(E1461,A:J,10, FALSE),"")</f>
        <v xml:space="preserve">Rauschreduzierung </v>
      </c>
      <c r="N1461" s="3" t="str">
        <f>IFERROR(VLOOKUP(I1461,B:K,10,FALSE),"")</f>
        <v xml:space="preserve">Rauschreduzierung </v>
      </c>
      <c r="O1461" s="3" t="str">
        <f>IF(AND(TRIM(J1461)="",M1461=""),"Suffix not translated ",
   IF(AND(TRIM(J1461)&lt;&gt;"",TRIM(M1461)&lt;&gt;"",TRIM(J1461)&lt;&gt;TRIM(M1461)),"Suffix translation &lt;&gt; lookup ", "" ))
&amp;IF(AND(TRIM(K1461)="",N1461=""),"Description not translated ",
   IF(AND(TRIM(K1461)&lt;&gt;"",TRIM(N1461)&lt;&gt;"",TRIM(K1461)&lt;&gt;TRIM(N1461)),"Description translation&lt;&gt; lookup ", "" ))</f>
        <v/>
      </c>
    </row>
    <row r="1462" spans="1:15" ht="30" x14ac:dyDescent="0.25">
      <c r="A1462" s="2" t="str">
        <f>IF(TRIM(J1462)="","",E1462)</f>
        <v/>
      </c>
      <c r="B1462" s="2" t="str">
        <f>IF(TRIM(K1462)="","",I1462)</f>
        <v/>
      </c>
      <c r="C1462" s="2" t="str">
        <f>LEFT(F1462,FIND(".",F1462,6))</f>
        <v>Exif.Olympus2.</v>
      </c>
      <c r="D1462" s="2" t="str">
        <f>VLOOKUP(C1462,PrefixUebersetzung,2,FALSE)</f>
        <v>Exif.Olympus2.</v>
      </c>
      <c r="E1462" s="2" t="str">
        <f>MID(F1462,FIND(".",F1462,6)+1,99)</f>
        <v>OneTouchWB</v>
      </c>
      <c r="F1462" s="41" t="s">
        <v>10053</v>
      </c>
      <c r="G1462" s="36" t="s">
        <v>9512</v>
      </c>
      <c r="H1462" s="36"/>
      <c r="I1462" s="36" t="s">
        <v>2749</v>
      </c>
      <c r="M1462" s="3" t="str">
        <f>IFERROR(VLOOKUP(E1462,A:J,10, FALSE),"")</f>
        <v>One-Touch Weißabgleich</v>
      </c>
      <c r="N1462" s="3" t="str">
        <f>IFERROR(VLOOKUP(I1462,B:K,10,FALSE),"")</f>
        <v>One-Touch Weißabgleich</v>
      </c>
      <c r="O1462" s="3" t="str">
        <f>IF(AND(TRIM(J1462)="",M1462=""),"Suffix not translated ",
   IF(AND(TRIM(J1462)&lt;&gt;"",TRIM(M1462)&lt;&gt;"",TRIM(J1462)&lt;&gt;TRIM(M1462)),"Suffix translation &lt;&gt; lookup ", "" ))
&amp;IF(AND(TRIM(K1462)="",N1462=""),"Description not translated ",
   IF(AND(TRIM(K1462)&lt;&gt;"",TRIM(N1462)&lt;&gt;"",TRIM(K1462)&lt;&gt;TRIM(N1462)),"Description translation&lt;&gt; lookup ", "" ))</f>
        <v/>
      </c>
    </row>
    <row r="1463" spans="1:15" x14ac:dyDescent="0.25">
      <c r="A1463" s="2" t="str">
        <f>IF(TRIM(J1463)="","",E1463)</f>
        <v/>
      </c>
      <c r="B1463" s="2" t="str">
        <f>IF(TRIM(K1463)="","",I1463)</f>
        <v/>
      </c>
      <c r="C1463" s="2" t="str">
        <f>LEFT(F1463,FIND(".",F1463,6))</f>
        <v>Exif.Olympus2.</v>
      </c>
      <c r="D1463" s="2" t="str">
        <f>VLOOKUP(C1463,PrefixUebersetzung,2,FALSE)</f>
        <v>Exif.Olympus2.</v>
      </c>
      <c r="E1463" s="2" t="str">
        <f>MID(F1463,FIND(".",F1463,6)+1,99)</f>
        <v>PictureInfo</v>
      </c>
      <c r="F1463" s="41" t="s">
        <v>10054</v>
      </c>
      <c r="G1463" s="36" t="s">
        <v>9514</v>
      </c>
      <c r="H1463" s="36"/>
      <c r="I1463" s="36" t="s">
        <v>2750</v>
      </c>
      <c r="M1463" s="3" t="str">
        <f>IFERROR(VLOOKUP(E1463,A:J,10, FALSE),"")</f>
        <v>Bildinformation</v>
      </c>
      <c r="N1463" s="3" t="str">
        <f>IFERROR(VLOOKUP(I1463,B:K,10,FALSE),"")</f>
        <v>ASCII-Format Daten wie [PictureInfo]</v>
      </c>
      <c r="O1463" s="3" t="str">
        <f>IF(AND(TRIM(J1463)="",M1463=""),"Suffix not translated ",
   IF(AND(TRIM(J1463)&lt;&gt;"",TRIM(M1463)&lt;&gt;"",TRIM(J1463)&lt;&gt;TRIM(M1463)),"Suffix translation &lt;&gt; lookup ", "" ))
&amp;IF(AND(TRIM(K1463)="",N1463=""),"Description not translated ",
   IF(AND(TRIM(K1463)&lt;&gt;"",TRIM(N1463)&lt;&gt;"",TRIM(K1463)&lt;&gt;TRIM(N1463)),"Description translation&lt;&gt; lookup ", "" ))</f>
        <v/>
      </c>
    </row>
    <row r="1464" spans="1:15" x14ac:dyDescent="0.25">
      <c r="A1464" s="2" t="str">
        <f>IF(TRIM(J1464)="","",E1464)</f>
        <v/>
      </c>
      <c r="B1464" s="2" t="str">
        <f>IF(TRIM(K1464)="","",I1464)</f>
        <v/>
      </c>
      <c r="C1464" s="2" t="str">
        <f>LEFT(F1464,FIND(".",F1464,6))</f>
        <v>Exif.Olympus2.</v>
      </c>
      <c r="D1464" s="2" t="str">
        <f>VLOOKUP(C1464,PrefixUebersetzung,2,FALSE)</f>
        <v>Exif.Olympus2.</v>
      </c>
      <c r="E1464" s="2" t="str">
        <f>MID(F1464,FIND(".",F1464,6)+1,99)</f>
        <v>PreCaptureFrames</v>
      </c>
      <c r="F1464" s="41" t="s">
        <v>10055</v>
      </c>
      <c r="G1464" s="36" t="s">
        <v>9512</v>
      </c>
      <c r="H1464" s="36"/>
      <c r="I1464" s="36" t="s">
        <v>2751</v>
      </c>
      <c r="M1464" s="3" t="str">
        <f>IFERROR(VLOOKUP(E1464,A:J,10, FALSE),"")</f>
        <v/>
      </c>
      <c r="N1464" s="3" t="str">
        <f>IFERROR(VLOOKUP(I1464,B:K,10,FALSE),"")</f>
        <v/>
      </c>
      <c r="O1464" s="3" t="str">
        <f>IF(AND(TRIM(J1464)="",M1464=""),"Suffix not translated ",
   IF(AND(TRIM(J1464)&lt;&gt;"",TRIM(M1464)&lt;&gt;"",TRIM(J1464)&lt;&gt;TRIM(M1464)),"Suffix translation &lt;&gt; lookup ", "" ))
&amp;IF(AND(TRIM(K1464)="",N1464=""),"Description not translated ",
   IF(AND(TRIM(K1464)&lt;&gt;"",TRIM(N1464)&lt;&gt;"",TRIM(K1464)&lt;&gt;TRIM(N1464)),"Description translation&lt;&gt; lookup ", "" ))</f>
        <v xml:space="preserve">Suffix not translated Description not translated </v>
      </c>
    </row>
    <row r="1465" spans="1:15" x14ac:dyDescent="0.25">
      <c r="A1465" s="2" t="str">
        <f>IF(TRIM(J1465)="","",E1465)</f>
        <v/>
      </c>
      <c r="B1465" s="2" t="str">
        <f>IF(TRIM(K1465)="","",I1465)</f>
        <v/>
      </c>
      <c r="C1465" s="2" t="str">
        <f>LEFT(F1465,FIND(".",F1465,6))</f>
        <v>Exif.Olympus2.</v>
      </c>
      <c r="D1465" s="2" t="str">
        <f>VLOOKUP(C1465,PrefixUebersetzung,2,FALSE)</f>
        <v>Exif.Olympus2.</v>
      </c>
      <c r="E1465" s="2" t="str">
        <f>MID(F1465,FIND(".",F1465,6)+1,99)</f>
        <v>PreviewImage</v>
      </c>
      <c r="F1465" s="41" t="s">
        <v>10056</v>
      </c>
      <c r="G1465" s="36" t="s">
        <v>9518</v>
      </c>
      <c r="H1465" s="36"/>
      <c r="I1465" s="36" t="s">
        <v>2752</v>
      </c>
      <c r="M1465" s="3" t="str">
        <f>IFERROR(VLOOKUP(E1465,A:J,10, FALSE),"")</f>
        <v>Vorschaubild</v>
      </c>
      <c r="N1465" s="3" t="str">
        <f>IFERROR(VLOOKUP(I1465,B:K,10,FALSE),"")</f>
        <v>Vorschaubild</v>
      </c>
      <c r="O1465" s="3" t="str">
        <f>IF(AND(TRIM(J1465)="",M1465=""),"Suffix not translated ",
   IF(AND(TRIM(J1465)&lt;&gt;"",TRIM(M1465)&lt;&gt;"",TRIM(J1465)&lt;&gt;TRIM(M1465)),"Suffix translation &lt;&gt; lookup ", "" ))
&amp;IF(AND(TRIM(K1465)="",N1465=""),"Description not translated ",
   IF(AND(TRIM(K1465)&lt;&gt;"",TRIM(N1465)&lt;&gt;"",TRIM(K1465)&lt;&gt;TRIM(N1465)),"Description translation&lt;&gt; lookup ", "" ))</f>
        <v/>
      </c>
    </row>
    <row r="1466" spans="1:15" x14ac:dyDescent="0.25">
      <c r="A1466" s="2" t="str">
        <f>IF(TRIM(J1466)="","",E1466)</f>
        <v/>
      </c>
      <c r="B1466" s="2" t="str">
        <f>IF(TRIM(K1466)="","",I1466)</f>
        <v/>
      </c>
      <c r="C1466" s="2" t="str">
        <f>LEFT(F1466,FIND(".",F1466,6))</f>
        <v>Exif.Olympus2.</v>
      </c>
      <c r="D1466" s="2" t="str">
        <f>VLOOKUP(C1466,PrefixUebersetzung,2,FALSE)</f>
        <v>Exif.Olympus2.</v>
      </c>
      <c r="E1466" s="2" t="str">
        <f>MID(F1466,FIND(".",F1466,6)+1,99)</f>
        <v>PrintIM</v>
      </c>
      <c r="F1466" s="41" t="s">
        <v>10057</v>
      </c>
      <c r="G1466" s="36" t="s">
        <v>9517</v>
      </c>
      <c r="H1466" s="36"/>
      <c r="I1466" s="36" t="s">
        <v>2506</v>
      </c>
      <c r="M1466" s="3" t="str">
        <f>IFERROR(VLOOKUP(E1466,A:J,10, FALSE),"")</f>
        <v>PrintIM</v>
      </c>
      <c r="N1466" s="3" t="str">
        <f>IFERROR(VLOOKUP(I1466,B:K,10,FALSE),"")</f>
        <v>PrintIM Informationen</v>
      </c>
      <c r="O1466" s="3" t="str">
        <f>IF(AND(TRIM(J1466)="",M1466=""),"Suffix not translated ",
   IF(AND(TRIM(J1466)&lt;&gt;"",TRIM(M1466)&lt;&gt;"",TRIM(J1466)&lt;&gt;TRIM(M1466)),"Suffix translation &lt;&gt; lookup ", "" ))
&amp;IF(AND(TRIM(K1466)="",N1466=""),"Description not translated ",
   IF(AND(TRIM(K1466)&lt;&gt;"",TRIM(N1466)&lt;&gt;"",TRIM(K1466)&lt;&gt;TRIM(N1466)),"Description translation&lt;&gt; lookup ", "" ))</f>
        <v/>
      </c>
    </row>
    <row r="1467" spans="1:15" x14ac:dyDescent="0.25">
      <c r="A1467" s="2" t="str">
        <f>IF(TRIM(J1467)="","",E1467)</f>
        <v/>
      </c>
      <c r="B1467" s="2" t="str">
        <f>IF(TRIM(K1467)="","",I1467)</f>
        <v/>
      </c>
      <c r="C1467" s="2" t="str">
        <f>LEFT(F1467,FIND(".",F1467,6))</f>
        <v>Exif.Olympus2.</v>
      </c>
      <c r="D1467" s="2" t="str">
        <f>VLOOKUP(C1467,PrefixUebersetzung,2,FALSE)</f>
        <v>Exif.Olympus2.</v>
      </c>
      <c r="E1467" s="2" t="str">
        <f>MID(F1467,FIND(".",F1467,6)+1,99)</f>
        <v>Quality</v>
      </c>
      <c r="F1467" s="41" t="s">
        <v>10058</v>
      </c>
      <c r="G1467" s="36" t="s">
        <v>9512</v>
      </c>
      <c r="H1467" s="36"/>
      <c r="I1467" s="36" t="s">
        <v>2260</v>
      </c>
      <c r="M1467" s="3" t="str">
        <f>IFERROR(VLOOKUP(E1467,A:J,10, FALSE),"")</f>
        <v>Qualität</v>
      </c>
      <c r="N1467" s="3" t="str">
        <f>IFERROR(VLOOKUP(I1467,B:K,10,FALSE),"")</f>
        <v>Einstellung der Bildqualität</v>
      </c>
      <c r="O1467" s="3" t="str">
        <f>IF(AND(TRIM(J1467)="",M1467=""),"Suffix not translated ",
   IF(AND(TRIM(J1467)&lt;&gt;"",TRIM(M1467)&lt;&gt;"",TRIM(J1467)&lt;&gt;TRIM(M1467)),"Suffix translation &lt;&gt; lookup ", "" ))
&amp;IF(AND(TRIM(K1467)="",N1467=""),"Description not translated ",
   IF(AND(TRIM(K1467)&lt;&gt;"",TRIM(N1467)&lt;&gt;"",TRIM(K1467)&lt;&gt;TRIM(N1467)),"Description translation&lt;&gt; lookup ", "" ))</f>
        <v/>
      </c>
    </row>
    <row r="1468" spans="1:15" x14ac:dyDescent="0.25">
      <c r="A1468" s="2" t="str">
        <f>IF(TRIM(J1468)="","",E1468)</f>
        <v/>
      </c>
      <c r="B1468" s="2" t="str">
        <f>IF(TRIM(K1468)="","",I1468)</f>
        <v/>
      </c>
      <c r="C1468" s="2" t="str">
        <f>LEFT(F1468,FIND(".",F1468,6))</f>
        <v>Exif.Olympus2.</v>
      </c>
      <c r="D1468" s="2" t="str">
        <f>VLOOKUP(C1468,PrefixUebersetzung,2,FALSE)</f>
        <v>Exif.Olympus2.</v>
      </c>
      <c r="E1468" s="2" t="str">
        <f>MID(F1468,FIND(".",F1468,6)+1,99)</f>
        <v>RawDevelopment</v>
      </c>
      <c r="F1468" s="41" t="s">
        <v>10059</v>
      </c>
      <c r="G1468" s="36" t="s">
        <v>9515</v>
      </c>
      <c r="H1468" s="36"/>
      <c r="I1468" s="36" t="s">
        <v>2753</v>
      </c>
      <c r="M1468" s="3" t="str">
        <f>IFERROR(VLOOKUP(E1468,A:J,10, FALSE),"")</f>
        <v>RAW Entwicklung</v>
      </c>
      <c r="N1468" s="3" t="str">
        <f>IFERROR(VLOOKUP(I1468,B:K,10,FALSE),"")</f>
        <v>Raw Entwicklung Sub-IFD</v>
      </c>
      <c r="O1468" s="3" t="str">
        <f>IF(AND(TRIM(J1468)="",M1468=""),"Suffix not translated ",
   IF(AND(TRIM(J1468)&lt;&gt;"",TRIM(M1468)&lt;&gt;"",TRIM(J1468)&lt;&gt;TRIM(M1468)),"Suffix translation &lt;&gt; lookup ", "" ))
&amp;IF(AND(TRIM(K1468)="",N1468=""),"Description not translated ",
   IF(AND(TRIM(K1468)&lt;&gt;"",TRIM(N1468)&lt;&gt;"",TRIM(K1468)&lt;&gt;TRIM(N1468)),"Description translation&lt;&gt; lookup ", "" ))</f>
        <v/>
      </c>
    </row>
    <row r="1469" spans="1:15" x14ac:dyDescent="0.25">
      <c r="A1469" s="2" t="str">
        <f>IF(TRIM(J1469)="","",E1469)</f>
        <v/>
      </c>
      <c r="B1469" s="2" t="str">
        <f>IF(TRIM(K1469)="","",I1469)</f>
        <v/>
      </c>
      <c r="C1469" s="2" t="str">
        <f>LEFT(F1469,FIND(".",F1469,6))</f>
        <v>Exif.Olympus2.</v>
      </c>
      <c r="D1469" s="2" t="str">
        <f>VLOOKUP(C1469,PrefixUebersetzung,2,FALSE)</f>
        <v>Exif.Olympus2.</v>
      </c>
      <c r="E1469" s="2" t="str">
        <f>MID(F1469,FIND(".",F1469,6)+1,99)</f>
        <v>RawDevelopment2</v>
      </c>
      <c r="F1469" s="41" t="s">
        <v>10060</v>
      </c>
      <c r="G1469" s="36" t="s">
        <v>9515</v>
      </c>
      <c r="H1469" s="36"/>
      <c r="I1469" s="36" t="s">
        <v>2754</v>
      </c>
      <c r="M1469" s="3" t="str">
        <f>IFERROR(VLOOKUP(E1469,A:J,10, FALSE),"")</f>
        <v>RAW Entwicklung 2</v>
      </c>
      <c r="N1469" s="3" t="str">
        <f>IFERROR(VLOOKUP(I1469,B:K,10,FALSE),"")</f>
        <v>Raw Entwicklung 2 Sub-IFD</v>
      </c>
      <c r="O1469" s="3" t="str">
        <f>IF(AND(TRIM(J1469)="",M1469=""),"Suffix not translated ",
   IF(AND(TRIM(J1469)&lt;&gt;"",TRIM(M1469)&lt;&gt;"",TRIM(J1469)&lt;&gt;TRIM(M1469)),"Suffix translation &lt;&gt; lookup ", "" ))
&amp;IF(AND(TRIM(K1469)="",N1469=""),"Description not translated ",
   IF(AND(TRIM(K1469)&lt;&gt;"",TRIM(N1469)&lt;&gt;"",TRIM(K1469)&lt;&gt;TRIM(N1469)),"Description translation&lt;&gt; lookup ", "" ))</f>
        <v/>
      </c>
    </row>
    <row r="1470" spans="1:15" x14ac:dyDescent="0.25">
      <c r="A1470" s="2" t="str">
        <f>IF(TRIM(J1470)="","",E1470)</f>
        <v/>
      </c>
      <c r="B1470" s="2" t="str">
        <f>IF(TRIM(K1470)="","",I1470)</f>
        <v/>
      </c>
      <c r="C1470" s="2" t="str">
        <f>LEFT(F1470,FIND(".",F1470,6))</f>
        <v>Exif.Olympus2.</v>
      </c>
      <c r="D1470" s="2" t="str">
        <f>VLOOKUP(C1470,PrefixUebersetzung,2,FALSE)</f>
        <v>Exif.Olympus2.</v>
      </c>
      <c r="E1470" s="2" t="str">
        <f>MID(F1470,FIND(".",F1470,6)+1,99)</f>
        <v>RawInfo</v>
      </c>
      <c r="F1470" s="41" t="s">
        <v>10061</v>
      </c>
      <c r="G1470" s="36" t="s">
        <v>9515</v>
      </c>
      <c r="H1470" s="36"/>
      <c r="I1470" s="36" t="s">
        <v>2755</v>
      </c>
      <c r="M1470" s="3" t="str">
        <f>IFERROR(VLOOKUP(E1470,A:J,10, FALSE),"")</f>
        <v>RAW Info</v>
      </c>
      <c r="N1470" s="3" t="str">
        <f>IFERROR(VLOOKUP(I1470,B:K,10,FALSE),"")</f>
        <v>Raw Sub-IFD</v>
      </c>
      <c r="O1470" s="3" t="str">
        <f>IF(AND(TRIM(J1470)="",M1470=""),"Suffix not translated ",
   IF(AND(TRIM(J1470)&lt;&gt;"",TRIM(M1470)&lt;&gt;"",TRIM(J1470)&lt;&gt;TRIM(M1470)),"Suffix translation &lt;&gt; lookup ", "" ))
&amp;IF(AND(TRIM(K1470)="",N1470=""),"Description not translated ",
   IF(AND(TRIM(K1470)&lt;&gt;"",TRIM(N1470)&lt;&gt;"",TRIM(K1470)&lt;&gt;TRIM(N1470)),"Description translation&lt;&gt; lookup ", "" ))</f>
        <v/>
      </c>
    </row>
    <row r="1471" spans="1:15" x14ac:dyDescent="0.25">
      <c r="A1471" s="2" t="str">
        <f>IF(TRIM(J1471)="","",E1471)</f>
        <v/>
      </c>
      <c r="B1471" s="2" t="str">
        <f>IF(TRIM(K1471)="","",I1471)</f>
        <v/>
      </c>
      <c r="C1471" s="2" t="str">
        <f>LEFT(F1471,FIND(".",F1471,6))</f>
        <v>Exif.Olympus2.</v>
      </c>
      <c r="D1471" s="2" t="str">
        <f>VLOOKUP(C1471,PrefixUebersetzung,2,FALSE)</f>
        <v>Exif.Olympus2.</v>
      </c>
      <c r="E1471" s="2" t="str">
        <f>MID(F1471,FIND(".",F1471,6)+1,99)</f>
        <v>RedBalance</v>
      </c>
      <c r="F1471" s="41" t="s">
        <v>10062</v>
      </c>
      <c r="G1471" s="36" t="s">
        <v>9512</v>
      </c>
      <c r="H1471" s="36"/>
      <c r="I1471" s="36" t="s">
        <v>2756</v>
      </c>
      <c r="M1471" s="3" t="str">
        <f>IFERROR(VLOOKUP(E1471,A:J,10, FALSE),"")</f>
        <v>Rot-Abgleich</v>
      </c>
      <c r="N1471" s="3" t="str">
        <f>IFERROR(VLOOKUP(I1471,B:K,10,FALSE),"")</f>
        <v>Rot-Abgleich</v>
      </c>
      <c r="O1471" s="3" t="str">
        <f>IF(AND(TRIM(J1471)="",M1471=""),"Suffix not translated ",
   IF(AND(TRIM(J1471)&lt;&gt;"",TRIM(M1471)&lt;&gt;"",TRIM(J1471)&lt;&gt;TRIM(M1471)),"Suffix translation &lt;&gt; lookup ", "" ))
&amp;IF(AND(TRIM(K1471)="",N1471=""),"Description not translated ",
   IF(AND(TRIM(K1471)&lt;&gt;"",TRIM(N1471)&lt;&gt;"",TRIM(K1471)&lt;&gt;TRIM(N1471)),"Description translation&lt;&gt; lookup ", "" ))</f>
        <v/>
      </c>
    </row>
    <row r="1472" spans="1:15" x14ac:dyDescent="0.25">
      <c r="A1472" s="2" t="str">
        <f>IF(TRIM(J1472)="","",E1472)</f>
        <v/>
      </c>
      <c r="B1472" s="2" t="str">
        <f>IF(TRIM(K1472)="","",I1472)</f>
        <v/>
      </c>
      <c r="C1472" s="2" t="str">
        <f>LEFT(F1472,FIND(".",F1472,6))</f>
        <v>Exif.Olympus2.</v>
      </c>
      <c r="D1472" s="2" t="str">
        <f>VLOOKUP(C1472,PrefixUebersetzung,2,FALSE)</f>
        <v>Exif.Olympus2.</v>
      </c>
      <c r="E1472" s="2" t="str">
        <f>MID(F1472,FIND(".",F1472,6)+1,99)</f>
        <v>SceneMode</v>
      </c>
      <c r="F1472" s="41" t="s">
        <v>10063</v>
      </c>
      <c r="G1472" s="36" t="s">
        <v>9512</v>
      </c>
      <c r="H1472" s="36"/>
      <c r="I1472" s="36" t="s">
        <v>2631</v>
      </c>
      <c r="M1472" s="3" t="str">
        <f>IFERROR(VLOOKUP(E1472,A:J,10, FALSE),"")</f>
        <v>Szenenmodus</v>
      </c>
      <c r="N1472" s="3" t="str">
        <f>IFERROR(VLOOKUP(I1472,B:K,10,FALSE),"")</f>
        <v>Szenenmodus</v>
      </c>
      <c r="O1472" s="3" t="str">
        <f>IF(AND(TRIM(J1472)="",M1472=""),"Suffix not translated ",
   IF(AND(TRIM(J1472)&lt;&gt;"",TRIM(M1472)&lt;&gt;"",TRIM(J1472)&lt;&gt;TRIM(M1472)),"Suffix translation &lt;&gt; lookup ", "" ))
&amp;IF(AND(TRIM(K1472)="",N1472=""),"Description not translated ",
   IF(AND(TRIM(K1472)&lt;&gt;"",TRIM(N1472)&lt;&gt;"",TRIM(K1472)&lt;&gt;TRIM(N1472)),"Description translation&lt;&gt; lookup ", "" ))</f>
        <v/>
      </c>
    </row>
    <row r="1473" spans="1:15" x14ac:dyDescent="0.25">
      <c r="A1473" s="2" t="str">
        <f>IF(TRIM(J1473)="","",E1473)</f>
        <v/>
      </c>
      <c r="B1473" s="2" t="str">
        <f>IF(TRIM(K1473)="","",I1473)</f>
        <v/>
      </c>
      <c r="C1473" s="2" t="str">
        <f>LEFT(F1473,FIND(".",F1473,6))</f>
        <v>Exif.Olympus2.</v>
      </c>
      <c r="D1473" s="2" t="str">
        <f>VLOOKUP(C1473,PrefixUebersetzung,2,FALSE)</f>
        <v>Exif.Olympus2.</v>
      </c>
      <c r="E1473" s="2" t="str">
        <f>MID(F1473,FIND(".",F1473,6)+1,99)</f>
        <v>SensorTemperature</v>
      </c>
      <c r="F1473" s="41" t="s">
        <v>10064</v>
      </c>
      <c r="G1473" s="36" t="s">
        <v>9513</v>
      </c>
      <c r="H1473" s="36"/>
      <c r="I1473" s="36" t="s">
        <v>2757</v>
      </c>
      <c r="M1473" s="3" t="str">
        <f>IFERROR(VLOOKUP(E1473,A:J,10, FALSE),"")</f>
        <v>Sensortemperatur</v>
      </c>
      <c r="N1473" s="3" t="str">
        <f>IFERROR(VLOOKUP(I1473,B:K,10,FALSE),"")</f>
        <v>Sensortemperatur</v>
      </c>
      <c r="O1473" s="3" t="str">
        <f>IF(AND(TRIM(J1473)="",M1473=""),"Suffix not translated ",
   IF(AND(TRIM(J1473)&lt;&gt;"",TRIM(M1473)&lt;&gt;"",TRIM(J1473)&lt;&gt;TRIM(M1473)),"Suffix translation &lt;&gt; lookup ", "" ))
&amp;IF(AND(TRIM(K1473)="",N1473=""),"Description not translated ",
   IF(AND(TRIM(K1473)&lt;&gt;"",TRIM(N1473)&lt;&gt;"",TRIM(K1473)&lt;&gt;TRIM(N1473)),"Description translation&lt;&gt; lookup ", "" ))</f>
        <v/>
      </c>
    </row>
    <row r="1474" spans="1:15" x14ac:dyDescent="0.25">
      <c r="A1474" s="2" t="str">
        <f>IF(TRIM(J1474)="","",E1474)</f>
        <v/>
      </c>
      <c r="B1474" s="2" t="str">
        <f>IF(TRIM(K1474)="","",I1474)</f>
        <v/>
      </c>
      <c r="C1474" s="2" t="str">
        <f>LEFT(F1474,FIND(".",F1474,6))</f>
        <v>Exif.Olympus2.</v>
      </c>
      <c r="D1474" s="2" t="str">
        <f>VLOOKUP(C1474,PrefixUebersetzung,2,FALSE)</f>
        <v>Exif.Olympus2.</v>
      </c>
      <c r="E1474" s="2" t="str">
        <f>MID(F1474,FIND(".",F1474,6)+1,99)</f>
        <v>SerialNumber2</v>
      </c>
      <c r="F1474" s="41" t="s">
        <v>10065</v>
      </c>
      <c r="G1474" s="36" t="s">
        <v>9514</v>
      </c>
      <c r="H1474" s="36"/>
      <c r="I1474" s="36" t="s">
        <v>2758</v>
      </c>
      <c r="M1474" s="3" t="str">
        <f>IFERROR(VLOOKUP(E1474,A:J,10, FALSE),"")</f>
        <v>Seriennummer 2</v>
      </c>
      <c r="N1474" s="3" t="str">
        <f>IFERROR(VLOOKUP(I1474,B:K,10,FALSE),"")</f>
        <v>Seriennummer 2</v>
      </c>
      <c r="O1474" s="3" t="str">
        <f>IF(AND(TRIM(J1474)="",M1474=""),"Suffix not translated ",
   IF(AND(TRIM(J1474)&lt;&gt;"",TRIM(M1474)&lt;&gt;"",TRIM(J1474)&lt;&gt;TRIM(M1474)),"Suffix translation &lt;&gt; lookup ", "" ))
&amp;IF(AND(TRIM(K1474)="",N1474=""),"Description not translated ",
   IF(AND(TRIM(K1474)&lt;&gt;"",TRIM(N1474)&lt;&gt;"",TRIM(K1474)&lt;&gt;TRIM(N1474)),"Description translation&lt;&gt; lookup ", "" ))</f>
        <v/>
      </c>
    </row>
    <row r="1475" spans="1:15" x14ac:dyDescent="0.25">
      <c r="A1475" s="2" t="str">
        <f>IF(TRIM(J1475)="","",E1475)</f>
        <v/>
      </c>
      <c r="B1475" s="2" t="str">
        <f>IF(TRIM(K1475)="","",I1475)</f>
        <v/>
      </c>
      <c r="C1475" s="2" t="str">
        <f>LEFT(F1475,FIND(".",F1475,6))</f>
        <v>Exif.Olympus2.</v>
      </c>
      <c r="D1475" s="2" t="str">
        <f>VLOOKUP(C1475,PrefixUebersetzung,2,FALSE)</f>
        <v>Exif.Olympus2.</v>
      </c>
      <c r="E1475" s="2" t="str">
        <f>MID(F1475,FIND(".",F1475,6)+1,99)</f>
        <v>SharpnessFactor</v>
      </c>
      <c r="F1475" s="41" t="s">
        <v>10066</v>
      </c>
      <c r="G1475" s="36" t="s">
        <v>9512</v>
      </c>
      <c r="H1475" s="36"/>
      <c r="I1475" s="36" t="s">
        <v>2759</v>
      </c>
      <c r="M1475" s="3" t="str">
        <f>IFERROR(VLOOKUP(E1475,A:J,10, FALSE),"")</f>
        <v>Schärfe Faktor</v>
      </c>
      <c r="N1475" s="3" t="str">
        <f>IFERROR(VLOOKUP(I1475,B:K,10,FALSE),"")</f>
        <v>Schärfe Faktor</v>
      </c>
      <c r="O1475" s="3" t="str">
        <f>IF(AND(TRIM(J1475)="",M1475=""),"Suffix not translated ",
   IF(AND(TRIM(J1475)&lt;&gt;"",TRIM(M1475)&lt;&gt;"",TRIM(J1475)&lt;&gt;TRIM(M1475)),"Suffix translation &lt;&gt; lookup ", "" ))
&amp;IF(AND(TRIM(K1475)="",N1475=""),"Description not translated ",
   IF(AND(TRIM(K1475)&lt;&gt;"",TRIM(N1475)&lt;&gt;"",TRIM(K1475)&lt;&gt;TRIM(N1475)),"Description translation&lt;&gt; lookup ", "" ))</f>
        <v/>
      </c>
    </row>
    <row r="1476" spans="1:15" x14ac:dyDescent="0.25">
      <c r="A1476" s="2" t="str">
        <f>IF(TRIM(J1476)="","",E1476)</f>
        <v>SharpnessFactor2</v>
      </c>
      <c r="B1476" s="2" t="str">
        <f>IF(TRIM(K1476)="","",I1476)</f>
        <v>Sharpness factor 2</v>
      </c>
      <c r="C1476" s="2" t="str">
        <f>LEFT(F1476,FIND(".",F1476,6))</f>
        <v>Exif.Olympus2.</v>
      </c>
      <c r="D1476" s="2" t="str">
        <f>VLOOKUP(C1476,PrefixUebersetzung,2,FALSE)</f>
        <v>Exif.Olympus2.</v>
      </c>
      <c r="E1476" s="2" t="str">
        <f>MID(F1476,FIND(".",F1476,6)+1,99)</f>
        <v>SharpnessFactor2</v>
      </c>
      <c r="F1476" s="36" t="s">
        <v>10788</v>
      </c>
      <c r="G1476" s="36" t="s">
        <v>9512</v>
      </c>
      <c r="H1476" s="36"/>
      <c r="I1476" s="36" t="s">
        <v>10785</v>
      </c>
      <c r="J1476" s="5" t="s">
        <v>11026</v>
      </c>
      <c r="K1476" s="5" t="s">
        <v>11026</v>
      </c>
      <c r="M1476" s="3" t="str">
        <f>IFERROR(VLOOKUP(E1476,A:J,10, FALSE),"")</f>
        <v>Schärfe Faktor 2</v>
      </c>
      <c r="N1476" s="3" t="str">
        <f>IFERROR(VLOOKUP(I1476,B:K,10,FALSE),"")</f>
        <v>Schärfe Faktor 2</v>
      </c>
      <c r="O1476" s="3" t="str">
        <f>IF(AND(TRIM(J1476)="",M1476=""),"Suffix not translated ",
   IF(AND(TRIM(J1476)&lt;&gt;"",TRIM(M1476)&lt;&gt;"",TRIM(J1476)&lt;&gt;TRIM(M1476)),"Suffix translation &lt;&gt; lookup ", "" ))
&amp;IF(AND(TRIM(K1476)="",N1476=""),"Description not translated ",
   IF(AND(TRIM(K1476)&lt;&gt;"",TRIM(N1476)&lt;&gt;"",TRIM(K1476)&lt;&gt;TRIM(N1476)),"Description translation&lt;&gt; lookup ", "" ))</f>
        <v/>
      </c>
    </row>
    <row r="1477" spans="1:15" x14ac:dyDescent="0.25">
      <c r="A1477" s="2" t="str">
        <f>IF(TRIM(J1477)="","",E1477)</f>
        <v/>
      </c>
      <c r="B1477" s="2" t="str">
        <f>IF(TRIM(K1477)="","",I1477)</f>
        <v/>
      </c>
      <c r="C1477" s="2" t="str">
        <f>LEFT(F1477,FIND(".",F1477,6))</f>
        <v>Exif.Olympus2.</v>
      </c>
      <c r="D1477" s="2" t="str">
        <f>VLOOKUP(C1477,PrefixUebersetzung,2,FALSE)</f>
        <v>Exif.Olympus2.</v>
      </c>
      <c r="E1477" s="2" t="str">
        <f>MID(F1477,FIND(".",F1477,6)+1,99)</f>
        <v>ShutterSpeed</v>
      </c>
      <c r="F1477" s="41" t="s">
        <v>10067</v>
      </c>
      <c r="G1477" s="36" t="s">
        <v>9520</v>
      </c>
      <c r="H1477" s="36"/>
      <c r="I1477" s="36" t="s">
        <v>2760</v>
      </c>
      <c r="M1477" s="3" t="str">
        <f>IFERROR(VLOOKUP(E1477,A:J,10, FALSE),"")</f>
        <v>Verschlusszeit</v>
      </c>
      <c r="N1477" s="3" t="str">
        <f>IFERROR(VLOOKUP(I1477,B:K,10,FALSE),"")</f>
        <v>Verschlusszeit</v>
      </c>
      <c r="O1477" s="3" t="str">
        <f>IF(AND(TRIM(J1477)="",M1477=""),"Suffix not translated ",
   IF(AND(TRIM(J1477)&lt;&gt;"",TRIM(M1477)&lt;&gt;"",TRIM(J1477)&lt;&gt;TRIM(M1477)),"Suffix translation &lt;&gt; lookup ", "" ))
&amp;IF(AND(TRIM(K1477)="",N1477=""),"Description not translated ",
   IF(AND(TRIM(K1477)&lt;&gt;"",TRIM(N1477)&lt;&gt;"",TRIM(K1477)&lt;&gt;TRIM(N1477)),"Description translation&lt;&gt; lookup ", "" ))</f>
        <v/>
      </c>
    </row>
    <row r="1478" spans="1:15" x14ac:dyDescent="0.25">
      <c r="A1478" s="2" t="str">
        <f>IF(TRIM(J1478)="","",E1478)</f>
        <v/>
      </c>
      <c r="B1478" s="2" t="str">
        <f>IF(TRIM(K1478)="","",I1478)</f>
        <v/>
      </c>
      <c r="C1478" s="2" t="str">
        <f>LEFT(F1478,FIND(".",F1478,6))</f>
        <v>Exif.Olympus2.</v>
      </c>
      <c r="D1478" s="2" t="str">
        <f>VLOOKUP(C1478,PrefixUebersetzung,2,FALSE)</f>
        <v>Exif.Olympus2.</v>
      </c>
      <c r="E1478" s="2" t="str">
        <f>MID(F1478,FIND(".",F1478,6)+1,99)</f>
        <v>Software</v>
      </c>
      <c r="F1478" s="41" t="s">
        <v>10068</v>
      </c>
      <c r="G1478" s="36" t="s">
        <v>9514</v>
      </c>
      <c r="H1478" s="36"/>
      <c r="I1478" s="36" t="s">
        <v>2761</v>
      </c>
      <c r="M1478" s="3" t="str">
        <f>IFERROR(VLOOKUP(E1478,A:J,10, FALSE),"")</f>
        <v>Software</v>
      </c>
      <c r="N1478" s="3" t="str">
        <f>IFERROR(VLOOKUP(I1478,B:K,10,FALSE),"")</f>
        <v>Software</v>
      </c>
      <c r="O1478" s="3" t="str">
        <f>IF(AND(TRIM(J1478)="",M1478=""),"Suffix not translated ",
   IF(AND(TRIM(J1478)&lt;&gt;"",TRIM(M1478)&lt;&gt;"",TRIM(J1478)&lt;&gt;TRIM(M1478)),"Suffix translation &lt;&gt; lookup ", "" ))
&amp;IF(AND(TRIM(K1478)="",N1478=""),"Description not translated ",
   IF(AND(TRIM(K1478)&lt;&gt;"",TRIM(N1478)&lt;&gt;"",TRIM(K1478)&lt;&gt;TRIM(N1478)),"Description translation&lt;&gt; lookup ", "" ))</f>
        <v/>
      </c>
    </row>
    <row r="1479" spans="1:15" x14ac:dyDescent="0.25">
      <c r="A1479" s="2" t="str">
        <f>IF(TRIM(J1479)="","",E1479)</f>
        <v/>
      </c>
      <c r="B1479" s="2" t="str">
        <f>IF(TRIM(K1479)="","",I1479)</f>
        <v/>
      </c>
      <c r="C1479" s="2" t="str">
        <f>LEFT(F1479,FIND(".",F1479,6))</f>
        <v>Exif.Olympus2.</v>
      </c>
      <c r="D1479" s="2" t="str">
        <f>VLOOKUP(C1479,PrefixUebersetzung,2,FALSE)</f>
        <v>Exif.Olympus2.</v>
      </c>
      <c r="E1479" s="2" t="str">
        <f>MID(F1479,FIND(".",F1479,6)+1,99)</f>
        <v>SpecialMode</v>
      </c>
      <c r="F1479" s="41" t="s">
        <v>10069</v>
      </c>
      <c r="G1479" s="36" t="s">
        <v>9515</v>
      </c>
      <c r="H1479" s="36"/>
      <c r="I1479" s="36" t="s">
        <v>2762</v>
      </c>
      <c r="M1479" s="3" t="str">
        <f>IFERROR(VLOOKUP(E1479,A:J,10, FALSE),"")</f>
        <v>Spezialmodus</v>
      </c>
      <c r="N1479" s="3" t="str">
        <f>IFERROR(VLOOKUP(I1479,B:K,10,FALSE),"")</f>
        <v>Bildaufnahme-Modus</v>
      </c>
      <c r="O1479" s="3" t="str">
        <f>IF(AND(TRIM(J1479)="",M1479=""),"Suffix not translated ",
   IF(AND(TRIM(J1479)&lt;&gt;"",TRIM(M1479)&lt;&gt;"",TRIM(J1479)&lt;&gt;TRIM(M1479)),"Suffix translation &lt;&gt; lookup ", "" ))
&amp;IF(AND(TRIM(K1479)="",N1479=""),"Description not translated ",
   IF(AND(TRIM(K1479)&lt;&gt;"",TRIM(N1479)&lt;&gt;"",TRIM(K1479)&lt;&gt;TRIM(N1479)),"Description translation&lt;&gt; lookup ", "" ))</f>
        <v/>
      </c>
    </row>
    <row r="1480" spans="1:15" x14ac:dyDescent="0.25">
      <c r="A1480" s="2" t="str">
        <f>IF(TRIM(J1480)="","",E1480)</f>
        <v/>
      </c>
      <c r="B1480" s="2" t="str">
        <f>IF(TRIM(K1480)="","",I1480)</f>
        <v/>
      </c>
      <c r="C1480" s="2" t="str">
        <f>LEFT(F1480,FIND(".",F1480,6))</f>
        <v>Exif.Olympus2.</v>
      </c>
      <c r="D1480" s="2" t="str">
        <f>VLOOKUP(C1480,PrefixUebersetzung,2,FALSE)</f>
        <v>Exif.Olympus2.</v>
      </c>
      <c r="E1480" s="2" t="str">
        <f>MID(F1480,FIND(".",F1480,6)+1,99)</f>
        <v>Thumbnail</v>
      </c>
      <c r="F1480" s="41" t="s">
        <v>10070</v>
      </c>
      <c r="G1480" s="36" t="s">
        <v>9515</v>
      </c>
      <c r="H1480" s="36"/>
      <c r="I1480" s="36" t="s">
        <v>2763</v>
      </c>
      <c r="M1480" s="3" t="str">
        <f>IFERROR(VLOOKUP(E1480,A:J,10, FALSE),"")</f>
        <v>Miniaturansicht</v>
      </c>
      <c r="N1480" s="3" t="str">
        <f>IFERROR(VLOOKUP(I1480,B:K,10,FALSE),"")</f>
        <v xml:space="preserve">eingebettetes Vorschaubild </v>
      </c>
      <c r="O1480" s="3" t="str">
        <f>IF(AND(TRIM(J1480)="",M1480=""),"Suffix not translated ",
   IF(AND(TRIM(J1480)&lt;&gt;"",TRIM(M1480)&lt;&gt;"",TRIM(J1480)&lt;&gt;TRIM(M1480)),"Suffix translation &lt;&gt; lookup ", "" ))
&amp;IF(AND(TRIM(K1480)="",N1480=""),"Description not translated ",
   IF(AND(TRIM(K1480)&lt;&gt;"",TRIM(N1480)&lt;&gt;"",TRIM(K1480)&lt;&gt;TRIM(N1480)),"Description translation&lt;&gt; lookup ", "" ))</f>
        <v/>
      </c>
    </row>
    <row r="1481" spans="1:15" x14ac:dyDescent="0.25">
      <c r="A1481" s="2" t="str">
        <f>IF(TRIM(J1481)="","",E1481)</f>
        <v/>
      </c>
      <c r="B1481" s="2" t="str">
        <f>IF(TRIM(K1481)="","",I1481)</f>
        <v/>
      </c>
      <c r="C1481" s="2" t="str">
        <f>LEFT(F1481,FIND(".",F1481,6))</f>
        <v>Exif.Olympus2.</v>
      </c>
      <c r="D1481" s="2" t="str">
        <f>VLOOKUP(C1481,PrefixUebersetzung,2,FALSE)</f>
        <v>Exif.Olympus2.</v>
      </c>
      <c r="E1481" s="2" t="str">
        <f>MID(F1481,FIND(".",F1481,6)+1,99)</f>
        <v>ThumbnailImage</v>
      </c>
      <c r="F1481" s="41" t="s">
        <v>10071</v>
      </c>
      <c r="G1481" s="36" t="s">
        <v>9517</v>
      </c>
      <c r="H1481" s="36"/>
      <c r="I1481" s="36" t="s">
        <v>2764</v>
      </c>
      <c r="M1481" s="3" t="str">
        <f>IFERROR(VLOOKUP(E1481,A:J,10, FALSE),"")</f>
        <v>Miniaturansicht Bild</v>
      </c>
      <c r="N1481" s="3" t="str">
        <f>IFERROR(VLOOKUP(I1481,B:K,10,FALSE),"")</f>
        <v>Miniaturansicht Bild</v>
      </c>
      <c r="O1481" s="3" t="str">
        <f>IF(AND(TRIM(J1481)="",M1481=""),"Suffix not translated ",
   IF(AND(TRIM(J1481)&lt;&gt;"",TRIM(M1481)&lt;&gt;"",TRIM(J1481)&lt;&gt;TRIM(M1481)),"Suffix translation &lt;&gt; lookup ", "" ))
&amp;IF(AND(TRIM(K1481)="",N1481=""),"Description not translated ",
   IF(AND(TRIM(K1481)&lt;&gt;"",TRIM(N1481)&lt;&gt;"",TRIM(K1481)&lt;&gt;TRIM(N1481)),"Description translation&lt;&gt; lookup ", "" ))</f>
        <v/>
      </c>
    </row>
    <row r="1482" spans="1:15" x14ac:dyDescent="0.25">
      <c r="A1482" s="2" t="str">
        <f>IF(TRIM(J1482)="","",E1482)</f>
        <v/>
      </c>
      <c r="B1482" s="2" t="str">
        <f>IF(TRIM(K1482)="","",I1482)</f>
        <v/>
      </c>
      <c r="C1482" s="2" t="str">
        <f>LEFT(F1482,FIND(".",F1482,6))</f>
        <v>Exif.Olympus2.</v>
      </c>
      <c r="D1482" s="2" t="str">
        <f>VLOOKUP(C1482,PrefixUebersetzung,2,FALSE)</f>
        <v>Exif.Olympus2.</v>
      </c>
      <c r="E1482" s="2" t="str">
        <f>MID(F1482,FIND(".",F1482,6)+1,99)</f>
        <v>ThumbnailLength</v>
      </c>
      <c r="F1482" s="41" t="s">
        <v>10072</v>
      </c>
      <c r="G1482" s="36" t="s">
        <v>9515</v>
      </c>
      <c r="H1482" s="36"/>
      <c r="I1482" s="36" t="s">
        <v>2765</v>
      </c>
      <c r="M1482" s="3" t="str">
        <f>IFERROR(VLOOKUP(E1482,A:J,10, FALSE),"")</f>
        <v>Vorschaubild Größe</v>
      </c>
      <c r="N1482" s="3" t="str">
        <f>IFERROR(VLOOKUP(I1482,B:K,10,FALSE),"")</f>
        <v>Miniaturansicht Größe</v>
      </c>
      <c r="O1482" s="3" t="str">
        <f>IF(AND(TRIM(J1482)="",M1482=""),"Suffix not translated ",
   IF(AND(TRIM(J1482)&lt;&gt;"",TRIM(M1482)&lt;&gt;"",TRIM(J1482)&lt;&gt;TRIM(M1482)),"Suffix translation &lt;&gt; lookup ", "" ))
&amp;IF(AND(TRIM(K1482)="",N1482=""),"Description not translated ",
   IF(AND(TRIM(K1482)&lt;&gt;"",TRIM(N1482)&lt;&gt;"",TRIM(K1482)&lt;&gt;TRIM(N1482)),"Description translation&lt;&gt; lookup ", "" ))</f>
        <v/>
      </c>
    </row>
    <row r="1483" spans="1:15" x14ac:dyDescent="0.25">
      <c r="A1483" s="2" t="str">
        <f>IF(TRIM(J1483)="","",E1483)</f>
        <v/>
      </c>
      <c r="B1483" s="2" t="str">
        <f>IF(TRIM(K1483)="","",I1483)</f>
        <v/>
      </c>
      <c r="C1483" s="2" t="str">
        <f>LEFT(F1483,FIND(".",F1483,6))</f>
        <v>Exif.Olympus2.</v>
      </c>
      <c r="D1483" s="2" t="str">
        <f>VLOOKUP(C1483,PrefixUebersetzung,2,FALSE)</f>
        <v>Exif.Olympus2.</v>
      </c>
      <c r="E1483" s="2" t="str">
        <f>MID(F1483,FIND(".",F1483,6)+1,99)</f>
        <v>ThumbnailOffset</v>
      </c>
      <c r="F1483" s="41" t="s">
        <v>10073</v>
      </c>
      <c r="G1483" s="36" t="s">
        <v>9515</v>
      </c>
      <c r="H1483" s="36"/>
      <c r="I1483" s="36" t="s">
        <v>2766</v>
      </c>
      <c r="M1483" s="3" t="str">
        <f>IFERROR(VLOOKUP(E1483,A:J,10, FALSE),"")</f>
        <v>Miniaturansicht Offset</v>
      </c>
      <c r="N1483" s="3" t="str">
        <f>IFERROR(VLOOKUP(I1483,B:K,10,FALSE),"")</f>
        <v>Miniaturansicht Offset</v>
      </c>
      <c r="O1483" s="3" t="str">
        <f>IF(AND(TRIM(J1483)="",M1483=""),"Suffix not translated ",
   IF(AND(TRIM(J1483)&lt;&gt;"",TRIM(M1483)&lt;&gt;"",TRIM(J1483)&lt;&gt;TRIM(M1483)),"Suffix translation &lt;&gt; lookup ", "" ))
&amp;IF(AND(TRIM(K1483)="",N1483=""),"Description not translated ",
   IF(AND(TRIM(K1483)&lt;&gt;"",TRIM(N1483)&lt;&gt;"",TRIM(K1483)&lt;&gt;TRIM(N1483)),"Description translation&lt;&gt; lookup ", "" ))</f>
        <v/>
      </c>
    </row>
    <row r="1484" spans="1:15" x14ac:dyDescent="0.25">
      <c r="A1484" s="2" t="str">
        <f>IF(TRIM(J1484)="","",E1484)</f>
        <v/>
      </c>
      <c r="B1484" s="2" t="str">
        <f>IF(TRIM(K1484)="","",I1484)</f>
        <v/>
      </c>
      <c r="C1484" s="2" t="str">
        <f>LEFT(F1484,FIND(".",F1484,6))</f>
        <v>Exif.Olympus2.</v>
      </c>
      <c r="D1484" s="2" t="str">
        <f>VLOOKUP(C1484,PrefixUebersetzung,2,FALSE)</f>
        <v>Exif.Olympus2.</v>
      </c>
      <c r="E1484" s="2" t="str">
        <f>MID(F1484,FIND(".",F1484,6)+1,99)</f>
        <v>ValidBits</v>
      </c>
      <c r="F1484" s="41" t="s">
        <v>10074</v>
      </c>
      <c r="G1484" s="36" t="s">
        <v>9512</v>
      </c>
      <c r="H1484" s="36"/>
      <c r="I1484" s="36" t="s">
        <v>2767</v>
      </c>
      <c r="M1484" s="3" t="str">
        <f>IFERROR(VLOOKUP(E1484,A:J,10, FALSE),"")</f>
        <v>Bits gültig</v>
      </c>
      <c r="N1484" s="3" t="str">
        <f>IFERROR(VLOOKUP(I1484,B:K,10,FALSE),"")</f>
        <v>Bits gültig</v>
      </c>
      <c r="O1484" s="3" t="str">
        <f>IF(AND(TRIM(J1484)="",M1484=""),"Suffix not translated ",
   IF(AND(TRIM(J1484)&lt;&gt;"",TRIM(M1484)&lt;&gt;"",TRIM(J1484)&lt;&gt;TRIM(M1484)),"Suffix translation &lt;&gt; lookup ", "" ))
&amp;IF(AND(TRIM(K1484)="",N1484=""),"Description not translated ",
   IF(AND(TRIM(K1484)&lt;&gt;"",TRIM(N1484)&lt;&gt;"",TRIM(K1484)&lt;&gt;TRIM(N1484)),"Description translation&lt;&gt; lookup ", "" ))</f>
        <v/>
      </c>
    </row>
    <row r="1485" spans="1:15" x14ac:dyDescent="0.25">
      <c r="A1485" s="2" t="str">
        <f>IF(TRIM(J1485)="","",E1485)</f>
        <v/>
      </c>
      <c r="B1485" s="2" t="str">
        <f>IF(TRIM(K1485)="","",I1485)</f>
        <v/>
      </c>
      <c r="C1485" s="2" t="str">
        <f>LEFT(F1485,FIND(".",F1485,6))</f>
        <v>Exif.Olympus2.</v>
      </c>
      <c r="D1485" s="2" t="str">
        <f>VLOOKUP(C1485,PrefixUebersetzung,2,FALSE)</f>
        <v>Exif.Olympus2.</v>
      </c>
      <c r="E1485" s="2" t="str">
        <f>MID(F1485,FIND(".",F1485,6)+1,99)</f>
        <v>WhiteBalance</v>
      </c>
      <c r="F1485" s="41" t="s">
        <v>10075</v>
      </c>
      <c r="G1485" s="36" t="s">
        <v>9512</v>
      </c>
      <c r="H1485" s="36"/>
      <c r="I1485" s="36" t="s">
        <v>2768</v>
      </c>
      <c r="M1485" s="3" t="str">
        <f>IFERROR(VLOOKUP(E1485,A:J,10, FALSE),"")</f>
        <v>Weißabgleich</v>
      </c>
      <c r="N1485" s="3" t="str">
        <f>IFERROR(VLOOKUP(I1485,B:K,10,FALSE),"")</f>
        <v>Weißabgleich Modus</v>
      </c>
      <c r="O1485" s="3" t="str">
        <f>IF(AND(TRIM(J1485)="",M1485=""),"Suffix not translated ",
   IF(AND(TRIM(J1485)&lt;&gt;"",TRIM(M1485)&lt;&gt;"",TRIM(J1485)&lt;&gt;TRIM(M1485)),"Suffix translation &lt;&gt; lookup ", "" ))
&amp;IF(AND(TRIM(K1485)="",N1485=""),"Description not translated ",
   IF(AND(TRIM(K1485)&lt;&gt;"",TRIM(N1485)&lt;&gt;"",TRIM(K1485)&lt;&gt;TRIM(N1485)),"Description translation&lt;&gt; lookup ", "" ))</f>
        <v/>
      </c>
    </row>
    <row r="1486" spans="1:15" x14ac:dyDescent="0.25">
      <c r="A1486" s="2" t="str">
        <f>IF(TRIM(J1486)="","",E1486)</f>
        <v/>
      </c>
      <c r="B1486" s="2" t="str">
        <f>IF(TRIM(K1486)="","",I1486)</f>
        <v/>
      </c>
      <c r="C1486" s="2" t="str">
        <f>LEFT(F1486,FIND(".",F1486,6))</f>
        <v>Exif.Olympus2.</v>
      </c>
      <c r="D1486" s="2" t="str">
        <f>VLOOKUP(C1486,PrefixUebersetzung,2,FALSE)</f>
        <v>Exif.Olympus2.</v>
      </c>
      <c r="E1486" s="2" t="str">
        <f>MID(F1486,FIND(".",F1486,6)+1,99)</f>
        <v>WhiteBalanceBias</v>
      </c>
      <c r="F1486" s="41" t="s">
        <v>10076</v>
      </c>
      <c r="G1486" s="36" t="s">
        <v>9512</v>
      </c>
      <c r="H1486" s="36"/>
      <c r="I1486" s="36" t="s">
        <v>2644</v>
      </c>
      <c r="M1486" s="3" t="str">
        <f>IFERROR(VLOOKUP(E1486,A:J,10, FALSE),"")</f>
        <v>Weißabgleich Korrektur</v>
      </c>
      <c r="N1486" s="3" t="str">
        <f>IFERROR(VLOOKUP(I1486,B:K,10,FALSE),"")</f>
        <v>Weißabgleich Korrektur</v>
      </c>
      <c r="O1486" s="3" t="str">
        <f>IF(AND(TRIM(J1486)="",M1486=""),"Suffix not translated ",
   IF(AND(TRIM(J1486)&lt;&gt;"",TRIM(M1486)&lt;&gt;"",TRIM(J1486)&lt;&gt;TRIM(M1486)),"Suffix translation &lt;&gt; lookup ", "" ))
&amp;IF(AND(TRIM(K1486)="",N1486=""),"Description not translated ",
   IF(AND(TRIM(K1486)&lt;&gt;"",TRIM(N1486)&lt;&gt;"",TRIM(K1486)&lt;&gt;TRIM(N1486)),"Description translation&lt;&gt; lookup ", "" ))</f>
        <v/>
      </c>
    </row>
    <row r="1487" spans="1:15" x14ac:dyDescent="0.25">
      <c r="A1487" s="2" t="str">
        <f>IF(TRIM(J1487)="","",E1487)</f>
        <v/>
      </c>
      <c r="B1487" s="2" t="str">
        <f>IF(TRIM(K1487)="","",I1487)</f>
        <v/>
      </c>
      <c r="C1487" s="2" t="str">
        <f>LEFT(F1487,FIND(".",F1487,6))</f>
        <v>Exif.Olympus2.</v>
      </c>
      <c r="D1487" s="2" t="str">
        <f>VLOOKUP(C1487,PrefixUebersetzung,2,FALSE)</f>
        <v>Exif.Olympus2.</v>
      </c>
      <c r="E1487" s="2" t="str">
        <f>MID(F1487,FIND(".",F1487,6)+1,99)</f>
        <v>WhiteBalanceBracket</v>
      </c>
      <c r="F1487" s="41" t="s">
        <v>10077</v>
      </c>
      <c r="G1487" s="36" t="s">
        <v>9512</v>
      </c>
      <c r="H1487" s="36"/>
      <c r="I1487" s="36" t="s">
        <v>2769</v>
      </c>
      <c r="M1487" s="3" t="str">
        <f>IFERROR(VLOOKUP(E1487,A:J,10, FALSE),"")</f>
        <v>Weißabgleich Reihe</v>
      </c>
      <c r="N1487" s="3" t="str">
        <f>IFERROR(VLOOKUP(I1487,B:K,10,FALSE),"")</f>
        <v>Weißabgleichreihe</v>
      </c>
      <c r="O1487" s="3" t="str">
        <f>IF(AND(TRIM(J1487)="",M1487=""),"Suffix not translated ",
   IF(AND(TRIM(J1487)&lt;&gt;"",TRIM(M1487)&lt;&gt;"",TRIM(J1487)&lt;&gt;TRIM(M1487)),"Suffix translation &lt;&gt; lookup ", "" ))
&amp;IF(AND(TRIM(K1487)="",N1487=""),"Description not translated ",
   IF(AND(TRIM(K1487)&lt;&gt;"",TRIM(N1487)&lt;&gt;"",TRIM(K1487)&lt;&gt;TRIM(N1487)),"Description translation&lt;&gt; lookup ", "" ))</f>
        <v/>
      </c>
    </row>
    <row r="1488" spans="1:15" x14ac:dyDescent="0.25">
      <c r="A1488" s="2" t="str">
        <f>IF(TRIM(J1488)="","",E1488)</f>
        <v/>
      </c>
      <c r="B1488" s="2" t="str">
        <f>IF(TRIM(K1488)="","",I1488)</f>
        <v/>
      </c>
      <c r="C1488" s="2" t="str">
        <f>LEFT(F1488,FIND(".",F1488,6))</f>
        <v>Exif.Olympus2.</v>
      </c>
      <c r="D1488" s="2" t="str">
        <f>VLOOKUP(C1488,PrefixUebersetzung,2,FALSE)</f>
        <v>Exif.Olympus2.</v>
      </c>
      <c r="E1488" s="2" t="str">
        <f>MID(F1488,FIND(".",F1488,6)+1,99)</f>
        <v>WhiteBoard</v>
      </c>
      <c r="F1488" s="41" t="s">
        <v>10078</v>
      </c>
      <c r="G1488" s="36" t="s">
        <v>9512</v>
      </c>
      <c r="H1488" s="36"/>
      <c r="I1488" s="36" t="s">
        <v>2770</v>
      </c>
      <c r="M1488" s="3" t="str">
        <f>IFERROR(VLOOKUP(E1488,A:J,10, FALSE),"")</f>
        <v>Weißwandtafel</v>
      </c>
      <c r="N1488" s="3" t="str">
        <f>IFERROR(VLOOKUP(I1488,B:K,10,FALSE),"")</f>
        <v>Weißwandtafel</v>
      </c>
      <c r="O1488" s="3" t="str">
        <f>IF(AND(TRIM(J1488)="",M1488=""),"Suffix not translated ",
   IF(AND(TRIM(J1488)&lt;&gt;"",TRIM(M1488)&lt;&gt;"",TRIM(J1488)&lt;&gt;TRIM(M1488)),"Suffix translation &lt;&gt; lookup ", "" ))
&amp;IF(AND(TRIM(K1488)="",N1488=""),"Description not translated ",
   IF(AND(TRIM(K1488)&lt;&gt;"",TRIM(N1488)&lt;&gt;"",TRIM(K1488)&lt;&gt;TRIM(N1488)),"Description translation&lt;&gt; lookup ", "" ))</f>
        <v/>
      </c>
    </row>
    <row r="1489" spans="1:18" x14ac:dyDescent="0.25">
      <c r="A1489" s="2" t="str">
        <f>IF(TRIM(J1489)="","",E1489)</f>
        <v/>
      </c>
      <c r="B1489" s="2" t="str">
        <f>IF(TRIM(K1489)="","",I1489)</f>
        <v/>
      </c>
      <c r="C1489" s="2" t="str">
        <f>LEFT(F1489,FIND(".",F1489,6))</f>
        <v>Exif.Olympus2.</v>
      </c>
      <c r="D1489" s="2" t="str">
        <f>VLOOKUP(C1489,PrefixUebersetzung,2,FALSE)</f>
        <v>Exif.Olympus2.</v>
      </c>
      <c r="E1489" s="2" t="str">
        <f>MID(F1489,FIND(".",F1489,6)+1,99)</f>
        <v>Zoom</v>
      </c>
      <c r="F1489" s="41" t="s">
        <v>10079</v>
      </c>
      <c r="G1489" s="36" t="s">
        <v>9512</v>
      </c>
      <c r="H1489" s="36"/>
      <c r="I1489" s="36" t="s">
        <v>2771</v>
      </c>
      <c r="M1489" s="3" t="str">
        <f>IFERROR(VLOOKUP(E1489,A:J,10, FALSE),"")</f>
        <v>Zoom</v>
      </c>
      <c r="N1489" s="3" t="str">
        <f>IFERROR(VLOOKUP(I1489,B:K,10,FALSE),"")</f>
        <v>Zoom Schrittzahl</v>
      </c>
      <c r="O1489" s="3" t="str">
        <f>IF(AND(TRIM(J1489)="",M1489=""),"Suffix not translated ",
   IF(AND(TRIM(J1489)&lt;&gt;"",TRIM(M1489)&lt;&gt;"",TRIM(J1489)&lt;&gt;TRIM(M1489)),"Suffix translation &lt;&gt; lookup ", "" ))
&amp;IF(AND(TRIM(K1489)="",N1489=""),"Description not translated ",
   IF(AND(TRIM(K1489)&lt;&gt;"",TRIM(N1489)&lt;&gt;"",TRIM(K1489)&lt;&gt;TRIM(N1489)),"Description translation&lt;&gt; lookup ", "" ))</f>
        <v/>
      </c>
    </row>
    <row r="1490" spans="1:18" x14ac:dyDescent="0.25">
      <c r="A1490" s="2" t="str">
        <f>IF(TRIM(J1490)="","",E1490)</f>
        <v>AELock</v>
      </c>
      <c r="B1490" s="2" t="str">
        <f>IF(TRIM(K1490)="","",I1490)</f>
        <v>Auto exposure lock</v>
      </c>
      <c r="C1490" s="2" t="str">
        <f>LEFT(F1490,FIND(".",F1490,6))</f>
        <v>Exif.OlympusCs.</v>
      </c>
      <c r="D1490" s="2" t="str">
        <f>VLOOKUP(C1490,PrefixUebersetzung,2,FALSE)</f>
        <v>Exif.OlympusCs.</v>
      </c>
      <c r="E1490" s="2" t="str">
        <f>MID(F1490,FIND(".",F1490,6)+1,99)</f>
        <v>AELock</v>
      </c>
      <c r="F1490" s="3" t="s">
        <v>899</v>
      </c>
      <c r="G1490" s="3" t="s">
        <v>9512</v>
      </c>
      <c r="I1490" s="3" t="s">
        <v>2772</v>
      </c>
      <c r="J1490" s="3" t="s">
        <v>4307</v>
      </c>
      <c r="K1490" s="5" t="s">
        <v>4307</v>
      </c>
      <c r="L1490" s="14"/>
      <c r="M1490" s="3" t="str">
        <f>IFERROR(VLOOKUP(E1490,A:J,10, FALSE),"")</f>
        <v>Belichtung speichern</v>
      </c>
      <c r="O1490" s="3" t="str">
        <f>IF(AND(TRIM(J1490)="",M1490=""),"Suffix not translated ",
   IF(AND(TRIM(J1490)&lt;&gt;"",TRIM(M1490)&lt;&gt;"",TRIM(J1490)&lt;&gt;TRIM(M1490)),"Suffix translation &lt;&gt; lookup ", "" ))
&amp;IF(AND(TRIM(K1490)="",N1490=""),"Description not translated ",
   IF(AND(TRIM(K1490)&lt;&gt;"",TRIM(N1490)&lt;&gt;"",TRIM(K1490)&lt;&gt;TRIM(N1490)),"Description translation&lt;&gt; lookup ", "" ))</f>
        <v/>
      </c>
      <c r="P1490" s="3" t="s">
        <v>8447</v>
      </c>
      <c r="Q1490" s="3" t="s">
        <v>8447</v>
      </c>
      <c r="R1490" s="3" t="s">
        <v>8959</v>
      </c>
    </row>
    <row r="1491" spans="1:18" x14ac:dyDescent="0.25">
      <c r="A1491" s="2" t="str">
        <f>IF(TRIM(J1491)="","",E1491)</f>
        <v>AFAreas</v>
      </c>
      <c r="B1491" s="2" t="str">
        <f>IF(TRIM(K1491)="","",I1491)</f>
        <v>AF areas</v>
      </c>
      <c r="C1491" s="2" t="str">
        <f>LEFT(F1491,FIND(".",F1491,6))</f>
        <v>Exif.OlympusCs.</v>
      </c>
      <c r="D1491" s="2" t="str">
        <f>VLOOKUP(C1491,PrefixUebersetzung,2,FALSE)</f>
        <v>Exif.OlympusCs.</v>
      </c>
      <c r="E1491" s="2" t="str">
        <f>MID(F1491,FIND(".",F1491,6)+1,99)</f>
        <v>AFAreas</v>
      </c>
      <c r="F1491" s="3" t="s">
        <v>900</v>
      </c>
      <c r="G1491" s="3" t="s">
        <v>9515</v>
      </c>
      <c r="I1491" s="3" t="s">
        <v>2773</v>
      </c>
      <c r="J1491" s="5" t="s">
        <v>4836</v>
      </c>
      <c r="K1491" s="5" t="s">
        <v>4836</v>
      </c>
      <c r="L1491" s="14"/>
      <c r="O1491" s="3" t="str">
        <f>IF(AND(TRIM(J1491)="",M1491=""),"Suffix not translated ",
   IF(AND(TRIM(J1491)&lt;&gt;"",TRIM(M1491)&lt;&gt;"",TRIM(J1491)&lt;&gt;TRIM(M1491)),"Suffix translation &lt;&gt; lookup ", "" ))
&amp;IF(AND(TRIM(K1491)="",N1491=""),"Description not translated ",
   IF(AND(TRIM(K1491)&lt;&gt;"",TRIM(N1491)&lt;&gt;"",TRIM(K1491)&lt;&gt;TRIM(N1491)),"Description translation&lt;&gt; lookup ", "" ))</f>
        <v/>
      </c>
      <c r="P1491" s="3" t="s">
        <v>8447</v>
      </c>
      <c r="Q1491" s="3" t="s">
        <v>8447</v>
      </c>
      <c r="R1491" s="3" t="s">
        <v>8966</v>
      </c>
    </row>
    <row r="1492" spans="1:18" ht="30" x14ac:dyDescent="0.25">
      <c r="A1492" s="2" t="str">
        <f>IF(TRIM(J1492)="","",E1492)</f>
        <v/>
      </c>
      <c r="B1492" s="2" t="str">
        <f>IF(TRIM(K1492)="","",I1492)</f>
        <v>AF fine tune adjust</v>
      </c>
      <c r="C1492" s="2" t="str">
        <f>LEFT(F1492,FIND(".",F1492,6))</f>
        <v>Exif.OlympusCs.</v>
      </c>
      <c r="D1492" s="2" t="str">
        <f>VLOOKUP(C1492,PrefixUebersetzung,2,FALSE)</f>
        <v>Exif.OlympusCs.</v>
      </c>
      <c r="E1492" s="2" t="str">
        <f>MID(F1492,FIND(".",F1492,6)+1,99)</f>
        <v>AFFineTuneAdj</v>
      </c>
      <c r="F1492" s="3" t="s">
        <v>901</v>
      </c>
      <c r="G1492" s="3" t="s">
        <v>9513</v>
      </c>
      <c r="I1492" s="3" t="s">
        <v>2774</v>
      </c>
      <c r="J1492" s="3"/>
      <c r="K1492" s="5" t="s">
        <v>3903</v>
      </c>
      <c r="L1492" s="14"/>
      <c r="M1492" s="3" t="str">
        <f>IFERROR(VLOOKUP(E1492,A:J,10, FALSE),"")</f>
        <v>AF Feinabstimmung Anpassung</v>
      </c>
      <c r="O1492" s="3" t="str">
        <f>IF(AND(TRIM(J1492)="",M1492=""),"Suffix not translated ",
   IF(AND(TRIM(J1492)&lt;&gt;"",TRIM(M1492)&lt;&gt;"",TRIM(J1492)&lt;&gt;TRIM(M1492)),"Suffix translation &lt;&gt; lookup ", "" ))
&amp;IF(AND(TRIM(K1492)="",N1492=""),"Description not translated ",
   IF(AND(TRIM(K1492)&lt;&gt;"",TRIM(N1492)&lt;&gt;"",TRIM(K1492)&lt;&gt;TRIM(N1492)),"Description translation&lt;&gt; lookup ", "" ))</f>
        <v/>
      </c>
      <c r="Q1492" s="3" t="s">
        <v>8447</v>
      </c>
      <c r="R1492" s="3" t="s">
        <v>8968</v>
      </c>
    </row>
    <row r="1493" spans="1:18" x14ac:dyDescent="0.25">
      <c r="A1493" s="2" t="str">
        <f>IF(TRIM(J1493)="","",E1493)</f>
        <v>AFPointSelected</v>
      </c>
      <c r="B1493" s="2" t="str">
        <f>IF(TRIM(K1493)="","",I1493)</f>
        <v>AFPointSelected</v>
      </c>
      <c r="C1493" s="2" t="str">
        <f>LEFT(F1493,FIND(".",F1493,6))</f>
        <v>Exif.OlympusCs.</v>
      </c>
      <c r="D1493" s="2" t="str">
        <f>VLOOKUP(C1493,PrefixUebersetzung,2,FALSE)</f>
        <v>Exif.OlympusCs.</v>
      </c>
      <c r="E1493" s="2" t="str">
        <f>MID(F1493,FIND(".",F1493,6)+1,99)</f>
        <v>AFPointSelected</v>
      </c>
      <c r="F1493" s="3" t="s">
        <v>902</v>
      </c>
      <c r="G1493" s="3" t="s">
        <v>9520</v>
      </c>
      <c r="I1493" s="3" t="s">
        <v>2775</v>
      </c>
      <c r="J1493" s="5" t="s">
        <v>11015</v>
      </c>
      <c r="K1493" s="5" t="s">
        <v>6536</v>
      </c>
      <c r="L1493" s="14"/>
      <c r="M1493" s="3" t="str">
        <f>IFERROR(VLOOKUP(E1493,A:J,10, FALSE),"")</f>
        <v>Ausgewählter AF Punkt</v>
      </c>
      <c r="O1493" s="3" t="str">
        <f>IF(AND(TRIM(J1493)="",M1493=""),"Suffix not translated ",
   IF(AND(TRIM(J1493)&lt;&gt;"",TRIM(M1493)&lt;&gt;"",TRIM(J1493)&lt;&gt;TRIM(M1493)),"Suffix translation &lt;&gt; lookup ", "" ))
&amp;IF(AND(TRIM(K1493)="",N1493=""),"Description not translated ",
   IF(AND(TRIM(K1493)&lt;&gt;"",TRIM(N1493)&lt;&gt;"",TRIM(K1493)&lt;&gt;TRIM(N1493)),"Description translation&lt;&gt; lookup ", "" ))</f>
        <v/>
      </c>
      <c r="P1493" s="3" t="s">
        <v>8447</v>
      </c>
      <c r="Q1493" s="3" t="s">
        <v>8447</v>
      </c>
      <c r="R1493" s="3" t="s">
        <v>8980</v>
      </c>
    </row>
    <row r="1494" spans="1:18" x14ac:dyDescent="0.25">
      <c r="A1494" s="2" t="str">
        <f>IF(TRIM(J1494)="","",E1494)</f>
        <v>AFSearch</v>
      </c>
      <c r="B1494" s="2" t="str">
        <f>IF(TRIM(K1494)="","",I1494)</f>
        <v>AF search</v>
      </c>
      <c r="C1494" s="2" t="str">
        <f>LEFT(F1494,FIND(".",F1494,6))</f>
        <v>Exif.OlympusCs.</v>
      </c>
      <c r="D1494" s="2" t="str">
        <f>VLOOKUP(C1494,PrefixUebersetzung,2,FALSE)</f>
        <v>Exif.OlympusCs.</v>
      </c>
      <c r="E1494" s="2" t="str">
        <f>MID(F1494,FIND(".",F1494,6)+1,99)</f>
        <v>AFSearch</v>
      </c>
      <c r="F1494" s="3" t="s">
        <v>903</v>
      </c>
      <c r="G1494" s="3" t="s">
        <v>9512</v>
      </c>
      <c r="I1494" s="3" t="s">
        <v>2776</v>
      </c>
      <c r="J1494" s="5" t="s">
        <v>3944</v>
      </c>
      <c r="K1494" s="5" t="s">
        <v>3944</v>
      </c>
      <c r="L1494" s="14"/>
      <c r="O1494" s="3" t="str">
        <f>IF(AND(TRIM(J1494)="",M1494=""),"Suffix not translated ",
   IF(AND(TRIM(J1494)&lt;&gt;"",TRIM(M1494)&lt;&gt;"",TRIM(J1494)&lt;&gt;TRIM(M1494)),"Suffix translation &lt;&gt; lookup ", "" ))
&amp;IF(AND(TRIM(K1494)="",N1494=""),"Description not translated ",
   IF(AND(TRIM(K1494)&lt;&gt;"",TRIM(N1494)&lt;&gt;"",TRIM(K1494)&lt;&gt;TRIM(N1494)),"Description translation&lt;&gt; lookup ", "" ))</f>
        <v/>
      </c>
      <c r="P1494" s="3" t="s">
        <v>8447</v>
      </c>
      <c r="Q1494" s="3" t="s">
        <v>8447</v>
      </c>
      <c r="R1494" s="3" t="s">
        <v>8974</v>
      </c>
    </row>
    <row r="1495" spans="1:18" x14ac:dyDescent="0.25">
      <c r="A1495" s="2" t="str">
        <f>IF(TRIM(J1495)="","",E1495)</f>
        <v/>
      </c>
      <c r="B1495" s="2" t="str">
        <f>IF(TRIM(K1495)="","",I1495)</f>
        <v/>
      </c>
      <c r="C1495" s="2" t="str">
        <f>LEFT(F1495,FIND(".",F1495,6))</f>
        <v>Exif.OlympusCs.</v>
      </c>
      <c r="D1495" s="2" t="str">
        <f>VLOOKUP(C1495,PrefixUebersetzung,2,FALSE)</f>
        <v>Exif.OlympusCs.</v>
      </c>
      <c r="E1495" s="2" t="str">
        <f>MID(F1495,FIND(".",F1495,6)+1,99)</f>
        <v>ArtFilter</v>
      </c>
      <c r="F1495" s="3" t="s">
        <v>904</v>
      </c>
      <c r="G1495" s="3" t="s">
        <v>9512</v>
      </c>
      <c r="I1495" s="3" t="s">
        <v>2777</v>
      </c>
      <c r="J1495" s="3"/>
      <c r="L1495" s="14">
        <v>5</v>
      </c>
      <c r="O1495" s="3" t="str">
        <f>IF(AND(TRIM(J1495)="",M1495=""),"Suffix not translated ",
   IF(AND(TRIM(J1495)&lt;&gt;"",TRIM(M1495)&lt;&gt;"",TRIM(J1495)&lt;&gt;TRIM(M1495)),"Suffix translation &lt;&gt; lookup ", "" ))
&amp;IF(AND(TRIM(K1495)="",N1495=""),"Description not translated ",
   IF(AND(TRIM(K1495)&lt;&gt;"",TRIM(N1495)&lt;&gt;"",TRIM(K1495)&lt;&gt;TRIM(N1495)),"Description translation&lt;&gt; lookup ", "" ))</f>
        <v xml:space="preserve">Suffix not translated Description not translated </v>
      </c>
      <c r="P1495" s="3" t="s">
        <v>8447</v>
      </c>
      <c r="Q1495" s="3" t="s">
        <v>8447</v>
      </c>
    </row>
    <row r="1496" spans="1:18" x14ac:dyDescent="0.25">
      <c r="A1496" s="2" t="str">
        <f>IF(TRIM(J1496)="","",E1496)</f>
        <v>CameraSettingsVersion</v>
      </c>
      <c r="B1496" s="2" t="str">
        <f>IF(TRIM(K1496)="","",I1496)</f>
        <v>Camera settings version</v>
      </c>
      <c r="C1496" s="2" t="str">
        <f>LEFT(F1496,FIND(".",F1496,6))</f>
        <v>Exif.OlympusCs.</v>
      </c>
      <c r="D1496" s="2" t="str">
        <f>VLOOKUP(C1496,PrefixUebersetzung,2,FALSE)</f>
        <v>Exif.OlympusCs.</v>
      </c>
      <c r="E1496" s="2" t="str">
        <f>MID(F1496,FIND(".",F1496,6)+1,99)</f>
        <v>CameraSettingsVersion</v>
      </c>
      <c r="F1496" s="3" t="s">
        <v>905</v>
      </c>
      <c r="G1496" s="3" t="s">
        <v>9517</v>
      </c>
      <c r="I1496" s="3" t="s">
        <v>2778</v>
      </c>
      <c r="J1496" s="5" t="s">
        <v>3945</v>
      </c>
      <c r="K1496" s="5" t="s">
        <v>3945</v>
      </c>
      <c r="L1496" s="14"/>
      <c r="O1496" s="3" t="str">
        <f>IF(AND(TRIM(J1496)="",M1496=""),"Suffix not translated ",
   IF(AND(TRIM(J1496)&lt;&gt;"",TRIM(M1496)&lt;&gt;"",TRIM(J1496)&lt;&gt;TRIM(M1496)),"Suffix translation &lt;&gt; lookup ", "" ))
&amp;IF(AND(TRIM(K1496)="",N1496=""),"Description not translated ",
   IF(AND(TRIM(K1496)&lt;&gt;"",TRIM(N1496)&lt;&gt;"",TRIM(K1496)&lt;&gt;TRIM(N1496)),"Description translation&lt;&gt; lookup ", "" ))</f>
        <v/>
      </c>
      <c r="P1496" s="3" t="s">
        <v>8447</v>
      </c>
      <c r="Q1496" s="3" t="s">
        <v>8447</v>
      </c>
      <c r="R1496" s="3" t="s">
        <v>9047</v>
      </c>
    </row>
    <row r="1497" spans="1:18" x14ac:dyDescent="0.25">
      <c r="A1497" s="2" t="str">
        <f>IF(TRIM(J1497)="","",E1497)</f>
        <v/>
      </c>
      <c r="B1497" s="2" t="str">
        <f>IF(TRIM(K1497)="","",I1497)</f>
        <v/>
      </c>
      <c r="C1497" s="2" t="str">
        <f>LEFT(F1497,FIND(".",F1497,6))</f>
        <v>Exif.OlympusCs.</v>
      </c>
      <c r="D1497" s="2" t="str">
        <f>VLOOKUP(C1497,PrefixUebersetzung,2,FALSE)</f>
        <v>Exif.OlympusCs.</v>
      </c>
      <c r="E1497" s="2" t="str">
        <f>MID(F1497,FIND(".",F1497,6)+1,99)</f>
        <v>ColorSpace</v>
      </c>
      <c r="F1497" s="3" t="s">
        <v>906</v>
      </c>
      <c r="G1497" s="3" t="s">
        <v>9512</v>
      </c>
      <c r="I1497" s="3" t="s">
        <v>2519</v>
      </c>
      <c r="L1497" s="14"/>
      <c r="M1497" s="3" t="str">
        <f>IFERROR(VLOOKUP(E1497,A:J,10, FALSE),"")</f>
        <v>Farbraum</v>
      </c>
      <c r="N1497" s="3" t="str">
        <f>IFERROR(VLOOKUP(I1497,B:K,10,FALSE),"")</f>
        <v>Farbraum</v>
      </c>
      <c r="O1497" s="3" t="str">
        <f>IF(AND(TRIM(J1497)="",M1497=""),"Suffix not translated ",
   IF(AND(TRIM(J1497)&lt;&gt;"",TRIM(M1497)&lt;&gt;"",TRIM(J1497)&lt;&gt;TRIM(M1497)),"Suffix translation &lt;&gt; lookup ", "" ))
&amp;IF(AND(TRIM(K1497)="",N1497=""),"Description not translated ",
   IF(AND(TRIM(K1497)&lt;&gt;"",TRIM(N1497)&lt;&gt;"",TRIM(K1497)&lt;&gt;TRIM(N1497)),"Description translation&lt;&gt; lookup ", "" ))</f>
        <v/>
      </c>
    </row>
    <row r="1498" spans="1:18" x14ac:dyDescent="0.25">
      <c r="A1498" s="2" t="str">
        <f>IF(TRIM(J1498)="","",E1498)</f>
        <v>CompressionFactor</v>
      </c>
      <c r="B1498" s="2" t="str">
        <f>IF(TRIM(K1498)="","",I1498)</f>
        <v>Compression factor</v>
      </c>
      <c r="C1498" s="2" t="str">
        <f>LEFT(F1498,FIND(".",F1498,6))</f>
        <v>Exif.OlympusCs.</v>
      </c>
      <c r="D1498" s="2" t="str">
        <f>VLOOKUP(C1498,PrefixUebersetzung,2,FALSE)</f>
        <v>Exif.OlympusCs.</v>
      </c>
      <c r="E1498" s="2" t="str">
        <f>MID(F1498,FIND(".",F1498,6)+1,99)</f>
        <v>CompressionFactor</v>
      </c>
      <c r="F1498" s="3" t="s">
        <v>907</v>
      </c>
      <c r="G1498" s="3" t="s">
        <v>9519</v>
      </c>
      <c r="I1498" s="3" t="s">
        <v>2779</v>
      </c>
      <c r="J1498" s="3" t="s">
        <v>4308</v>
      </c>
      <c r="K1498" s="5" t="s">
        <v>4308</v>
      </c>
      <c r="L1498" s="14"/>
      <c r="O1498" s="3" t="str">
        <f>IF(AND(TRIM(J1498)="",M1498=""),"Suffix not translated ",
   IF(AND(TRIM(J1498)&lt;&gt;"",TRIM(M1498)&lt;&gt;"",TRIM(J1498)&lt;&gt;TRIM(M1498)),"Suffix translation &lt;&gt; lookup ", "" ))
&amp;IF(AND(TRIM(K1498)="",N1498=""),"Description not translated ",
   IF(AND(TRIM(K1498)&lt;&gt;"",TRIM(N1498)&lt;&gt;"",TRIM(K1498)&lt;&gt;TRIM(N1498)),"Description translation&lt;&gt; lookup ", "" ))</f>
        <v/>
      </c>
      <c r="P1498" s="3" t="s">
        <v>8447</v>
      </c>
      <c r="Q1498" s="3" t="s">
        <v>8447</v>
      </c>
      <c r="R1498" s="3" t="s">
        <v>9072</v>
      </c>
    </row>
    <row r="1499" spans="1:18" x14ac:dyDescent="0.25">
      <c r="A1499" s="2" t="str">
        <f>IF(TRIM(J1499)="","",E1499)</f>
        <v>ContrastSetting</v>
      </c>
      <c r="B1499" s="2" t="str">
        <f>IF(TRIM(K1499)="","",I1499)</f>
        <v/>
      </c>
      <c r="C1499" s="2" t="str">
        <f>LEFT(F1499,FIND(".",F1499,6))</f>
        <v>Exif.OlympusCs.</v>
      </c>
      <c r="D1499" s="2" t="str">
        <f>VLOOKUP(C1499,PrefixUebersetzung,2,FALSE)</f>
        <v>Exif.OlympusCs.</v>
      </c>
      <c r="E1499" s="2" t="str">
        <f>MID(F1499,FIND(".",F1499,6)+1,99)</f>
        <v>ContrastSetting</v>
      </c>
      <c r="F1499" s="3" t="s">
        <v>908</v>
      </c>
      <c r="G1499" s="3" t="s">
        <v>9513</v>
      </c>
      <c r="I1499" s="3" t="s">
        <v>2160</v>
      </c>
      <c r="J1499" s="5" t="s">
        <v>4837</v>
      </c>
      <c r="L1499" s="14"/>
      <c r="M1499" s="3" t="str">
        <f>IFERROR(VLOOKUP(E1499,A:J,10, FALSE),"")</f>
        <v>Kontrasteinstellung</v>
      </c>
      <c r="N1499" s="3" t="str">
        <f>IFERROR(VLOOKUP(I1499,B:K,10,FALSE),"")</f>
        <v>Kontrasteinstellung</v>
      </c>
      <c r="O1499" s="3" t="str">
        <f>IF(AND(TRIM(J1499)="",M1499=""),"Suffix not translated ",
   IF(AND(TRIM(J1499)&lt;&gt;"",TRIM(M1499)&lt;&gt;"",TRIM(J1499)&lt;&gt;TRIM(M1499)),"Suffix translation &lt;&gt; lookup ", "" ))
&amp;IF(AND(TRIM(K1499)="",N1499=""),"Description not translated ",
   IF(AND(TRIM(K1499)&lt;&gt;"",TRIM(N1499)&lt;&gt;"",TRIM(K1499)&lt;&gt;TRIM(N1499)),"Description translation&lt;&gt; lookup ", "" ))</f>
        <v/>
      </c>
      <c r="P1499" s="3" t="s">
        <v>8447</v>
      </c>
    </row>
    <row r="1500" spans="1:18" x14ac:dyDescent="0.25">
      <c r="A1500" s="2" t="str">
        <f>IF(TRIM(J1500)="","",E1500)</f>
        <v>CustomSaturation</v>
      </c>
      <c r="B1500" s="2" t="str">
        <f>IF(TRIM(K1500)="","",I1500)</f>
        <v>Custom saturation</v>
      </c>
      <c r="C1500" s="2" t="str">
        <f>LEFT(F1500,FIND(".",F1500,6))</f>
        <v>Exif.OlympusCs.</v>
      </c>
      <c r="D1500" s="2" t="str">
        <f>VLOOKUP(C1500,PrefixUebersetzung,2,FALSE)</f>
        <v>Exif.OlympusCs.</v>
      </c>
      <c r="E1500" s="2" t="str">
        <f>MID(F1500,FIND(".",F1500,6)+1,99)</f>
        <v>CustomSaturation</v>
      </c>
      <c r="F1500" s="3" t="s">
        <v>909</v>
      </c>
      <c r="G1500" s="3" t="s">
        <v>9513</v>
      </c>
      <c r="I1500" s="3" t="s">
        <v>2780</v>
      </c>
      <c r="J1500" s="5" t="s">
        <v>4838</v>
      </c>
      <c r="K1500" s="5" t="s">
        <v>4838</v>
      </c>
      <c r="L1500" s="14"/>
      <c r="O1500" s="3" t="str">
        <f>IF(AND(TRIM(J1500)="",M1500=""),"Suffix not translated ",
   IF(AND(TRIM(J1500)&lt;&gt;"",TRIM(M1500)&lt;&gt;"",TRIM(J1500)&lt;&gt;TRIM(M1500)),"Suffix translation &lt;&gt; lookup ", "" ))
&amp;IF(AND(TRIM(K1500)="",N1500=""),"Description not translated ",
   IF(AND(TRIM(K1500)&lt;&gt;"",TRIM(N1500)&lt;&gt;"",TRIM(K1500)&lt;&gt;TRIM(N1500)),"Description translation&lt;&gt; lookup ", "" ))</f>
        <v/>
      </c>
      <c r="P1500" s="3" t="s">
        <v>8447</v>
      </c>
      <c r="Q1500" s="3" t="s">
        <v>8447</v>
      </c>
      <c r="R1500" s="3" t="s">
        <v>9091</v>
      </c>
    </row>
    <row r="1501" spans="1:18" x14ac:dyDescent="0.25">
      <c r="A1501" s="2" t="str">
        <f>IF(TRIM(J1501)="","",E1501)</f>
        <v>DistortionCorrection</v>
      </c>
      <c r="B1501" s="2" t="str">
        <f>IF(TRIM(K1501)="","",I1501)</f>
        <v>Distortion correction</v>
      </c>
      <c r="C1501" s="2" t="str">
        <f>LEFT(F1501,FIND(".",F1501,6))</f>
        <v>Exif.OlympusCs.</v>
      </c>
      <c r="D1501" s="2" t="str">
        <f>VLOOKUP(C1501,PrefixUebersetzung,2,FALSE)</f>
        <v>Exif.OlympusCs.</v>
      </c>
      <c r="E1501" s="2" t="str">
        <f>MID(F1501,FIND(".",F1501,6)+1,99)</f>
        <v>DistortionCorrection</v>
      </c>
      <c r="F1501" s="3" t="s">
        <v>910</v>
      </c>
      <c r="G1501" s="3" t="s">
        <v>9512</v>
      </c>
      <c r="I1501" s="3" t="s">
        <v>2781</v>
      </c>
      <c r="J1501" s="5" t="s">
        <v>4309</v>
      </c>
      <c r="K1501" s="5" t="s">
        <v>4309</v>
      </c>
      <c r="L1501" s="14"/>
      <c r="M1501" s="3" t="str">
        <f>IFERROR(VLOOKUP(E1501,A:J,10, FALSE),"")</f>
        <v>Verzerrungskorrektur</v>
      </c>
      <c r="N1501" s="3" t="str">
        <f>IFERROR(VLOOKUP(I1501,B:K,10,FALSE),"")</f>
        <v>Verzerrungskorrektur</v>
      </c>
      <c r="O1501" s="3" t="str">
        <f>IF(AND(TRIM(J1501)="",M1501=""),"Suffix not translated ",
   IF(AND(TRIM(J1501)&lt;&gt;"",TRIM(M1501)&lt;&gt;"",TRIM(J1501)&lt;&gt;TRIM(M1501)),"Suffix translation &lt;&gt; lookup ", "" ))
&amp;IF(AND(TRIM(K1501)="",N1501=""),"Description not translated ",
   IF(AND(TRIM(K1501)&lt;&gt;"",TRIM(N1501)&lt;&gt;"",TRIM(K1501)&lt;&gt;TRIM(N1501)),"Description translation&lt;&gt; lookup ", "" ))</f>
        <v/>
      </c>
      <c r="P1501" s="3" t="s">
        <v>8447</v>
      </c>
      <c r="Q1501" s="3" t="s">
        <v>8447</v>
      </c>
      <c r="R1501" s="3" t="s">
        <v>4309</v>
      </c>
    </row>
    <row r="1502" spans="1:18" x14ac:dyDescent="0.25">
      <c r="A1502" s="2" t="str">
        <f>IF(TRIM(J1502)="","",E1502)</f>
        <v/>
      </c>
      <c r="B1502" s="2" t="str">
        <f>IF(TRIM(K1502)="","",I1502)</f>
        <v/>
      </c>
      <c r="C1502" s="2" t="str">
        <f>LEFT(F1502,FIND(".",F1502,6))</f>
        <v>Exif.OlympusCs.</v>
      </c>
      <c r="D1502" s="2" t="str">
        <f>VLOOKUP(C1502,PrefixUebersetzung,2,FALSE)</f>
        <v>Exif.OlympusCs.</v>
      </c>
      <c r="E1502" s="2" t="str">
        <f>MID(F1502,FIND(".",F1502,6)+1,99)</f>
        <v>DriveMode</v>
      </c>
      <c r="F1502" s="3" t="s">
        <v>911</v>
      </c>
      <c r="G1502" s="3" t="s">
        <v>9512</v>
      </c>
      <c r="I1502" s="3" t="s">
        <v>2554</v>
      </c>
      <c r="J1502" s="3"/>
      <c r="L1502" s="14"/>
      <c r="M1502" s="3" t="str">
        <f>IFERROR(VLOOKUP(E1502,A:J,10, FALSE),"")</f>
        <v>Betriebsart</v>
      </c>
      <c r="N1502" s="3" t="str">
        <f>IFERROR(VLOOKUP(I1502,B:K,10,FALSE),"")</f>
        <v>Betriebsart</v>
      </c>
      <c r="O1502" s="3" t="str">
        <f>IF(AND(TRIM(J1502)="",M1502=""),"Suffix not translated ",
   IF(AND(TRIM(J1502)&lt;&gt;"",TRIM(M1502)&lt;&gt;"",TRIM(J1502)&lt;&gt;TRIM(M1502)),"Suffix translation &lt;&gt; lookup ", "" ))
&amp;IF(AND(TRIM(K1502)="",N1502=""),"Description not translated ",
   IF(AND(TRIM(K1502)&lt;&gt;"",TRIM(N1502)&lt;&gt;"",TRIM(K1502)&lt;&gt;TRIM(N1502)),"Description translation&lt;&gt; lookup ", "" ))</f>
        <v/>
      </c>
    </row>
    <row r="1503" spans="1:18" x14ac:dyDescent="0.25">
      <c r="A1503" s="2" t="str">
        <f>IF(TRIM(J1503)="","",E1503)</f>
        <v/>
      </c>
      <c r="B1503" s="2" t="str">
        <f>IF(TRIM(K1503)="","",I1503)</f>
        <v/>
      </c>
      <c r="C1503" s="2" t="str">
        <f>LEFT(F1503,FIND(".",F1503,6))</f>
        <v>Exif.OlympusCs.</v>
      </c>
      <c r="D1503" s="2" t="str">
        <f>VLOOKUP(C1503,PrefixUebersetzung,2,FALSE)</f>
        <v>Exif.OlympusCs.</v>
      </c>
      <c r="E1503" s="2" t="str">
        <f>MID(F1503,FIND(".",F1503,6)+1,99)</f>
        <v>ExposureMode</v>
      </c>
      <c r="F1503" s="3" t="s">
        <v>912</v>
      </c>
      <c r="G1503" s="3" t="s">
        <v>9512</v>
      </c>
      <c r="I1503" s="3" t="s">
        <v>2523</v>
      </c>
      <c r="L1503" s="14">
        <v>1</v>
      </c>
      <c r="M1503" s="3" t="str">
        <f>IFERROR(VLOOKUP(E1503,A:J,10, FALSE),"")</f>
        <v>Belichtungsmodus</v>
      </c>
      <c r="N1503" s="3" t="str">
        <f>IFERROR(VLOOKUP(I1503,B:K,10,FALSE),"")</f>
        <v>Belichtungsmodus</v>
      </c>
      <c r="O1503" s="3" t="str">
        <f>IF(AND(TRIM(J1503)="",M1503=""),"Suffix not translated ",
   IF(AND(TRIM(J1503)&lt;&gt;"",TRIM(M1503)&lt;&gt;"",TRIM(J1503)&lt;&gt;TRIM(M1503)),"Suffix translation &lt;&gt; lookup ", "" ))
&amp;IF(AND(TRIM(K1503)="",N1503=""),"Description not translated ",
   IF(AND(TRIM(K1503)&lt;&gt;"",TRIM(N1503)&lt;&gt;"",TRIM(K1503)&lt;&gt;TRIM(N1503)),"Description translation&lt;&gt; lookup ", "" ))</f>
        <v/>
      </c>
    </row>
    <row r="1504" spans="1:18" x14ac:dyDescent="0.25">
      <c r="A1504" s="2" t="str">
        <f>IF(TRIM(J1504)="","",E1504)</f>
        <v>ExposureShift</v>
      </c>
      <c r="B1504" s="2" t="str">
        <f>IF(TRIM(K1504)="","",I1504)</f>
        <v>Exposure shift</v>
      </c>
      <c r="C1504" s="2" t="str">
        <f>LEFT(F1504,FIND(".",F1504,6))</f>
        <v>Exif.OlympusCs.</v>
      </c>
      <c r="D1504" s="2" t="str">
        <f>VLOOKUP(C1504,PrefixUebersetzung,2,FALSE)</f>
        <v>Exif.OlympusCs.</v>
      </c>
      <c r="E1504" s="2" t="str">
        <f>MID(F1504,FIND(".",F1504,6)+1,99)</f>
        <v>ExposureShift</v>
      </c>
      <c r="F1504" s="3" t="s">
        <v>913</v>
      </c>
      <c r="G1504" s="3" t="s">
        <v>9520</v>
      </c>
      <c r="I1504" s="3" t="s">
        <v>2782</v>
      </c>
      <c r="J1504" s="3" t="s">
        <v>4310</v>
      </c>
      <c r="K1504" s="5" t="s">
        <v>4310</v>
      </c>
      <c r="L1504" s="14"/>
      <c r="O1504" s="3" t="str">
        <f>IF(AND(TRIM(J1504)="",M1504=""),"Suffix not translated ",
   IF(AND(TRIM(J1504)&lt;&gt;"",TRIM(M1504)&lt;&gt;"",TRIM(J1504)&lt;&gt;TRIM(M1504)),"Suffix translation &lt;&gt; lookup ", "" ))
&amp;IF(AND(TRIM(K1504)="",N1504=""),"Description not translated ",
   IF(AND(TRIM(K1504)&lt;&gt;"",TRIM(N1504)&lt;&gt;"",TRIM(K1504)&lt;&gt;TRIM(N1504)),"Description translation&lt;&gt; lookup ", "" ))</f>
        <v/>
      </c>
      <c r="P1504" s="3" t="s">
        <v>8447</v>
      </c>
      <c r="Q1504" s="3" t="s">
        <v>8447</v>
      </c>
      <c r="R1504" s="3" t="s">
        <v>3856</v>
      </c>
    </row>
    <row r="1505" spans="1:18" x14ac:dyDescent="0.25">
      <c r="A1505" s="2" t="str">
        <f>IF(TRIM(J1505)="","",E1505)</f>
        <v/>
      </c>
      <c r="B1505" s="2" t="str">
        <f>IF(TRIM(K1505)="","",I1505)</f>
        <v/>
      </c>
      <c r="C1505" s="2" t="str">
        <f>LEFT(F1505,FIND(".",F1505,6))</f>
        <v>Exif.OlympusCs.</v>
      </c>
      <c r="D1505" s="2" t="str">
        <f>VLOOKUP(C1505,PrefixUebersetzung,2,FALSE)</f>
        <v>Exif.OlympusCs.</v>
      </c>
      <c r="E1505" s="2" t="str">
        <f>MID(F1505,FIND(".",F1505,6)+1,99)</f>
        <v>ExtendedWBDetect</v>
      </c>
      <c r="F1505" s="3" t="s">
        <v>914</v>
      </c>
      <c r="G1505" s="3" t="s">
        <v>9512</v>
      </c>
      <c r="I1505" s="3" t="s">
        <v>2783</v>
      </c>
      <c r="J1505" s="3"/>
      <c r="L1505" s="14">
        <v>5</v>
      </c>
      <c r="O1505" s="3" t="str">
        <f>IF(AND(TRIM(J1505)="",M1505=""),"Suffix not translated ",
   IF(AND(TRIM(J1505)&lt;&gt;"",TRIM(M1505)&lt;&gt;"",TRIM(J1505)&lt;&gt;TRIM(M1505)),"Suffix translation &lt;&gt; lookup ", "" ))
&amp;IF(AND(TRIM(K1505)="",N1505=""),"Description not translated ",
   IF(AND(TRIM(K1505)&lt;&gt;"",TRIM(N1505)&lt;&gt;"",TRIM(K1505)&lt;&gt;TRIM(N1505)),"Description translation&lt;&gt; lookup ", "" ))</f>
        <v xml:space="preserve">Suffix not translated Description not translated </v>
      </c>
      <c r="P1505" s="3" t="s">
        <v>8447</v>
      </c>
      <c r="Q1505" s="3" t="s">
        <v>8447</v>
      </c>
    </row>
    <row r="1506" spans="1:18" x14ac:dyDescent="0.25">
      <c r="A1506" s="2" t="str">
        <f>IF(TRIM(J1506)="","",E1506)</f>
        <v>FlashControlMode</v>
      </c>
      <c r="B1506" s="2" t="str">
        <f>IF(TRIM(K1506)="","",I1506)</f>
        <v>Flash control mode</v>
      </c>
      <c r="C1506" s="2" t="str">
        <f>LEFT(F1506,FIND(".",F1506,6))</f>
        <v>Exif.OlympusCs.</v>
      </c>
      <c r="D1506" s="2" t="str">
        <f>VLOOKUP(C1506,PrefixUebersetzung,2,FALSE)</f>
        <v>Exif.OlympusCs.</v>
      </c>
      <c r="E1506" s="2" t="str">
        <f>MID(F1506,FIND(".",F1506,6)+1,99)</f>
        <v>FlashControlMode</v>
      </c>
      <c r="F1506" s="3" t="s">
        <v>915</v>
      </c>
      <c r="G1506" s="3" t="s">
        <v>9512</v>
      </c>
      <c r="I1506" s="3" t="s">
        <v>2784</v>
      </c>
      <c r="J1506" s="5" t="s">
        <v>3946</v>
      </c>
      <c r="K1506" s="5" t="s">
        <v>3946</v>
      </c>
      <c r="L1506" s="14"/>
      <c r="O1506" s="3" t="str">
        <f>IF(AND(TRIM(J1506)="",M1506=""),"Suffix not translated ",
   IF(AND(TRIM(J1506)&lt;&gt;"",TRIM(M1506)&lt;&gt;"",TRIM(J1506)&lt;&gt;TRIM(M1506)),"Suffix translation &lt;&gt; lookup ", "" ))
&amp;IF(AND(TRIM(K1506)="",N1506=""),"Description not translated ",
   IF(AND(TRIM(K1506)&lt;&gt;"",TRIM(N1506)&lt;&gt;"",TRIM(K1506)&lt;&gt;TRIM(N1506)),"Description translation&lt;&gt; lookup ", "" ))</f>
        <v/>
      </c>
      <c r="P1506" s="3" t="s">
        <v>8447</v>
      </c>
      <c r="Q1506" s="3" t="s">
        <v>8447</v>
      </c>
      <c r="R1506" s="3" t="s">
        <v>4249</v>
      </c>
    </row>
    <row r="1507" spans="1:18" ht="30" x14ac:dyDescent="0.25">
      <c r="A1507" s="2" t="str">
        <f>IF(TRIM(J1507)="","",E1507)</f>
        <v/>
      </c>
      <c r="B1507" s="2" t="str">
        <f>IF(TRIM(K1507)="","",I1507)</f>
        <v/>
      </c>
      <c r="C1507" s="2" t="str">
        <f>LEFT(F1507,FIND(".",F1507,6))</f>
        <v>Exif.OlympusCs.</v>
      </c>
      <c r="D1507" s="2" t="str">
        <f>VLOOKUP(C1507,PrefixUebersetzung,2,FALSE)</f>
        <v>Exif.OlympusCs.</v>
      </c>
      <c r="E1507" s="2" t="str">
        <f>MID(F1507,FIND(".",F1507,6)+1,99)</f>
        <v>FlashExposureComp</v>
      </c>
      <c r="F1507" s="3" t="s">
        <v>916</v>
      </c>
      <c r="G1507" s="3" t="s">
        <v>9520</v>
      </c>
      <c r="I1507" s="3" t="s">
        <v>2736</v>
      </c>
      <c r="L1507" s="14"/>
      <c r="M1507" s="3" t="str">
        <f>IFERROR(VLOOKUP(E1507,A:J,10, FALSE),"")</f>
        <v>Blitzbelichtungskorrektur</v>
      </c>
      <c r="N1507" s="3" t="str">
        <f>IFERROR(VLOOKUP(I1507,B:K,10,FALSE),"")</f>
        <v>Blitzbelichtungskorrektur</v>
      </c>
      <c r="O1507" s="3" t="str">
        <f>IF(AND(TRIM(J1507)="",M1507=""),"Suffix not translated ",
   IF(AND(TRIM(J1507)&lt;&gt;"",TRIM(M1507)&lt;&gt;"",TRIM(J1507)&lt;&gt;TRIM(M1507)),"Suffix translation &lt;&gt; lookup ", "" ))
&amp;IF(AND(TRIM(K1507)="",N1507=""),"Description not translated ",
   IF(AND(TRIM(K1507)&lt;&gt;"",TRIM(N1507)&lt;&gt;"",TRIM(K1507)&lt;&gt;TRIM(N1507)),"Description translation&lt;&gt; lookup ", "" ))</f>
        <v/>
      </c>
    </row>
    <row r="1508" spans="1:18" x14ac:dyDescent="0.25">
      <c r="A1508" s="2" t="str">
        <f>IF(TRIM(J1508)="","",E1508)</f>
        <v/>
      </c>
      <c r="B1508" s="2" t="str">
        <f>IF(TRIM(K1508)="","",I1508)</f>
        <v/>
      </c>
      <c r="C1508" s="2" t="str">
        <f>LEFT(F1508,FIND(".",F1508,6))</f>
        <v>Exif.OlympusCs.</v>
      </c>
      <c r="D1508" s="2" t="str">
        <f>VLOOKUP(C1508,PrefixUebersetzung,2,FALSE)</f>
        <v>Exif.OlympusCs.</v>
      </c>
      <c r="E1508" s="2" t="str">
        <f>MID(F1508,FIND(".",F1508,6)+1,99)</f>
        <v>FlashIntensity</v>
      </c>
      <c r="F1508" s="3" t="s">
        <v>917</v>
      </c>
      <c r="G1508" s="3" t="s">
        <v>9520</v>
      </c>
      <c r="I1508" s="3" t="s">
        <v>2785</v>
      </c>
      <c r="L1508" s="14"/>
      <c r="M1508" s="3" t="str">
        <f>IFERROR(VLOOKUP(E1508,A:J,10, FALSE),"")</f>
        <v>Blitzintensität</v>
      </c>
      <c r="N1508" s="3" t="str">
        <f>IFERROR(VLOOKUP(I1508,B:K,10,FALSE),"")</f>
        <v>Blitzintensität</v>
      </c>
      <c r="O1508" s="3" t="str">
        <f>IF(AND(TRIM(J1508)="",M1508=""),"Suffix not translated ",
   IF(AND(TRIM(J1508)&lt;&gt;"",TRIM(M1508)&lt;&gt;"",TRIM(J1508)&lt;&gt;TRIM(M1508)),"Suffix translation &lt;&gt; lookup ", "" ))
&amp;IF(AND(TRIM(K1508)="",N1508=""),"Description not translated ",
   IF(AND(TRIM(K1508)&lt;&gt;"",TRIM(N1508)&lt;&gt;"",TRIM(K1508)&lt;&gt;TRIM(N1508)),"Description translation&lt;&gt; lookup ", "" ))</f>
        <v/>
      </c>
    </row>
    <row r="1509" spans="1:18" x14ac:dyDescent="0.25">
      <c r="A1509" s="2" t="str">
        <f>IF(TRIM(J1509)="","",E1509)</f>
        <v/>
      </c>
      <c r="B1509" s="2" t="str">
        <f>IF(TRIM(K1509)="","",I1509)</f>
        <v/>
      </c>
      <c r="C1509" s="2" t="str">
        <f>LEFT(F1509,FIND(".",F1509,6))</f>
        <v>Exif.OlympusCs.</v>
      </c>
      <c r="D1509" s="2" t="str">
        <f>VLOOKUP(C1509,PrefixUebersetzung,2,FALSE)</f>
        <v>Exif.OlympusCs.</v>
      </c>
      <c r="E1509" s="2" t="str">
        <f>MID(F1509,FIND(".",F1509,6)+1,99)</f>
        <v>FlashMode</v>
      </c>
      <c r="F1509" s="3" t="s">
        <v>918</v>
      </c>
      <c r="G1509" s="3" t="s">
        <v>9512</v>
      </c>
      <c r="I1509" s="3" t="s">
        <v>2540</v>
      </c>
      <c r="J1509" s="3"/>
      <c r="L1509" s="14"/>
      <c r="M1509" s="3" t="str">
        <f>IFERROR(VLOOKUP(E1509,A:J,10, FALSE),"")</f>
        <v>Blitzmodus</v>
      </c>
      <c r="N1509" s="3" t="str">
        <f>IFERROR(VLOOKUP(I1509,B:K,10,FALSE),"")</f>
        <v>Blitzmodus</v>
      </c>
      <c r="O1509" s="3" t="str">
        <f>IF(AND(TRIM(J1509)="",M1509=""),"Suffix not translated ",
   IF(AND(TRIM(J1509)&lt;&gt;"",TRIM(M1509)&lt;&gt;"",TRIM(J1509)&lt;&gt;TRIM(M1509)),"Suffix translation &lt;&gt; lookup ", "" ))
&amp;IF(AND(TRIM(K1509)="",N1509=""),"Description not translated ",
   IF(AND(TRIM(K1509)&lt;&gt;"",TRIM(N1509)&lt;&gt;"",TRIM(K1509)&lt;&gt;TRIM(N1509)),"Description translation&lt;&gt; lookup ", "" ))</f>
        <v/>
      </c>
    </row>
    <row r="1510" spans="1:18" x14ac:dyDescent="0.25">
      <c r="A1510" s="2" t="str">
        <f>IF(TRIM(J1510)="","",E1510)</f>
        <v>FlashRemoteControl</v>
      </c>
      <c r="B1510" s="2" t="str">
        <f>IF(TRIM(K1510)="","",I1510)</f>
        <v>Flash remote control</v>
      </c>
      <c r="C1510" s="2" t="str">
        <f>LEFT(F1510,FIND(".",F1510,6))</f>
        <v>Exif.OlympusCs.</v>
      </c>
      <c r="D1510" s="2" t="str">
        <f>VLOOKUP(C1510,PrefixUebersetzung,2,FALSE)</f>
        <v>Exif.OlympusCs.</v>
      </c>
      <c r="E1510" s="2" t="str">
        <f>MID(F1510,FIND(".",F1510,6)+1,99)</f>
        <v>FlashRemoteControl</v>
      </c>
      <c r="F1510" s="3" t="s">
        <v>919</v>
      </c>
      <c r="G1510" s="3" t="s">
        <v>9512</v>
      </c>
      <c r="I1510" s="3" t="s">
        <v>2786</v>
      </c>
      <c r="J1510" s="3" t="s">
        <v>4839</v>
      </c>
      <c r="K1510" s="5" t="s">
        <v>4839</v>
      </c>
      <c r="L1510" s="14"/>
      <c r="O1510" s="3" t="str">
        <f>IF(AND(TRIM(J1510)="",M1510=""),"Suffix not translated ",
   IF(AND(TRIM(J1510)&lt;&gt;"",TRIM(M1510)&lt;&gt;"",TRIM(J1510)&lt;&gt;TRIM(M1510)),"Suffix translation &lt;&gt; lookup ", "" ))
&amp;IF(AND(TRIM(K1510)="",N1510=""),"Description not translated ",
   IF(AND(TRIM(K1510)&lt;&gt;"",TRIM(N1510)&lt;&gt;"",TRIM(K1510)&lt;&gt;TRIM(N1510)),"Description translation&lt;&gt; lookup ", "" ))</f>
        <v/>
      </c>
      <c r="P1510" s="3" t="s">
        <v>8447</v>
      </c>
      <c r="Q1510" s="3" t="s">
        <v>8447</v>
      </c>
      <c r="R1510" s="3" t="s">
        <v>9083</v>
      </c>
    </row>
    <row r="1511" spans="1:18" x14ac:dyDescent="0.25">
      <c r="A1511" s="2" t="str">
        <f>IF(TRIM(J1511)="","",E1511)</f>
        <v/>
      </c>
      <c r="B1511" s="2" t="str">
        <f>IF(TRIM(K1511)="","",I1511)</f>
        <v/>
      </c>
      <c r="C1511" s="2" t="str">
        <f>LEFT(F1511,FIND(".",F1511,6))</f>
        <v>Exif.OlympusCs.</v>
      </c>
      <c r="D1511" s="2" t="str">
        <f>VLOOKUP(C1511,PrefixUebersetzung,2,FALSE)</f>
        <v>Exif.OlympusCs.</v>
      </c>
      <c r="E1511" s="2" t="str">
        <f>MID(F1511,FIND(".",F1511,6)+1,99)</f>
        <v>FocusMode</v>
      </c>
      <c r="F1511" s="3" t="s">
        <v>920</v>
      </c>
      <c r="G1511" s="3" t="s">
        <v>9512</v>
      </c>
      <c r="I1511" s="3" t="s">
        <v>2529</v>
      </c>
      <c r="J1511" s="3"/>
      <c r="L1511" s="14"/>
      <c r="M1511" s="3" t="str">
        <f>IFERROR(VLOOKUP(E1511,A:J,10, FALSE),"")</f>
        <v>Fokusmodus</v>
      </c>
      <c r="N1511" s="3" t="str">
        <f>IFERROR(VLOOKUP(I1511,B:K,10,FALSE),"")</f>
        <v>Fokusmodus</v>
      </c>
      <c r="O1511" s="3" t="str">
        <f>IF(AND(TRIM(J1511)="",M1511=""),"Suffix not translated ",
   IF(AND(TRIM(J1511)&lt;&gt;"",TRIM(M1511)&lt;&gt;"",TRIM(J1511)&lt;&gt;TRIM(M1511)),"Suffix translation &lt;&gt; lookup ", "" ))
&amp;IF(AND(TRIM(K1511)="",N1511=""),"Description not translated ",
   IF(AND(TRIM(K1511)&lt;&gt;"",TRIM(N1511)&lt;&gt;"",TRIM(K1511)&lt;&gt;TRIM(N1511)),"Description translation&lt;&gt; lookup ", "" ))</f>
        <v/>
      </c>
    </row>
    <row r="1512" spans="1:18" x14ac:dyDescent="0.25">
      <c r="A1512" s="2" t="str">
        <f>IF(TRIM(J1512)="","",E1512)</f>
        <v/>
      </c>
      <c r="B1512" s="2" t="str">
        <f>IF(TRIM(K1512)="","",I1512)</f>
        <v/>
      </c>
      <c r="C1512" s="2" t="str">
        <f>LEFT(F1512,FIND(".",F1512,6))</f>
        <v>Exif.OlympusCs.</v>
      </c>
      <c r="D1512" s="2" t="str">
        <f>VLOOKUP(C1512,PrefixUebersetzung,2,FALSE)</f>
        <v>Exif.OlympusCs.</v>
      </c>
      <c r="E1512" s="2" t="str">
        <f>MID(F1512,FIND(".",F1512,6)+1,99)</f>
        <v>FocusProcess</v>
      </c>
      <c r="F1512" s="3" t="s">
        <v>921</v>
      </c>
      <c r="G1512" s="3" t="s">
        <v>9512</v>
      </c>
      <c r="I1512" s="3" t="s">
        <v>2787</v>
      </c>
      <c r="J1512" s="3"/>
      <c r="L1512" s="14">
        <v>5</v>
      </c>
      <c r="O1512" s="3" t="str">
        <f>IF(AND(TRIM(J1512)="",M1512=""),"Suffix not translated ",
   IF(AND(TRIM(J1512)&lt;&gt;"",TRIM(M1512)&lt;&gt;"",TRIM(J1512)&lt;&gt;TRIM(M1512)),"Suffix translation &lt;&gt; lookup ", "" ))
&amp;IF(AND(TRIM(K1512)="",N1512=""),"Description not translated ",
   IF(AND(TRIM(K1512)&lt;&gt;"",TRIM(N1512)&lt;&gt;"",TRIM(K1512)&lt;&gt;TRIM(N1512)),"Description translation&lt;&gt; lookup ", "" ))</f>
        <v xml:space="preserve">Suffix not translated Description not translated </v>
      </c>
      <c r="P1512" s="3" t="s">
        <v>8447</v>
      </c>
      <c r="Q1512" s="3" t="s">
        <v>8447</v>
      </c>
    </row>
    <row r="1513" spans="1:18" x14ac:dyDescent="0.25">
      <c r="A1513" s="2" t="str">
        <f>IF(TRIM(J1513)="","",E1513)</f>
        <v>Gradation</v>
      </c>
      <c r="B1513" s="2" t="str">
        <f>IF(TRIM(K1513)="","",I1513)</f>
        <v>Gradation</v>
      </c>
      <c r="C1513" s="2" t="str">
        <f>LEFT(F1513,FIND(".",F1513,6))</f>
        <v>Exif.OlympusCs.</v>
      </c>
      <c r="D1513" s="2" t="str">
        <f>VLOOKUP(C1513,PrefixUebersetzung,2,FALSE)</f>
        <v>Exif.OlympusCs.</v>
      </c>
      <c r="E1513" s="2" t="str">
        <f>MID(F1513,FIND(".",F1513,6)+1,99)</f>
        <v>Gradation</v>
      </c>
      <c r="F1513" s="3" t="s">
        <v>922</v>
      </c>
      <c r="G1513" s="3" t="s">
        <v>9513</v>
      </c>
      <c r="I1513" s="3" t="s">
        <v>2788</v>
      </c>
      <c r="J1513" s="3" t="s">
        <v>2788</v>
      </c>
      <c r="K1513" s="5" t="s">
        <v>2788</v>
      </c>
      <c r="L1513" s="14"/>
      <c r="M1513" s="3" t="str">
        <f>IFERROR(VLOOKUP(E1513,A:J,10, FALSE),"")</f>
        <v>Gradation</v>
      </c>
      <c r="N1513" s="3" t="str">
        <f>IFERROR(VLOOKUP(I1513,B:K,10,FALSE),"")</f>
        <v>Gradation</v>
      </c>
      <c r="O1513" s="3" t="str">
        <f>IF(AND(TRIM(J1513)="",M1513=""),"Suffix not translated ",
   IF(AND(TRIM(J1513)&lt;&gt;"",TRIM(M1513)&lt;&gt;"",TRIM(J1513)&lt;&gt;TRIM(M1513)),"Suffix translation &lt;&gt; lookup ", "" ))
&amp;IF(AND(TRIM(K1513)="",N1513=""),"Description not translated ",
   IF(AND(TRIM(K1513)&lt;&gt;"",TRIM(N1513)&lt;&gt;"",TRIM(K1513)&lt;&gt;TRIM(N1513)),"Description translation&lt;&gt; lookup ", "" ))</f>
        <v/>
      </c>
      <c r="P1513" s="3" t="s">
        <v>8447</v>
      </c>
      <c r="Q1513" s="3" t="s">
        <v>8447</v>
      </c>
      <c r="R1513" s="3" t="s">
        <v>2788</v>
      </c>
    </row>
    <row r="1514" spans="1:18" x14ac:dyDescent="0.25">
      <c r="A1514" s="2" t="str">
        <f>IF(TRIM(J1514)="","",E1514)</f>
        <v/>
      </c>
      <c r="B1514" s="2" t="str">
        <f>IF(TRIM(K1514)="","",I1514)</f>
        <v/>
      </c>
      <c r="C1514" s="2" t="str">
        <f>LEFT(F1514,FIND(".",F1514,6))</f>
        <v>Exif.OlympusCs.</v>
      </c>
      <c r="D1514" s="2" t="str">
        <f>VLOOKUP(C1514,PrefixUebersetzung,2,FALSE)</f>
        <v>Exif.OlympusCs.</v>
      </c>
      <c r="E1514" s="2" t="str">
        <f>MID(F1514,FIND(".",F1514,6)+1,99)</f>
        <v>ImageStabilization</v>
      </c>
      <c r="F1514" s="3" t="s">
        <v>923</v>
      </c>
      <c r="G1514" s="3" t="s">
        <v>9515</v>
      </c>
      <c r="I1514" s="3" t="s">
        <v>2174</v>
      </c>
      <c r="L1514" s="14"/>
      <c r="M1514" s="3" t="str">
        <f>IFERROR(VLOOKUP(E1514,A:J,10, FALSE),"")</f>
        <v>Bildstabilisierung</v>
      </c>
      <c r="N1514" s="3" t="str">
        <f>IFERROR(VLOOKUP(I1514,B:K,10,FALSE),"")</f>
        <v>Bildstabilisierung</v>
      </c>
      <c r="O1514" s="3" t="str">
        <f>IF(AND(TRIM(J1514)="",M1514=""),"Suffix not translated ",
   IF(AND(TRIM(J1514)&lt;&gt;"",TRIM(M1514)&lt;&gt;"",TRIM(J1514)&lt;&gt;TRIM(M1514)),"Suffix translation &lt;&gt; lookup ", "" ))
&amp;IF(AND(TRIM(K1514)="",N1514=""),"Description not translated ",
   IF(AND(TRIM(K1514)&lt;&gt;"",TRIM(N1514)&lt;&gt;"",TRIM(K1514)&lt;&gt;TRIM(N1514)),"Description translation&lt;&gt; lookup ", "" ))</f>
        <v/>
      </c>
    </row>
    <row r="1515" spans="1:18" x14ac:dyDescent="0.25">
      <c r="A1515" s="2" t="str">
        <f>IF(TRIM(J1515)="","",E1515)</f>
        <v/>
      </c>
      <c r="B1515" s="2" t="str">
        <f>IF(TRIM(K1515)="","",I1515)</f>
        <v/>
      </c>
      <c r="C1515" s="2" t="str">
        <f>LEFT(F1515,FIND(".",F1515,6))</f>
        <v>Exif.OlympusCs.</v>
      </c>
      <c r="D1515" s="2" t="str">
        <f>VLOOKUP(C1515,PrefixUebersetzung,2,FALSE)</f>
        <v>Exif.OlympusCs.</v>
      </c>
      <c r="E1515" s="2" t="str">
        <f>MID(F1515,FIND(".",F1515,6)+1,99)</f>
        <v>LevelGaugePitch</v>
      </c>
      <c r="F1515" s="3" t="s">
        <v>924</v>
      </c>
      <c r="G1515" s="3" t="s">
        <v>9512</v>
      </c>
      <c r="I1515" s="3" t="s">
        <v>2789</v>
      </c>
      <c r="J1515" s="3"/>
      <c r="L1515" s="14">
        <v>5</v>
      </c>
      <c r="O1515" s="3" t="str">
        <f>IF(AND(TRIM(J1515)="",M1515=""),"Suffix not translated ",
   IF(AND(TRIM(J1515)&lt;&gt;"",TRIM(M1515)&lt;&gt;"",TRIM(J1515)&lt;&gt;TRIM(M1515)),"Suffix translation &lt;&gt; lookup ", "" ))
&amp;IF(AND(TRIM(K1515)="",N1515=""),"Description not translated ",
   IF(AND(TRIM(K1515)&lt;&gt;"",TRIM(N1515)&lt;&gt;"",TRIM(K1515)&lt;&gt;TRIM(N1515)),"Description translation&lt;&gt; lookup ", "" ))</f>
        <v xml:space="preserve">Suffix not translated Description not translated </v>
      </c>
      <c r="P1515" s="3" t="s">
        <v>8447</v>
      </c>
      <c r="Q1515" s="3" t="s">
        <v>8447</v>
      </c>
    </row>
    <row r="1516" spans="1:18" x14ac:dyDescent="0.25">
      <c r="A1516" s="2" t="str">
        <f>IF(TRIM(J1516)="","",E1516)</f>
        <v/>
      </c>
      <c r="B1516" s="2" t="str">
        <f>IF(TRIM(K1516)="","",I1516)</f>
        <v/>
      </c>
      <c r="C1516" s="2" t="str">
        <f>LEFT(F1516,FIND(".",F1516,6))</f>
        <v>Exif.OlympusCs.</v>
      </c>
      <c r="D1516" s="2" t="str">
        <f>VLOOKUP(C1516,PrefixUebersetzung,2,FALSE)</f>
        <v>Exif.OlympusCs.</v>
      </c>
      <c r="E1516" s="2" t="str">
        <f>MID(F1516,FIND(".",F1516,6)+1,99)</f>
        <v>LevelGaugeRoll</v>
      </c>
      <c r="F1516" s="3" t="s">
        <v>925</v>
      </c>
      <c r="G1516" s="3" t="s">
        <v>9512</v>
      </c>
      <c r="I1516" s="3" t="s">
        <v>2790</v>
      </c>
      <c r="J1516" s="3"/>
      <c r="L1516" s="14">
        <v>5</v>
      </c>
      <c r="O1516" s="3" t="str">
        <f>IF(AND(TRIM(J1516)="",M1516=""),"Suffix not translated ",
   IF(AND(TRIM(J1516)&lt;&gt;"",TRIM(M1516)&lt;&gt;"",TRIM(J1516)&lt;&gt;TRIM(M1516)),"Suffix translation &lt;&gt; lookup ", "" ))
&amp;IF(AND(TRIM(K1516)="",N1516=""),"Description not translated ",
   IF(AND(TRIM(K1516)&lt;&gt;"",TRIM(N1516)&lt;&gt;"",TRIM(K1516)&lt;&gt;TRIM(N1516)),"Description translation&lt;&gt; lookup ", "" ))</f>
        <v xml:space="preserve">Suffix not translated Description not translated </v>
      </c>
      <c r="P1516" s="3" t="s">
        <v>8447</v>
      </c>
      <c r="Q1516" s="3" t="s">
        <v>8447</v>
      </c>
    </row>
    <row r="1517" spans="1:18" x14ac:dyDescent="0.25">
      <c r="A1517" s="2" t="str">
        <f>IF(TRIM(J1517)="","",E1517)</f>
        <v/>
      </c>
      <c r="B1517" s="2" t="str">
        <f>IF(TRIM(K1517)="","",I1517)</f>
        <v/>
      </c>
      <c r="C1517" s="2" t="str">
        <f>LEFT(F1517,FIND(".",F1517,6))</f>
        <v>Exif.OlympusCs.</v>
      </c>
      <c r="D1517" s="2" t="str">
        <f>VLOOKUP(C1517,PrefixUebersetzung,2,FALSE)</f>
        <v>Exif.OlympusCs.</v>
      </c>
      <c r="E1517" s="2" t="str">
        <f>MID(F1517,FIND(".",F1517,6)+1,99)</f>
        <v>MacroMode</v>
      </c>
      <c r="F1517" s="3" t="s">
        <v>926</v>
      </c>
      <c r="G1517" s="3" t="s">
        <v>9512</v>
      </c>
      <c r="I1517" s="3" t="s">
        <v>2178</v>
      </c>
      <c r="L1517" s="14">
        <v>1</v>
      </c>
      <c r="M1517" s="3" t="str">
        <f>IFERROR(VLOOKUP(E1517,A:J,10, FALSE),"")</f>
        <v>Makromodus</v>
      </c>
      <c r="N1517" s="3" t="str">
        <f>IFERROR(VLOOKUP(I1517,B:K,10,FALSE),"")</f>
        <v>Makromodus</v>
      </c>
      <c r="O1517" s="3" t="str">
        <f>IF(AND(TRIM(J1517)="",M1517=""),"Suffix not translated ",
   IF(AND(TRIM(J1517)&lt;&gt;"",TRIM(M1517)&lt;&gt;"",TRIM(J1517)&lt;&gt;TRIM(M1517)),"Suffix translation &lt;&gt; lookup ", "" ))
&amp;IF(AND(TRIM(K1517)="",N1517=""),"Description not translated ",
   IF(AND(TRIM(K1517)&lt;&gt;"",TRIM(N1517)&lt;&gt;"",TRIM(K1517)&lt;&gt;TRIM(N1517)),"Description translation&lt;&gt; lookup ", "" ))</f>
        <v/>
      </c>
    </row>
    <row r="1518" spans="1:18" x14ac:dyDescent="0.25">
      <c r="A1518" s="2" t="str">
        <f>IF(TRIM(J1518)="","",E1518)</f>
        <v/>
      </c>
      <c r="B1518" s="2" t="str">
        <f>IF(TRIM(K1518)="","",I1518)</f>
        <v/>
      </c>
      <c r="C1518" s="2" t="str">
        <f>LEFT(F1518,FIND(".",F1518,6))</f>
        <v>Exif.OlympusCs.</v>
      </c>
      <c r="D1518" s="2" t="str">
        <f>VLOOKUP(C1518,PrefixUebersetzung,2,FALSE)</f>
        <v>Exif.OlympusCs.</v>
      </c>
      <c r="E1518" s="2" t="str">
        <f>MID(F1518,FIND(".",F1518,6)+1,99)</f>
        <v>MagicFilter</v>
      </c>
      <c r="F1518" s="3" t="s">
        <v>927</v>
      </c>
      <c r="G1518" s="3" t="s">
        <v>9512</v>
      </c>
      <c r="I1518" s="3" t="s">
        <v>2791</v>
      </c>
      <c r="J1518" s="3"/>
      <c r="L1518" s="14">
        <v>5</v>
      </c>
      <c r="O1518" s="3" t="str">
        <f>IF(AND(TRIM(J1518)="",M1518=""),"Suffix not translated ",
   IF(AND(TRIM(J1518)&lt;&gt;"",TRIM(M1518)&lt;&gt;"",TRIM(J1518)&lt;&gt;TRIM(M1518)),"Suffix translation &lt;&gt; lookup ", "" ))
&amp;IF(AND(TRIM(K1518)="",N1518=""),"Description not translated ",
   IF(AND(TRIM(K1518)&lt;&gt;"",TRIM(N1518)&lt;&gt;"",TRIM(K1518)&lt;&gt;TRIM(N1518)),"Description translation&lt;&gt; lookup ", "" ))</f>
        <v xml:space="preserve">Suffix not translated Description not translated </v>
      </c>
      <c r="P1518" s="3" t="s">
        <v>8447</v>
      </c>
      <c r="Q1518" s="3" t="s">
        <v>8447</v>
      </c>
    </row>
    <row r="1519" spans="1:18" x14ac:dyDescent="0.25">
      <c r="A1519" s="2" t="str">
        <f>IF(TRIM(J1519)="","",E1519)</f>
        <v>ManometerPressure</v>
      </c>
      <c r="B1519" s="2" t="str">
        <f>IF(TRIM(K1519)="","",I1519)</f>
        <v>Manometer pressure</v>
      </c>
      <c r="C1519" s="2" t="str">
        <f>LEFT(F1519,FIND(".",F1519,6))</f>
        <v>Exif.OlympusCs.</v>
      </c>
      <c r="D1519" s="2" t="str">
        <f>VLOOKUP(C1519,PrefixUebersetzung,2,FALSE)</f>
        <v>Exif.OlympusCs.</v>
      </c>
      <c r="E1519" s="2" t="str">
        <f>MID(F1519,FIND(".",F1519,6)+1,99)</f>
        <v>ManometerPressure</v>
      </c>
      <c r="F1519" s="3" t="s">
        <v>928</v>
      </c>
      <c r="G1519" s="3" t="s">
        <v>9512</v>
      </c>
      <c r="I1519" s="3" t="s">
        <v>2792</v>
      </c>
      <c r="J1519" s="3" t="s">
        <v>4840</v>
      </c>
      <c r="K1519" s="5" t="s">
        <v>4840</v>
      </c>
      <c r="L1519" s="14"/>
      <c r="M1519" s="3" t="str">
        <f>IFERROR(VLOOKUP(E1519,A:J,10, FALSE),"")</f>
        <v>Manometerdruck</v>
      </c>
      <c r="N1519" s="3" t="str">
        <f>IFERROR(VLOOKUP(I1519,B:K,10,FALSE),"")</f>
        <v>Manometerdruck</v>
      </c>
      <c r="O1519" s="3" t="str">
        <f>IF(AND(TRIM(J1519)="",M1519=""),"Suffix not translated ",
   IF(AND(TRIM(J1519)&lt;&gt;"",TRIM(M1519)&lt;&gt;"",TRIM(J1519)&lt;&gt;TRIM(M1519)),"Suffix translation &lt;&gt; lookup ", "" ))
&amp;IF(AND(TRIM(K1519)="",N1519=""),"Description not translated ",
   IF(AND(TRIM(K1519)&lt;&gt;"",TRIM(N1519)&lt;&gt;"",TRIM(K1519)&lt;&gt;TRIM(N1519)),"Description translation&lt;&gt; lookup ", "" ))</f>
        <v/>
      </c>
      <c r="P1519" s="3" t="s">
        <v>8447</v>
      </c>
      <c r="Q1519" s="3" t="s">
        <v>8447</v>
      </c>
      <c r="R1519" s="3" t="s">
        <v>9268</v>
      </c>
    </row>
    <row r="1520" spans="1:18" x14ac:dyDescent="0.25">
      <c r="A1520" s="2" t="str">
        <f>IF(TRIM(J1520)="","",E1520)</f>
        <v>ManometerReading</v>
      </c>
      <c r="B1520" s="2" t="str">
        <f>IF(TRIM(K1520)="","",I1520)</f>
        <v>Manometer reading</v>
      </c>
      <c r="C1520" s="2" t="str">
        <f>LEFT(F1520,FIND(".",F1520,6))</f>
        <v>Exif.OlympusCs.</v>
      </c>
      <c r="D1520" s="2" t="str">
        <f>VLOOKUP(C1520,PrefixUebersetzung,2,FALSE)</f>
        <v>Exif.OlympusCs.</v>
      </c>
      <c r="E1520" s="2" t="str">
        <f>MID(F1520,FIND(".",F1520,6)+1,99)</f>
        <v>ManometerReading</v>
      </c>
      <c r="F1520" s="3" t="s">
        <v>929</v>
      </c>
      <c r="G1520" s="3" t="s">
        <v>9516</v>
      </c>
      <c r="I1520" s="3" t="s">
        <v>2793</v>
      </c>
      <c r="J1520" s="3" t="s">
        <v>4841</v>
      </c>
      <c r="K1520" s="5" t="s">
        <v>4841</v>
      </c>
      <c r="L1520" s="14"/>
      <c r="O1520" s="3" t="str">
        <f>IF(AND(TRIM(J1520)="",M1520=""),"Suffix not translated ",
   IF(AND(TRIM(J1520)&lt;&gt;"",TRIM(M1520)&lt;&gt;"",TRIM(J1520)&lt;&gt;TRIM(M1520)),"Suffix translation &lt;&gt; lookup ", "" ))
&amp;IF(AND(TRIM(K1520)="",N1520=""),"Description not translated ",
   IF(AND(TRIM(K1520)&lt;&gt;"",TRIM(N1520)&lt;&gt;"",TRIM(K1520)&lt;&gt;TRIM(N1520)),"Description translation&lt;&gt; lookup ", "" ))</f>
        <v/>
      </c>
      <c r="P1520" s="3" t="s">
        <v>8447</v>
      </c>
      <c r="Q1520" s="3" t="s">
        <v>8447</v>
      </c>
      <c r="R1520" s="3" t="s">
        <v>9269</v>
      </c>
    </row>
    <row r="1521" spans="1:18" x14ac:dyDescent="0.25">
      <c r="A1521" s="2" t="str">
        <f>IF(TRIM(J1521)="","",E1521)</f>
        <v>ManualFlashStrength</v>
      </c>
      <c r="B1521" s="2" t="str">
        <f>IF(TRIM(K1521)="","",I1521)</f>
        <v>Manual flash strength</v>
      </c>
      <c r="C1521" s="2" t="str">
        <f>LEFT(F1521,FIND(".",F1521,6))</f>
        <v>Exif.OlympusCs.</v>
      </c>
      <c r="D1521" s="2" t="str">
        <f>VLOOKUP(C1521,PrefixUebersetzung,2,FALSE)</f>
        <v>Exif.OlympusCs.</v>
      </c>
      <c r="E1521" s="2" t="str">
        <f>MID(F1521,FIND(".",F1521,6)+1,99)</f>
        <v>ManualFlashStrength</v>
      </c>
      <c r="F1521" s="3" t="s">
        <v>930</v>
      </c>
      <c r="G1521" s="3" t="s">
        <v>9520</v>
      </c>
      <c r="I1521" s="3" t="s">
        <v>2794</v>
      </c>
      <c r="J1521" s="5" t="s">
        <v>4842</v>
      </c>
      <c r="K1521" s="5" t="s">
        <v>4842</v>
      </c>
      <c r="L1521" s="14"/>
      <c r="O1521" s="3" t="str">
        <f>IF(AND(TRIM(J1521)="",M1521=""),"Suffix not translated ",
   IF(AND(TRIM(J1521)&lt;&gt;"",TRIM(M1521)&lt;&gt;"",TRIM(J1521)&lt;&gt;TRIM(M1521)),"Suffix translation &lt;&gt; lookup ", "" ))
&amp;IF(AND(TRIM(K1521)="",N1521=""),"Description not translated ",
   IF(AND(TRIM(K1521)&lt;&gt;"",TRIM(N1521)&lt;&gt;"",TRIM(K1521)&lt;&gt;TRIM(N1521)),"Description translation&lt;&gt; lookup ", "" ))</f>
        <v/>
      </c>
      <c r="P1521" s="3" t="s">
        <v>8447</v>
      </c>
      <c r="Q1521" s="3" t="s">
        <v>8447</v>
      </c>
      <c r="R1521" s="3" t="s">
        <v>9271</v>
      </c>
    </row>
    <row r="1522" spans="1:18" x14ac:dyDescent="0.25">
      <c r="A1522" s="2" t="str">
        <f>IF(TRIM(J1522)="","",E1522)</f>
        <v/>
      </c>
      <c r="B1522" s="2" t="str">
        <f>IF(TRIM(K1522)="","",I1522)</f>
        <v/>
      </c>
      <c r="C1522" s="2" t="str">
        <f>LEFT(F1522,FIND(".",F1522,6))</f>
        <v>Exif.OlympusCs.</v>
      </c>
      <c r="D1522" s="2" t="str">
        <f>VLOOKUP(C1522,PrefixUebersetzung,2,FALSE)</f>
        <v>Exif.OlympusCs.</v>
      </c>
      <c r="E1522" s="2" t="str">
        <f>MID(F1522,FIND(".",F1522,6)+1,99)</f>
        <v>MeteringMode</v>
      </c>
      <c r="F1522" s="3" t="s">
        <v>931</v>
      </c>
      <c r="G1522" s="3" t="s">
        <v>9512</v>
      </c>
      <c r="I1522" s="3" t="s">
        <v>2533</v>
      </c>
      <c r="L1522" s="14">
        <v>1</v>
      </c>
      <c r="M1522" s="3" t="str">
        <f>IFERROR(VLOOKUP(E1522,A:J,10, FALSE),"")</f>
        <v>Messmethode</v>
      </c>
      <c r="N1522" s="3" t="str">
        <f>IFERROR(VLOOKUP(I1522,B:K,10,FALSE),"")</f>
        <v>Messmethode</v>
      </c>
      <c r="O1522" s="3" t="str">
        <f>IF(AND(TRIM(J1522)="",M1522=""),"Suffix not translated ",
   IF(AND(TRIM(J1522)&lt;&gt;"",TRIM(M1522)&lt;&gt;"",TRIM(J1522)&lt;&gt;TRIM(M1522)),"Suffix translation &lt;&gt; lookup ", "" ))
&amp;IF(AND(TRIM(K1522)="",N1522=""),"Description not translated ",
   IF(AND(TRIM(K1522)&lt;&gt;"",TRIM(N1522)&lt;&gt;"",TRIM(K1522)&lt;&gt;TRIM(N1522)),"Description translation&lt;&gt; lookup ", "" ))</f>
        <v/>
      </c>
    </row>
    <row r="1523" spans="1:18" x14ac:dyDescent="0.25">
      <c r="A1523" s="2" t="str">
        <f>IF(TRIM(J1523)="","",E1523)</f>
        <v>ModifiedSaturation</v>
      </c>
      <c r="B1523" s="2" t="str">
        <f>IF(TRIM(K1523)="","",I1523)</f>
        <v>Modified saturation</v>
      </c>
      <c r="C1523" s="2" t="str">
        <f>LEFT(F1523,FIND(".",F1523,6))</f>
        <v>Exif.OlympusCs.</v>
      </c>
      <c r="D1523" s="2" t="str">
        <f>VLOOKUP(C1523,PrefixUebersetzung,2,FALSE)</f>
        <v>Exif.OlympusCs.</v>
      </c>
      <c r="E1523" s="2" t="str">
        <f>MID(F1523,FIND(".",F1523,6)+1,99)</f>
        <v>ModifiedSaturation</v>
      </c>
      <c r="F1523" s="3" t="s">
        <v>932</v>
      </c>
      <c r="G1523" s="3" t="s">
        <v>9512</v>
      </c>
      <c r="I1523" s="3" t="s">
        <v>2795</v>
      </c>
      <c r="J1523" s="3" t="s">
        <v>4843</v>
      </c>
      <c r="K1523" s="5" t="s">
        <v>4843</v>
      </c>
      <c r="L1523" s="14"/>
      <c r="O1523" s="3" t="str">
        <f>IF(AND(TRIM(J1523)="",M1523=""),"Suffix not translated ",
   IF(AND(TRIM(J1523)&lt;&gt;"",TRIM(M1523)&lt;&gt;"",TRIM(J1523)&lt;&gt;TRIM(M1523)),"Suffix translation &lt;&gt; lookup ", "" ))
&amp;IF(AND(TRIM(K1523)="",N1523=""),"Description not translated ",
   IF(AND(TRIM(K1523)&lt;&gt;"",TRIM(N1523)&lt;&gt;"",TRIM(K1523)&lt;&gt;TRIM(N1523)),"Description translation&lt;&gt; lookup ", "" ))</f>
        <v/>
      </c>
      <c r="P1523" s="3" t="s">
        <v>8447</v>
      </c>
      <c r="Q1523" s="3" t="s">
        <v>8447</v>
      </c>
      <c r="R1523" s="3" t="s">
        <v>9285</v>
      </c>
    </row>
    <row r="1524" spans="1:18" x14ac:dyDescent="0.25">
      <c r="A1524" s="2" t="str">
        <f>IF(TRIM(J1524)="","",E1524)</f>
        <v>NoiseFilter</v>
      </c>
      <c r="B1524" s="2" t="str">
        <f>IF(TRIM(K1524)="","",I1524)</f>
        <v>Noise filter</v>
      </c>
      <c r="C1524" s="2" t="str">
        <f>LEFT(F1524,FIND(".",F1524,6))</f>
        <v>Exif.OlympusCs.</v>
      </c>
      <c r="D1524" s="2" t="str">
        <f>VLOOKUP(C1524,PrefixUebersetzung,2,FALSE)</f>
        <v>Exif.OlympusCs.</v>
      </c>
      <c r="E1524" s="2" t="str">
        <f>MID(F1524,FIND(".",F1524,6)+1,99)</f>
        <v>NoiseFilter</v>
      </c>
      <c r="F1524" s="3" t="s">
        <v>933</v>
      </c>
      <c r="G1524" s="3" t="s">
        <v>9513</v>
      </c>
      <c r="I1524" s="3" t="s">
        <v>2796</v>
      </c>
      <c r="J1524" s="5" t="s">
        <v>3948</v>
      </c>
      <c r="K1524" s="5" t="s">
        <v>3948</v>
      </c>
      <c r="L1524" s="14"/>
      <c r="O1524" s="3" t="str">
        <f>IF(AND(TRIM(J1524)="",M1524=""),"Suffix not translated ",
   IF(AND(TRIM(J1524)&lt;&gt;"",TRIM(M1524)&lt;&gt;"",TRIM(J1524)&lt;&gt;TRIM(M1524)),"Suffix translation &lt;&gt; lookup ", "" ))
&amp;IF(AND(TRIM(K1524)="",N1524=""),"Description not translated ",
   IF(AND(TRIM(K1524)&lt;&gt;"",TRIM(N1524)&lt;&gt;"",TRIM(K1524)&lt;&gt;TRIM(N1524)),"Description translation&lt;&gt; lookup ", "" ))</f>
        <v/>
      </c>
      <c r="P1524" s="3" t="s">
        <v>8447</v>
      </c>
      <c r="Q1524" s="3" t="s">
        <v>8447</v>
      </c>
      <c r="R1524" s="3" t="s">
        <v>3948</v>
      </c>
    </row>
    <row r="1525" spans="1:18" x14ac:dyDescent="0.25">
      <c r="A1525" s="2" t="str">
        <f>IF(TRIM(J1525)="","",E1525)</f>
        <v/>
      </c>
      <c r="B1525" s="2" t="str">
        <f>IF(TRIM(K1525)="","",I1525)</f>
        <v/>
      </c>
      <c r="C1525" s="2" t="str">
        <f>LEFT(F1525,FIND(".",F1525,6))</f>
        <v>Exif.OlympusCs.</v>
      </c>
      <c r="D1525" s="2" t="str">
        <f>VLOOKUP(C1525,PrefixUebersetzung,2,FALSE)</f>
        <v>Exif.OlympusCs.</v>
      </c>
      <c r="E1525" s="2" t="str">
        <f>MID(F1525,FIND(".",F1525,6)+1,99)</f>
        <v>NoiseReduction</v>
      </c>
      <c r="F1525" s="3" t="s">
        <v>934</v>
      </c>
      <c r="G1525" s="3" t="s">
        <v>9512</v>
      </c>
      <c r="I1525" s="3" t="s">
        <v>2534</v>
      </c>
      <c r="J1525" s="3"/>
      <c r="L1525" s="14"/>
      <c r="M1525" s="3" t="str">
        <f>IFERROR(VLOOKUP(E1525,A:J,10, FALSE),"")</f>
        <v xml:space="preserve">Rauschreduzierung </v>
      </c>
      <c r="N1525" s="3" t="str">
        <f>IFERROR(VLOOKUP(I1525,B:K,10,FALSE),"")</f>
        <v xml:space="preserve">Rauschreduzierung </v>
      </c>
      <c r="O1525" s="3" t="str">
        <f>IF(AND(TRIM(J1525)="",M1525=""),"Suffix not translated ",
   IF(AND(TRIM(J1525)&lt;&gt;"",TRIM(M1525)&lt;&gt;"",TRIM(J1525)&lt;&gt;TRIM(M1525)),"Suffix translation &lt;&gt; lookup ", "" ))
&amp;IF(AND(TRIM(K1525)="",N1525=""),"Description not translated ",
   IF(AND(TRIM(K1525)&lt;&gt;"",TRIM(N1525)&lt;&gt;"",TRIM(K1525)&lt;&gt;TRIM(N1525)),"Description translation&lt;&gt; lookup ", "" ))</f>
        <v/>
      </c>
    </row>
    <row r="1526" spans="1:18" x14ac:dyDescent="0.25">
      <c r="A1526" s="2" t="str">
        <f>IF(TRIM(J1526)="","",E1526)</f>
        <v>PanoramaMode</v>
      </c>
      <c r="B1526" s="2" t="str">
        <f>IF(TRIM(K1526)="","",I1526)</f>
        <v>Panorama mode</v>
      </c>
      <c r="C1526" s="2" t="str">
        <f>LEFT(F1526,FIND(".",F1526,6))</f>
        <v>Exif.OlympusCs.</v>
      </c>
      <c r="D1526" s="2" t="str">
        <f>VLOOKUP(C1526,PrefixUebersetzung,2,FALSE)</f>
        <v>Exif.OlympusCs.</v>
      </c>
      <c r="E1526" s="2" t="str">
        <f>MID(F1526,FIND(".",F1526,6)+1,99)</f>
        <v>PanoramaMode</v>
      </c>
      <c r="F1526" s="3" t="s">
        <v>935</v>
      </c>
      <c r="G1526" s="3" t="s">
        <v>9512</v>
      </c>
      <c r="I1526" s="3" t="s">
        <v>2797</v>
      </c>
      <c r="J1526" s="5" t="s">
        <v>5059</v>
      </c>
      <c r="K1526" s="5" t="s">
        <v>5059</v>
      </c>
      <c r="L1526" s="14"/>
      <c r="O1526" s="3" t="str">
        <f>IF(AND(TRIM(J1526)="",M1526=""),"Suffix not translated ",
   IF(AND(TRIM(J1526)&lt;&gt;"",TRIM(M1526)&lt;&gt;"",TRIM(J1526)&lt;&gt;TRIM(M1526)),"Suffix translation &lt;&gt; lookup ", "" ))
&amp;IF(AND(TRIM(K1526)="",N1526=""),"Description not translated ",
   IF(AND(TRIM(K1526)&lt;&gt;"",TRIM(N1526)&lt;&gt;"",TRIM(K1526)&lt;&gt;TRIM(N1526)),"Description translation&lt;&gt; lookup ", "" ))</f>
        <v/>
      </c>
      <c r="P1526" s="3" t="s">
        <v>8447</v>
      </c>
      <c r="Q1526" s="3" t="s">
        <v>8447</v>
      </c>
      <c r="R1526" s="3" t="s">
        <v>9298</v>
      </c>
    </row>
    <row r="1527" spans="1:18" x14ac:dyDescent="0.25">
      <c r="A1527" s="2" t="str">
        <f>IF(TRIM(J1527)="","",E1527)</f>
        <v/>
      </c>
      <c r="B1527" s="2" t="str">
        <f>IF(TRIM(K1527)="","",I1527)</f>
        <v>Picture mode</v>
      </c>
      <c r="C1527" s="2" t="str">
        <f>LEFT(F1527,FIND(".",F1527,6))</f>
        <v>Exif.OlympusCs.</v>
      </c>
      <c r="D1527" s="2" t="str">
        <f>VLOOKUP(C1527,PrefixUebersetzung,2,FALSE)</f>
        <v>Exif.OlympusCs.</v>
      </c>
      <c r="E1527" s="2" t="str">
        <f>MID(F1527,FIND(".",F1527,6)+1,99)</f>
        <v>PictureMode</v>
      </c>
      <c r="F1527" s="3" t="s">
        <v>936</v>
      </c>
      <c r="G1527" s="3" t="s">
        <v>9512</v>
      </c>
      <c r="I1527" s="3" t="s">
        <v>2798</v>
      </c>
      <c r="J1527" s="3"/>
      <c r="K1527" s="5" t="s">
        <v>3949</v>
      </c>
      <c r="L1527" s="14"/>
      <c r="M1527" s="3" t="str">
        <f>IFERROR(VLOOKUP(E1527,A:J,10, FALSE),"")</f>
        <v>Bildmodus</v>
      </c>
      <c r="N1527" s="3" t="str">
        <f>IFERROR(VLOOKUP(I1527,B:K,10,FALSE),"")</f>
        <v>Bildmodus</v>
      </c>
      <c r="O1527" s="3" t="str">
        <f>IF(AND(TRIM(J1527)="",M1527=""),"Suffix not translated ",
   IF(AND(TRIM(J1527)&lt;&gt;"",TRIM(M1527)&lt;&gt;"",TRIM(J1527)&lt;&gt;TRIM(M1527)),"Suffix translation &lt;&gt; lookup ", "" ))
&amp;IF(AND(TRIM(K1527)="",N1527=""),"Description not translated ",
   IF(AND(TRIM(K1527)&lt;&gt;"",TRIM(N1527)&lt;&gt;"",TRIM(K1527)&lt;&gt;TRIM(N1527)),"Description translation&lt;&gt; lookup ", "" ))</f>
        <v/>
      </c>
      <c r="Q1527" s="3" t="s">
        <v>8447</v>
      </c>
      <c r="R1527" s="3" t="s">
        <v>3949</v>
      </c>
    </row>
    <row r="1528" spans="1:18" x14ac:dyDescent="0.25">
      <c r="A1528" s="2" t="str">
        <f>IF(TRIM(J1528)="","",E1528)</f>
        <v>PictureModeBWFilter</v>
      </c>
      <c r="B1528" s="2" t="str">
        <f>IF(TRIM(K1528)="","",I1528)</f>
        <v>Picture mode BW filter</v>
      </c>
      <c r="C1528" s="2" t="str">
        <f>LEFT(F1528,FIND(".",F1528,6))</f>
        <v>Exif.OlympusCs.</v>
      </c>
      <c r="D1528" s="2" t="str">
        <f>VLOOKUP(C1528,PrefixUebersetzung,2,FALSE)</f>
        <v>Exif.OlympusCs.</v>
      </c>
      <c r="E1528" s="2" t="str">
        <f>MID(F1528,FIND(".",F1528,6)+1,99)</f>
        <v>PictureModeBWFilter</v>
      </c>
      <c r="F1528" s="3" t="s">
        <v>937</v>
      </c>
      <c r="G1528" s="3" t="s">
        <v>9513</v>
      </c>
      <c r="I1528" s="3" t="s">
        <v>2799</v>
      </c>
      <c r="J1528" s="5" t="s">
        <v>4311</v>
      </c>
      <c r="K1528" s="5" t="s">
        <v>4311</v>
      </c>
      <c r="L1528" s="14"/>
      <c r="O1528" s="3" t="str">
        <f>IF(AND(TRIM(J1528)="",M1528=""),"Suffix not translated ",
   IF(AND(TRIM(J1528)&lt;&gt;"",TRIM(M1528)&lt;&gt;"",TRIM(J1528)&lt;&gt;TRIM(M1528)),"Suffix translation &lt;&gt; lookup ", "" ))
&amp;IF(AND(TRIM(K1528)="",N1528=""),"Description not translated ",
   IF(AND(TRIM(K1528)&lt;&gt;"",TRIM(N1528)&lt;&gt;"",TRIM(K1528)&lt;&gt;TRIM(N1528)),"Description translation&lt;&gt; lookup ", "" ))</f>
        <v/>
      </c>
      <c r="P1528" s="3" t="s">
        <v>8447</v>
      </c>
      <c r="Q1528" s="3" t="s">
        <v>8447</v>
      </c>
      <c r="R1528" s="3" t="s">
        <v>9303</v>
      </c>
    </row>
    <row r="1529" spans="1:18" x14ac:dyDescent="0.25">
      <c r="A1529" s="2" t="str">
        <f>IF(TRIM(J1529)="","",E1529)</f>
        <v>PictureModeContrast</v>
      </c>
      <c r="B1529" s="2" t="str">
        <f>IF(TRIM(K1529)="","",I1529)</f>
        <v>Picture mode contrast</v>
      </c>
      <c r="C1529" s="2" t="str">
        <f>LEFT(F1529,FIND(".",F1529,6))</f>
        <v>Exif.OlympusCs.</v>
      </c>
      <c r="D1529" s="2" t="str">
        <f>VLOOKUP(C1529,PrefixUebersetzung,2,FALSE)</f>
        <v>Exif.OlympusCs.</v>
      </c>
      <c r="E1529" s="2" t="str">
        <f>MID(F1529,FIND(".",F1529,6)+1,99)</f>
        <v>PictureModeContrast</v>
      </c>
      <c r="F1529" s="3" t="s">
        <v>938</v>
      </c>
      <c r="G1529" s="3" t="s">
        <v>9513</v>
      </c>
      <c r="I1529" s="3" t="s">
        <v>2800</v>
      </c>
      <c r="J1529" s="5" t="s">
        <v>3950</v>
      </c>
      <c r="K1529" s="5" t="s">
        <v>3950</v>
      </c>
      <c r="L1529" s="14"/>
      <c r="N1529" s="3" t="str">
        <f>IFERROR(VLOOKUP(I1529,B:K,10,FALSE),"")</f>
        <v>Bildmodus Kontrast</v>
      </c>
      <c r="O1529" s="3" t="str">
        <f>IF(AND(TRIM(J1529)="",M1529=""),"Suffix not translated ",
   IF(AND(TRIM(J1529)&lt;&gt;"",TRIM(M1529)&lt;&gt;"",TRIM(J1529)&lt;&gt;TRIM(M1529)),"Suffix translation &lt;&gt; lookup ", "" ))
&amp;IF(AND(TRIM(K1529)="",N1529=""),"Description not translated ",
   IF(AND(TRIM(K1529)&lt;&gt;"",TRIM(N1529)&lt;&gt;"",TRIM(K1529)&lt;&gt;TRIM(N1529)),"Description translation&lt;&gt; lookup ", "" ))</f>
        <v/>
      </c>
      <c r="P1529" s="3" t="s">
        <v>8447</v>
      </c>
      <c r="Q1529" s="3" t="s">
        <v>8447</v>
      </c>
      <c r="R1529" s="3" t="s">
        <v>9304</v>
      </c>
    </row>
    <row r="1530" spans="1:18" x14ac:dyDescent="0.25">
      <c r="A1530" s="2" t="str">
        <f>IF(TRIM(J1530)="","",E1530)</f>
        <v>PictureModeHue</v>
      </c>
      <c r="B1530" s="2" t="str">
        <f>IF(TRIM(K1530)="","",I1530)</f>
        <v>Picture mode hue</v>
      </c>
      <c r="C1530" s="2" t="str">
        <f>LEFT(F1530,FIND(".",F1530,6))</f>
        <v>Exif.OlympusCs.</v>
      </c>
      <c r="D1530" s="2" t="str">
        <f>VLOOKUP(C1530,PrefixUebersetzung,2,FALSE)</f>
        <v>Exif.OlympusCs.</v>
      </c>
      <c r="E1530" s="2" t="str">
        <f>MID(F1530,FIND(".",F1530,6)+1,99)</f>
        <v>PictureModeHue</v>
      </c>
      <c r="F1530" s="3" t="s">
        <v>939</v>
      </c>
      <c r="G1530" s="3" t="s">
        <v>9512</v>
      </c>
      <c r="I1530" s="3" t="s">
        <v>2801</v>
      </c>
      <c r="J1530" s="5" t="s">
        <v>3951</v>
      </c>
      <c r="K1530" s="5" t="s">
        <v>3951</v>
      </c>
      <c r="L1530" s="14"/>
      <c r="O1530" s="3" t="str">
        <f>IF(AND(TRIM(J1530)="",M1530=""),"Suffix not translated ",
   IF(AND(TRIM(J1530)&lt;&gt;"",TRIM(M1530)&lt;&gt;"",TRIM(J1530)&lt;&gt;TRIM(M1530)),"Suffix translation &lt;&gt; lookup ", "" ))
&amp;IF(AND(TRIM(K1530)="",N1530=""),"Description not translated ",
   IF(AND(TRIM(K1530)&lt;&gt;"",TRIM(N1530)&lt;&gt;"",TRIM(K1530)&lt;&gt;TRIM(N1530)),"Description translation&lt;&gt; lookup ", "" ))</f>
        <v/>
      </c>
      <c r="P1530" s="3" t="s">
        <v>8447</v>
      </c>
      <c r="Q1530" s="3" t="s">
        <v>8447</v>
      </c>
      <c r="R1530" s="3" t="s">
        <v>9305</v>
      </c>
    </row>
    <row r="1531" spans="1:18" x14ac:dyDescent="0.25">
      <c r="A1531" s="2" t="str">
        <f>IF(TRIM(J1531)="","",E1531)</f>
        <v>PictureModeSaturation</v>
      </c>
      <c r="B1531" s="2" t="str">
        <f>IF(TRIM(K1531)="","",I1531)</f>
        <v>Picture mode saturation</v>
      </c>
      <c r="C1531" s="2" t="str">
        <f>LEFT(F1531,FIND(".",F1531,6))</f>
        <v>Exif.OlympusCs.</v>
      </c>
      <c r="D1531" s="2" t="str">
        <f>VLOOKUP(C1531,PrefixUebersetzung,2,FALSE)</f>
        <v>Exif.OlympusCs.</v>
      </c>
      <c r="E1531" s="2" t="str">
        <f>MID(F1531,FIND(".",F1531,6)+1,99)</f>
        <v>PictureModeSaturation</v>
      </c>
      <c r="F1531" s="3" t="s">
        <v>940</v>
      </c>
      <c r="G1531" s="3" t="s">
        <v>9513</v>
      </c>
      <c r="I1531" s="3" t="s">
        <v>2802</v>
      </c>
      <c r="J1531" s="5" t="s">
        <v>3952</v>
      </c>
      <c r="K1531" s="5" t="s">
        <v>3952</v>
      </c>
      <c r="L1531" s="14"/>
      <c r="N1531" s="3" t="str">
        <f>IFERROR(VLOOKUP(I1531,B:K,10,FALSE),"")</f>
        <v>Bildmodus Sättigung</v>
      </c>
      <c r="O1531" s="3" t="str">
        <f>IF(AND(TRIM(J1531)="",M1531=""),"Suffix not translated ",
   IF(AND(TRIM(J1531)&lt;&gt;"",TRIM(M1531)&lt;&gt;"",TRIM(J1531)&lt;&gt;TRIM(M1531)),"Suffix translation &lt;&gt; lookup ", "" ))
&amp;IF(AND(TRIM(K1531)="",N1531=""),"Description not translated ",
   IF(AND(TRIM(K1531)&lt;&gt;"",TRIM(N1531)&lt;&gt;"",TRIM(K1531)&lt;&gt;TRIM(N1531)),"Description translation&lt;&gt; lookup ", "" ))</f>
        <v/>
      </c>
      <c r="P1531" s="3" t="s">
        <v>8447</v>
      </c>
      <c r="Q1531" s="3" t="s">
        <v>8447</v>
      </c>
      <c r="R1531" s="3" t="s">
        <v>9302</v>
      </c>
    </row>
    <row r="1532" spans="1:18" x14ac:dyDescent="0.25">
      <c r="A1532" s="2" t="str">
        <f>IF(TRIM(J1532)="","",E1532)</f>
        <v>PictureModeSharpness</v>
      </c>
      <c r="B1532" s="2" t="str">
        <f>IF(TRIM(K1532)="","",I1532)</f>
        <v>Picture mode sharpness</v>
      </c>
      <c r="C1532" s="2" t="str">
        <f>LEFT(F1532,FIND(".",F1532,6))</f>
        <v>Exif.OlympusCs.</v>
      </c>
      <c r="D1532" s="2" t="str">
        <f>VLOOKUP(C1532,PrefixUebersetzung,2,FALSE)</f>
        <v>Exif.OlympusCs.</v>
      </c>
      <c r="E1532" s="2" t="str">
        <f>MID(F1532,FIND(".",F1532,6)+1,99)</f>
        <v>PictureModeSharpness</v>
      </c>
      <c r="F1532" s="3" t="s">
        <v>941</v>
      </c>
      <c r="G1532" s="3" t="s">
        <v>9513</v>
      </c>
      <c r="I1532" s="3" t="s">
        <v>2803</v>
      </c>
      <c r="J1532" s="5" t="s">
        <v>3953</v>
      </c>
      <c r="K1532" s="5" t="s">
        <v>3953</v>
      </c>
      <c r="L1532" s="14"/>
      <c r="N1532" s="3" t="str">
        <f>IFERROR(VLOOKUP(I1532,B:K,10,FALSE),"")</f>
        <v>Bildmodus Schärfe</v>
      </c>
      <c r="O1532" s="3" t="str">
        <f>IF(AND(TRIM(J1532)="",M1532=""),"Suffix not translated ",
   IF(AND(TRIM(J1532)&lt;&gt;"",TRIM(M1532)&lt;&gt;"",TRIM(J1532)&lt;&gt;TRIM(M1532)),"Suffix translation &lt;&gt; lookup ", "" ))
&amp;IF(AND(TRIM(K1532)="",N1532=""),"Description not translated ",
   IF(AND(TRIM(K1532)&lt;&gt;"",TRIM(N1532)&lt;&gt;"",TRIM(K1532)&lt;&gt;TRIM(N1532)),"Description translation&lt;&gt; lookup ", "" ))</f>
        <v/>
      </c>
      <c r="P1532" s="3" t="s">
        <v>8447</v>
      </c>
      <c r="Q1532" s="3" t="s">
        <v>8447</v>
      </c>
      <c r="R1532" s="3" t="s">
        <v>9306</v>
      </c>
    </row>
    <row r="1533" spans="1:18" x14ac:dyDescent="0.25">
      <c r="A1533" s="2" t="str">
        <f>IF(TRIM(J1533)="","",E1533)</f>
        <v>PictureModeTone</v>
      </c>
      <c r="B1533" s="2" t="str">
        <f>IF(TRIM(K1533)="","",I1533)</f>
        <v>Picture mode tone</v>
      </c>
      <c r="C1533" s="2" t="str">
        <f>LEFT(F1533,FIND(".",F1533,6))</f>
        <v>Exif.OlympusCs.</v>
      </c>
      <c r="D1533" s="2" t="str">
        <f>VLOOKUP(C1533,PrefixUebersetzung,2,FALSE)</f>
        <v>Exif.OlympusCs.</v>
      </c>
      <c r="E1533" s="2" t="str">
        <f>MID(F1533,FIND(".",F1533,6)+1,99)</f>
        <v>PictureModeTone</v>
      </c>
      <c r="F1533" s="3" t="s">
        <v>942</v>
      </c>
      <c r="G1533" s="3" t="s">
        <v>9513</v>
      </c>
      <c r="I1533" s="3" t="s">
        <v>2804</v>
      </c>
      <c r="J1533" s="5" t="s">
        <v>3954</v>
      </c>
      <c r="K1533" s="5" t="s">
        <v>3954</v>
      </c>
      <c r="L1533" s="14"/>
      <c r="O1533" s="3" t="str">
        <f>IF(AND(TRIM(J1533)="",M1533=""),"Suffix not translated ",
   IF(AND(TRIM(J1533)&lt;&gt;"",TRIM(M1533)&lt;&gt;"",TRIM(J1533)&lt;&gt;TRIM(M1533)),"Suffix translation &lt;&gt; lookup ", "" ))
&amp;IF(AND(TRIM(K1533)="",N1533=""),"Description not translated ",
   IF(AND(TRIM(K1533)&lt;&gt;"",TRIM(N1533)&lt;&gt;"",TRIM(K1533)&lt;&gt;TRIM(N1533)),"Description translation&lt;&gt; lookup ", "" ))</f>
        <v/>
      </c>
      <c r="P1533" s="3" t="s">
        <v>8447</v>
      </c>
      <c r="Q1533" s="3" t="s">
        <v>8447</v>
      </c>
      <c r="R1533" s="3" t="s">
        <v>9307</v>
      </c>
    </row>
    <row r="1534" spans="1:18" x14ac:dyDescent="0.25">
      <c r="A1534" s="2" t="str">
        <f>IF(TRIM(J1534)="","",E1534)</f>
        <v/>
      </c>
      <c r="B1534" s="2" t="str">
        <f>IF(TRIM(K1534)="","",I1534)</f>
        <v/>
      </c>
      <c r="C1534" s="2" t="str">
        <f>LEFT(F1534,FIND(".",F1534,6))</f>
        <v>Exif.OlympusCs.</v>
      </c>
      <c r="D1534" s="2" t="str">
        <f>VLOOKUP(C1534,PrefixUebersetzung,2,FALSE)</f>
        <v>Exif.OlympusCs.</v>
      </c>
      <c r="E1534" s="2" t="str">
        <f>MID(F1534,FIND(".",F1534,6)+1,99)</f>
        <v>PreviewImageLength</v>
      </c>
      <c r="F1534" s="3" t="s">
        <v>943</v>
      </c>
      <c r="G1534" s="3" t="s">
        <v>9515</v>
      </c>
      <c r="I1534" s="3" t="s">
        <v>2805</v>
      </c>
      <c r="L1534" s="14"/>
      <c r="M1534" s="3" t="str">
        <f>IFERROR(VLOOKUP(E1534,A:J,10, FALSE),"")</f>
        <v>Vorschaubild Länge</v>
      </c>
      <c r="N1534" s="3" t="str">
        <f>IFERROR(VLOOKUP(I1534,B:K,10,FALSE),"")</f>
        <v>Vorschaubild Länge</v>
      </c>
      <c r="O1534" s="3" t="str">
        <f>IF(AND(TRIM(J1534)="",M1534=""),"Suffix not translated ",
   IF(AND(TRIM(J1534)&lt;&gt;"",TRIM(M1534)&lt;&gt;"",TRIM(J1534)&lt;&gt;TRIM(M1534)),"Suffix translation &lt;&gt; lookup ", "" ))
&amp;IF(AND(TRIM(K1534)="",N1534=""),"Description not translated ",
   IF(AND(TRIM(K1534)&lt;&gt;"",TRIM(N1534)&lt;&gt;"",TRIM(K1534)&lt;&gt;TRIM(N1534)),"Description translation&lt;&gt; lookup ", "" ))</f>
        <v/>
      </c>
    </row>
    <row r="1535" spans="1:18" x14ac:dyDescent="0.25">
      <c r="A1535" s="2" t="str">
        <f>IF(TRIM(J1535)="","",E1535)</f>
        <v/>
      </c>
      <c r="B1535" s="2" t="str">
        <f>IF(TRIM(K1535)="","",I1535)</f>
        <v/>
      </c>
      <c r="C1535" s="2" t="str">
        <f>LEFT(F1535,FIND(".",F1535,6))</f>
        <v>Exif.OlympusCs.</v>
      </c>
      <c r="D1535" s="2" t="str">
        <f>VLOOKUP(C1535,PrefixUebersetzung,2,FALSE)</f>
        <v>Exif.OlympusCs.</v>
      </c>
      <c r="E1535" s="2" t="str">
        <f>MID(F1535,FIND(".",F1535,6)+1,99)</f>
        <v>PreviewImageStart</v>
      </c>
      <c r="F1535" s="3" t="s">
        <v>944</v>
      </c>
      <c r="G1535" s="3" t="s">
        <v>9515</v>
      </c>
      <c r="I1535" s="3" t="s">
        <v>2806</v>
      </c>
      <c r="L1535" s="14"/>
      <c r="M1535" s="3" t="str">
        <f>IFERROR(VLOOKUP(E1535,A:J,10, FALSE),"")</f>
        <v>Vorschaubild Start</v>
      </c>
      <c r="N1535" s="3" t="str">
        <f>IFERROR(VLOOKUP(I1535,B:K,10,FALSE),"")</f>
        <v>Vorschaubild Start</v>
      </c>
      <c r="O1535" s="3" t="str">
        <f>IF(AND(TRIM(J1535)="",M1535=""),"Suffix not translated ",
   IF(AND(TRIM(J1535)&lt;&gt;"",TRIM(M1535)&lt;&gt;"",TRIM(J1535)&lt;&gt;TRIM(M1535)),"Suffix translation &lt;&gt; lookup ", "" ))
&amp;IF(AND(TRIM(K1535)="",N1535=""),"Description not translated ",
   IF(AND(TRIM(K1535)&lt;&gt;"",TRIM(N1535)&lt;&gt;"",TRIM(K1535)&lt;&gt;TRIM(N1535)),"Description translation&lt;&gt; lookup ", "" ))</f>
        <v/>
      </c>
    </row>
    <row r="1536" spans="1:18" x14ac:dyDescent="0.25">
      <c r="A1536" s="2" t="str">
        <f>IF(TRIM(J1536)="","",E1536)</f>
        <v>PreviewImageValid</v>
      </c>
      <c r="B1536" s="2" t="str">
        <f>IF(TRIM(K1536)="","",I1536)</f>
        <v>Preview image valid</v>
      </c>
      <c r="C1536" s="2" t="str">
        <f>LEFT(F1536,FIND(".",F1536,6))</f>
        <v>Exif.OlympusCs.</v>
      </c>
      <c r="D1536" s="2" t="str">
        <f>VLOOKUP(C1536,PrefixUebersetzung,2,FALSE)</f>
        <v>Exif.OlympusCs.</v>
      </c>
      <c r="E1536" s="2" t="str">
        <f>MID(F1536,FIND(".",F1536,6)+1,99)</f>
        <v>PreviewImageValid</v>
      </c>
      <c r="F1536" s="3" t="s">
        <v>945</v>
      </c>
      <c r="G1536" s="3" t="s">
        <v>9515</v>
      </c>
      <c r="I1536" s="3" t="s">
        <v>2807</v>
      </c>
      <c r="J1536" s="5" t="s">
        <v>3957</v>
      </c>
      <c r="K1536" s="5" t="s">
        <v>3957</v>
      </c>
      <c r="L1536" s="14"/>
      <c r="O1536" s="3" t="str">
        <f>IF(AND(TRIM(J1536)="",M1536=""),"Suffix not translated ",
   IF(AND(TRIM(J1536)&lt;&gt;"",TRIM(M1536)&lt;&gt;"",TRIM(J1536)&lt;&gt;TRIM(M1536)),"Suffix translation &lt;&gt; lookup ", "" ))
&amp;IF(AND(TRIM(K1536)="",N1536=""),"Description not translated ",
   IF(AND(TRIM(K1536)&lt;&gt;"",TRIM(N1536)&lt;&gt;"",TRIM(K1536)&lt;&gt;TRIM(N1536)),"Description translation&lt;&gt; lookup ", "" ))</f>
        <v/>
      </c>
      <c r="P1536" s="3" t="s">
        <v>8447</v>
      </c>
      <c r="Q1536" s="3" t="s">
        <v>8447</v>
      </c>
      <c r="R1536" s="3" t="s">
        <v>9042</v>
      </c>
    </row>
    <row r="1537" spans="1:18" x14ac:dyDescent="0.25">
      <c r="A1537" s="2" t="str">
        <f>IF(TRIM(J1537)="","",E1537)</f>
        <v/>
      </c>
      <c r="B1537" s="2" t="str">
        <f>IF(TRIM(K1537)="","",I1537)</f>
        <v>Image quality 2</v>
      </c>
      <c r="C1537" s="2" t="str">
        <f>LEFT(F1537,FIND(".",F1537,6))</f>
        <v>Exif.OlympusCs.</v>
      </c>
      <c r="D1537" s="2" t="str">
        <f>VLOOKUP(C1537,PrefixUebersetzung,2,FALSE)</f>
        <v>Exif.OlympusCs.</v>
      </c>
      <c r="E1537" s="2" t="str">
        <f>MID(F1537,FIND(".",F1537,6)+1,99)</f>
        <v>Quality</v>
      </c>
      <c r="F1537" s="3" t="s">
        <v>946</v>
      </c>
      <c r="G1537" s="3" t="s">
        <v>9512</v>
      </c>
      <c r="I1537" s="3" t="s">
        <v>2808</v>
      </c>
      <c r="K1537" s="5" t="s">
        <v>3958</v>
      </c>
      <c r="L1537" s="14"/>
      <c r="M1537" s="3" t="str">
        <f>IFERROR(VLOOKUP(E1537,A:J,10, FALSE),"")</f>
        <v>Qualität</v>
      </c>
      <c r="N1537" s="3" t="str">
        <f>IFERROR(VLOOKUP(I1537,B:K,10,FALSE),"")</f>
        <v>Bildqualität 2</v>
      </c>
      <c r="O1537" s="3" t="str">
        <f>IF(AND(TRIM(J1537)="",M1537=""),"Suffix not translated ",
   IF(AND(TRIM(J1537)&lt;&gt;"",TRIM(M1537)&lt;&gt;"",TRIM(J1537)&lt;&gt;TRIM(M1537)),"Suffix translation &lt;&gt; lookup ", "" ))
&amp;IF(AND(TRIM(K1537)="",N1537=""),"Description not translated ",
   IF(AND(TRIM(K1537)&lt;&gt;"",TRIM(N1537)&lt;&gt;"",TRIM(K1537)&lt;&gt;TRIM(N1537)),"Description translation&lt;&gt; lookup ", "" ))</f>
        <v/>
      </c>
      <c r="Q1537" s="3" t="s">
        <v>8447</v>
      </c>
      <c r="R1537" s="3" t="s">
        <v>9217</v>
      </c>
    </row>
    <row r="1538" spans="1:18" x14ac:dyDescent="0.25">
      <c r="A1538" s="2" t="str">
        <f>IF(TRIM(J1538)="","",E1538)</f>
        <v/>
      </c>
      <c r="B1538" s="2" t="str">
        <f>IF(TRIM(K1538)="","",I1538)</f>
        <v/>
      </c>
      <c r="C1538" s="2" t="str">
        <f>LEFT(F1538,FIND(".",F1538,6))</f>
        <v>Exif.OlympusCs.</v>
      </c>
      <c r="D1538" s="2" t="str">
        <f>VLOOKUP(C1538,PrefixUebersetzung,2,FALSE)</f>
        <v>Exif.OlympusCs.</v>
      </c>
      <c r="E1538" s="2" t="str">
        <f>MID(F1538,FIND(".",F1538,6)+1,99)</f>
        <v>SceneMode</v>
      </c>
      <c r="F1538" s="3" t="s">
        <v>947</v>
      </c>
      <c r="G1538" s="3" t="s">
        <v>9512</v>
      </c>
      <c r="I1538" s="3" t="s">
        <v>2631</v>
      </c>
      <c r="L1538" s="14">
        <v>1</v>
      </c>
      <c r="M1538" s="3" t="str">
        <f>IFERROR(VLOOKUP(E1538,A:J,10, FALSE),"")</f>
        <v>Szenenmodus</v>
      </c>
      <c r="N1538" s="3" t="str">
        <f>IFERROR(VLOOKUP(I1538,B:K,10,FALSE),"")</f>
        <v>Szenenmodus</v>
      </c>
      <c r="O1538" s="3" t="str">
        <f>IF(AND(TRIM(J1538)="",M1538=""),"Suffix not translated ",
   IF(AND(TRIM(J1538)&lt;&gt;"",TRIM(M1538)&lt;&gt;"",TRIM(J1538)&lt;&gt;TRIM(M1538)),"Suffix translation &lt;&gt; lookup ", "" ))
&amp;IF(AND(TRIM(K1538)="",N1538=""),"Description not translated ",
   IF(AND(TRIM(K1538)&lt;&gt;"",TRIM(N1538)&lt;&gt;"",TRIM(K1538)&lt;&gt;TRIM(N1538)),"Description translation&lt;&gt; lookup ", "" ))</f>
        <v/>
      </c>
    </row>
    <row r="1539" spans="1:18" x14ac:dyDescent="0.25">
      <c r="A1539" s="2" t="str">
        <f>IF(TRIM(J1539)="","",E1539)</f>
        <v>ShadingCompensation</v>
      </c>
      <c r="B1539" s="2" t="str">
        <f>IF(TRIM(K1539)="","",I1539)</f>
        <v>Shading compensation</v>
      </c>
      <c r="C1539" s="2" t="str">
        <f>LEFT(F1539,FIND(".",F1539,6))</f>
        <v>Exif.OlympusCs.</v>
      </c>
      <c r="D1539" s="2" t="str">
        <f>VLOOKUP(C1539,PrefixUebersetzung,2,FALSE)</f>
        <v>Exif.OlympusCs.</v>
      </c>
      <c r="E1539" s="2" t="str">
        <f>MID(F1539,FIND(".",F1539,6)+1,99)</f>
        <v>ShadingCompensation</v>
      </c>
      <c r="F1539" s="3" t="s">
        <v>948</v>
      </c>
      <c r="G1539" s="3" t="s">
        <v>9512</v>
      </c>
      <c r="I1539" s="3" t="s">
        <v>2809</v>
      </c>
      <c r="J1539" s="3" t="s">
        <v>5010</v>
      </c>
      <c r="K1539" s="5" t="s">
        <v>5010</v>
      </c>
      <c r="L1539" s="14"/>
      <c r="M1539" s="3" t="str">
        <f>IFERROR(VLOOKUP(E1539,A:J,10, FALSE),"")</f>
        <v>Schatten Ausgleich</v>
      </c>
      <c r="N1539" s="3" t="str">
        <f>IFERROR(VLOOKUP(I1539,B:K,10,FALSE),"")</f>
        <v>Schatten Ausgleich</v>
      </c>
      <c r="O1539" s="3" t="str">
        <f>IF(AND(TRIM(J1539)="",M1539=""),"Suffix not translated ",
   IF(AND(TRIM(J1539)&lt;&gt;"",TRIM(M1539)&lt;&gt;"",TRIM(J1539)&lt;&gt;TRIM(M1539)),"Suffix translation &lt;&gt; lookup ", "" ))
&amp;IF(AND(TRIM(K1539)="",N1539=""),"Description not translated ",
   IF(AND(TRIM(K1539)&lt;&gt;"",TRIM(N1539)&lt;&gt;"",TRIM(K1539)&lt;&gt;TRIM(N1539)),"Description translation&lt;&gt; lookup ", "" ))</f>
        <v/>
      </c>
      <c r="P1539" s="3" t="s">
        <v>8447</v>
      </c>
      <c r="Q1539" s="3" t="s">
        <v>8447</v>
      </c>
      <c r="R1539" s="3" t="s">
        <v>9341</v>
      </c>
    </row>
    <row r="1540" spans="1:18" x14ac:dyDescent="0.25">
      <c r="A1540" s="2" t="str">
        <f>IF(TRIM(J1540)="","",E1540)</f>
        <v>SharpnessSetting</v>
      </c>
      <c r="B1540" s="2" t="str">
        <f>IF(TRIM(K1540)="","",I1540)</f>
        <v/>
      </c>
      <c r="C1540" s="2" t="str">
        <f>LEFT(F1540,FIND(".",F1540,6))</f>
        <v>Exif.OlympusCs.</v>
      </c>
      <c r="D1540" s="2" t="str">
        <f>VLOOKUP(C1540,PrefixUebersetzung,2,FALSE)</f>
        <v>Exif.OlympusCs.</v>
      </c>
      <c r="E1540" s="2" t="str">
        <f>MID(F1540,FIND(".",F1540,6)+1,99)</f>
        <v>SharpnessSetting</v>
      </c>
      <c r="F1540" s="3" t="s">
        <v>949</v>
      </c>
      <c r="G1540" s="3" t="s">
        <v>9513</v>
      </c>
      <c r="I1540" s="3" t="s">
        <v>2187</v>
      </c>
      <c r="J1540" s="5" t="s">
        <v>4844</v>
      </c>
      <c r="L1540" s="14"/>
      <c r="M1540" s="3" t="str">
        <f>IFERROR(VLOOKUP(E1540,A:J,10, FALSE),"")</f>
        <v>Schärfe Einstellung</v>
      </c>
      <c r="N1540" s="3" t="str">
        <f>IFERROR(VLOOKUP(I1540,B:K,10,FALSE),"")</f>
        <v>Einstellung der Schärfe</v>
      </c>
      <c r="O1540" s="3" t="str">
        <f>IF(AND(TRIM(J1540)="",M1540=""),"Suffix not translated ",
   IF(AND(TRIM(J1540)&lt;&gt;"",TRIM(M1540)&lt;&gt;"",TRIM(J1540)&lt;&gt;TRIM(M1540)),"Suffix translation &lt;&gt; lookup ", "" ))
&amp;IF(AND(TRIM(K1540)="",N1540=""),"Description not translated ",
   IF(AND(TRIM(K1540)&lt;&gt;"",TRIM(N1540)&lt;&gt;"",TRIM(K1540)&lt;&gt;TRIM(N1540)),"Description translation&lt;&gt; lookup ", "" ))</f>
        <v/>
      </c>
      <c r="P1540" s="3" t="s">
        <v>8447</v>
      </c>
    </row>
    <row r="1541" spans="1:18" x14ac:dyDescent="0.25">
      <c r="A1541" s="2" t="str">
        <f>IF(TRIM(J1541)="","",E1541)</f>
        <v/>
      </c>
      <c r="B1541" s="2" t="str">
        <f>IF(TRIM(K1541)="","",I1541)</f>
        <v>White balance 2</v>
      </c>
      <c r="C1541" s="2" t="str">
        <f>LEFT(F1541,FIND(".",F1541,6))</f>
        <v>Exif.OlympusCs.</v>
      </c>
      <c r="D1541" s="2" t="str">
        <f>VLOOKUP(C1541,PrefixUebersetzung,2,FALSE)</f>
        <v>Exif.OlympusCs.</v>
      </c>
      <c r="E1541" s="2" t="str">
        <f>MID(F1541,FIND(".",F1541,6)+1,99)</f>
        <v>WhiteBalance</v>
      </c>
      <c r="F1541" s="3" t="s">
        <v>950</v>
      </c>
      <c r="G1541" s="3" t="s">
        <v>9512</v>
      </c>
      <c r="I1541" s="3" t="s">
        <v>2810</v>
      </c>
      <c r="K1541" s="5" t="s">
        <v>3959</v>
      </c>
      <c r="L1541" s="14">
        <v>1</v>
      </c>
      <c r="M1541" s="3" t="str">
        <f>IFERROR(VLOOKUP(E1541,A:J,10, FALSE),"")</f>
        <v>Weißabgleich</v>
      </c>
      <c r="O1541" s="3" t="str">
        <f>IF(AND(TRIM(J1541)="",M1541=""),"Suffix not translated ",
   IF(AND(TRIM(J1541)&lt;&gt;"",TRIM(M1541)&lt;&gt;"",TRIM(J1541)&lt;&gt;TRIM(M1541)),"Suffix translation &lt;&gt; lookup ", "" ))
&amp;IF(AND(TRIM(K1541)="",N1541=""),"Description not translated ",
   IF(AND(TRIM(K1541)&lt;&gt;"",TRIM(N1541)&lt;&gt;"",TRIM(K1541)&lt;&gt;TRIM(N1541)),"Description translation&lt;&gt; lookup ", "" ))</f>
        <v/>
      </c>
      <c r="Q1541" s="3" t="s">
        <v>8447</v>
      </c>
      <c r="R1541" s="3" t="s">
        <v>9033</v>
      </c>
    </row>
    <row r="1542" spans="1:18" x14ac:dyDescent="0.25">
      <c r="A1542" s="2" t="str">
        <f>IF(TRIM(J1542)="","",E1542)</f>
        <v/>
      </c>
      <c r="B1542" s="2" t="str">
        <f>IF(TRIM(K1542)="","",I1542)</f>
        <v/>
      </c>
      <c r="C1542" s="2" t="str">
        <f>LEFT(F1542,FIND(".",F1542,6))</f>
        <v>Exif.OlympusCs.</v>
      </c>
      <c r="D1542" s="2" t="str">
        <f>VLOOKUP(C1542,PrefixUebersetzung,2,FALSE)</f>
        <v>Exif.OlympusCs.</v>
      </c>
      <c r="E1542" s="2" t="str">
        <f>MID(F1542,FIND(".",F1542,6)+1,99)</f>
        <v>WhiteBalanceBracket</v>
      </c>
      <c r="F1542" s="3" t="s">
        <v>951</v>
      </c>
      <c r="G1542" s="3" t="s">
        <v>9513</v>
      </c>
      <c r="I1542" s="3" t="s">
        <v>2769</v>
      </c>
      <c r="L1542" s="14"/>
      <c r="M1542" s="3" t="str">
        <f>IFERROR(VLOOKUP(E1542,A:J,10, FALSE),"")</f>
        <v>Weißabgleich Reihe</v>
      </c>
      <c r="N1542" s="3" t="str">
        <f>IFERROR(VLOOKUP(I1542,B:K,10,FALSE),"")</f>
        <v>Weißabgleichreihe</v>
      </c>
      <c r="O1542" s="3" t="str">
        <f>IF(AND(TRIM(J1542)="",M1542=""),"Suffix not translated ",
   IF(AND(TRIM(J1542)&lt;&gt;"",TRIM(M1542)&lt;&gt;"",TRIM(J1542)&lt;&gt;TRIM(M1542)),"Suffix translation &lt;&gt; lookup ", "" ))
&amp;IF(AND(TRIM(K1542)="",N1542=""),"Description not translated ",
   IF(AND(TRIM(K1542)&lt;&gt;"",TRIM(N1542)&lt;&gt;"",TRIM(K1542)&lt;&gt;TRIM(N1542)),"Description translation&lt;&gt; lookup ", "" ))</f>
        <v/>
      </c>
    </row>
    <row r="1543" spans="1:18" ht="30" x14ac:dyDescent="0.25">
      <c r="A1543" s="2" t="str">
        <f>IF(TRIM(J1543)="","",E1543)</f>
        <v>WhiteBalanceTemperature</v>
      </c>
      <c r="B1543" s="2" t="str">
        <f>IF(TRIM(K1543)="","",I1543)</f>
        <v>White balance temperature</v>
      </c>
      <c r="C1543" s="2" t="str">
        <f>LEFT(F1543,FIND(".",F1543,6))</f>
        <v>Exif.OlympusCs.</v>
      </c>
      <c r="D1543" s="2" t="str">
        <f>VLOOKUP(C1543,PrefixUebersetzung,2,FALSE)</f>
        <v>Exif.OlympusCs.</v>
      </c>
      <c r="E1543" s="2" t="str">
        <f>MID(F1543,FIND(".",F1543,6)+1,99)</f>
        <v>WhiteBalanceTemperature</v>
      </c>
      <c r="F1543" s="3" t="s">
        <v>952</v>
      </c>
      <c r="G1543" s="3" t="s">
        <v>9512</v>
      </c>
      <c r="I1543" s="3" t="s">
        <v>2811</v>
      </c>
      <c r="J1543" s="5" t="s">
        <v>3960</v>
      </c>
      <c r="K1543" s="5" t="s">
        <v>3960</v>
      </c>
      <c r="L1543" s="14"/>
      <c r="O1543" s="3" t="str">
        <f>IF(AND(TRIM(J1543)="",M1543=""),"Suffix not translated ",
   IF(AND(TRIM(J1543)&lt;&gt;"",TRIM(M1543)&lt;&gt;"",TRIM(J1543)&lt;&gt;TRIM(M1543)),"Suffix translation &lt;&gt; lookup ", "" ))
&amp;IF(AND(TRIM(K1543)="",N1543=""),"Description not translated ",
   IF(AND(TRIM(K1543)&lt;&gt;"",TRIM(N1543)&lt;&gt;"",TRIM(K1543)&lt;&gt;TRIM(N1543)),"Description translation&lt;&gt; lookup ", "" ))</f>
        <v/>
      </c>
      <c r="P1543" s="3" t="s">
        <v>8447</v>
      </c>
      <c r="Q1543" s="3" t="s">
        <v>8447</v>
      </c>
      <c r="R1543" s="3" t="s">
        <v>9419</v>
      </c>
    </row>
    <row r="1544" spans="1:18" ht="30" x14ac:dyDescent="0.25">
      <c r="A1544" s="2" t="str">
        <f>IF(TRIM(J1544)="","",E1544)</f>
        <v/>
      </c>
      <c r="B1544" s="2" t="str">
        <f>IF(TRIM(K1544)="","",I1544)</f>
        <v/>
      </c>
      <c r="C1544" s="2" t="str">
        <f>LEFT(F1544,FIND(".",F1544,6))</f>
        <v>Exif.OlympusEq.</v>
      </c>
      <c r="D1544" s="2" t="str">
        <f>VLOOKUP(C1544,PrefixUebersetzung,2,FALSE)</f>
        <v>Exif.OlympusEq.</v>
      </c>
      <c r="E1544" s="2" t="str">
        <f>MID(F1544,FIND(".",F1544,6)+1,99)</f>
        <v>BodyFirmwareVersion</v>
      </c>
      <c r="F1544" s="3" t="s">
        <v>953</v>
      </c>
      <c r="G1544" s="3" t="s">
        <v>9515</v>
      </c>
      <c r="I1544" s="3" t="s">
        <v>2717</v>
      </c>
      <c r="L1544" s="14"/>
      <c r="M1544" s="3" t="str">
        <f>IFERROR(VLOOKUP(E1544,A:J,10, FALSE),"")</f>
        <v>Gehäuse Firmwareversion</v>
      </c>
      <c r="N1544" s="3" t="str">
        <f>IFERROR(VLOOKUP(I1544,B:K,10,FALSE),"")</f>
        <v>Gehäuse Firmwareversion</v>
      </c>
      <c r="O1544" s="3" t="str">
        <f>IF(AND(TRIM(J1544)="",M1544=""),"Suffix not translated ",
   IF(AND(TRIM(J1544)&lt;&gt;"",TRIM(M1544)&lt;&gt;"",TRIM(J1544)&lt;&gt;TRIM(M1544)),"Suffix translation &lt;&gt; lookup ", "" ))
&amp;IF(AND(TRIM(K1544)="",N1544=""),"Description not translated ",
   IF(AND(TRIM(K1544)&lt;&gt;"",TRIM(N1544)&lt;&gt;"",TRIM(K1544)&lt;&gt;TRIM(N1544)),"Description translation&lt;&gt; lookup ", "" ))</f>
        <v/>
      </c>
    </row>
    <row r="1545" spans="1:18" x14ac:dyDescent="0.25">
      <c r="A1545" s="2" t="str">
        <f>IF(TRIM(J1545)="","",E1545)</f>
        <v/>
      </c>
      <c r="B1545" s="2" t="str">
        <f>IF(TRIM(K1545)="","",I1545)</f>
        <v/>
      </c>
      <c r="C1545" s="2" t="str">
        <f>LEFT(F1545,FIND(".",F1545,6))</f>
        <v>Exif.OlympusEq.</v>
      </c>
      <c r="D1545" s="2" t="str">
        <f>VLOOKUP(C1545,PrefixUebersetzung,2,FALSE)</f>
        <v>Exif.OlympusEq.</v>
      </c>
      <c r="E1545" s="2" t="str">
        <f>MID(F1545,FIND(".",F1545,6)+1,99)</f>
        <v>CameraType</v>
      </c>
      <c r="F1545" s="3" t="s">
        <v>954</v>
      </c>
      <c r="G1545" s="3" t="s">
        <v>9514</v>
      </c>
      <c r="I1545" s="3" t="s">
        <v>2723</v>
      </c>
      <c r="L1545" s="14"/>
      <c r="M1545" s="3" t="str">
        <f>IFERROR(VLOOKUP(E1545,A:J,10, FALSE),"")</f>
        <v>Kameratyp</v>
      </c>
      <c r="N1545" s="3" t="str">
        <f>IFERROR(VLOOKUP(I1545,B:K,10,FALSE),"")</f>
        <v>Kameratyp</v>
      </c>
      <c r="O1545" s="3" t="str">
        <f>IF(AND(TRIM(J1545)="",M1545=""),"Suffix not translated ",
   IF(AND(TRIM(J1545)&lt;&gt;"",TRIM(M1545)&lt;&gt;"",TRIM(J1545)&lt;&gt;TRIM(M1545)),"Suffix translation &lt;&gt; lookup ", "" ))
&amp;IF(AND(TRIM(K1545)="",N1545=""),"Description not translated ",
   IF(AND(TRIM(K1545)&lt;&gt;"",TRIM(N1545)&lt;&gt;"",TRIM(K1545)&lt;&gt;TRIM(N1545)),"Description translation&lt;&gt; lookup ", "" ))</f>
        <v/>
      </c>
    </row>
    <row r="1546" spans="1:18" x14ac:dyDescent="0.25">
      <c r="A1546" s="2" t="str">
        <f>IF(TRIM(J1546)="","",E1546)</f>
        <v>ConversionLens</v>
      </c>
      <c r="B1546" s="2" t="str">
        <f>IF(TRIM(K1546)="","",I1546)</f>
        <v>Conversion lens</v>
      </c>
      <c r="C1546" s="2" t="str">
        <f>LEFT(F1546,FIND(".",F1546,6))</f>
        <v>Exif.OlympusEq.</v>
      </c>
      <c r="D1546" s="2" t="str">
        <f>VLOOKUP(C1546,PrefixUebersetzung,2,FALSE)</f>
        <v>Exif.OlympusEq.</v>
      </c>
      <c r="E1546" s="2" t="str">
        <f>MID(F1546,FIND(".",F1546,6)+1,99)</f>
        <v>ConversionLens</v>
      </c>
      <c r="F1546" s="3" t="s">
        <v>5572</v>
      </c>
      <c r="G1546" s="3" t="s">
        <v>9514</v>
      </c>
      <c r="I1546" s="3" t="s">
        <v>2930</v>
      </c>
      <c r="J1546" s="3" t="s">
        <v>3990</v>
      </c>
      <c r="K1546" s="5" t="s">
        <v>3990</v>
      </c>
      <c r="L1546" s="14"/>
      <c r="M1546" s="3" t="str">
        <f>IFERROR(VLOOKUP(E1546,A:J,10, FALSE),"")</f>
        <v>Vorsatzlinse</v>
      </c>
      <c r="N1546" s="3" t="str">
        <f>IFERROR(VLOOKUP(I1546,B:K,10,FALSE),"")</f>
        <v>Vorsatzlinse</v>
      </c>
      <c r="O1546" s="3" t="str">
        <f>IF(AND(TRIM(J1546)="",M1546=""),"Suffix not translated ",
   IF(AND(TRIM(J1546)&lt;&gt;"",TRIM(M1546)&lt;&gt;"",TRIM(J1546)&lt;&gt;TRIM(M1546)),"Suffix translation &lt;&gt; lookup ", "" ))
&amp;IF(AND(TRIM(K1546)="",N1546=""),"Description not translated ",
   IF(AND(TRIM(K1546)&lt;&gt;"",TRIM(N1546)&lt;&gt;"",TRIM(K1546)&lt;&gt;TRIM(N1546)),"Description translation&lt;&gt; lookup ", "" ))</f>
        <v/>
      </c>
      <c r="P1546" s="3" t="s">
        <v>8447</v>
      </c>
      <c r="Q1546" s="3" t="s">
        <v>8447</v>
      </c>
      <c r="R1546" s="3" t="s">
        <v>9081</v>
      </c>
    </row>
    <row r="1547" spans="1:18" x14ac:dyDescent="0.25">
      <c r="A1547" s="2" t="str">
        <f>IF(TRIM(J1547)="","",E1547)</f>
        <v>EquipmentVersion</v>
      </c>
      <c r="B1547" s="2" t="str">
        <f>IF(TRIM(K1547)="","",I1547)</f>
        <v>Equipment version</v>
      </c>
      <c r="C1547" s="2" t="str">
        <f>LEFT(F1547,FIND(".",F1547,6))</f>
        <v>Exif.OlympusEq.</v>
      </c>
      <c r="D1547" s="2" t="str">
        <f>VLOOKUP(C1547,PrefixUebersetzung,2,FALSE)</f>
        <v>Exif.OlympusEq.</v>
      </c>
      <c r="E1547" s="2" t="str">
        <f>MID(F1547,FIND(".",F1547,6)+1,99)</f>
        <v>EquipmentVersion</v>
      </c>
      <c r="F1547" s="3" t="s">
        <v>955</v>
      </c>
      <c r="G1547" s="3" t="s">
        <v>9517</v>
      </c>
      <c r="I1547" s="3" t="s">
        <v>2812</v>
      </c>
      <c r="J1547" s="5" t="s">
        <v>4312</v>
      </c>
      <c r="K1547" s="5" t="s">
        <v>4312</v>
      </c>
      <c r="L1547" s="14"/>
      <c r="O1547" s="3" t="str">
        <f>IF(AND(TRIM(J1547)="",M1547=""),"Suffix not translated ",
   IF(AND(TRIM(J1547)&lt;&gt;"",TRIM(M1547)&lt;&gt;"",TRIM(J1547)&lt;&gt;TRIM(M1547)),"Suffix translation &lt;&gt; lookup ", "" ))
&amp;IF(AND(TRIM(K1547)="",N1547=""),"Description not translated ",
   IF(AND(TRIM(K1547)&lt;&gt;"",TRIM(N1547)&lt;&gt;"",TRIM(K1547)&lt;&gt;TRIM(N1547)),"Description translation&lt;&gt; lookup ", "" ))</f>
        <v/>
      </c>
      <c r="P1547" s="3" t="s">
        <v>8447</v>
      </c>
      <c r="Q1547" s="3" t="s">
        <v>8447</v>
      </c>
      <c r="R1547" s="3" t="s">
        <v>9138</v>
      </c>
    </row>
    <row r="1548" spans="1:18" x14ac:dyDescent="0.25">
      <c r="A1548" s="2" t="str">
        <f>IF(TRIM(J1548)="","",E1548)</f>
        <v>Extender</v>
      </c>
      <c r="B1548" s="2" t="str">
        <f>IF(TRIM(K1548)="","",I1548)</f>
        <v>Extender</v>
      </c>
      <c r="C1548" s="2" t="str">
        <f>LEFT(F1548,FIND(".",F1548,6))</f>
        <v>Exif.OlympusEq.</v>
      </c>
      <c r="D1548" s="2" t="str">
        <f>VLOOKUP(C1548,PrefixUebersetzung,2,FALSE)</f>
        <v>Exif.OlympusEq.</v>
      </c>
      <c r="E1548" s="2" t="str">
        <f>MID(F1548,FIND(".",F1548,6)+1,99)</f>
        <v>Extender</v>
      </c>
      <c r="F1548" s="3" t="s">
        <v>956</v>
      </c>
      <c r="G1548" s="3" t="s">
        <v>9518</v>
      </c>
      <c r="I1548" s="3" t="s">
        <v>2813</v>
      </c>
      <c r="J1548" s="3" t="s">
        <v>2813</v>
      </c>
      <c r="K1548" s="5" t="s">
        <v>2813</v>
      </c>
      <c r="L1548" s="14"/>
      <c r="O1548" s="3" t="str">
        <f>IF(AND(TRIM(J1548)="",M1548=""),"Suffix not translated ",
   IF(AND(TRIM(J1548)&lt;&gt;"",TRIM(M1548)&lt;&gt;"",TRIM(J1548)&lt;&gt;TRIM(M1548)),"Suffix translation &lt;&gt; lookup ", "" ))
&amp;IF(AND(TRIM(K1548)="",N1548=""),"Description not translated ",
   IF(AND(TRIM(K1548)&lt;&gt;"",TRIM(N1548)&lt;&gt;"",TRIM(K1548)&lt;&gt;TRIM(N1548)),"Description translation&lt;&gt; lookup ", "" ))</f>
        <v/>
      </c>
      <c r="P1548" s="3" t="s">
        <v>8447</v>
      </c>
      <c r="Q1548" s="3" t="s">
        <v>8447</v>
      </c>
      <c r="R1548" s="3" t="s">
        <v>7518</v>
      </c>
    </row>
    <row r="1549" spans="1:18" x14ac:dyDescent="0.25">
      <c r="A1549" s="2" t="str">
        <f>IF(TRIM(J1549)="","",E1549)</f>
        <v>ExtenderFirmwareVersion</v>
      </c>
      <c r="B1549" s="2" t="str">
        <f>IF(TRIM(K1549)="","",I1549)</f>
        <v>Extender firmwareversion</v>
      </c>
      <c r="C1549" s="2" t="str">
        <f>LEFT(F1549,FIND(".",F1549,6))</f>
        <v>Exif.OlympusEq.</v>
      </c>
      <c r="D1549" s="2" t="str">
        <f>VLOOKUP(C1549,PrefixUebersetzung,2,FALSE)</f>
        <v>Exif.OlympusEq.</v>
      </c>
      <c r="E1549" s="2" t="str">
        <f>MID(F1549,FIND(".",F1549,6)+1,99)</f>
        <v>ExtenderFirmwareVersion</v>
      </c>
      <c r="F1549" s="3" t="s">
        <v>957</v>
      </c>
      <c r="G1549" s="3" t="s">
        <v>9515</v>
      </c>
      <c r="I1549" s="3" t="s">
        <v>2814</v>
      </c>
      <c r="J1549" s="5" t="s">
        <v>3961</v>
      </c>
      <c r="K1549" s="5" t="s">
        <v>3961</v>
      </c>
      <c r="L1549" s="14"/>
      <c r="O1549" s="3" t="str">
        <f>IF(AND(TRIM(J1549)="",M1549=""),"Suffix not translated ",
   IF(AND(TRIM(J1549)&lt;&gt;"",TRIM(M1549)&lt;&gt;"",TRIM(J1549)&lt;&gt;TRIM(M1549)),"Suffix translation &lt;&gt; lookup ", "" ))
&amp;IF(AND(TRIM(K1549)="",N1549=""),"Description not translated ",
   IF(AND(TRIM(K1549)&lt;&gt;"",TRIM(N1549)&lt;&gt;"",TRIM(K1549)&lt;&gt;TRIM(N1549)),"Description translation&lt;&gt; lookup ", "" ))</f>
        <v/>
      </c>
      <c r="P1549" s="3" t="s">
        <v>8447</v>
      </c>
      <c r="Q1549" s="3" t="s">
        <v>8447</v>
      </c>
      <c r="R1549" s="3" t="s">
        <v>9146</v>
      </c>
    </row>
    <row r="1550" spans="1:18" x14ac:dyDescent="0.25">
      <c r="A1550" s="2" t="str">
        <f>IF(TRIM(J1550)="","",E1550)</f>
        <v>ExtenderModel</v>
      </c>
      <c r="B1550" s="2" t="str">
        <f>IF(TRIM(K1550)="","",I1550)</f>
        <v>Extender model</v>
      </c>
      <c r="C1550" s="2" t="str">
        <f>LEFT(F1550,FIND(".",F1550,6))</f>
        <v>Exif.OlympusEq.</v>
      </c>
      <c r="D1550" s="2" t="str">
        <f>VLOOKUP(C1550,PrefixUebersetzung,2,FALSE)</f>
        <v>Exif.OlympusEq.</v>
      </c>
      <c r="E1550" s="2" t="str">
        <f>MID(F1550,FIND(".",F1550,6)+1,99)</f>
        <v>ExtenderModel</v>
      </c>
      <c r="F1550" s="3" t="s">
        <v>958</v>
      </c>
      <c r="G1550" s="3" t="s">
        <v>9514</v>
      </c>
      <c r="I1550" s="3" t="s">
        <v>2815</v>
      </c>
      <c r="J1550" s="5" t="s">
        <v>3962</v>
      </c>
      <c r="K1550" s="5" t="s">
        <v>3962</v>
      </c>
      <c r="L1550" s="14"/>
      <c r="O1550" s="3" t="str">
        <f>IF(AND(TRIM(J1550)="",M1550=""),"Suffix not translated ",
   IF(AND(TRIM(J1550)&lt;&gt;"",TRIM(M1550)&lt;&gt;"",TRIM(J1550)&lt;&gt;TRIM(M1550)),"Suffix translation &lt;&gt; lookup ", "" ))
&amp;IF(AND(TRIM(K1550)="",N1550=""),"Description not translated ",
   IF(AND(TRIM(K1550)&lt;&gt;"",TRIM(N1550)&lt;&gt;"",TRIM(K1550)&lt;&gt;TRIM(N1550)),"Description translation&lt;&gt; lookup ", "" ))</f>
        <v/>
      </c>
      <c r="P1550" s="3" t="s">
        <v>8447</v>
      </c>
      <c r="Q1550" s="3" t="s">
        <v>8447</v>
      </c>
      <c r="R1550" s="3" t="s">
        <v>9147</v>
      </c>
    </row>
    <row r="1551" spans="1:18" x14ac:dyDescent="0.25">
      <c r="A1551" s="2" t="str">
        <f>IF(TRIM(J1551)="","",E1551)</f>
        <v>ExtenderSerialNumber</v>
      </c>
      <c r="B1551" s="2" t="str">
        <f>IF(TRIM(K1551)="","",I1551)</f>
        <v>Extender serial number</v>
      </c>
      <c r="C1551" s="2" t="str">
        <f>LEFT(F1551,FIND(".",F1551,6))</f>
        <v>Exif.OlympusEq.</v>
      </c>
      <c r="D1551" s="2" t="str">
        <f>VLOOKUP(C1551,PrefixUebersetzung,2,FALSE)</f>
        <v>Exif.OlympusEq.</v>
      </c>
      <c r="E1551" s="2" t="str">
        <f>MID(F1551,FIND(".",F1551,6)+1,99)</f>
        <v>ExtenderSerialNumber</v>
      </c>
      <c r="F1551" s="3" t="s">
        <v>959</v>
      </c>
      <c r="G1551" s="3" t="s">
        <v>9514</v>
      </c>
      <c r="I1551" s="3" t="s">
        <v>2816</v>
      </c>
      <c r="J1551" s="5" t="s">
        <v>3963</v>
      </c>
      <c r="K1551" s="5" t="s">
        <v>3963</v>
      </c>
      <c r="L1551" s="14"/>
      <c r="O1551" s="3" t="str">
        <f>IF(AND(TRIM(J1551)="",M1551=""),"Suffix not translated ",
   IF(AND(TRIM(J1551)&lt;&gt;"",TRIM(M1551)&lt;&gt;"",TRIM(J1551)&lt;&gt;TRIM(M1551)),"Suffix translation &lt;&gt; lookup ", "" ))
&amp;IF(AND(TRIM(K1551)="",N1551=""),"Description not translated ",
   IF(AND(TRIM(K1551)&lt;&gt;"",TRIM(N1551)&lt;&gt;"",TRIM(K1551)&lt;&gt;TRIM(N1551)),"Description translation&lt;&gt; lookup ", "" ))</f>
        <v/>
      </c>
      <c r="P1551" s="3" t="s">
        <v>8447</v>
      </c>
      <c r="Q1551" s="3" t="s">
        <v>8447</v>
      </c>
      <c r="R1551" s="3" t="s">
        <v>9148</v>
      </c>
    </row>
    <row r="1552" spans="1:18" x14ac:dyDescent="0.25">
      <c r="A1552" s="2" t="str">
        <f>IF(TRIM(J1552)="","",E1552)</f>
        <v>FlashFirmwareVersion</v>
      </c>
      <c r="B1552" s="2" t="str">
        <f>IF(TRIM(K1552)="","",I1552)</f>
        <v>Flash firmware version</v>
      </c>
      <c r="C1552" s="2" t="str">
        <f>LEFT(F1552,FIND(".",F1552,6))</f>
        <v>Exif.OlympusEq.</v>
      </c>
      <c r="D1552" s="2" t="str">
        <f>VLOOKUP(C1552,PrefixUebersetzung,2,FALSE)</f>
        <v>Exif.OlympusEq.</v>
      </c>
      <c r="E1552" s="2" t="str">
        <f>MID(F1552,FIND(".",F1552,6)+1,99)</f>
        <v>FlashFirmwareVersion</v>
      </c>
      <c r="F1552" s="3" t="s">
        <v>960</v>
      </c>
      <c r="G1552" s="3" t="s">
        <v>9515</v>
      </c>
      <c r="I1552" s="3" t="s">
        <v>2817</v>
      </c>
      <c r="J1552" s="3" t="s">
        <v>4313</v>
      </c>
      <c r="K1552" s="5" t="s">
        <v>4313</v>
      </c>
      <c r="L1552" s="14"/>
      <c r="O1552" s="3" t="str">
        <f>IF(AND(TRIM(J1552)="",M1552=""),"Suffix not translated ",
   IF(AND(TRIM(J1552)&lt;&gt;"",TRIM(M1552)&lt;&gt;"",TRIM(J1552)&lt;&gt;TRIM(M1552)),"Suffix translation &lt;&gt; lookup ", "" ))
&amp;IF(AND(TRIM(K1552)="",N1552=""),"Description not translated ",
   IF(AND(TRIM(K1552)&lt;&gt;"",TRIM(N1552)&lt;&gt;"",TRIM(K1552)&lt;&gt;TRIM(N1552)),"Description translation&lt;&gt; lookup ", "" ))</f>
        <v/>
      </c>
      <c r="P1552" s="3" t="s">
        <v>8447</v>
      </c>
      <c r="Q1552" s="3" t="s">
        <v>8447</v>
      </c>
      <c r="R1552" s="3" t="s">
        <v>9168</v>
      </c>
    </row>
    <row r="1553" spans="1:18" x14ac:dyDescent="0.25">
      <c r="A1553" s="2" t="str">
        <f>IF(TRIM(J1553)="","",E1553)</f>
        <v>FlashModel</v>
      </c>
      <c r="B1553" s="2" t="str">
        <f>IF(TRIM(K1553)="","",I1553)</f>
        <v>Flash model</v>
      </c>
      <c r="C1553" s="2" t="str">
        <f>LEFT(F1553,FIND(".",F1553,6))</f>
        <v>Exif.OlympusEq.</v>
      </c>
      <c r="D1553" s="2" t="str">
        <f>VLOOKUP(C1553,PrefixUebersetzung,2,FALSE)</f>
        <v>Exif.OlympusEq.</v>
      </c>
      <c r="E1553" s="2" t="str">
        <f>MID(F1553,FIND(".",F1553,6)+1,99)</f>
        <v>FlashModel</v>
      </c>
      <c r="F1553" s="3" t="s">
        <v>961</v>
      </c>
      <c r="G1553" s="3" t="s">
        <v>9512</v>
      </c>
      <c r="I1553" s="3" t="s">
        <v>2818</v>
      </c>
      <c r="J1553" s="3" t="s">
        <v>4314</v>
      </c>
      <c r="K1553" s="5" t="s">
        <v>4314</v>
      </c>
      <c r="L1553" s="14"/>
      <c r="M1553" s="3" t="str">
        <f>IFERROR(VLOOKUP(E1553,A:J,10, FALSE),"")</f>
        <v>Blitzmodell</v>
      </c>
      <c r="O1553" s="3" t="str">
        <f>IF(AND(TRIM(J1553)="",M1553=""),"Suffix not translated ",
   IF(AND(TRIM(J1553)&lt;&gt;"",TRIM(M1553)&lt;&gt;"",TRIM(J1553)&lt;&gt;TRIM(M1553)),"Suffix translation &lt;&gt; lookup ", "" ))
&amp;IF(AND(TRIM(K1553)="",N1553=""),"Description not translated ",
   IF(AND(TRIM(K1553)&lt;&gt;"",TRIM(N1553)&lt;&gt;"",TRIM(K1553)&lt;&gt;TRIM(N1553)),"Description translation&lt;&gt; lookup ", "" ))</f>
        <v/>
      </c>
      <c r="P1553" s="3" t="s">
        <v>8447</v>
      </c>
      <c r="Q1553" s="3" t="s">
        <v>8447</v>
      </c>
      <c r="R1553" s="3" t="s">
        <v>4314</v>
      </c>
    </row>
    <row r="1554" spans="1:18" x14ac:dyDescent="0.25">
      <c r="A1554" s="2" t="str">
        <f>IF(TRIM(J1554)="","",E1554)</f>
        <v>FlashSerialNumber</v>
      </c>
      <c r="B1554" s="2" t="str">
        <f>IF(TRIM(K1554)="","",I1554)</f>
        <v>FlashSerialNumber</v>
      </c>
      <c r="C1554" s="2" t="str">
        <f>LEFT(F1554,FIND(".",F1554,6))</f>
        <v>Exif.OlympusEq.</v>
      </c>
      <c r="D1554" s="2" t="str">
        <f>VLOOKUP(C1554,PrefixUebersetzung,2,FALSE)</f>
        <v>Exif.OlympusEq.</v>
      </c>
      <c r="E1554" s="2" t="str">
        <f>MID(F1554,FIND(".",F1554,6)+1,99)</f>
        <v>FlashSerialNumber</v>
      </c>
      <c r="F1554" s="3" t="s">
        <v>962</v>
      </c>
      <c r="G1554" s="3" t="s">
        <v>9514</v>
      </c>
      <c r="I1554" s="3" t="s">
        <v>2819</v>
      </c>
      <c r="J1554" s="3" t="s">
        <v>4315</v>
      </c>
      <c r="K1554" s="5" t="s">
        <v>4315</v>
      </c>
      <c r="L1554" s="14"/>
      <c r="O1554" s="3" t="str">
        <f>IF(AND(TRIM(J1554)="",M1554=""),"Suffix not translated ",
   IF(AND(TRIM(J1554)&lt;&gt;"",TRIM(M1554)&lt;&gt;"",TRIM(J1554)&lt;&gt;TRIM(M1554)),"Suffix translation &lt;&gt; lookup ", "" ))
&amp;IF(AND(TRIM(K1554)="",N1554=""),"Description not translated ",
   IF(AND(TRIM(K1554)&lt;&gt;"",TRIM(N1554)&lt;&gt;"",TRIM(K1554)&lt;&gt;TRIM(N1554)),"Description translation&lt;&gt; lookup ", "" ))</f>
        <v/>
      </c>
      <c r="P1554" s="3" t="s">
        <v>8447</v>
      </c>
      <c r="Q1554" s="3" t="s">
        <v>8447</v>
      </c>
      <c r="R1554" s="3" t="s">
        <v>9178</v>
      </c>
    </row>
    <row r="1555" spans="1:18" x14ac:dyDescent="0.25">
      <c r="A1555" s="2" t="str">
        <f>IF(TRIM(J1555)="","",E1555)</f>
        <v>FlashType</v>
      </c>
      <c r="B1555" s="2" t="str">
        <f>IF(TRIM(K1555)="","",I1555)</f>
        <v>Flash type</v>
      </c>
      <c r="C1555" s="2" t="str">
        <f>LEFT(F1555,FIND(".",F1555,6))</f>
        <v>Exif.OlympusEq.</v>
      </c>
      <c r="D1555" s="2" t="str">
        <f>VLOOKUP(C1555,PrefixUebersetzung,2,FALSE)</f>
        <v>Exif.OlympusEq.</v>
      </c>
      <c r="E1555" s="2" t="str">
        <f>MID(F1555,FIND(".",F1555,6)+1,99)</f>
        <v>FlashType</v>
      </c>
      <c r="F1555" s="3" t="s">
        <v>963</v>
      </c>
      <c r="G1555" s="3" t="s">
        <v>9512</v>
      </c>
      <c r="I1555" s="3" t="s">
        <v>2820</v>
      </c>
      <c r="J1555" s="3" t="s">
        <v>4316</v>
      </c>
      <c r="K1555" s="5" t="s">
        <v>4316</v>
      </c>
      <c r="L1555" s="14"/>
      <c r="M1555" s="3" t="str">
        <f>IFERROR(VLOOKUP(E1555,A:J,10, FALSE),"")</f>
        <v>Blitztyp</v>
      </c>
      <c r="N1555" s="3" t="str">
        <f>IFERROR(VLOOKUP(I1555,B:K,10,FALSE),"")</f>
        <v>Blitztyp</v>
      </c>
      <c r="O1555" s="3" t="str">
        <f>IF(AND(TRIM(J1555)="",M1555=""),"Suffix not translated ",
   IF(AND(TRIM(J1555)&lt;&gt;"",TRIM(M1555)&lt;&gt;"",TRIM(J1555)&lt;&gt;TRIM(M1555)),"Suffix translation &lt;&gt; lookup ", "" ))
&amp;IF(AND(TRIM(K1555)="",N1555=""),"Description not translated ",
   IF(AND(TRIM(K1555)&lt;&gt;"",TRIM(N1555)&lt;&gt;"",TRIM(K1555)&lt;&gt;TRIM(N1555)),"Description translation&lt;&gt; lookup ", "" ))</f>
        <v/>
      </c>
      <c r="P1555" s="3" t="s">
        <v>8447</v>
      </c>
      <c r="Q1555" s="3" t="s">
        <v>8447</v>
      </c>
      <c r="R1555" s="3" t="s">
        <v>4316</v>
      </c>
    </row>
    <row r="1556" spans="1:18" x14ac:dyDescent="0.25">
      <c r="A1556" s="2" t="str">
        <f>IF(TRIM(J1556)="","",E1556)</f>
        <v/>
      </c>
      <c r="B1556" s="2" t="str">
        <f>IF(TRIM(K1556)="","",I1556)</f>
        <v/>
      </c>
      <c r="C1556" s="2" t="str">
        <f>LEFT(F1556,FIND(".",F1556,6))</f>
        <v>Exif.OlympusEq.</v>
      </c>
      <c r="D1556" s="2" t="str">
        <f>VLOOKUP(C1556,PrefixUebersetzung,2,FALSE)</f>
        <v>Exif.OlympusEq.</v>
      </c>
      <c r="E1556" s="2" t="str">
        <f>MID(F1556,FIND(".",F1556,6)+1,99)</f>
        <v>FocalPlaneDiagonal</v>
      </c>
      <c r="F1556" s="3" t="s">
        <v>964</v>
      </c>
      <c r="G1556" s="3" t="s">
        <v>9519</v>
      </c>
      <c r="I1556" s="3" t="s">
        <v>2738</v>
      </c>
      <c r="J1556" s="3"/>
      <c r="L1556" s="14">
        <v>5</v>
      </c>
      <c r="M1556" s="3" t="str">
        <f>IFERROR(VLOOKUP(E1556,A:J,10, FALSE),"")</f>
        <v/>
      </c>
      <c r="N1556" s="3" t="str">
        <f>IFERROR(VLOOKUP(I1556,B:K,10,FALSE),"")</f>
        <v/>
      </c>
      <c r="O1556" s="3" t="str">
        <f>IF(AND(TRIM(J1556)="",M1556=""),"Suffix not translated ",
   IF(AND(TRIM(J1556)&lt;&gt;"",TRIM(M1556)&lt;&gt;"",TRIM(J1556)&lt;&gt;TRIM(M1556)),"Suffix translation &lt;&gt; lookup ", "" ))
&amp;IF(AND(TRIM(K1556)="",N1556=""),"Description not translated ",
   IF(AND(TRIM(K1556)&lt;&gt;"",TRIM(N1556)&lt;&gt;"",TRIM(K1556)&lt;&gt;TRIM(N1556)),"Description translation&lt;&gt; lookup ", "" ))</f>
        <v xml:space="preserve">Suffix not translated Description not translated </v>
      </c>
    </row>
    <row r="1557" spans="1:18" x14ac:dyDescent="0.25">
      <c r="A1557" s="2" t="str">
        <f>IF(TRIM(J1557)="","",E1557)</f>
        <v/>
      </c>
      <c r="B1557" s="2" t="str">
        <f>IF(TRIM(K1557)="","",I1557)</f>
        <v/>
      </c>
      <c r="C1557" s="2" t="str">
        <f>LEFT(F1557,FIND(".",F1557,6))</f>
        <v>Exif.OlympusEq.</v>
      </c>
      <c r="D1557" s="2" t="str">
        <f>VLOOKUP(C1557,PrefixUebersetzung,2,FALSE)</f>
        <v>Exif.OlympusEq.</v>
      </c>
      <c r="E1557" s="2" t="str">
        <f>MID(F1557,FIND(".",F1557,6)+1,99)</f>
        <v>InternalSerialNumber</v>
      </c>
      <c r="F1557" s="3" t="s">
        <v>965</v>
      </c>
      <c r="G1557" s="3" t="s">
        <v>9514</v>
      </c>
      <c r="I1557" s="3" t="s">
        <v>2126</v>
      </c>
      <c r="L1557" s="14"/>
      <c r="M1557" s="3" t="str">
        <f>IFERROR(VLOOKUP(E1557,A:J,10, FALSE),"")</f>
        <v>Interne Seriennummer</v>
      </c>
      <c r="N1557" s="3" t="str">
        <f>IFERROR(VLOOKUP(I1557,B:K,10,FALSE),"")</f>
        <v>Interne Seriennummer</v>
      </c>
      <c r="O1557" s="3" t="str">
        <f>IF(AND(TRIM(J1557)="",M1557=""),"Suffix not translated ",
   IF(AND(TRIM(J1557)&lt;&gt;"",TRIM(M1557)&lt;&gt;"",TRIM(J1557)&lt;&gt;TRIM(M1557)),"Suffix translation &lt;&gt; lookup ", "" ))
&amp;IF(AND(TRIM(K1557)="",N1557=""),"Description not translated ",
   IF(AND(TRIM(K1557)&lt;&gt;"",TRIM(N1557)&lt;&gt;"",TRIM(K1557)&lt;&gt;TRIM(N1557)),"Description translation&lt;&gt; lookup ", "" ))</f>
        <v/>
      </c>
    </row>
    <row r="1558" spans="1:18" ht="30" x14ac:dyDescent="0.25">
      <c r="A1558" s="2" t="str">
        <f>IF(TRIM(J1558)="","",E1558)</f>
        <v>LensFirmwareVersion</v>
      </c>
      <c r="B1558" s="2" t="str">
        <f>IF(TRIM(K1558)="","",I1558)</f>
        <v>Lens firmware version</v>
      </c>
      <c r="C1558" s="2" t="str">
        <f>LEFT(F1558,FIND(".",F1558,6))</f>
        <v>Exif.OlympusEq.</v>
      </c>
      <c r="D1558" s="2" t="str">
        <f>VLOOKUP(C1558,PrefixUebersetzung,2,FALSE)</f>
        <v>Exif.OlympusEq.</v>
      </c>
      <c r="E1558" s="2" t="str">
        <f>MID(F1558,FIND(".",F1558,6)+1,99)</f>
        <v>LensFirmwareVersion</v>
      </c>
      <c r="F1558" s="3" t="s">
        <v>966</v>
      </c>
      <c r="G1558" s="3" t="s">
        <v>9515</v>
      </c>
      <c r="I1558" s="3" t="s">
        <v>2821</v>
      </c>
      <c r="J1558" s="5" t="s">
        <v>4999</v>
      </c>
      <c r="K1558" s="5" t="s">
        <v>4999</v>
      </c>
      <c r="L1558" s="14"/>
      <c r="M1558" s="3" t="str">
        <f>IFERROR(VLOOKUP(E1558,A:J,10, FALSE),"")</f>
        <v>Objektiv Firmwareversion</v>
      </c>
      <c r="O1558" s="3" t="str">
        <f>IF(AND(TRIM(J1558)="",M1558=""),"Suffix not translated ",
   IF(AND(TRIM(J1558)&lt;&gt;"",TRIM(M1558)&lt;&gt;"",TRIM(J1558)&lt;&gt;TRIM(M1558)),"Suffix translation &lt;&gt; lookup ", "" ))
&amp;IF(AND(TRIM(K1558)="",N1558=""),"Description not translated ",
   IF(AND(TRIM(K1558)&lt;&gt;"",TRIM(N1558)&lt;&gt;"",TRIM(K1558)&lt;&gt;TRIM(N1558)),"Description translation&lt;&gt; lookup ", "" ))</f>
        <v/>
      </c>
      <c r="P1558" s="3" t="s">
        <v>8447</v>
      </c>
      <c r="Q1558" s="3" t="s">
        <v>8447</v>
      </c>
      <c r="R1558" s="3" t="s">
        <v>9251</v>
      </c>
    </row>
    <row r="1559" spans="1:18" x14ac:dyDescent="0.25">
      <c r="A1559" s="2" t="str">
        <f>IF(TRIM(J1559)="","",E1559)</f>
        <v/>
      </c>
      <c r="B1559" s="2" t="str">
        <f>IF(TRIM(K1559)="","",I1559)</f>
        <v/>
      </c>
      <c r="C1559" s="2" t="str">
        <f>LEFT(F1559,FIND(".",F1559,6))</f>
        <v>Exif.OlympusEq.</v>
      </c>
      <c r="D1559" s="2" t="str">
        <f>VLOOKUP(C1559,PrefixUebersetzung,2,FALSE)</f>
        <v>Exif.OlympusEq.</v>
      </c>
      <c r="E1559" s="2" t="str">
        <f>MID(F1559,FIND(".",F1559,6)+1,99)</f>
        <v>LensModel</v>
      </c>
      <c r="F1559" s="3" t="s">
        <v>967</v>
      </c>
      <c r="G1559" s="3" t="s">
        <v>9514</v>
      </c>
      <c r="I1559" s="3" t="s">
        <v>2822</v>
      </c>
      <c r="L1559" s="14"/>
      <c r="M1559" s="3" t="str">
        <f>IFERROR(VLOOKUP(E1559,A:J,10, FALSE),"")</f>
        <v>Objektiv-Modell</v>
      </c>
      <c r="N1559" s="3" t="str">
        <f>IFERROR(VLOOKUP(I1559,B:K,10,FALSE),"")</f>
        <v>Objektiv-Modell</v>
      </c>
      <c r="O1559" s="3" t="str">
        <f>IF(AND(TRIM(J1559)="",M1559=""),"Suffix not translated ",
   IF(AND(TRIM(J1559)&lt;&gt;"",TRIM(M1559)&lt;&gt;"",TRIM(J1559)&lt;&gt;TRIM(M1559)),"Suffix translation &lt;&gt; lookup ", "" ))
&amp;IF(AND(TRIM(K1559)="",N1559=""),"Description not translated ",
   IF(AND(TRIM(K1559)&lt;&gt;"",TRIM(N1559)&lt;&gt;"",TRIM(K1559)&lt;&gt;TRIM(N1559)),"Description translation&lt;&gt; lookup ", "" ))</f>
        <v/>
      </c>
      <c r="R1559" s="3" t="s">
        <v>9254</v>
      </c>
    </row>
    <row r="1560" spans="1:18" x14ac:dyDescent="0.25">
      <c r="A1560" s="2" t="str">
        <f>IF(TRIM(J1560)="","",E1560)</f>
        <v>LensProperties</v>
      </c>
      <c r="B1560" s="2" t="str">
        <f>IF(TRIM(K1560)="","",I1560)</f>
        <v>Lens properties</v>
      </c>
      <c r="C1560" s="2" t="str">
        <f>LEFT(F1560,FIND(".",F1560,6))</f>
        <v>Exif.OlympusEq.</v>
      </c>
      <c r="D1560" s="2" t="str">
        <f>VLOOKUP(C1560,PrefixUebersetzung,2,FALSE)</f>
        <v>Exif.OlympusEq.</v>
      </c>
      <c r="E1560" s="2" t="str">
        <f>MID(F1560,FIND(".",F1560,6)+1,99)</f>
        <v>LensProperties</v>
      </c>
      <c r="F1560" s="3" t="s">
        <v>968</v>
      </c>
      <c r="G1560" s="3" t="s">
        <v>9512</v>
      </c>
      <c r="I1560" s="3" t="s">
        <v>2823</v>
      </c>
      <c r="J1560" s="5" t="s">
        <v>3964</v>
      </c>
      <c r="K1560" s="5" t="s">
        <v>3964</v>
      </c>
      <c r="L1560" s="14"/>
      <c r="O1560" s="3" t="str">
        <f>IF(AND(TRIM(J1560)="",M1560=""),"Suffix not translated ",
   IF(AND(TRIM(J1560)&lt;&gt;"",TRIM(M1560)&lt;&gt;"",TRIM(J1560)&lt;&gt;TRIM(M1560)),"Suffix translation &lt;&gt; lookup ", "" ))
&amp;IF(AND(TRIM(K1560)="",N1560=""),"Description not translated ",
   IF(AND(TRIM(K1560)&lt;&gt;"",TRIM(N1560)&lt;&gt;"",TRIM(K1560)&lt;&gt;TRIM(N1560)),"Description translation&lt;&gt; lookup ", "" ))</f>
        <v/>
      </c>
      <c r="P1560" s="3" t="s">
        <v>8447</v>
      </c>
      <c r="Q1560" s="3" t="s">
        <v>8447</v>
      </c>
      <c r="R1560" s="3" t="s">
        <v>9116</v>
      </c>
    </row>
    <row r="1561" spans="1:18" x14ac:dyDescent="0.25">
      <c r="A1561" s="2" t="str">
        <f>IF(TRIM(J1561)="","",E1561)</f>
        <v>LensSerialNumber</v>
      </c>
      <c r="B1561" s="2" t="str">
        <f>IF(TRIM(K1561)="","",I1561)</f>
        <v>Lens serial number</v>
      </c>
      <c r="C1561" s="2" t="str">
        <f>LEFT(F1561,FIND(".",F1561,6))</f>
        <v>Exif.OlympusEq.</v>
      </c>
      <c r="D1561" s="2" t="str">
        <f>VLOOKUP(C1561,PrefixUebersetzung,2,FALSE)</f>
        <v>Exif.OlympusEq.</v>
      </c>
      <c r="E1561" s="2" t="str">
        <f>MID(F1561,FIND(".",F1561,6)+1,99)</f>
        <v>LensSerialNumber</v>
      </c>
      <c r="F1561" s="3" t="s">
        <v>969</v>
      </c>
      <c r="G1561" s="3" t="s">
        <v>9514</v>
      </c>
      <c r="I1561" s="3" t="s">
        <v>2824</v>
      </c>
      <c r="J1561" s="5" t="s">
        <v>3965</v>
      </c>
      <c r="K1561" s="5" t="s">
        <v>3965</v>
      </c>
      <c r="L1561" s="14"/>
      <c r="M1561" s="3" t="str">
        <f>IFERROR(VLOOKUP(E1561,A:J,10, FALSE),"")</f>
        <v>Objektiv Seriennummer</v>
      </c>
      <c r="N1561" s="3" t="str">
        <f>IFERROR(VLOOKUP(I1561,B:K,10,FALSE),"")</f>
        <v>Objektiv Seriennummer</v>
      </c>
      <c r="O1561" s="3" t="str">
        <f>IF(AND(TRIM(J1561)="",M1561=""),"Suffix not translated ",
   IF(AND(TRIM(J1561)&lt;&gt;"",TRIM(M1561)&lt;&gt;"",TRIM(J1561)&lt;&gt;TRIM(M1561)),"Suffix translation &lt;&gt; lookup ", "" ))
&amp;IF(AND(TRIM(K1561)="",N1561=""),"Description not translated ",
   IF(AND(TRIM(K1561)&lt;&gt;"",TRIM(N1561)&lt;&gt;"",TRIM(K1561)&lt;&gt;TRIM(N1561)),"Description translation&lt;&gt; lookup ", "" ))</f>
        <v/>
      </c>
      <c r="Q1561" s="3" t="s">
        <v>8447</v>
      </c>
      <c r="R1561" s="3" t="s">
        <v>9252</v>
      </c>
    </row>
    <row r="1562" spans="1:18" x14ac:dyDescent="0.25">
      <c r="A1562" s="2" t="str">
        <f>IF(TRIM(J1562)="","",E1562)</f>
        <v/>
      </c>
      <c r="B1562" s="2" t="str">
        <f>IF(TRIM(K1562)="","",I1562)</f>
        <v/>
      </c>
      <c r="C1562" s="2" t="str">
        <f>LEFT(F1562,FIND(".",F1562,6))</f>
        <v>Exif.OlympusEq.</v>
      </c>
      <c r="D1562" s="2" t="str">
        <f>VLOOKUP(C1562,PrefixUebersetzung,2,FALSE)</f>
        <v>Exif.OlympusEq.</v>
      </c>
      <c r="E1562" s="2" t="str">
        <f>MID(F1562,FIND(".",F1562,6)+1,99)</f>
        <v>LensType</v>
      </c>
      <c r="F1562" s="3" t="s">
        <v>970</v>
      </c>
      <c r="G1562" s="3" t="s">
        <v>9518</v>
      </c>
      <c r="I1562" s="3" t="s">
        <v>2177</v>
      </c>
      <c r="L1562" s="14"/>
      <c r="M1562" s="3" t="str">
        <f>IFERROR(VLOOKUP(E1562,A:J,10, FALSE),"")</f>
        <v>Objektiv Typ</v>
      </c>
      <c r="N1562" s="3" t="str">
        <f>IFERROR(VLOOKUP(I1562,B:K,10,FALSE),"")</f>
        <v>Objektiv Typ</v>
      </c>
      <c r="O1562" s="3" t="str">
        <f>IF(AND(TRIM(J1562)="",M1562=""),"Suffix not translated ",
   IF(AND(TRIM(J1562)&lt;&gt;"",TRIM(M1562)&lt;&gt;"",TRIM(J1562)&lt;&gt;TRIM(M1562)),"Suffix translation &lt;&gt; lookup ", "" ))
&amp;IF(AND(TRIM(K1562)="",N1562=""),"Description not translated ",
   IF(AND(TRIM(K1562)&lt;&gt;"",TRIM(N1562)&lt;&gt;"",TRIM(K1562)&lt;&gt;TRIM(N1562)),"Description translation&lt;&gt; lookup ", "" ))</f>
        <v/>
      </c>
    </row>
    <row r="1563" spans="1:18" ht="30" x14ac:dyDescent="0.25">
      <c r="A1563" s="2" t="str">
        <f>IF(TRIM(J1563)="","",E1563)</f>
        <v>MaxApertureAtCurrentFocal</v>
      </c>
      <c r="B1563" s="2" t="str">
        <f>IF(TRIM(K1563)="","",I1563)</f>
        <v>Max aperture at current focal</v>
      </c>
      <c r="C1563" s="2" t="str">
        <f>LEFT(F1563,FIND(".",F1563,6))</f>
        <v>Exif.OlympusEq.</v>
      </c>
      <c r="D1563" s="2" t="str">
        <f>VLOOKUP(C1563,PrefixUebersetzung,2,FALSE)</f>
        <v>Exif.OlympusEq.</v>
      </c>
      <c r="E1563" s="2" t="str">
        <f>MID(F1563,FIND(".",F1563,6)+1,99)</f>
        <v>MaxApertureAtCurrentFocal</v>
      </c>
      <c r="F1563" s="3" t="s">
        <v>971</v>
      </c>
      <c r="G1563" s="3" t="s">
        <v>9512</v>
      </c>
      <c r="I1563" s="3" t="s">
        <v>2825</v>
      </c>
      <c r="J1563" s="3" t="s">
        <v>4317</v>
      </c>
      <c r="K1563" s="5" t="s">
        <v>5120</v>
      </c>
      <c r="L1563" s="14"/>
      <c r="O1563" s="3" t="str">
        <f>IF(AND(TRIM(J1563)="",M1563=""),"Suffix not translated ",
   IF(AND(TRIM(J1563)&lt;&gt;"",TRIM(M1563)&lt;&gt;"",TRIM(J1563)&lt;&gt;TRIM(M1563)),"Suffix translation &lt;&gt; lookup ", "" ))
&amp;IF(AND(TRIM(K1563)="",N1563=""),"Description not translated ",
   IF(AND(TRIM(K1563)&lt;&gt;"",TRIM(N1563)&lt;&gt;"",TRIM(K1563)&lt;&gt;TRIM(N1563)),"Description translation&lt;&gt; lookup ", "" ))</f>
        <v/>
      </c>
      <c r="P1563" s="3" t="s">
        <v>8447</v>
      </c>
      <c r="Q1563" s="3" t="s">
        <v>8447</v>
      </c>
      <c r="R1563" s="3" t="s">
        <v>9274</v>
      </c>
    </row>
    <row r="1564" spans="1:18" ht="30" x14ac:dyDescent="0.25">
      <c r="A1564" s="2" t="str">
        <f>IF(TRIM(J1564)="","",E1564)</f>
        <v/>
      </c>
      <c r="B1564" s="2" t="str">
        <f>IF(TRIM(K1564)="","",I1564)</f>
        <v/>
      </c>
      <c r="C1564" s="2" t="str">
        <f>LEFT(F1564,FIND(".",F1564,6))</f>
        <v>Exif.OlympusEq.</v>
      </c>
      <c r="D1564" s="2" t="str">
        <f>VLOOKUP(C1564,PrefixUebersetzung,2,FALSE)</f>
        <v>Exif.OlympusEq.</v>
      </c>
      <c r="E1564" s="2" t="str">
        <f>MID(F1564,FIND(".",F1564,6)+1,99)</f>
        <v>MaxApertureAtMaxFocal</v>
      </c>
      <c r="F1564" s="3" t="s">
        <v>972</v>
      </c>
      <c r="G1564" s="3" t="s">
        <v>9512</v>
      </c>
      <c r="I1564" s="3" t="s">
        <v>2684</v>
      </c>
      <c r="L1564" s="14"/>
      <c r="M1564" s="3" t="str">
        <f>IFERROR(VLOOKUP(E1564,A:J,10, FALSE),"")</f>
        <v>Max Blende bei max Brennweite</v>
      </c>
      <c r="N1564" s="3" t="str">
        <f>IFERROR(VLOOKUP(I1564,B:K,10,FALSE),"")</f>
        <v>Maximale Blende bei maximaler Brennweite</v>
      </c>
      <c r="O1564" s="3" t="str">
        <f>IF(AND(TRIM(J1564)="",M1564=""),"Suffix not translated ",
   IF(AND(TRIM(J1564)&lt;&gt;"",TRIM(M1564)&lt;&gt;"",TRIM(J1564)&lt;&gt;TRIM(M1564)),"Suffix translation &lt;&gt; lookup ", "" ))
&amp;IF(AND(TRIM(K1564)="",N1564=""),"Description not translated ",
   IF(AND(TRIM(K1564)&lt;&gt;"",TRIM(N1564)&lt;&gt;"",TRIM(K1564)&lt;&gt;TRIM(N1564)),"Description translation&lt;&gt; lookup ", "" ))</f>
        <v/>
      </c>
    </row>
    <row r="1565" spans="1:18" ht="30" x14ac:dyDescent="0.25">
      <c r="A1565" s="2" t="str">
        <f>IF(TRIM(J1565)="","",E1565)</f>
        <v/>
      </c>
      <c r="B1565" s="2" t="str">
        <f>IF(TRIM(K1565)="","",I1565)</f>
        <v/>
      </c>
      <c r="C1565" s="2" t="str">
        <f>LEFT(F1565,FIND(".",F1565,6))</f>
        <v>Exif.OlympusEq.</v>
      </c>
      <c r="D1565" s="2" t="str">
        <f>VLOOKUP(C1565,PrefixUebersetzung,2,FALSE)</f>
        <v>Exif.OlympusEq.</v>
      </c>
      <c r="E1565" s="2" t="str">
        <f>MID(F1565,FIND(".",F1565,6)+1,99)</f>
        <v>MaxApertureAtMinFocal</v>
      </c>
      <c r="F1565" s="3" t="s">
        <v>973</v>
      </c>
      <c r="G1565" s="3" t="s">
        <v>9512</v>
      </c>
      <c r="I1565" s="3" t="s">
        <v>2685</v>
      </c>
      <c r="J1565" s="3"/>
      <c r="L1565" s="14"/>
      <c r="M1565" s="3" t="str">
        <f>IFERROR(VLOOKUP(E1565,A:J,10, FALSE),"")</f>
        <v>Max Blende bei min Brennweite</v>
      </c>
      <c r="N1565" s="3" t="str">
        <f>IFERROR(VLOOKUP(I1565,B:K,10,FALSE),"")</f>
        <v>Maximale Blende bei minimaler Brennweite</v>
      </c>
      <c r="O1565" s="3" t="str">
        <f>IF(AND(TRIM(J1565)="",M1565=""),"Suffix not translated ",
   IF(AND(TRIM(J1565)&lt;&gt;"",TRIM(M1565)&lt;&gt;"",TRIM(J1565)&lt;&gt;TRIM(M1565)),"Suffix translation &lt;&gt; lookup ", "" ))
&amp;IF(AND(TRIM(K1565)="",N1565=""),"Description not translated ",
   IF(AND(TRIM(K1565)&lt;&gt;"",TRIM(N1565)&lt;&gt;"",TRIM(K1565)&lt;&gt;TRIM(N1565)),"Description translation&lt;&gt; lookup ", "" ))</f>
        <v/>
      </c>
    </row>
    <row r="1566" spans="1:18" x14ac:dyDescent="0.25">
      <c r="A1566" s="2" t="str">
        <f>IF(TRIM(J1566)="","",E1566)</f>
        <v/>
      </c>
      <c r="B1566" s="2" t="str">
        <f>IF(TRIM(K1566)="","",I1566)</f>
        <v/>
      </c>
      <c r="C1566" s="2" t="str">
        <f>LEFT(F1566,FIND(".",F1566,6))</f>
        <v>Exif.OlympusEq.</v>
      </c>
      <c r="D1566" s="2" t="str">
        <f>VLOOKUP(C1566,PrefixUebersetzung,2,FALSE)</f>
        <v>Exif.OlympusEq.</v>
      </c>
      <c r="E1566" s="2" t="str">
        <f>MID(F1566,FIND(".",F1566,6)+1,99)</f>
        <v>MaxFocalLength</v>
      </c>
      <c r="F1566" s="3" t="s">
        <v>974</v>
      </c>
      <c r="G1566" s="3" t="s">
        <v>9512</v>
      </c>
      <c r="I1566" s="3" t="s">
        <v>2686</v>
      </c>
      <c r="L1566" s="14"/>
      <c r="M1566" s="3" t="str">
        <f>IFERROR(VLOOKUP(E1566,A:J,10, FALSE),"")</f>
        <v>Brennweite maximal</v>
      </c>
      <c r="N1566" s="3" t="str">
        <f>IFERROR(VLOOKUP(I1566,B:K,10,FALSE),"")</f>
        <v>Maximale Brennweite</v>
      </c>
      <c r="O1566" s="3" t="str">
        <f>IF(AND(TRIM(J1566)="",M1566=""),"Suffix not translated ",
   IF(AND(TRIM(J1566)&lt;&gt;"",TRIM(M1566)&lt;&gt;"",TRIM(J1566)&lt;&gt;TRIM(M1566)),"Suffix translation &lt;&gt; lookup ", "" ))
&amp;IF(AND(TRIM(K1566)="",N1566=""),"Description not translated ",
   IF(AND(TRIM(K1566)&lt;&gt;"",TRIM(N1566)&lt;&gt;"",TRIM(K1566)&lt;&gt;TRIM(N1566)),"Description translation&lt;&gt; lookup ", "" ))</f>
        <v/>
      </c>
    </row>
    <row r="1567" spans="1:18" x14ac:dyDescent="0.25">
      <c r="A1567" s="2" t="str">
        <f>IF(TRIM(J1567)="","",E1567)</f>
        <v/>
      </c>
      <c r="B1567" s="2" t="str">
        <f>IF(TRIM(K1567)="","",I1567)</f>
        <v/>
      </c>
      <c r="C1567" s="2" t="str">
        <f>LEFT(F1567,FIND(".",F1567,6))</f>
        <v>Exif.OlympusEq.</v>
      </c>
      <c r="D1567" s="2" t="str">
        <f>VLOOKUP(C1567,PrefixUebersetzung,2,FALSE)</f>
        <v>Exif.OlympusEq.</v>
      </c>
      <c r="E1567" s="2" t="str">
        <f>MID(F1567,FIND(".",F1567,6)+1,99)</f>
        <v>MinFocalLength</v>
      </c>
      <c r="F1567" s="3" t="s">
        <v>975</v>
      </c>
      <c r="G1567" s="3" t="s">
        <v>9512</v>
      </c>
      <c r="I1567" s="3" t="s">
        <v>2688</v>
      </c>
      <c r="L1567" s="14"/>
      <c r="M1567" s="3" t="str">
        <f>IFERROR(VLOOKUP(E1567,A:J,10, FALSE),"")</f>
        <v>Brennweite minimal</v>
      </c>
      <c r="N1567" s="3" t="str">
        <f>IFERROR(VLOOKUP(I1567,B:K,10,FALSE),"")</f>
        <v>Minimale Brennweite</v>
      </c>
      <c r="O1567" s="3" t="str">
        <f>IF(AND(TRIM(J1567)="",M1567=""),"Suffix not translated ",
   IF(AND(TRIM(J1567)&lt;&gt;"",TRIM(M1567)&lt;&gt;"",TRIM(J1567)&lt;&gt;TRIM(M1567)),"Suffix translation &lt;&gt; lookup ", "" ))
&amp;IF(AND(TRIM(K1567)="",N1567=""),"Description not translated ",
   IF(AND(TRIM(K1567)&lt;&gt;"",TRIM(N1567)&lt;&gt;"",TRIM(K1567)&lt;&gt;TRIM(N1567)),"Description translation&lt;&gt; lookup ", "" ))</f>
        <v/>
      </c>
    </row>
    <row r="1568" spans="1:18" x14ac:dyDescent="0.25">
      <c r="A1568" s="2" t="str">
        <f>IF(TRIM(J1568)="","",E1568)</f>
        <v/>
      </c>
      <c r="B1568" s="2" t="str">
        <f>IF(TRIM(K1568)="","",I1568)</f>
        <v/>
      </c>
      <c r="C1568" s="2" t="str">
        <f>LEFT(F1568,FIND(".",F1568,6))</f>
        <v>Exif.OlympusEq.</v>
      </c>
      <c r="D1568" s="2" t="str">
        <f>VLOOKUP(C1568,PrefixUebersetzung,2,FALSE)</f>
        <v>Exif.OlympusEq.</v>
      </c>
      <c r="E1568" s="2" t="str">
        <f>MID(F1568,FIND(".",F1568,6)+1,99)</f>
        <v>SerialNumber</v>
      </c>
      <c r="F1568" s="3" t="s">
        <v>976</v>
      </c>
      <c r="G1568" s="3" t="s">
        <v>9514</v>
      </c>
      <c r="I1568" s="3" t="s">
        <v>2826</v>
      </c>
      <c r="L1568" s="14"/>
      <c r="M1568" s="3" t="str">
        <f>IFERROR(VLOOKUP(E1568,A:J,10, FALSE),"")</f>
        <v>Seriennummer</v>
      </c>
      <c r="N1568" s="3" t="str">
        <f>IFERROR(VLOOKUP(I1568,B:K,10,FALSE),"")</f>
        <v>Seriennummer</v>
      </c>
      <c r="O1568" s="3" t="str">
        <f>IF(AND(TRIM(J1568)="",M1568=""),"Suffix not translated ",
   IF(AND(TRIM(J1568)&lt;&gt;"",TRIM(M1568)&lt;&gt;"",TRIM(J1568)&lt;&gt;TRIM(M1568)),"Suffix translation &lt;&gt; lookup ", "" ))
&amp;IF(AND(TRIM(K1568)="",N1568=""),"Description not translated ",
   IF(AND(TRIM(K1568)&lt;&gt;"",TRIM(N1568)&lt;&gt;"",TRIM(K1568)&lt;&gt;TRIM(N1568)),"Description translation&lt;&gt; lookup ", "" ))</f>
        <v/>
      </c>
    </row>
    <row r="1569" spans="1:18" ht="30" x14ac:dyDescent="0.25">
      <c r="A1569" s="2" t="str">
        <f>IF(TRIM(J1569)="","",E1569)</f>
        <v/>
      </c>
      <c r="B1569" s="2" t="str">
        <f>IF(TRIM(K1569)="","",I1569)</f>
        <v/>
      </c>
      <c r="C1569" s="2" t="str">
        <f>LEFT(F1569,FIND(".",F1569,6))</f>
        <v>Exif.OlympusFe1.</v>
      </c>
      <c r="D1569" s="2" t="str">
        <f>VLOOKUP(C1569,PrefixUebersetzung,2,FALSE)</f>
        <v>Exif.OlympusFe1.</v>
      </c>
      <c r="E1569" s="2" t="str">
        <f>MID(F1569,FIND(".",F1569,6)+1,99)</f>
        <v>BodyFirmwareVersion</v>
      </c>
      <c r="F1569" s="3" t="s">
        <v>977</v>
      </c>
      <c r="G1569" s="3" t="s">
        <v>9514</v>
      </c>
      <c r="I1569" s="3" t="s">
        <v>2717</v>
      </c>
      <c r="L1569" s="14"/>
      <c r="M1569" s="3" t="str">
        <f>IFERROR(VLOOKUP(E1569,A:J,10, FALSE),"")</f>
        <v>Gehäuse Firmwareversion</v>
      </c>
      <c r="N1569" s="3" t="str">
        <f>IFERROR(VLOOKUP(I1569,B:K,10,FALSE),"")</f>
        <v>Gehäuse Firmwareversion</v>
      </c>
      <c r="O1569" s="3" t="str">
        <f>IF(AND(TRIM(J1569)="",M1569=""),"Suffix not translated ",
   IF(AND(TRIM(J1569)&lt;&gt;"",TRIM(M1569)&lt;&gt;"",TRIM(J1569)&lt;&gt;TRIM(M1569)),"Suffix translation &lt;&gt; lookup ", "" ))
&amp;IF(AND(TRIM(K1569)="",N1569=""),"Description not translated ",
   IF(AND(TRIM(K1569)&lt;&gt;"",TRIM(N1569)&lt;&gt;"",TRIM(K1569)&lt;&gt;TRIM(N1569)),"Description translation&lt;&gt; lookup ", "" ))</f>
        <v/>
      </c>
    </row>
    <row r="1570" spans="1:18" ht="30" x14ac:dyDescent="0.25">
      <c r="A1570" s="2" t="str">
        <f>IF(TRIM(J1570)="","",E1570)</f>
        <v/>
      </c>
      <c r="B1570" s="2" t="str">
        <f>IF(TRIM(K1570)="","",I1570)</f>
        <v/>
      </c>
      <c r="C1570" s="2" t="str">
        <f>LEFT(F1570,FIND(".",F1570,6))</f>
        <v>Exif.OlympusFe2.</v>
      </c>
      <c r="D1570" s="2" t="str">
        <f>VLOOKUP(C1570,PrefixUebersetzung,2,FALSE)</f>
        <v>Exif.OlympusFe2.</v>
      </c>
      <c r="E1570" s="2" t="str">
        <f>MID(F1570,FIND(".",F1570,6)+1,99)</f>
        <v>BodyFirmwareVersion</v>
      </c>
      <c r="F1570" s="41" t="s">
        <v>10080</v>
      </c>
      <c r="G1570" s="36" t="s">
        <v>9514</v>
      </c>
      <c r="H1570" s="36"/>
      <c r="I1570" s="36" t="s">
        <v>2717</v>
      </c>
      <c r="M1570" s="3" t="str">
        <f>IFERROR(VLOOKUP(E1570,A:J,10, FALSE),"")</f>
        <v>Gehäuse Firmwareversion</v>
      </c>
      <c r="N1570" s="3" t="str">
        <f>IFERROR(VLOOKUP(I1570,B:K,10,FALSE),"")</f>
        <v>Gehäuse Firmwareversion</v>
      </c>
      <c r="O1570" s="3" t="str">
        <f>IF(AND(TRIM(J1570)="",M1570=""),"Suffix not translated ",
   IF(AND(TRIM(J1570)&lt;&gt;"",TRIM(M1570)&lt;&gt;"",TRIM(J1570)&lt;&gt;TRIM(M1570)),"Suffix translation &lt;&gt; lookup ", "" ))
&amp;IF(AND(TRIM(K1570)="",N1570=""),"Description not translated ",
   IF(AND(TRIM(K1570)&lt;&gt;"",TRIM(N1570)&lt;&gt;"",TRIM(K1570)&lt;&gt;TRIM(N1570)),"Description translation&lt;&gt; lookup ", "" ))</f>
        <v/>
      </c>
    </row>
    <row r="1571" spans="1:18" ht="30" x14ac:dyDescent="0.25">
      <c r="A1571" s="2" t="str">
        <f>IF(TRIM(J1571)="","",E1571)</f>
        <v/>
      </c>
      <c r="B1571" s="2" t="str">
        <f>IF(TRIM(K1571)="","",I1571)</f>
        <v/>
      </c>
      <c r="C1571" s="2" t="str">
        <f>LEFT(F1571,FIND(".",F1571,6))</f>
        <v>Exif.OlympusFe3.</v>
      </c>
      <c r="D1571" s="2" t="str">
        <f>VLOOKUP(C1571,PrefixUebersetzung,2,FALSE)</f>
        <v>Exif.OlympusFe3.</v>
      </c>
      <c r="E1571" s="2" t="str">
        <f>MID(F1571,FIND(".",F1571,6)+1,99)</f>
        <v>BodyFirmwareVersion</v>
      </c>
      <c r="F1571" s="41" t="s">
        <v>10081</v>
      </c>
      <c r="G1571" s="36" t="s">
        <v>9514</v>
      </c>
      <c r="H1571" s="36"/>
      <c r="I1571" s="36" t="s">
        <v>2717</v>
      </c>
      <c r="M1571" s="3" t="str">
        <f>IFERROR(VLOOKUP(E1571,A:J,10, FALSE),"")</f>
        <v>Gehäuse Firmwareversion</v>
      </c>
      <c r="N1571" s="3" t="str">
        <f>IFERROR(VLOOKUP(I1571,B:K,10,FALSE),"")</f>
        <v>Gehäuse Firmwareversion</v>
      </c>
      <c r="O1571" s="3" t="str">
        <f>IF(AND(TRIM(J1571)="",M1571=""),"Suffix not translated ",
   IF(AND(TRIM(J1571)&lt;&gt;"",TRIM(M1571)&lt;&gt;"",TRIM(J1571)&lt;&gt;TRIM(M1571)),"Suffix translation &lt;&gt; lookup ", "" ))
&amp;IF(AND(TRIM(K1571)="",N1571=""),"Description not translated ",
   IF(AND(TRIM(K1571)&lt;&gt;"",TRIM(N1571)&lt;&gt;"",TRIM(K1571)&lt;&gt;TRIM(N1571)),"Description translation&lt;&gt; lookup ", "" ))</f>
        <v/>
      </c>
    </row>
    <row r="1572" spans="1:18" ht="30" x14ac:dyDescent="0.25">
      <c r="A1572" s="2" t="str">
        <f>IF(TRIM(J1572)="","",E1572)</f>
        <v/>
      </c>
      <c r="B1572" s="2" t="str">
        <f>IF(TRIM(K1572)="","",I1572)</f>
        <v/>
      </c>
      <c r="C1572" s="2" t="str">
        <f>LEFT(F1572,FIND(".",F1572,6))</f>
        <v>Exif.OlympusFe4.</v>
      </c>
      <c r="D1572" s="2" t="str">
        <f>VLOOKUP(C1572,PrefixUebersetzung,2,FALSE)</f>
        <v>Exif.OlympusFe4.</v>
      </c>
      <c r="E1572" s="2" t="str">
        <f>MID(F1572,FIND(".",F1572,6)+1,99)</f>
        <v>BodyFirmwareVersion</v>
      </c>
      <c r="F1572" s="41" t="s">
        <v>10082</v>
      </c>
      <c r="G1572" s="36" t="s">
        <v>9514</v>
      </c>
      <c r="H1572" s="36"/>
      <c r="I1572" s="36" t="s">
        <v>2717</v>
      </c>
      <c r="M1572" s="3" t="str">
        <f>IFERROR(VLOOKUP(E1572,A:J,10, FALSE),"")</f>
        <v>Gehäuse Firmwareversion</v>
      </c>
      <c r="N1572" s="3" t="str">
        <f>IFERROR(VLOOKUP(I1572,B:K,10,FALSE),"")</f>
        <v>Gehäuse Firmwareversion</v>
      </c>
      <c r="O1572" s="3" t="str">
        <f>IF(AND(TRIM(J1572)="",M1572=""),"Suffix not translated ",
   IF(AND(TRIM(J1572)&lt;&gt;"",TRIM(M1572)&lt;&gt;"",TRIM(J1572)&lt;&gt;TRIM(M1572)),"Suffix translation &lt;&gt; lookup ", "" ))
&amp;IF(AND(TRIM(K1572)="",N1572=""),"Description not translated ",
   IF(AND(TRIM(K1572)&lt;&gt;"",TRIM(N1572)&lt;&gt;"",TRIM(K1572)&lt;&gt;TRIM(N1572)),"Description translation&lt;&gt; lookup ", "" ))</f>
        <v/>
      </c>
    </row>
    <row r="1573" spans="1:18" ht="30" x14ac:dyDescent="0.25">
      <c r="A1573" s="2" t="str">
        <f>IF(TRIM(J1573)="","",E1573)</f>
        <v/>
      </c>
      <c r="B1573" s="2" t="str">
        <f>IF(TRIM(K1573)="","",I1573)</f>
        <v/>
      </c>
      <c r="C1573" s="2" t="str">
        <f>LEFT(F1573,FIND(".",F1573,6))</f>
        <v>Exif.OlympusFe5.</v>
      </c>
      <c r="D1573" s="2" t="str">
        <f>VLOOKUP(C1573,PrefixUebersetzung,2,FALSE)</f>
        <v>Exif.OlympusFe5.</v>
      </c>
      <c r="E1573" s="2" t="str">
        <f>MID(F1573,FIND(".",F1573,6)+1,99)</f>
        <v>BodyFirmwareVersion</v>
      </c>
      <c r="F1573" s="41" t="s">
        <v>10083</v>
      </c>
      <c r="G1573" s="36" t="s">
        <v>9514</v>
      </c>
      <c r="H1573" s="36"/>
      <c r="I1573" s="36" t="s">
        <v>2717</v>
      </c>
      <c r="M1573" s="3" t="str">
        <f>IFERROR(VLOOKUP(E1573,A:J,10, FALSE),"")</f>
        <v>Gehäuse Firmwareversion</v>
      </c>
      <c r="N1573" s="3" t="str">
        <f>IFERROR(VLOOKUP(I1573,B:K,10,FALSE),"")</f>
        <v>Gehäuse Firmwareversion</v>
      </c>
      <c r="O1573" s="3" t="str">
        <f>IF(AND(TRIM(J1573)="",M1573=""),"Suffix not translated ",
   IF(AND(TRIM(J1573)&lt;&gt;"",TRIM(M1573)&lt;&gt;"",TRIM(J1573)&lt;&gt;TRIM(M1573)),"Suffix translation &lt;&gt; lookup ", "" ))
&amp;IF(AND(TRIM(K1573)="",N1573=""),"Description not translated ",
   IF(AND(TRIM(K1573)&lt;&gt;"",TRIM(N1573)&lt;&gt;"",TRIM(K1573)&lt;&gt;TRIM(N1573)),"Description translation&lt;&gt; lookup ", "" ))</f>
        <v/>
      </c>
    </row>
    <row r="1574" spans="1:18" ht="30" x14ac:dyDescent="0.25">
      <c r="A1574" s="2" t="str">
        <f>IF(TRIM(J1574)="","",E1574)</f>
        <v/>
      </c>
      <c r="B1574" s="2" t="str">
        <f>IF(TRIM(K1574)="","",I1574)</f>
        <v/>
      </c>
      <c r="C1574" s="2" t="str">
        <f>LEFT(F1574,FIND(".",F1574,6))</f>
        <v>Exif.OlympusFe6.</v>
      </c>
      <c r="D1574" s="2" t="str">
        <f>VLOOKUP(C1574,PrefixUebersetzung,2,FALSE)</f>
        <v>Exif.OlympusFe6.</v>
      </c>
      <c r="E1574" s="2" t="str">
        <f>MID(F1574,FIND(".",F1574,6)+1,99)</f>
        <v>BodyFirmwareVersion</v>
      </c>
      <c r="F1574" s="41" t="s">
        <v>10084</v>
      </c>
      <c r="G1574" s="36" t="s">
        <v>9514</v>
      </c>
      <c r="H1574" s="36"/>
      <c r="I1574" s="36" t="s">
        <v>2717</v>
      </c>
      <c r="M1574" s="3" t="str">
        <f>IFERROR(VLOOKUP(E1574,A:J,10, FALSE),"")</f>
        <v>Gehäuse Firmwareversion</v>
      </c>
      <c r="N1574" s="3" t="str">
        <f>IFERROR(VLOOKUP(I1574,B:K,10,FALSE),"")</f>
        <v>Gehäuse Firmwareversion</v>
      </c>
      <c r="O1574" s="3" t="str">
        <f>IF(AND(TRIM(J1574)="",M1574=""),"Suffix not translated ",
   IF(AND(TRIM(J1574)&lt;&gt;"",TRIM(M1574)&lt;&gt;"",TRIM(J1574)&lt;&gt;TRIM(M1574)),"Suffix translation &lt;&gt; lookup ", "" ))
&amp;IF(AND(TRIM(K1574)="",N1574=""),"Description not translated ",
   IF(AND(TRIM(K1574)&lt;&gt;"",TRIM(N1574)&lt;&gt;"",TRIM(K1574)&lt;&gt;TRIM(N1574)),"Description translation&lt;&gt; lookup ", "" ))</f>
        <v/>
      </c>
    </row>
    <row r="1575" spans="1:18" ht="30" x14ac:dyDescent="0.25">
      <c r="A1575" s="2" t="str">
        <f>IF(TRIM(J1575)="","",E1575)</f>
        <v/>
      </c>
      <c r="B1575" s="2" t="str">
        <f>IF(TRIM(K1575)="","",I1575)</f>
        <v/>
      </c>
      <c r="C1575" s="2" t="str">
        <f>LEFT(F1575,FIND(".",F1575,6))</f>
        <v>Exif.OlympusFe7.</v>
      </c>
      <c r="D1575" s="2" t="str">
        <f>VLOOKUP(C1575,PrefixUebersetzung,2,FALSE)</f>
        <v>Exif.OlympusFe7.</v>
      </c>
      <c r="E1575" s="2" t="str">
        <f>MID(F1575,FIND(".",F1575,6)+1,99)</f>
        <v>BodyFirmwareVersion</v>
      </c>
      <c r="F1575" s="41" t="s">
        <v>10085</v>
      </c>
      <c r="G1575" s="36" t="s">
        <v>9514</v>
      </c>
      <c r="H1575" s="36"/>
      <c r="I1575" s="36" t="s">
        <v>2717</v>
      </c>
      <c r="M1575" s="3" t="str">
        <f>IFERROR(VLOOKUP(E1575,A:J,10, FALSE),"")</f>
        <v>Gehäuse Firmwareversion</v>
      </c>
      <c r="N1575" s="3" t="str">
        <f>IFERROR(VLOOKUP(I1575,B:K,10,FALSE),"")</f>
        <v>Gehäuse Firmwareversion</v>
      </c>
      <c r="O1575" s="3" t="str">
        <f>IF(AND(TRIM(J1575)="",M1575=""),"Suffix not translated ",
   IF(AND(TRIM(J1575)&lt;&gt;"",TRIM(M1575)&lt;&gt;"",TRIM(J1575)&lt;&gt;TRIM(M1575)),"Suffix translation &lt;&gt; lookup ", "" ))
&amp;IF(AND(TRIM(K1575)="",N1575=""),"Description not translated ",
   IF(AND(TRIM(K1575)&lt;&gt;"",TRIM(N1575)&lt;&gt;"",TRIM(K1575)&lt;&gt;TRIM(N1575)),"Description translation&lt;&gt; lookup ", "" ))</f>
        <v/>
      </c>
    </row>
    <row r="1576" spans="1:18" ht="30" x14ac:dyDescent="0.25">
      <c r="A1576" s="2" t="str">
        <f>IF(TRIM(J1576)="","",E1576)</f>
        <v/>
      </c>
      <c r="B1576" s="2" t="str">
        <f>IF(TRIM(K1576)="","",I1576)</f>
        <v/>
      </c>
      <c r="C1576" s="2" t="str">
        <f>LEFT(F1576,FIND(".",F1576,6))</f>
        <v>Exif.OlympusFe8.</v>
      </c>
      <c r="D1576" s="2" t="str">
        <f>VLOOKUP(C1576,PrefixUebersetzung,2,FALSE)</f>
        <v>Exif.OlympusFe8.</v>
      </c>
      <c r="E1576" s="2" t="str">
        <f>MID(F1576,FIND(".",F1576,6)+1,99)</f>
        <v>BodyFirmwareVersion</v>
      </c>
      <c r="F1576" s="41" t="s">
        <v>10086</v>
      </c>
      <c r="G1576" s="36" t="s">
        <v>9514</v>
      </c>
      <c r="H1576" s="36"/>
      <c r="I1576" s="36" t="s">
        <v>2717</v>
      </c>
      <c r="M1576" s="3" t="str">
        <f>IFERROR(VLOOKUP(E1576,A:J,10, FALSE),"")</f>
        <v>Gehäuse Firmwareversion</v>
      </c>
      <c r="N1576" s="3" t="str">
        <f>IFERROR(VLOOKUP(I1576,B:K,10,FALSE),"")</f>
        <v>Gehäuse Firmwareversion</v>
      </c>
      <c r="O1576" s="3" t="str">
        <f>IF(AND(TRIM(J1576)="",M1576=""),"Suffix not translated ",
   IF(AND(TRIM(J1576)&lt;&gt;"",TRIM(M1576)&lt;&gt;"",TRIM(J1576)&lt;&gt;TRIM(M1576)),"Suffix translation &lt;&gt; lookup ", "" ))
&amp;IF(AND(TRIM(K1576)="",N1576=""),"Description not translated ",
   IF(AND(TRIM(K1576)&lt;&gt;"",TRIM(N1576)&lt;&gt;"",TRIM(K1576)&lt;&gt;TRIM(N1576)),"Description translation&lt;&gt; lookup ", "" ))</f>
        <v/>
      </c>
    </row>
    <row r="1577" spans="1:18" ht="30" x14ac:dyDescent="0.25">
      <c r="A1577" s="2" t="str">
        <f>IF(TRIM(J1577)="","",E1577)</f>
        <v/>
      </c>
      <c r="B1577" s="2" t="str">
        <f>IF(TRIM(K1577)="","",I1577)</f>
        <v/>
      </c>
      <c r="C1577" s="2" t="str">
        <f>LEFT(F1577,FIND(".",F1577,6))</f>
        <v>Exif.OlympusFe9.</v>
      </c>
      <c r="D1577" s="2" t="str">
        <f>VLOOKUP(C1577,PrefixUebersetzung,2,FALSE)</f>
        <v>Exif.OlympusFe9.</v>
      </c>
      <c r="E1577" s="2" t="str">
        <f>MID(F1577,FIND(".",F1577,6)+1,99)</f>
        <v>BodyFirmwareVersion</v>
      </c>
      <c r="F1577" s="41" t="s">
        <v>10087</v>
      </c>
      <c r="G1577" s="36" t="s">
        <v>9514</v>
      </c>
      <c r="H1577" s="36"/>
      <c r="I1577" s="36" t="s">
        <v>2717</v>
      </c>
      <c r="M1577" s="3" t="str">
        <f>IFERROR(VLOOKUP(E1577,A:J,10, FALSE),"")</f>
        <v>Gehäuse Firmwareversion</v>
      </c>
      <c r="N1577" s="3" t="str">
        <f>IFERROR(VLOOKUP(I1577,B:K,10,FALSE),"")</f>
        <v>Gehäuse Firmwareversion</v>
      </c>
      <c r="O1577" s="3" t="str">
        <f>IF(AND(TRIM(J1577)="",M1577=""),"Suffix not translated ",
   IF(AND(TRIM(J1577)&lt;&gt;"",TRIM(M1577)&lt;&gt;"",TRIM(J1577)&lt;&gt;TRIM(M1577)),"Suffix translation &lt;&gt; lookup ", "" ))
&amp;IF(AND(TRIM(K1577)="",N1577=""),"Description not translated ",
   IF(AND(TRIM(K1577)&lt;&gt;"",TRIM(N1577)&lt;&gt;"",TRIM(K1577)&lt;&gt;TRIM(N1577)),"Description translation&lt;&gt; lookup ", "" ))</f>
        <v/>
      </c>
    </row>
    <row r="1578" spans="1:18" x14ac:dyDescent="0.25">
      <c r="A1578" s="2" t="str">
        <f>IF(TRIM(J1578)="","",E1578)</f>
        <v/>
      </c>
      <c r="B1578" s="2" t="str">
        <f>IF(TRIM(K1578)="","",I1578)</f>
        <v/>
      </c>
      <c r="C1578" s="2" t="str">
        <f>LEFT(F1578,FIND(".",F1578,6))</f>
        <v>Exif.OlympusFi.</v>
      </c>
      <c r="D1578" s="2" t="str">
        <f>VLOOKUP(C1578,PrefixUebersetzung,2,FALSE)</f>
        <v>Exif.OlympusFi.</v>
      </c>
      <c r="E1578" s="2" t="str">
        <f>MID(F1578,FIND(".",F1578,6)+1,99)</f>
        <v>AFPoint</v>
      </c>
      <c r="F1578" s="3" t="s">
        <v>978</v>
      </c>
      <c r="G1578" s="3" t="s">
        <v>9512</v>
      </c>
      <c r="I1578" s="3" t="s">
        <v>2647</v>
      </c>
      <c r="J1578" s="3"/>
      <c r="L1578" s="14">
        <v>1</v>
      </c>
      <c r="M1578" s="3" t="str">
        <f>IFERROR(VLOOKUP(E1578,A:J,10, FALSE),"")</f>
        <v>AF Messfeld</v>
      </c>
      <c r="N1578" s="3" t="str">
        <f>IFERROR(VLOOKUP(I1578,B:K,10,FALSE),"")</f>
        <v>ausgewähltes AF-Messfeld</v>
      </c>
      <c r="O1578" s="3" t="str">
        <f>IF(AND(TRIM(J1578)="",M1578=""),"Suffix not translated ",
   IF(AND(TRIM(J1578)&lt;&gt;"",TRIM(M1578)&lt;&gt;"",TRIM(J1578)&lt;&gt;TRIM(M1578)),"Suffix translation &lt;&gt; lookup ", "" ))
&amp;IF(AND(TRIM(K1578)="",N1578=""),"Description not translated ",
   IF(AND(TRIM(K1578)&lt;&gt;"",TRIM(N1578)&lt;&gt;"",TRIM(K1578)&lt;&gt;TRIM(N1578)),"Description translation&lt;&gt; lookup ", "" ))</f>
        <v/>
      </c>
    </row>
    <row r="1579" spans="1:18" x14ac:dyDescent="0.25">
      <c r="A1579" s="2" t="str">
        <f>IF(TRIM(J1579)="","",E1579)</f>
        <v>AutoFocus</v>
      </c>
      <c r="B1579" s="2" t="str">
        <f>IF(TRIM(K1579)="","",I1579)</f>
        <v>Auto focus</v>
      </c>
      <c r="C1579" s="2" t="str">
        <f>LEFT(F1579,FIND(".",F1579,6))</f>
        <v>Exif.OlympusFi.</v>
      </c>
      <c r="D1579" s="2" t="str">
        <f>VLOOKUP(C1579,PrefixUebersetzung,2,FALSE)</f>
        <v>Exif.OlympusFi.</v>
      </c>
      <c r="E1579" s="2" t="str">
        <f>MID(F1579,FIND(".",F1579,6)+1,99)</f>
        <v>AutoFocus</v>
      </c>
      <c r="F1579" s="3" t="s">
        <v>979</v>
      </c>
      <c r="G1579" s="3" t="s">
        <v>9512</v>
      </c>
      <c r="I1579" s="3" t="s">
        <v>2827</v>
      </c>
      <c r="J1579" s="3" t="s">
        <v>3966</v>
      </c>
      <c r="K1579" s="5" t="s">
        <v>3966</v>
      </c>
      <c r="L1579" s="14"/>
      <c r="O1579" s="3" t="str">
        <f>IF(AND(TRIM(J1579)="",M1579=""),"Suffix not translated ",
   IF(AND(TRIM(J1579)&lt;&gt;"",TRIM(M1579)&lt;&gt;"",TRIM(J1579)&lt;&gt;TRIM(M1579)),"Suffix translation &lt;&gt; lookup ", "" ))
&amp;IF(AND(TRIM(K1579)="",N1579=""),"Description not translated ",
   IF(AND(TRIM(K1579)&lt;&gt;"",TRIM(N1579)&lt;&gt;"",TRIM(K1579)&lt;&gt;TRIM(N1579)),"Description translation&lt;&gt; lookup ", "" ))</f>
        <v/>
      </c>
      <c r="P1579" s="3" t="s">
        <v>8447</v>
      </c>
      <c r="Q1579" s="3" t="s">
        <v>8447</v>
      </c>
      <c r="R1579" s="3" t="s">
        <v>8982</v>
      </c>
    </row>
    <row r="1580" spans="1:18" x14ac:dyDescent="0.25">
      <c r="A1580" s="2" t="str">
        <f>IF(TRIM(J1580)="","",E1580)</f>
        <v>ExternalFlash</v>
      </c>
      <c r="B1580" s="2" t="str">
        <f>IF(TRIM(K1580)="","",I1580)</f>
        <v>External flash</v>
      </c>
      <c r="C1580" s="2" t="str">
        <f>LEFT(F1580,FIND(".",F1580,6))</f>
        <v>Exif.OlympusFi.</v>
      </c>
      <c r="D1580" s="2" t="str">
        <f>VLOOKUP(C1580,PrefixUebersetzung,2,FALSE)</f>
        <v>Exif.OlympusFi.</v>
      </c>
      <c r="E1580" s="2" t="str">
        <f>MID(F1580,FIND(".",F1580,6)+1,99)</f>
        <v>ExternalFlash</v>
      </c>
      <c r="F1580" s="3" t="s">
        <v>980</v>
      </c>
      <c r="G1580" s="3" t="s">
        <v>9512</v>
      </c>
      <c r="I1580" s="3" t="s">
        <v>2828</v>
      </c>
      <c r="J1580" s="5" t="s">
        <v>3967</v>
      </c>
      <c r="K1580" s="5" t="s">
        <v>3967</v>
      </c>
      <c r="L1580" s="14"/>
      <c r="O1580" s="3" t="str">
        <f>IF(AND(TRIM(J1580)="",M1580=""),"Suffix not translated ",
   IF(AND(TRIM(J1580)&lt;&gt;"",TRIM(M1580)&lt;&gt;"",TRIM(J1580)&lt;&gt;TRIM(M1580)),"Suffix translation &lt;&gt; lookup ", "" ))
&amp;IF(AND(TRIM(K1580)="",N1580=""),"Description not translated ",
   IF(AND(TRIM(K1580)&lt;&gt;"",TRIM(N1580)&lt;&gt;"",TRIM(K1580)&lt;&gt;TRIM(N1580)),"Description translation&lt;&gt; lookup ", "" ))</f>
        <v/>
      </c>
      <c r="P1580" s="3" t="s">
        <v>8447</v>
      </c>
      <c r="Q1580" s="3" t="s">
        <v>8447</v>
      </c>
      <c r="R1580" s="3" t="s">
        <v>3967</v>
      </c>
    </row>
    <row r="1581" spans="1:18" x14ac:dyDescent="0.25">
      <c r="A1581" s="2" t="str">
        <f>IF(TRIM(J1581)="","",E1581)</f>
        <v/>
      </c>
      <c r="B1581" s="2" t="str">
        <f>IF(TRIM(K1581)="","",I1581)</f>
        <v/>
      </c>
      <c r="C1581" s="2" t="str">
        <f>LEFT(F1581,FIND(".",F1581,6))</f>
        <v>Exif.OlympusFi.</v>
      </c>
      <c r="D1581" s="2" t="str">
        <f>VLOOKUP(C1581,PrefixUebersetzung,2,FALSE)</f>
        <v>Exif.OlympusFi.</v>
      </c>
      <c r="E1581" s="2" t="str">
        <f>MID(F1581,FIND(".",F1581,6)+1,99)</f>
        <v>ExternalFlashBounce</v>
      </c>
      <c r="F1581" s="3" t="s">
        <v>981</v>
      </c>
      <c r="G1581" s="3" t="s">
        <v>9512</v>
      </c>
      <c r="I1581" s="3" t="s">
        <v>2733</v>
      </c>
      <c r="L1581" s="14"/>
      <c r="M1581" s="3" t="str">
        <f>IFERROR(VLOOKUP(E1581,A:J,10, FALSE),"")</f>
        <v>Externer Blitz Diffusor</v>
      </c>
      <c r="N1581" s="3" t="str">
        <f>IFERROR(VLOOKUP(I1581,B:K,10,FALSE),"")</f>
        <v>Externer Blitz Diffusor</v>
      </c>
      <c r="O1581" s="3" t="str">
        <f>IF(AND(TRIM(J1581)="",M1581=""),"Suffix not translated ",
   IF(AND(TRIM(J1581)&lt;&gt;"",TRIM(M1581)&lt;&gt;"",TRIM(J1581)&lt;&gt;TRIM(M1581)),"Suffix translation &lt;&gt; lookup ", "" ))
&amp;IF(AND(TRIM(K1581)="",N1581=""),"Description not translated ",
   IF(AND(TRIM(K1581)&lt;&gt;"",TRIM(N1581)&lt;&gt;"",TRIM(K1581)&lt;&gt;TRIM(N1581)),"Description translation&lt;&gt; lookup ", "" ))</f>
        <v/>
      </c>
    </row>
    <row r="1582" spans="1:18" ht="30" x14ac:dyDescent="0.25">
      <c r="A1582" s="2" t="str">
        <f>IF(TRIM(J1582)="","",E1582)</f>
        <v>ExternalFlashGuideNumber</v>
      </c>
      <c r="B1582" s="2" t="str">
        <f>IF(TRIM(K1582)="","",I1582)</f>
        <v>External flash guide number</v>
      </c>
      <c r="C1582" s="2" t="str">
        <f>LEFT(F1582,FIND(".",F1582,6))</f>
        <v>Exif.OlympusFi.</v>
      </c>
      <c r="D1582" s="2" t="str">
        <f>VLOOKUP(C1582,PrefixUebersetzung,2,FALSE)</f>
        <v>Exif.OlympusFi.</v>
      </c>
      <c r="E1582" s="2" t="str">
        <f>MID(F1582,FIND(".",F1582,6)+1,99)</f>
        <v>ExternalFlashGuideNumber</v>
      </c>
      <c r="F1582" s="3" t="s">
        <v>982</v>
      </c>
      <c r="G1582" s="3" t="s">
        <v>9520</v>
      </c>
      <c r="I1582" s="3" t="s">
        <v>2829</v>
      </c>
      <c r="J1582" s="5" t="s">
        <v>3968</v>
      </c>
      <c r="K1582" s="5" t="s">
        <v>3968</v>
      </c>
      <c r="L1582" s="14"/>
      <c r="O1582" s="3" t="str">
        <f>IF(AND(TRIM(J1582)="",M1582=""),"Suffix not translated ",
   IF(AND(TRIM(J1582)&lt;&gt;"",TRIM(M1582)&lt;&gt;"",TRIM(J1582)&lt;&gt;TRIM(M1582)),"Suffix translation &lt;&gt; lookup ", "" ))
&amp;IF(AND(TRIM(K1582)="",N1582=""),"Description not translated ",
   IF(AND(TRIM(K1582)&lt;&gt;"",TRIM(N1582)&lt;&gt;"",TRIM(K1582)&lt;&gt;TRIM(N1582)),"Description translation&lt;&gt; lookup ", "" ))</f>
        <v/>
      </c>
      <c r="P1582" s="3" t="s">
        <v>8447</v>
      </c>
      <c r="Q1582" s="3" t="s">
        <v>8447</v>
      </c>
      <c r="R1582" s="3" t="s">
        <v>9149</v>
      </c>
    </row>
    <row r="1583" spans="1:18" x14ac:dyDescent="0.25">
      <c r="A1583" s="2" t="str">
        <f>IF(TRIM(J1583)="","",E1583)</f>
        <v/>
      </c>
      <c r="B1583" s="2" t="str">
        <f>IF(TRIM(K1583)="","",I1583)</f>
        <v/>
      </c>
      <c r="C1583" s="2" t="str">
        <f>LEFT(F1583,FIND(".",F1583,6))</f>
        <v>Exif.OlympusFi.</v>
      </c>
      <c r="D1583" s="2" t="str">
        <f>VLOOKUP(C1583,PrefixUebersetzung,2,FALSE)</f>
        <v>Exif.OlympusFi.</v>
      </c>
      <c r="E1583" s="2" t="str">
        <f>MID(F1583,FIND(".",F1583,6)+1,99)</f>
        <v>ExternalFlashZoom</v>
      </c>
      <c r="F1583" s="3" t="s">
        <v>983</v>
      </c>
      <c r="G1583" s="3" t="s">
        <v>9519</v>
      </c>
      <c r="I1583" s="3" t="s">
        <v>2735</v>
      </c>
      <c r="L1583" s="14"/>
      <c r="M1583" s="3" t="str">
        <f>IFERROR(VLOOKUP(E1583,A:J,10, FALSE),"")</f>
        <v>Externer Blitz Zoom</v>
      </c>
      <c r="N1583" s="3" t="str">
        <f>IFERROR(VLOOKUP(I1583,B:K,10,FALSE),"")</f>
        <v>Externer Blitz Zoom</v>
      </c>
      <c r="O1583" s="3" t="str">
        <f>IF(AND(TRIM(J1583)="",M1583=""),"Suffix not translated ",
   IF(AND(TRIM(J1583)&lt;&gt;"",TRIM(M1583)&lt;&gt;"",TRIM(J1583)&lt;&gt;TRIM(M1583)),"Suffix translation &lt;&gt; lookup ", "" ))
&amp;IF(AND(TRIM(K1583)="",N1583=""),"Description not translated ",
   IF(AND(TRIM(K1583)&lt;&gt;"",TRIM(N1583)&lt;&gt;"",TRIM(K1583)&lt;&gt;TRIM(N1583)),"Description translation&lt;&gt; lookup ", "" ))</f>
        <v/>
      </c>
    </row>
    <row r="1584" spans="1:18" x14ac:dyDescent="0.25">
      <c r="A1584" s="2" t="str">
        <f>IF(TRIM(J1584)="","",E1584)</f>
        <v/>
      </c>
      <c r="B1584" s="2" t="str">
        <f>IF(TRIM(K1584)="","",I1584)</f>
        <v/>
      </c>
      <c r="C1584" s="2" t="str">
        <f>LEFT(F1584,FIND(".",F1584,6))</f>
        <v>Exif.OlympusFi.</v>
      </c>
      <c r="D1584" s="2" t="str">
        <f>VLOOKUP(C1584,PrefixUebersetzung,2,FALSE)</f>
        <v>Exif.OlympusFi.</v>
      </c>
      <c r="E1584" s="2" t="str">
        <f>MID(F1584,FIND(".",F1584,6)+1,99)</f>
        <v>FocusDistance</v>
      </c>
      <c r="F1584" s="3" t="s">
        <v>984</v>
      </c>
      <c r="G1584" s="3" t="s">
        <v>9519</v>
      </c>
      <c r="I1584" s="3" t="s">
        <v>2557</v>
      </c>
      <c r="L1584" s="14"/>
      <c r="M1584" s="3" t="str">
        <f>IFERROR(VLOOKUP(E1584,A:J,10, FALSE),"")</f>
        <v>Aufnahmeabstand</v>
      </c>
      <c r="N1584" s="3" t="str">
        <f>IFERROR(VLOOKUP(I1584,B:K,10,FALSE),"")</f>
        <v>Aufnahmeabstand</v>
      </c>
      <c r="O1584" s="3" t="str">
        <f>IF(AND(TRIM(J1584)="",M1584=""),"Suffix not translated ",
   IF(AND(TRIM(J1584)&lt;&gt;"",TRIM(M1584)&lt;&gt;"",TRIM(J1584)&lt;&gt;TRIM(M1584)),"Suffix translation &lt;&gt; lookup ", "" ))
&amp;IF(AND(TRIM(K1584)="",N1584=""),"Description not translated ",
   IF(AND(TRIM(K1584)&lt;&gt;"",TRIM(N1584)&lt;&gt;"",TRIM(K1584)&lt;&gt;TRIM(N1584)),"Description translation&lt;&gt; lookup ", "" ))</f>
        <v/>
      </c>
    </row>
    <row r="1585" spans="1:18" x14ac:dyDescent="0.25">
      <c r="A1585" s="2" t="str">
        <f>IF(TRIM(J1585)="","",E1585)</f>
        <v>FocusInfoVersion</v>
      </c>
      <c r="B1585" s="2" t="str">
        <f>IF(TRIM(K1585)="","",I1585)</f>
        <v>Focus info version</v>
      </c>
      <c r="C1585" s="2" t="str">
        <f>LEFT(F1585,FIND(".",F1585,6))</f>
        <v>Exif.OlympusFi.</v>
      </c>
      <c r="D1585" s="2" t="str">
        <f>VLOOKUP(C1585,PrefixUebersetzung,2,FALSE)</f>
        <v>Exif.OlympusFi.</v>
      </c>
      <c r="E1585" s="2" t="str">
        <f>MID(F1585,FIND(".",F1585,6)+1,99)</f>
        <v>FocusInfoVersion</v>
      </c>
      <c r="F1585" s="3" t="s">
        <v>985</v>
      </c>
      <c r="G1585" s="3" t="s">
        <v>9517</v>
      </c>
      <c r="I1585" s="3" t="s">
        <v>2830</v>
      </c>
      <c r="J1585" s="3" t="s">
        <v>4845</v>
      </c>
      <c r="K1585" s="5" t="s">
        <v>4845</v>
      </c>
      <c r="L1585" s="14"/>
      <c r="O1585" s="3" t="str">
        <f>IF(AND(TRIM(J1585)="",M1585=""),"Suffix not translated ",
   IF(AND(TRIM(J1585)&lt;&gt;"",TRIM(M1585)&lt;&gt;"",TRIM(J1585)&lt;&gt;TRIM(M1585)),"Suffix translation &lt;&gt; lookup ", "" ))
&amp;IF(AND(TRIM(K1585)="",N1585=""),"Description not translated ",
   IF(AND(TRIM(K1585)&lt;&gt;"",TRIM(N1585)&lt;&gt;"",TRIM(K1585)&lt;&gt;TRIM(N1585)),"Description translation&lt;&gt; lookup ", "" ))</f>
        <v/>
      </c>
      <c r="P1585" s="3" t="s">
        <v>8447</v>
      </c>
      <c r="Q1585" s="3" t="s">
        <v>8447</v>
      </c>
      <c r="R1585" s="3" t="s">
        <v>9180</v>
      </c>
    </row>
    <row r="1586" spans="1:18" x14ac:dyDescent="0.25">
      <c r="A1586" s="2" t="str">
        <f>IF(TRIM(J1586)="","",E1586)</f>
        <v>FocusStepCount</v>
      </c>
      <c r="B1586" s="2" t="str">
        <f>IF(TRIM(K1586)="","",I1586)</f>
        <v>Focus step count</v>
      </c>
      <c r="C1586" s="2" t="str">
        <f>LEFT(F1586,FIND(".",F1586,6))</f>
        <v>Exif.OlympusFi.</v>
      </c>
      <c r="D1586" s="2" t="str">
        <f>VLOOKUP(C1586,PrefixUebersetzung,2,FALSE)</f>
        <v>Exif.OlympusFi.</v>
      </c>
      <c r="E1586" s="2" t="str">
        <f>MID(F1586,FIND(".",F1586,6)+1,99)</f>
        <v>FocusStepCount</v>
      </c>
      <c r="F1586" s="3" t="s">
        <v>986</v>
      </c>
      <c r="G1586" s="3" t="s">
        <v>9512</v>
      </c>
      <c r="I1586" s="3" t="s">
        <v>2831</v>
      </c>
      <c r="J1586" s="3" t="s">
        <v>4846</v>
      </c>
      <c r="K1586" s="5" t="s">
        <v>4846</v>
      </c>
      <c r="L1586" s="14"/>
      <c r="O1586" s="3" t="str">
        <f>IF(AND(TRIM(J1586)="",M1586=""),"Suffix not translated ",
   IF(AND(TRIM(J1586)&lt;&gt;"",TRIM(M1586)&lt;&gt;"",TRIM(J1586)&lt;&gt;TRIM(M1586)),"Suffix translation &lt;&gt; lookup ", "" ))
&amp;IF(AND(TRIM(K1586)="",N1586=""),"Description not translated ",
   IF(AND(TRIM(K1586)&lt;&gt;"",TRIM(N1586)&lt;&gt;"",TRIM(K1586)&lt;&gt;TRIM(N1586)),"Description translation&lt;&gt; lookup ", "" ))</f>
        <v/>
      </c>
      <c r="P1586" s="3" t="s">
        <v>8447</v>
      </c>
      <c r="Q1586" s="3" t="s">
        <v>8447</v>
      </c>
      <c r="R1586" s="3" t="s">
        <v>9181</v>
      </c>
    </row>
    <row r="1587" spans="1:18" x14ac:dyDescent="0.25">
      <c r="A1587" s="2" t="str">
        <f>IF(TRIM(J1587)="","",E1587)</f>
        <v>FocusStepInfinity</v>
      </c>
      <c r="B1587" s="2" t="str">
        <f>IF(TRIM(K1587)="","",I1587)</f>
        <v>Focus step infinity</v>
      </c>
      <c r="C1587" s="2" t="str">
        <f>LEFT(F1587,FIND(".",F1587,6))</f>
        <v>Exif.OlympusFi.</v>
      </c>
      <c r="D1587" s="2" t="str">
        <f>VLOOKUP(C1587,PrefixUebersetzung,2,FALSE)</f>
        <v>Exif.OlympusFi.</v>
      </c>
      <c r="E1587" s="2" t="str">
        <f>MID(F1587,FIND(".",F1587,6)+1,99)</f>
        <v>FocusStepInfinity</v>
      </c>
      <c r="F1587" s="3" t="s">
        <v>987</v>
      </c>
      <c r="G1587" s="3" t="s">
        <v>9512</v>
      </c>
      <c r="I1587" s="3" t="s">
        <v>2832</v>
      </c>
      <c r="J1587" s="3" t="s">
        <v>4847</v>
      </c>
      <c r="K1587" s="5" t="s">
        <v>4847</v>
      </c>
      <c r="L1587" s="14"/>
      <c r="O1587" s="3" t="str">
        <f>IF(AND(TRIM(J1587)="",M1587=""),"Suffix not translated ",
   IF(AND(TRIM(J1587)&lt;&gt;"",TRIM(M1587)&lt;&gt;"",TRIM(J1587)&lt;&gt;TRIM(M1587)),"Suffix translation &lt;&gt; lookup ", "" ))
&amp;IF(AND(TRIM(K1587)="",N1587=""),"Description not translated ",
   IF(AND(TRIM(K1587)&lt;&gt;"",TRIM(N1587)&lt;&gt;"",TRIM(K1587)&lt;&gt;TRIM(N1587)),"Description translation&lt;&gt; lookup ", "" ))</f>
        <v/>
      </c>
      <c r="P1587" s="3" t="s">
        <v>8447</v>
      </c>
      <c r="Q1587" s="3" t="s">
        <v>8447</v>
      </c>
      <c r="R1587" s="3" t="s">
        <v>4870</v>
      </c>
    </row>
    <row r="1588" spans="1:18" x14ac:dyDescent="0.25">
      <c r="A1588" s="2" t="str">
        <f>IF(TRIM(J1588)="","",E1588)</f>
        <v>FocusStepNear</v>
      </c>
      <c r="B1588" s="2" t="str">
        <f>IF(TRIM(K1588)="","",I1588)</f>
        <v>Focus step near</v>
      </c>
      <c r="C1588" s="2" t="str">
        <f>LEFT(F1588,FIND(".",F1588,6))</f>
        <v>Exif.OlympusFi.</v>
      </c>
      <c r="D1588" s="2" t="str">
        <f>VLOOKUP(C1588,PrefixUebersetzung,2,FALSE)</f>
        <v>Exif.OlympusFi.</v>
      </c>
      <c r="E1588" s="2" t="str">
        <f>MID(F1588,FIND(".",F1588,6)+1,99)</f>
        <v>FocusStepNear</v>
      </c>
      <c r="F1588" s="3" t="s">
        <v>988</v>
      </c>
      <c r="G1588" s="3" t="s">
        <v>9512</v>
      </c>
      <c r="I1588" s="3" t="s">
        <v>2833</v>
      </c>
      <c r="J1588" s="3" t="s">
        <v>4848</v>
      </c>
      <c r="K1588" s="5" t="s">
        <v>4848</v>
      </c>
      <c r="L1588" s="14"/>
      <c r="O1588" s="3" t="str">
        <f>IF(AND(TRIM(J1588)="",M1588=""),"Suffix not translated ",
   IF(AND(TRIM(J1588)&lt;&gt;"",TRIM(M1588)&lt;&gt;"",TRIM(J1588)&lt;&gt;TRIM(M1588)),"Suffix translation &lt;&gt; lookup ", "" ))
&amp;IF(AND(TRIM(K1588)="",N1588=""),"Description not translated ",
   IF(AND(TRIM(K1588)&lt;&gt;"",TRIM(N1588)&lt;&gt;"",TRIM(K1588)&lt;&gt;TRIM(N1588)),"Description translation&lt;&gt; lookup ", "" ))</f>
        <v/>
      </c>
      <c r="P1588" s="3" t="s">
        <v>8447</v>
      </c>
      <c r="Q1588" s="3" t="s">
        <v>8447</v>
      </c>
      <c r="R1588" s="3" t="s">
        <v>9170</v>
      </c>
    </row>
    <row r="1589" spans="1:18" x14ac:dyDescent="0.25">
      <c r="A1589" s="2" t="str">
        <f>IF(TRIM(J1589)="","",E1589)</f>
        <v/>
      </c>
      <c r="B1589" s="2" t="str">
        <f>IF(TRIM(K1589)="","",I1589)</f>
        <v/>
      </c>
      <c r="C1589" s="2" t="str">
        <f>LEFT(F1589,FIND(".",F1589,6))</f>
        <v>Exif.OlympusFi.</v>
      </c>
      <c r="D1589" s="2" t="str">
        <f>VLOOKUP(C1589,PrefixUebersetzung,2,FALSE)</f>
        <v>Exif.OlympusFi.</v>
      </c>
      <c r="E1589" s="2" t="str">
        <f>MID(F1589,FIND(".",F1589,6)+1,99)</f>
        <v>ImageStabilization</v>
      </c>
      <c r="F1589" s="3" t="s">
        <v>989</v>
      </c>
      <c r="G1589" s="3" t="s">
        <v>9515</v>
      </c>
      <c r="I1589" s="3" t="s">
        <v>2174</v>
      </c>
      <c r="L1589" s="14"/>
      <c r="M1589" s="3" t="str">
        <f>IFERROR(VLOOKUP(E1589,A:J,10, FALSE),"")</f>
        <v>Bildstabilisierung</v>
      </c>
      <c r="N1589" s="3" t="str">
        <f>IFERROR(VLOOKUP(I1589,B:K,10,FALSE),"")</f>
        <v>Bildstabilisierung</v>
      </c>
      <c r="O1589" s="3" t="str">
        <f>IF(AND(TRIM(J1589)="",M1589=""),"Suffix not translated ",
   IF(AND(TRIM(J1589)&lt;&gt;"",TRIM(M1589)&lt;&gt;"",TRIM(J1589)&lt;&gt;TRIM(M1589)),"Suffix translation &lt;&gt; lookup ", "" ))
&amp;IF(AND(TRIM(K1589)="",N1589=""),"Description not translated ",
   IF(AND(TRIM(K1589)&lt;&gt;"",TRIM(N1589)&lt;&gt;"",TRIM(K1589)&lt;&gt;TRIM(N1589)),"Description translation&lt;&gt; lookup ", "" ))</f>
        <v/>
      </c>
    </row>
    <row r="1590" spans="1:18" x14ac:dyDescent="0.25">
      <c r="A1590" s="2" t="str">
        <f>IF(TRIM(J1590)="","",E1590)</f>
        <v>InternalFlash</v>
      </c>
      <c r="B1590" s="2" t="str">
        <f>IF(TRIM(K1590)="","",I1590)</f>
        <v/>
      </c>
      <c r="C1590" s="2" t="str">
        <f>LEFT(F1590,FIND(".",F1590,6))</f>
        <v>Exif.OlympusFi.</v>
      </c>
      <c r="D1590" s="2" t="str">
        <f>VLOOKUP(C1590,PrefixUebersetzung,2,FALSE)</f>
        <v>Exif.OlympusFi.</v>
      </c>
      <c r="E1590" s="2" t="str">
        <f>MID(F1590,FIND(".",F1590,6)+1,99)</f>
        <v>InternalFlash</v>
      </c>
      <c r="F1590" s="3" t="s">
        <v>990</v>
      </c>
      <c r="G1590" s="3" t="s">
        <v>9512</v>
      </c>
      <c r="I1590" s="3" t="s">
        <v>2834</v>
      </c>
      <c r="J1590" s="3" t="s">
        <v>4252</v>
      </c>
      <c r="L1590" s="14"/>
      <c r="N1590" s="3" t="str">
        <f>IFERROR(VLOOKUP(I1590,B:K,10,FALSE),"")</f>
        <v>Interner Blitz</v>
      </c>
      <c r="O1590" s="3" t="str">
        <f>IF(AND(TRIM(J1590)="",M1590=""),"Suffix not translated ",
   IF(AND(TRIM(J1590)&lt;&gt;"",TRIM(M1590)&lt;&gt;"",TRIM(J1590)&lt;&gt;TRIM(M1590)),"Suffix translation &lt;&gt; lookup ", "" ))
&amp;IF(AND(TRIM(K1590)="",N1590=""),"Description not translated ",
   IF(AND(TRIM(K1590)&lt;&gt;"",TRIM(N1590)&lt;&gt;"",TRIM(K1590)&lt;&gt;TRIM(N1590)),"Description translation&lt;&gt; lookup ", "" ))</f>
        <v/>
      </c>
      <c r="P1590" s="3" t="s">
        <v>8447</v>
      </c>
    </row>
    <row r="1591" spans="1:18" x14ac:dyDescent="0.25">
      <c r="A1591" s="2" t="str">
        <f>IF(TRIM(J1591)="","",E1591)</f>
        <v>ManualFlash</v>
      </c>
      <c r="B1591" s="2" t="str">
        <f>IF(TRIM(K1591)="","",I1591)</f>
        <v>Manual flash</v>
      </c>
      <c r="C1591" s="2" t="str">
        <f>LEFT(F1591,FIND(".",F1591,6))</f>
        <v>Exif.OlympusFi.</v>
      </c>
      <c r="D1591" s="2" t="str">
        <f>VLOOKUP(C1591,PrefixUebersetzung,2,FALSE)</f>
        <v>Exif.OlympusFi.</v>
      </c>
      <c r="E1591" s="2" t="str">
        <f>MID(F1591,FIND(".",F1591,6)+1,99)</f>
        <v>ManualFlash</v>
      </c>
      <c r="F1591" s="3" t="s">
        <v>991</v>
      </c>
      <c r="G1591" s="3" t="s">
        <v>9512</v>
      </c>
      <c r="I1591" s="3" t="s">
        <v>2835</v>
      </c>
      <c r="J1591" s="5" t="s">
        <v>5048</v>
      </c>
      <c r="K1591" s="5" t="s">
        <v>5048</v>
      </c>
      <c r="L1591" s="14"/>
      <c r="O1591" s="3" t="str">
        <f>IF(AND(TRIM(J1591)="",M1591=""),"Suffix not translated ",
   IF(AND(TRIM(J1591)&lt;&gt;"",TRIM(M1591)&lt;&gt;"",TRIM(J1591)&lt;&gt;TRIM(M1591)),"Suffix translation &lt;&gt; lookup ", "" ))
&amp;IF(AND(TRIM(K1591)="",N1591=""),"Description not translated ",
   IF(AND(TRIM(K1591)&lt;&gt;"",TRIM(N1591)&lt;&gt;"",TRIM(K1591)&lt;&gt;TRIM(N1591)),"Description translation&lt;&gt; lookup ", "" ))</f>
        <v/>
      </c>
      <c r="P1591" s="3" t="s">
        <v>8447</v>
      </c>
      <c r="Q1591" s="3" t="s">
        <v>8447</v>
      </c>
      <c r="R1591" s="3" t="s">
        <v>9270</v>
      </c>
    </row>
    <row r="1592" spans="1:18" x14ac:dyDescent="0.25">
      <c r="A1592" s="2" t="str">
        <f>IF(TRIM(J1592)="","",E1592)</f>
        <v>SceneArea</v>
      </c>
      <c r="B1592" s="2" t="str">
        <f>IF(TRIM(K1592)="","",I1592)</f>
        <v>Scene area</v>
      </c>
      <c r="C1592" s="2" t="str">
        <f>LEFT(F1592,FIND(".",F1592,6))</f>
        <v>Exif.OlympusFi.</v>
      </c>
      <c r="D1592" s="2" t="str">
        <f>VLOOKUP(C1592,PrefixUebersetzung,2,FALSE)</f>
        <v>Exif.OlympusFi.</v>
      </c>
      <c r="E1592" s="2" t="str">
        <f>MID(F1592,FIND(".",F1592,6)+1,99)</f>
        <v>SceneArea</v>
      </c>
      <c r="F1592" s="3" t="s">
        <v>992</v>
      </c>
      <c r="G1592" s="3" t="s">
        <v>9515</v>
      </c>
      <c r="I1592" s="3" t="s">
        <v>2836</v>
      </c>
      <c r="J1592" s="5" t="s">
        <v>3969</v>
      </c>
      <c r="K1592" s="5" t="s">
        <v>3969</v>
      </c>
      <c r="L1592" s="14"/>
      <c r="O1592" s="3" t="str">
        <f>IF(AND(TRIM(J1592)="",M1592=""),"Suffix not translated ",
   IF(AND(TRIM(J1592)&lt;&gt;"",TRIM(M1592)&lt;&gt;"",TRIM(J1592)&lt;&gt;TRIM(M1592)),"Suffix translation &lt;&gt; lookup ", "" ))
&amp;IF(AND(TRIM(K1592)="",N1592=""),"Description not translated ",
   IF(AND(TRIM(K1592)&lt;&gt;"",TRIM(N1592)&lt;&gt;"",TRIM(K1592)&lt;&gt;TRIM(N1592)),"Description translation&lt;&gt; lookup ", "" ))</f>
        <v/>
      </c>
      <c r="P1592" s="3" t="s">
        <v>8447</v>
      </c>
      <c r="Q1592" s="3" t="s">
        <v>8447</v>
      </c>
      <c r="R1592" s="3" t="s">
        <v>9335</v>
      </c>
    </row>
    <row r="1593" spans="1:18" x14ac:dyDescent="0.25">
      <c r="A1593" s="2" t="str">
        <f>IF(TRIM(J1593)="","",E1593)</f>
        <v>SceneDetect</v>
      </c>
      <c r="B1593" s="2" t="str">
        <f>IF(TRIM(K1593)="","",I1593)</f>
        <v>Scene detect</v>
      </c>
      <c r="C1593" s="2" t="str">
        <f>LEFT(F1593,FIND(".",F1593,6))</f>
        <v>Exif.OlympusFi.</v>
      </c>
      <c r="D1593" s="2" t="str">
        <f>VLOOKUP(C1593,PrefixUebersetzung,2,FALSE)</f>
        <v>Exif.OlympusFi.</v>
      </c>
      <c r="E1593" s="2" t="str">
        <f>MID(F1593,FIND(".",F1593,6)+1,99)</f>
        <v>SceneDetect</v>
      </c>
      <c r="F1593" s="3" t="s">
        <v>993</v>
      </c>
      <c r="G1593" s="3" t="s">
        <v>9512</v>
      </c>
      <c r="I1593" s="3" t="s">
        <v>2837</v>
      </c>
      <c r="J1593" s="5" t="s">
        <v>4318</v>
      </c>
      <c r="K1593" s="5" t="s">
        <v>4318</v>
      </c>
      <c r="L1593" s="14"/>
      <c r="O1593" s="3" t="str">
        <f>IF(AND(TRIM(J1593)="",M1593=""),"Suffix not translated ",
   IF(AND(TRIM(J1593)&lt;&gt;"",TRIM(M1593)&lt;&gt;"",TRIM(J1593)&lt;&gt;TRIM(M1593)),"Suffix translation &lt;&gt; lookup ", "" ))
&amp;IF(AND(TRIM(K1593)="",N1593=""),"Description not translated ",
   IF(AND(TRIM(K1593)&lt;&gt;"",TRIM(N1593)&lt;&gt;"",TRIM(K1593)&lt;&gt;TRIM(N1593)),"Description translation&lt;&gt; lookup ", "" ))</f>
        <v/>
      </c>
      <c r="P1593" s="3" t="s">
        <v>8447</v>
      </c>
      <c r="Q1593" s="3" t="s">
        <v>8447</v>
      </c>
      <c r="R1593" s="3" t="s">
        <v>9145</v>
      </c>
    </row>
    <row r="1594" spans="1:18" x14ac:dyDescent="0.25">
      <c r="A1594" s="2" t="str">
        <f>IF(TRIM(J1594)="","",E1594)</f>
        <v>SceneDetectData</v>
      </c>
      <c r="B1594" s="2" t="str">
        <f>IF(TRIM(K1594)="","",I1594)</f>
        <v>Scene detect data</v>
      </c>
      <c r="C1594" s="2" t="str">
        <f>LEFT(F1594,FIND(".",F1594,6))</f>
        <v>Exif.OlympusFi.</v>
      </c>
      <c r="D1594" s="2" t="str">
        <f>VLOOKUP(C1594,PrefixUebersetzung,2,FALSE)</f>
        <v>Exif.OlympusFi.</v>
      </c>
      <c r="E1594" s="2" t="str">
        <f>MID(F1594,FIND(".",F1594,6)+1,99)</f>
        <v>SceneDetectData</v>
      </c>
      <c r="F1594" s="3" t="s">
        <v>994</v>
      </c>
      <c r="G1594" s="3" t="s">
        <v>9515</v>
      </c>
      <c r="I1594" s="3" t="s">
        <v>2838</v>
      </c>
      <c r="J1594" s="5" t="s">
        <v>4319</v>
      </c>
      <c r="K1594" s="5" t="s">
        <v>4319</v>
      </c>
      <c r="L1594" s="14"/>
      <c r="O1594" s="3" t="str">
        <f>IF(AND(TRIM(J1594)="",M1594=""),"Suffix not translated ",
   IF(AND(TRIM(J1594)&lt;&gt;"",TRIM(M1594)&lt;&gt;"",TRIM(J1594)&lt;&gt;TRIM(M1594)),"Suffix translation &lt;&gt; lookup ", "" ))
&amp;IF(AND(TRIM(K1594)="",N1594=""),"Description not translated ",
   IF(AND(TRIM(K1594)&lt;&gt;"",TRIM(N1594)&lt;&gt;"",TRIM(K1594)&lt;&gt;TRIM(N1594)),"Description translation&lt;&gt; lookup ", "" ))</f>
        <v/>
      </c>
      <c r="P1594" s="3" t="s">
        <v>8447</v>
      </c>
      <c r="Q1594" s="3" t="s">
        <v>8447</v>
      </c>
      <c r="R1594" s="3" t="s">
        <v>9259</v>
      </c>
    </row>
    <row r="1595" spans="1:18" x14ac:dyDescent="0.25">
      <c r="A1595" s="2" t="str">
        <f>IF(TRIM(J1595)="","",E1595)</f>
        <v/>
      </c>
      <c r="B1595" s="2" t="str">
        <f>IF(TRIM(K1595)="","",I1595)</f>
        <v/>
      </c>
      <c r="C1595" s="2" t="str">
        <f>LEFT(F1595,FIND(".",F1595,6))</f>
        <v>Exif.OlympusFi.</v>
      </c>
      <c r="D1595" s="2" t="str">
        <f>VLOOKUP(C1595,PrefixUebersetzung,2,FALSE)</f>
        <v>Exif.OlympusFi.</v>
      </c>
      <c r="E1595" s="2" t="str">
        <f>MID(F1595,FIND(".",F1595,6)+1,99)</f>
        <v>SensorTemperature</v>
      </c>
      <c r="F1595" s="3" t="s">
        <v>995</v>
      </c>
      <c r="G1595" s="3" t="s">
        <v>9513</v>
      </c>
      <c r="I1595" s="3" t="s">
        <v>2757</v>
      </c>
      <c r="L1595" s="14"/>
      <c r="M1595" s="3" t="str">
        <f>IFERROR(VLOOKUP(E1595,A:J,10, FALSE),"")</f>
        <v>Sensortemperatur</v>
      </c>
      <c r="N1595" s="3" t="str">
        <f>IFERROR(VLOOKUP(I1595,B:K,10,FALSE),"")</f>
        <v>Sensortemperatur</v>
      </c>
      <c r="O1595" s="3" t="str">
        <f>IF(AND(TRIM(J1595)="",M1595=""),"Suffix not translated ",
   IF(AND(TRIM(J1595)&lt;&gt;"",TRIM(M1595)&lt;&gt;"",TRIM(J1595)&lt;&gt;TRIM(M1595)),"Suffix translation &lt;&gt; lookup ", "" ))
&amp;IF(AND(TRIM(K1595)="",N1595=""),"Description not translated ",
   IF(AND(TRIM(K1595)&lt;&gt;"",TRIM(N1595)&lt;&gt;"",TRIM(K1595)&lt;&gt;TRIM(N1595)),"Description translation&lt;&gt; lookup ", "" ))</f>
        <v/>
      </c>
    </row>
    <row r="1596" spans="1:18" x14ac:dyDescent="0.25">
      <c r="A1596" s="2" t="str">
        <f>IF(TRIM(J1596)="","",E1596)</f>
        <v>ZoomStepCount</v>
      </c>
      <c r="B1596" s="2" t="str">
        <f>IF(TRIM(K1596)="","",I1596)</f>
        <v/>
      </c>
      <c r="C1596" s="2" t="str">
        <f>LEFT(F1596,FIND(".",F1596,6))</f>
        <v>Exif.OlympusFi.</v>
      </c>
      <c r="D1596" s="2" t="str">
        <f>VLOOKUP(C1596,PrefixUebersetzung,2,FALSE)</f>
        <v>Exif.OlympusFi.</v>
      </c>
      <c r="E1596" s="2" t="str">
        <f>MID(F1596,FIND(".",F1596,6)+1,99)</f>
        <v>ZoomStepCount</v>
      </c>
      <c r="F1596" s="3" t="s">
        <v>996</v>
      </c>
      <c r="G1596" s="3" t="s">
        <v>9512</v>
      </c>
      <c r="I1596" s="3" t="s">
        <v>2771</v>
      </c>
      <c r="J1596" s="5" t="s">
        <v>3943</v>
      </c>
      <c r="L1596" s="14"/>
      <c r="N1596" s="3" t="str">
        <f>IFERROR(VLOOKUP(I1596,B:K,10,FALSE),"")</f>
        <v>Zoom Schrittzahl</v>
      </c>
      <c r="O1596" s="3" t="str">
        <f>IF(AND(TRIM(J1596)="",M1596=""),"Suffix not translated ",
   IF(AND(TRIM(J1596)&lt;&gt;"",TRIM(M1596)&lt;&gt;"",TRIM(J1596)&lt;&gt;TRIM(M1596)),"Suffix translation &lt;&gt; lookup ", "" ))
&amp;IF(AND(TRIM(K1596)="",N1596=""),"Description not translated ",
   IF(AND(TRIM(K1596)&lt;&gt;"",TRIM(N1596)&lt;&gt;"",TRIM(K1596)&lt;&gt;TRIM(N1596)),"Description translation&lt;&gt; lookup ", "" ))</f>
        <v/>
      </c>
      <c r="P1596" s="3" t="s">
        <v>8447</v>
      </c>
    </row>
    <row r="1597" spans="1:18" x14ac:dyDescent="0.25">
      <c r="A1597" s="2" t="str">
        <f>IF(TRIM(J1597)="","",E1597)</f>
        <v/>
      </c>
      <c r="B1597" s="2" t="str">
        <f>IF(TRIM(K1597)="","",I1597)</f>
        <v/>
      </c>
      <c r="C1597" s="2" t="str">
        <f>LEFT(F1597,FIND(".",F1597,6))</f>
        <v>Exif.OlympusIp.</v>
      </c>
      <c r="D1597" s="2" t="str">
        <f>VLOOKUP(C1597,PrefixUebersetzung,2,FALSE)</f>
        <v>Exif.OlympusIp.</v>
      </c>
      <c r="E1597" s="2" t="str">
        <f>MID(F1597,FIND(".",F1597,6)+1,99)</f>
        <v>AspectFrame</v>
      </c>
      <c r="F1597" s="3" t="s">
        <v>997</v>
      </c>
      <c r="G1597" s="3" t="s">
        <v>9512</v>
      </c>
      <c r="I1597" s="3" t="s">
        <v>2839</v>
      </c>
      <c r="J1597" s="3"/>
      <c r="L1597" s="14">
        <v>5</v>
      </c>
      <c r="O1597" s="3" t="str">
        <f>IF(AND(TRIM(J1597)="",M1597=""),"Suffix not translated ",
   IF(AND(TRIM(J1597)&lt;&gt;"",TRIM(M1597)&lt;&gt;"",TRIM(J1597)&lt;&gt;TRIM(M1597)),"Suffix translation &lt;&gt; lookup ", "" ))
&amp;IF(AND(TRIM(K1597)="",N1597=""),"Description not translated ",
   IF(AND(TRIM(K1597)&lt;&gt;"",TRIM(N1597)&lt;&gt;"",TRIM(K1597)&lt;&gt;TRIM(N1597)),"Description translation&lt;&gt; lookup ", "" ))</f>
        <v xml:space="preserve">Suffix not translated Description not translated </v>
      </c>
      <c r="P1597" s="3" t="s">
        <v>8447</v>
      </c>
      <c r="Q1597" s="3" t="s">
        <v>8447</v>
      </c>
    </row>
    <row r="1598" spans="1:18" x14ac:dyDescent="0.25">
      <c r="A1598" s="2" t="str">
        <f>IF(TRIM(J1598)="","",E1598)</f>
        <v>AspectRatio</v>
      </c>
      <c r="B1598" s="2" t="str">
        <f>IF(TRIM(K1598)="","",I1598)</f>
        <v>Aspect ratio</v>
      </c>
      <c r="C1598" s="2" t="str">
        <f>LEFT(F1598,FIND(".",F1598,6))</f>
        <v>Exif.OlympusIp.</v>
      </c>
      <c r="D1598" s="2" t="str">
        <f>VLOOKUP(C1598,PrefixUebersetzung,2,FALSE)</f>
        <v>Exif.OlympusIp.</v>
      </c>
      <c r="E1598" s="2" t="str">
        <f>MID(F1598,FIND(".",F1598,6)+1,99)</f>
        <v>AspectRatio</v>
      </c>
      <c r="F1598" s="3" t="s">
        <v>998</v>
      </c>
      <c r="G1598" s="3" t="s">
        <v>9518</v>
      </c>
      <c r="I1598" s="3" t="s">
        <v>2840</v>
      </c>
      <c r="J1598" s="5" t="s">
        <v>3970</v>
      </c>
      <c r="K1598" s="5" t="s">
        <v>3970</v>
      </c>
      <c r="L1598" s="14"/>
      <c r="M1598" s="3" t="str">
        <f>IFERROR(VLOOKUP(E1598,A:J,10, FALSE),"")</f>
        <v>Seitenverhältnis</v>
      </c>
      <c r="N1598" s="3" t="str">
        <f>IFERROR(VLOOKUP(I1598,B:K,10,FALSE),"")</f>
        <v>Seitenverhältnis</v>
      </c>
      <c r="O1598" s="3" t="str">
        <f>IF(AND(TRIM(J1598)="",M1598=""),"Suffix not translated ",
   IF(AND(TRIM(J1598)&lt;&gt;"",TRIM(M1598)&lt;&gt;"",TRIM(J1598)&lt;&gt;TRIM(M1598)),"Suffix translation &lt;&gt; lookup ", "" ))
&amp;IF(AND(TRIM(K1598)="",N1598=""),"Description not translated ",
   IF(AND(TRIM(K1598)&lt;&gt;"",TRIM(N1598)&lt;&gt;"",TRIM(K1598)&lt;&gt;TRIM(N1598)),"Description translation&lt;&gt; lookup ", "" ))</f>
        <v/>
      </c>
      <c r="P1598" s="3" t="s">
        <v>8447</v>
      </c>
      <c r="Q1598" s="3" t="s">
        <v>8447</v>
      </c>
      <c r="R1598" s="3" t="s">
        <v>8996</v>
      </c>
    </row>
    <row r="1599" spans="1:18" x14ac:dyDescent="0.25">
      <c r="A1599" s="2" t="str">
        <f>IF(TRIM(J1599)="","",E1599)</f>
        <v/>
      </c>
      <c r="B1599" s="2" t="str">
        <f>IF(TRIM(K1599)="","",I1599)</f>
        <v/>
      </c>
      <c r="C1599" s="2" t="str">
        <f>LEFT(F1599,FIND(".",F1599,6))</f>
        <v>Exif.OlympusIp.</v>
      </c>
      <c r="D1599" s="2" t="str">
        <f>VLOOKUP(C1599,PrefixUebersetzung,2,FALSE)</f>
        <v>Exif.OlympusIp.</v>
      </c>
      <c r="E1599" s="2" t="str">
        <f>MID(F1599,FIND(".",F1599,6)+1,99)</f>
        <v>BlackLevel</v>
      </c>
      <c r="F1599" s="3" t="s">
        <v>999</v>
      </c>
      <c r="G1599" s="3" t="s">
        <v>9512</v>
      </c>
      <c r="I1599" s="3" t="s">
        <v>2715</v>
      </c>
      <c r="J1599" s="3"/>
      <c r="L1599" s="14"/>
      <c r="M1599" s="3" t="str">
        <f>IFERROR(VLOOKUP(E1599,A:J,10, FALSE),"")</f>
        <v>Schwarzwert</v>
      </c>
      <c r="N1599" s="3" t="str">
        <f>IFERROR(VLOOKUP(I1599,B:K,10,FALSE),"")</f>
        <v>Schwarzwert</v>
      </c>
      <c r="O1599" s="3" t="str">
        <f>IF(AND(TRIM(J1599)="",M1599=""),"Suffix not translated ",
   IF(AND(TRIM(J1599)&lt;&gt;"",TRIM(M1599)&lt;&gt;"",TRIM(J1599)&lt;&gt;TRIM(M1599)),"Suffix translation &lt;&gt; lookup ", "" ))
&amp;IF(AND(TRIM(K1599)="",N1599=""),"Description not translated ",
   IF(AND(TRIM(K1599)&lt;&gt;"",TRIM(N1599)&lt;&gt;"",TRIM(K1599)&lt;&gt;TRIM(N1599)),"Description translation&lt;&gt; lookup ", "" ))</f>
        <v/>
      </c>
    </row>
    <row r="1600" spans="1:18" x14ac:dyDescent="0.25">
      <c r="A1600" s="2" t="str">
        <f>IF(TRIM(J1600)="","",E1600)</f>
        <v/>
      </c>
      <c r="B1600" s="2" t="str">
        <f>IF(TRIM(K1600)="","",I1600)</f>
        <v/>
      </c>
      <c r="C1600" s="2" t="str">
        <f>LEFT(F1600,FIND(".",F1600,6))</f>
        <v>Exif.OlympusIp.</v>
      </c>
      <c r="D1600" s="2" t="str">
        <f>VLOOKUP(C1600,PrefixUebersetzung,2,FALSE)</f>
        <v>Exif.OlympusIp.</v>
      </c>
      <c r="E1600" s="2" t="str">
        <f>MID(F1600,FIND(".",F1600,6)+1,99)</f>
        <v>ColorMatrix</v>
      </c>
      <c r="F1600" s="3" t="s">
        <v>1000</v>
      </c>
      <c r="G1600" s="3" t="s">
        <v>9512</v>
      </c>
      <c r="I1600" s="3" t="s">
        <v>2726</v>
      </c>
      <c r="L1600" s="14"/>
      <c r="M1600" s="3" t="str">
        <f>IFERROR(VLOOKUP(E1600,A:J,10, FALSE),"")</f>
        <v>Farbmatrix</v>
      </c>
      <c r="N1600" s="3" t="str">
        <f>IFERROR(VLOOKUP(I1600,B:K,10,FALSE),"")</f>
        <v>Farbmatrix</v>
      </c>
      <c r="O1600" s="3" t="str">
        <f>IF(AND(TRIM(J1600)="",M1600=""),"Suffix not translated ",
   IF(AND(TRIM(J1600)&lt;&gt;"",TRIM(M1600)&lt;&gt;"",TRIM(J1600)&lt;&gt;TRIM(M1600)),"Suffix translation &lt;&gt; lookup ", "" ))
&amp;IF(AND(TRIM(K1600)="",N1600=""),"Description not translated ",
   IF(AND(TRIM(K1600)&lt;&gt;"",TRIM(N1600)&lt;&gt;"",TRIM(K1600)&lt;&gt;TRIM(N1600)),"Description translation&lt;&gt; lookup ", "" ))</f>
        <v/>
      </c>
    </row>
    <row r="1601" spans="1:18" x14ac:dyDescent="0.25">
      <c r="A1601" s="2" t="str">
        <f>IF(TRIM(J1601)="","",E1601)</f>
        <v/>
      </c>
      <c r="B1601" s="2" t="str">
        <f>IF(TRIM(K1601)="","",I1601)</f>
        <v/>
      </c>
      <c r="C1601" s="2" t="str">
        <f>LEFT(F1601,FIND(".",F1601,6))</f>
        <v>Exif.OlympusIp.</v>
      </c>
      <c r="D1601" s="2" t="str">
        <f>VLOOKUP(C1601,PrefixUebersetzung,2,FALSE)</f>
        <v>Exif.OlympusIp.</v>
      </c>
      <c r="E1601" s="2" t="str">
        <f>MID(F1601,FIND(".",F1601,6)+1,99)</f>
        <v>CoringFilter</v>
      </c>
      <c r="F1601" s="3" t="s">
        <v>1001</v>
      </c>
      <c r="G1601" s="3" t="s">
        <v>9512</v>
      </c>
      <c r="I1601" s="3" t="s">
        <v>2728</v>
      </c>
      <c r="J1601" s="3"/>
      <c r="L1601" s="14">
        <v>5</v>
      </c>
      <c r="M1601" s="3" t="str">
        <f>IFERROR(VLOOKUP(E1601,A:J,10, FALSE),"")</f>
        <v/>
      </c>
      <c r="N1601" s="3" t="str">
        <f>IFERROR(VLOOKUP(I1601,B:K,10,FALSE),"")</f>
        <v/>
      </c>
      <c r="O1601" s="3" t="str">
        <f>IF(AND(TRIM(J1601)="",M1601=""),"Suffix not translated ",
   IF(AND(TRIM(J1601)&lt;&gt;"",TRIM(M1601)&lt;&gt;"",TRIM(J1601)&lt;&gt;TRIM(M1601)),"Suffix translation &lt;&gt; lookup ", "" ))
&amp;IF(AND(TRIM(K1601)="",N1601=""),"Description not translated ",
   IF(AND(TRIM(K1601)&lt;&gt;"",TRIM(N1601)&lt;&gt;"",TRIM(K1601)&lt;&gt;TRIM(N1601)),"Description translation&lt;&gt; lookup ", "" ))</f>
        <v xml:space="preserve">Suffix not translated Description not translated </v>
      </c>
    </row>
    <row r="1602" spans="1:18" x14ac:dyDescent="0.25">
      <c r="A1602" s="2" t="str">
        <f>IF(TRIM(J1602)="","",E1602)</f>
        <v/>
      </c>
      <c r="B1602" s="2" t="str">
        <f>IF(TRIM(K1602)="","",I1602)</f>
        <v/>
      </c>
      <c r="C1602" s="2" t="str">
        <f>LEFT(F1602,FIND(".",F1602,6))</f>
        <v>Exif.OlympusIp.</v>
      </c>
      <c r="D1602" s="2" t="str">
        <f>VLOOKUP(C1602,PrefixUebersetzung,2,FALSE)</f>
        <v>Exif.OlympusIp.</v>
      </c>
      <c r="E1602" s="2" t="str">
        <f>MID(F1602,FIND(".",F1602,6)+1,99)</f>
        <v>CoringValues</v>
      </c>
      <c r="F1602" s="3" t="s">
        <v>1002</v>
      </c>
      <c r="G1602" s="3" t="s">
        <v>9512</v>
      </c>
      <c r="I1602" s="3" t="s">
        <v>2841</v>
      </c>
      <c r="J1602" s="3"/>
      <c r="L1602" s="14">
        <v>5</v>
      </c>
      <c r="M1602" s="3" t="str">
        <f>IFERROR(VLOOKUP(E1602,A:J,10, FALSE),"")</f>
        <v/>
      </c>
      <c r="N1602" s="3" t="str">
        <f>IFERROR(VLOOKUP(I1602,B:K,10,FALSE),"")</f>
        <v/>
      </c>
      <c r="O1602" s="3" t="str">
        <f>IF(AND(TRIM(J1602)="",M1602=""),"Suffix not translated ",
   IF(AND(TRIM(J1602)&lt;&gt;"",TRIM(M1602)&lt;&gt;"",TRIM(J1602)&lt;&gt;TRIM(M1602)),"Suffix translation &lt;&gt; lookup ", "" ))
&amp;IF(AND(TRIM(K1602)="",N1602=""),"Description not translated ",
   IF(AND(TRIM(K1602)&lt;&gt;"",TRIM(N1602)&lt;&gt;"",TRIM(K1602)&lt;&gt;TRIM(N1602)),"Description translation&lt;&gt; lookup ", "" ))</f>
        <v xml:space="preserve">Suffix not translated Description not translated </v>
      </c>
      <c r="P1602" s="3" t="s">
        <v>8447</v>
      </c>
      <c r="Q1602" s="3" t="s">
        <v>8447</v>
      </c>
    </row>
    <row r="1603" spans="1:18" x14ac:dyDescent="0.25">
      <c r="A1603" s="2" t="str">
        <f>IF(TRIM(J1603)="","",E1603)</f>
        <v>CropHeight</v>
      </c>
      <c r="B1603" s="2" t="str">
        <f>IF(TRIM(K1603)="","",I1603)</f>
        <v>Crop height</v>
      </c>
      <c r="C1603" s="2" t="str">
        <f>LEFT(F1603,FIND(".",F1603,6))</f>
        <v>Exif.OlympusIp.</v>
      </c>
      <c r="D1603" s="2" t="str">
        <f>VLOOKUP(C1603,PrefixUebersetzung,2,FALSE)</f>
        <v>Exif.OlympusIp.</v>
      </c>
      <c r="E1603" s="2" t="str">
        <f>MID(F1603,FIND(".",F1603,6)+1,99)</f>
        <v>CropHeight</v>
      </c>
      <c r="F1603" s="3" t="s">
        <v>1003</v>
      </c>
      <c r="G1603" s="3" t="s">
        <v>9515</v>
      </c>
      <c r="I1603" s="3" t="s">
        <v>2842</v>
      </c>
      <c r="J1603" s="5" t="s">
        <v>3971</v>
      </c>
      <c r="K1603" s="5" t="s">
        <v>3971</v>
      </c>
      <c r="L1603" s="14"/>
      <c r="M1603" s="3" t="str">
        <f>IFERROR(VLOOKUP(E1603,A:J,10, FALSE),"")</f>
        <v>Crop Höhe</v>
      </c>
      <c r="N1603" s="3" t="str">
        <f>IFERROR(VLOOKUP(I1603,B:K,10,FALSE),"")</f>
        <v>Crop Höhe</v>
      </c>
      <c r="O1603" s="3" t="str">
        <f>IF(AND(TRIM(J1603)="",M1603=""),"Suffix not translated ",
   IF(AND(TRIM(J1603)&lt;&gt;"",TRIM(M1603)&lt;&gt;"",TRIM(J1603)&lt;&gt;TRIM(M1603)),"Suffix translation &lt;&gt; lookup ", "" ))
&amp;IF(AND(TRIM(K1603)="",N1603=""),"Description not translated ",
   IF(AND(TRIM(K1603)&lt;&gt;"",TRIM(N1603)&lt;&gt;"",TRIM(K1603)&lt;&gt;TRIM(N1603)),"Description translation&lt;&gt; lookup ", "" ))</f>
        <v/>
      </c>
      <c r="P1603" s="3" t="s">
        <v>8447</v>
      </c>
      <c r="Q1603" s="3" t="s">
        <v>8447</v>
      </c>
      <c r="R1603" s="3" t="s">
        <v>9086</v>
      </c>
    </row>
    <row r="1604" spans="1:18" x14ac:dyDescent="0.25">
      <c r="A1604" s="2" t="str">
        <f>IF(TRIM(J1604)="","",E1604)</f>
        <v>CropLeft</v>
      </c>
      <c r="B1604" s="2" t="str">
        <f>IF(TRIM(K1604)="","",I1604)</f>
        <v>Crop left</v>
      </c>
      <c r="C1604" s="2" t="str">
        <f>LEFT(F1604,FIND(".",F1604,6))</f>
        <v>Exif.OlympusIp.</v>
      </c>
      <c r="D1604" s="2" t="str">
        <f>VLOOKUP(C1604,PrefixUebersetzung,2,FALSE)</f>
        <v>Exif.OlympusIp.</v>
      </c>
      <c r="E1604" s="2" t="str">
        <f>MID(F1604,FIND(".",F1604,6)+1,99)</f>
        <v>CropLeft</v>
      </c>
      <c r="F1604" s="3" t="s">
        <v>1004</v>
      </c>
      <c r="G1604" s="3" t="s">
        <v>9512</v>
      </c>
      <c r="I1604" s="3" t="s">
        <v>2843</v>
      </c>
      <c r="J1604" s="5" t="s">
        <v>3972</v>
      </c>
      <c r="K1604" s="5" t="s">
        <v>3972</v>
      </c>
      <c r="L1604" s="14"/>
      <c r="M1604" s="3" t="str">
        <f>IFERROR(VLOOKUP(E1604,A:J,10, FALSE),"")</f>
        <v>Crop links</v>
      </c>
      <c r="N1604" s="3" t="str">
        <f>IFERROR(VLOOKUP(I1604,B:K,10,FALSE),"")</f>
        <v>Crop links</v>
      </c>
      <c r="O1604" s="3" t="str">
        <f>IF(AND(TRIM(J1604)="",M1604=""),"Suffix not translated ",
   IF(AND(TRIM(J1604)&lt;&gt;"",TRIM(M1604)&lt;&gt;"",TRIM(J1604)&lt;&gt;TRIM(M1604)),"Suffix translation &lt;&gt; lookup ", "" ))
&amp;IF(AND(TRIM(K1604)="",N1604=""),"Description not translated ",
   IF(AND(TRIM(K1604)&lt;&gt;"",TRIM(N1604)&lt;&gt;"",TRIM(K1604)&lt;&gt;TRIM(N1604)),"Description translation&lt;&gt; lookup ", "" ))</f>
        <v/>
      </c>
      <c r="P1604" s="3" t="s">
        <v>8447</v>
      </c>
      <c r="Q1604" s="3" t="s">
        <v>8447</v>
      </c>
      <c r="R1604" s="3" t="s">
        <v>9088</v>
      </c>
    </row>
    <row r="1605" spans="1:18" x14ac:dyDescent="0.25">
      <c r="A1605" s="2" t="str">
        <f>IF(TRIM(J1605)="","",E1605)</f>
        <v>CropTop</v>
      </c>
      <c r="B1605" s="2" t="str">
        <f>IF(TRIM(K1605)="","",I1605)</f>
        <v>Crop top</v>
      </c>
      <c r="C1605" s="2" t="str">
        <f>LEFT(F1605,FIND(".",F1605,6))</f>
        <v>Exif.OlympusIp.</v>
      </c>
      <c r="D1605" s="2" t="str">
        <f>VLOOKUP(C1605,PrefixUebersetzung,2,FALSE)</f>
        <v>Exif.OlympusIp.</v>
      </c>
      <c r="E1605" s="2" t="str">
        <f>MID(F1605,FIND(".",F1605,6)+1,99)</f>
        <v>CropTop</v>
      </c>
      <c r="F1605" s="3" t="s">
        <v>1005</v>
      </c>
      <c r="G1605" s="3" t="s">
        <v>9512</v>
      </c>
      <c r="I1605" s="3" t="s">
        <v>2844</v>
      </c>
      <c r="J1605" s="5" t="s">
        <v>4320</v>
      </c>
      <c r="K1605" s="5" t="s">
        <v>4320</v>
      </c>
      <c r="L1605" s="14"/>
      <c r="M1605" s="3" t="str">
        <f>IFERROR(VLOOKUP(E1605,A:J,10, FALSE),"")</f>
        <v>Crop oben</v>
      </c>
      <c r="N1605" s="3" t="str">
        <f>IFERROR(VLOOKUP(I1605,B:K,10,FALSE),"")</f>
        <v>Crop oben</v>
      </c>
      <c r="O1605" s="3" t="str">
        <f>IF(AND(TRIM(J1605)="",M1605=""),"Suffix not translated ",
   IF(AND(TRIM(J1605)&lt;&gt;"",TRIM(M1605)&lt;&gt;"",TRIM(J1605)&lt;&gt;TRIM(M1605)),"Suffix translation &lt;&gt; lookup ", "" ))
&amp;IF(AND(TRIM(K1605)="",N1605=""),"Description not translated ",
   IF(AND(TRIM(K1605)&lt;&gt;"",TRIM(N1605)&lt;&gt;"",TRIM(K1605)&lt;&gt;TRIM(N1605)),"Description translation&lt;&gt; lookup ", "" ))</f>
        <v/>
      </c>
      <c r="P1605" s="3" t="s">
        <v>8447</v>
      </c>
      <c r="Q1605" s="3" t="s">
        <v>8447</v>
      </c>
      <c r="R1605" s="3" t="s">
        <v>9089</v>
      </c>
    </row>
    <row r="1606" spans="1:18" x14ac:dyDescent="0.25">
      <c r="A1606" s="2" t="str">
        <f>IF(TRIM(J1606)="","",E1606)</f>
        <v>CropWidth</v>
      </c>
      <c r="B1606" s="2" t="str">
        <f>IF(TRIM(K1606)="","",I1606)</f>
        <v>Crop width</v>
      </c>
      <c r="C1606" s="2" t="str">
        <f>LEFT(F1606,FIND(".",F1606,6))</f>
        <v>Exif.OlympusIp.</v>
      </c>
      <c r="D1606" s="2" t="str">
        <f>VLOOKUP(C1606,PrefixUebersetzung,2,FALSE)</f>
        <v>Exif.OlympusIp.</v>
      </c>
      <c r="E1606" s="2" t="str">
        <f>MID(F1606,FIND(".",F1606,6)+1,99)</f>
        <v>CropWidth</v>
      </c>
      <c r="F1606" s="3" t="s">
        <v>1006</v>
      </c>
      <c r="G1606" s="3" t="s">
        <v>9515</v>
      </c>
      <c r="I1606" s="3" t="s">
        <v>2845</v>
      </c>
      <c r="J1606" s="5" t="s">
        <v>3973</v>
      </c>
      <c r="K1606" s="5" t="s">
        <v>3973</v>
      </c>
      <c r="L1606" s="14"/>
      <c r="M1606" s="3" t="str">
        <f>IFERROR(VLOOKUP(E1606,A:J,10, FALSE),"")</f>
        <v>Crop Breite</v>
      </c>
      <c r="N1606" s="3" t="str">
        <f>IFERROR(VLOOKUP(I1606,B:K,10,FALSE),"")</f>
        <v>Crop Breite</v>
      </c>
      <c r="O1606" s="3" t="str">
        <f>IF(AND(TRIM(J1606)="",M1606=""),"Suffix not translated ",
   IF(AND(TRIM(J1606)&lt;&gt;"",TRIM(M1606)&lt;&gt;"",TRIM(J1606)&lt;&gt;TRIM(M1606)),"Suffix translation &lt;&gt; lookup ", "" ))
&amp;IF(AND(TRIM(K1606)="",N1606=""),"Description not translated ",
   IF(AND(TRIM(K1606)&lt;&gt;"",TRIM(N1606)&lt;&gt;"",TRIM(K1606)&lt;&gt;TRIM(N1606)),"Description translation&lt;&gt; lookup ", "" ))</f>
        <v/>
      </c>
      <c r="P1606" s="3" t="s">
        <v>8447</v>
      </c>
      <c r="Q1606" s="3" t="s">
        <v>8447</v>
      </c>
      <c r="R1606" s="3" t="s">
        <v>9055</v>
      </c>
    </row>
    <row r="1607" spans="1:18" x14ac:dyDescent="0.25">
      <c r="A1607" s="2" t="str">
        <f>IF(TRIM(J1607)="","",E1607)</f>
        <v/>
      </c>
      <c r="B1607" s="2" t="str">
        <f>IF(TRIM(K1607)="","",I1607)</f>
        <v/>
      </c>
      <c r="C1607" s="2" t="str">
        <f>LEFT(F1607,FIND(".",F1607,6))</f>
        <v>Exif.OlympusIp.</v>
      </c>
      <c r="D1607" s="2" t="str">
        <f>VLOOKUP(C1607,PrefixUebersetzung,2,FALSE)</f>
        <v>Exif.OlympusIp.</v>
      </c>
      <c r="E1607" s="2" t="str">
        <f>MID(F1607,FIND(".",F1607,6)+1,99)</f>
        <v>DistortionCorrection</v>
      </c>
      <c r="F1607" s="3" t="s">
        <v>1007</v>
      </c>
      <c r="G1607" s="3" t="s">
        <v>9512</v>
      </c>
      <c r="I1607" s="3" t="s">
        <v>2781</v>
      </c>
      <c r="L1607" s="14"/>
      <c r="M1607" s="3" t="str">
        <f>IFERROR(VLOOKUP(E1607,A:J,10, FALSE),"")</f>
        <v>Verzerrungskorrektur</v>
      </c>
      <c r="N1607" s="3" t="str">
        <f>IFERROR(VLOOKUP(I1607,B:K,10,FALSE),"")</f>
        <v>Verzerrungskorrektur</v>
      </c>
      <c r="O1607" s="3" t="str">
        <f>IF(AND(TRIM(J1607)="",M1607=""),"Suffix not translated ",
   IF(AND(TRIM(J1607)&lt;&gt;"",TRIM(M1607)&lt;&gt;"",TRIM(J1607)&lt;&gt;TRIM(M1607)),"Suffix translation &lt;&gt; lookup ", "" ))
&amp;IF(AND(TRIM(K1607)="",N1607=""),"Description not translated ",
   IF(AND(TRIM(K1607)&lt;&gt;"",TRIM(N1607)&lt;&gt;"",TRIM(K1607)&lt;&gt;TRIM(N1607)),"Description translation&lt;&gt; lookup ", "" ))</f>
        <v/>
      </c>
    </row>
    <row r="1608" spans="1:18" x14ac:dyDescent="0.25">
      <c r="A1608" s="2" t="str">
        <f>IF(TRIM(J1608)="","",E1608)</f>
        <v/>
      </c>
      <c r="B1608" s="2" t="str">
        <f>IF(TRIM(K1608)="","",I1608)</f>
        <v/>
      </c>
      <c r="C1608" s="2" t="str">
        <f>LEFT(F1608,FIND(".",F1608,6))</f>
        <v>Exif.OlympusIp.</v>
      </c>
      <c r="D1608" s="2" t="str">
        <f>VLOOKUP(C1608,PrefixUebersetzung,2,FALSE)</f>
        <v>Exif.OlympusIp.</v>
      </c>
      <c r="E1608" s="2" t="str">
        <f>MID(F1608,FIND(".",F1608,6)+1,99)</f>
        <v>Enhancer</v>
      </c>
      <c r="F1608" s="3" t="s">
        <v>1008</v>
      </c>
      <c r="G1608" s="3" t="s">
        <v>9512</v>
      </c>
      <c r="I1608" s="3" t="s">
        <v>2846</v>
      </c>
      <c r="J1608" s="3"/>
      <c r="L1608" s="14">
        <v>5</v>
      </c>
      <c r="O1608" s="3" t="str">
        <f>IF(AND(TRIM(J1608)="",M1608=""),"Suffix not translated ",
   IF(AND(TRIM(J1608)&lt;&gt;"",TRIM(M1608)&lt;&gt;"",TRIM(J1608)&lt;&gt;TRIM(M1608)),"Suffix translation &lt;&gt; lookup ", "" ))
&amp;IF(AND(TRIM(K1608)="",N1608=""),"Description not translated ",
   IF(AND(TRIM(K1608)&lt;&gt;"",TRIM(N1608)&lt;&gt;"",TRIM(K1608)&lt;&gt;TRIM(N1608)),"Description translation&lt;&gt; lookup ", "" ))</f>
        <v xml:space="preserve">Suffix not translated Description not translated </v>
      </c>
      <c r="P1608" s="3" t="s">
        <v>8447</v>
      </c>
      <c r="Q1608" s="3" t="s">
        <v>8447</v>
      </c>
    </row>
    <row r="1609" spans="1:18" x14ac:dyDescent="0.25">
      <c r="A1609" s="2" t="str">
        <f>IF(TRIM(J1609)="","",E1609)</f>
        <v/>
      </c>
      <c r="B1609" s="2" t="str">
        <f>IF(TRIM(K1609)="","",I1609)</f>
        <v/>
      </c>
      <c r="C1609" s="2" t="str">
        <f>LEFT(F1609,FIND(".",F1609,6))</f>
        <v>Exif.OlympusIp.</v>
      </c>
      <c r="D1609" s="2" t="str">
        <f>VLOOKUP(C1609,PrefixUebersetzung,2,FALSE)</f>
        <v>Exif.OlympusIp.</v>
      </c>
      <c r="E1609" s="2" t="str">
        <f>MID(F1609,FIND(".",F1609,6)+1,99)</f>
        <v>EnhancerValues</v>
      </c>
      <c r="F1609" s="3" t="s">
        <v>1009</v>
      </c>
      <c r="G1609" s="3" t="s">
        <v>9512</v>
      </c>
      <c r="I1609" s="3" t="s">
        <v>2847</v>
      </c>
      <c r="J1609" s="3"/>
      <c r="L1609" s="14">
        <v>5</v>
      </c>
      <c r="O1609" s="3" t="str">
        <f>IF(AND(TRIM(J1609)="",M1609=""),"Suffix not translated ",
   IF(AND(TRIM(J1609)&lt;&gt;"",TRIM(M1609)&lt;&gt;"",TRIM(J1609)&lt;&gt;TRIM(M1609)),"Suffix translation &lt;&gt; lookup ", "" ))
&amp;IF(AND(TRIM(K1609)="",N1609=""),"Description not translated ",
   IF(AND(TRIM(K1609)&lt;&gt;"",TRIM(N1609)&lt;&gt;"",TRIM(K1609)&lt;&gt;TRIM(N1609)),"Description translation&lt;&gt; lookup ", "" ))</f>
        <v xml:space="preserve">Suffix not translated Description not translated </v>
      </c>
      <c r="P1609" s="3" t="s">
        <v>8447</v>
      </c>
      <c r="Q1609" s="3" t="s">
        <v>8447</v>
      </c>
    </row>
    <row r="1610" spans="1:18" x14ac:dyDescent="0.25">
      <c r="A1610" s="2" t="str">
        <f>IF(TRIM(J1610)="","",E1610)</f>
        <v>FaceDetect</v>
      </c>
      <c r="B1610" s="2" t="str">
        <f>IF(TRIM(K1610)="","",I1610)</f>
        <v>Face detect</v>
      </c>
      <c r="C1610" s="2" t="str">
        <f>LEFT(F1610,FIND(".",F1610,6))</f>
        <v>Exif.OlympusIp.</v>
      </c>
      <c r="D1610" s="2" t="str">
        <f>VLOOKUP(C1610,PrefixUebersetzung,2,FALSE)</f>
        <v>Exif.OlympusIp.</v>
      </c>
      <c r="E1610" s="2" t="str">
        <f>MID(F1610,FIND(".",F1610,6)+1,99)</f>
        <v>FaceDetect</v>
      </c>
      <c r="F1610" s="3" t="s">
        <v>1010</v>
      </c>
      <c r="G1610" s="3" t="s">
        <v>9515</v>
      </c>
      <c r="I1610" s="3" t="s">
        <v>2848</v>
      </c>
      <c r="J1610" s="5" t="s">
        <v>4321</v>
      </c>
      <c r="K1610" s="5" t="s">
        <v>4321</v>
      </c>
      <c r="L1610" s="14"/>
      <c r="O1610" s="3" t="str">
        <f>IF(AND(TRIM(J1610)="",M1610=""),"Suffix not translated ",
   IF(AND(TRIM(J1610)&lt;&gt;"",TRIM(M1610)&lt;&gt;"",TRIM(J1610)&lt;&gt;TRIM(M1610)),"Suffix translation &lt;&gt; lookup ", "" ))
&amp;IF(AND(TRIM(K1610)="",N1610=""),"Description not translated ",
   IF(AND(TRIM(K1610)&lt;&gt;"",TRIM(N1610)&lt;&gt;"",TRIM(K1610)&lt;&gt;TRIM(N1610)),"Description translation&lt;&gt; lookup ", "" ))</f>
        <v/>
      </c>
      <c r="P1610" s="3" t="s">
        <v>8447</v>
      </c>
      <c r="Q1610" s="3" t="s">
        <v>8447</v>
      </c>
      <c r="R1610" s="3" t="s">
        <v>9153</v>
      </c>
    </row>
    <row r="1611" spans="1:18" x14ac:dyDescent="0.25">
      <c r="A1611" s="2" t="str">
        <f>IF(TRIM(J1611)="","",E1611)</f>
        <v>FaceDetectArea</v>
      </c>
      <c r="B1611" s="2" t="str">
        <f>IF(TRIM(K1611)="","",I1611)</f>
        <v>Face detect area</v>
      </c>
      <c r="C1611" s="2" t="str">
        <f>LEFT(F1611,FIND(".",F1611,6))</f>
        <v>Exif.OlympusIp.</v>
      </c>
      <c r="D1611" s="2" t="str">
        <f>VLOOKUP(C1611,PrefixUebersetzung,2,FALSE)</f>
        <v>Exif.OlympusIp.</v>
      </c>
      <c r="E1611" s="2" t="str">
        <f>MID(F1611,FIND(".",F1611,6)+1,99)</f>
        <v>FaceDetectArea</v>
      </c>
      <c r="F1611" s="3" t="s">
        <v>1011</v>
      </c>
      <c r="G1611" s="3" t="s">
        <v>9513</v>
      </c>
      <c r="I1611" s="3" t="s">
        <v>2849</v>
      </c>
      <c r="J1611" s="5" t="s">
        <v>4322</v>
      </c>
      <c r="K1611" s="5" t="s">
        <v>4322</v>
      </c>
      <c r="L1611" s="14"/>
      <c r="O1611" s="3" t="str">
        <f>IF(AND(TRIM(J1611)="",M1611=""),"Suffix not translated ",
   IF(AND(TRIM(J1611)&lt;&gt;"",TRIM(M1611)&lt;&gt;"",TRIM(J1611)&lt;&gt;TRIM(M1611)),"Suffix translation &lt;&gt; lookup ", "" ))
&amp;IF(AND(TRIM(K1611)="",N1611=""),"Description not translated ",
   IF(AND(TRIM(K1611)&lt;&gt;"",TRIM(N1611)&lt;&gt;"",TRIM(K1611)&lt;&gt;TRIM(N1611)),"Description translation&lt;&gt; lookup ", "" ))</f>
        <v/>
      </c>
      <c r="P1611" s="3" t="s">
        <v>8447</v>
      </c>
      <c r="Q1611" s="3" t="s">
        <v>8447</v>
      </c>
      <c r="R1611" s="3" t="s">
        <v>9153</v>
      </c>
    </row>
    <row r="1612" spans="1:18" x14ac:dyDescent="0.25">
      <c r="A1612" s="2" t="str">
        <f>IF(TRIM(J1612)="","",E1612)</f>
        <v/>
      </c>
      <c r="B1612" s="2" t="str">
        <f>IF(TRIM(K1612)="","",I1612)</f>
        <v/>
      </c>
      <c r="C1612" s="2" t="str">
        <f>LEFT(F1612,FIND(".",F1612,6))</f>
        <v>Exif.OlympusIp.</v>
      </c>
      <c r="D1612" s="2" t="str">
        <f>VLOOKUP(C1612,PrefixUebersetzung,2,FALSE)</f>
        <v>Exif.OlympusIp.</v>
      </c>
      <c r="E1612" s="2" t="str">
        <f>MID(F1612,FIND(".",F1612,6)+1,99)</f>
        <v>GainBase</v>
      </c>
      <c r="F1612" s="3" t="s">
        <v>1012</v>
      </c>
      <c r="G1612" s="3" t="s">
        <v>9512</v>
      </c>
      <c r="I1612" s="3" t="s">
        <v>2850</v>
      </c>
      <c r="J1612" s="3"/>
      <c r="L1612" s="14">
        <v>5</v>
      </c>
      <c r="O1612" s="3" t="str">
        <f>IF(AND(TRIM(J1612)="",M1612=""),"Suffix not translated ",
   IF(AND(TRIM(J1612)&lt;&gt;"",TRIM(M1612)&lt;&gt;"",TRIM(J1612)&lt;&gt;TRIM(M1612)),"Suffix translation &lt;&gt; lookup ", "" ))
&amp;IF(AND(TRIM(K1612)="",N1612=""),"Description not translated ",
   IF(AND(TRIM(K1612)&lt;&gt;"",TRIM(N1612)&lt;&gt;"",TRIM(K1612)&lt;&gt;TRIM(N1612)),"Description translation&lt;&gt; lookup ", "" ))</f>
        <v xml:space="preserve">Suffix not translated Description not translated </v>
      </c>
      <c r="P1612" s="3" t="s">
        <v>8447</v>
      </c>
      <c r="Q1612" s="3" t="s">
        <v>8447</v>
      </c>
    </row>
    <row r="1613" spans="1:18" x14ac:dyDescent="0.25">
      <c r="A1613" s="2" t="str">
        <f>IF(TRIM(J1613)="","",E1613)</f>
        <v>ImageProcessingVersion</v>
      </c>
      <c r="B1613" s="2" t="str">
        <f>IF(TRIM(K1613)="","",I1613)</f>
        <v>Image processing version</v>
      </c>
      <c r="C1613" s="2" t="str">
        <f>LEFT(F1613,FIND(".",F1613,6))</f>
        <v>Exif.OlympusIp.</v>
      </c>
      <c r="D1613" s="2" t="str">
        <f>VLOOKUP(C1613,PrefixUebersetzung,2,FALSE)</f>
        <v>Exif.OlympusIp.</v>
      </c>
      <c r="E1613" s="2" t="str">
        <f>MID(F1613,FIND(".",F1613,6)+1,99)</f>
        <v>ImageProcessingVersion</v>
      </c>
      <c r="F1613" s="3" t="s">
        <v>1013</v>
      </c>
      <c r="G1613" s="3" t="s">
        <v>9517</v>
      </c>
      <c r="I1613" s="3" t="s">
        <v>2851</v>
      </c>
      <c r="J1613" s="5" t="s">
        <v>3974</v>
      </c>
      <c r="K1613" s="5" t="s">
        <v>3974</v>
      </c>
      <c r="L1613" s="14"/>
      <c r="O1613" s="3" t="str">
        <f>IF(AND(TRIM(J1613)="",M1613=""),"Suffix not translated ",
   IF(AND(TRIM(J1613)&lt;&gt;"",TRIM(M1613)&lt;&gt;"",TRIM(J1613)&lt;&gt;TRIM(M1613)),"Suffix translation &lt;&gt; lookup ", "" ))
&amp;IF(AND(TRIM(K1613)="",N1613=""),"Description not translated ",
   IF(AND(TRIM(K1613)&lt;&gt;"",TRIM(N1613)&lt;&gt;"",TRIM(K1613)&lt;&gt;TRIM(N1613)),"Description translation&lt;&gt; lookup ", "" ))</f>
        <v/>
      </c>
      <c r="P1613" s="3" t="s">
        <v>8447</v>
      </c>
      <c r="Q1613" s="3" t="s">
        <v>8447</v>
      </c>
      <c r="R1613" s="3" t="s">
        <v>9222</v>
      </c>
    </row>
    <row r="1614" spans="1:18" x14ac:dyDescent="0.25">
      <c r="A1614" s="2" t="str">
        <f>IF(TRIM(J1614)="","",E1614)</f>
        <v>MultipleExposureMode</v>
      </c>
      <c r="B1614" s="2" t="str">
        <f>IF(TRIM(K1614)="","",I1614)</f>
        <v>Multiple exposure mode</v>
      </c>
      <c r="C1614" s="2" t="str">
        <f>LEFT(F1614,FIND(".",F1614,6))</f>
        <v>Exif.OlympusIp.</v>
      </c>
      <c r="D1614" s="2" t="str">
        <f>VLOOKUP(C1614,PrefixUebersetzung,2,FALSE)</f>
        <v>Exif.OlympusIp.</v>
      </c>
      <c r="E1614" s="2" t="str">
        <f>MID(F1614,FIND(".",F1614,6)+1,99)</f>
        <v>MultipleExposureMode</v>
      </c>
      <c r="F1614" s="3" t="s">
        <v>1014</v>
      </c>
      <c r="G1614" s="3" t="s">
        <v>9512</v>
      </c>
      <c r="I1614" s="3" t="s">
        <v>2852</v>
      </c>
      <c r="J1614" s="5" t="s">
        <v>3975</v>
      </c>
      <c r="K1614" s="5" t="s">
        <v>3975</v>
      </c>
      <c r="L1614" s="14"/>
      <c r="O1614" s="3" t="str">
        <f>IF(AND(TRIM(J1614)="",M1614=""),"Suffix not translated ",
   IF(AND(TRIM(J1614)&lt;&gt;"",TRIM(M1614)&lt;&gt;"",TRIM(J1614)&lt;&gt;TRIM(M1614)),"Suffix translation &lt;&gt; lookup ", "" ))
&amp;IF(AND(TRIM(K1614)="",N1614=""),"Description not translated ",
   IF(AND(TRIM(K1614)&lt;&gt;"",TRIM(N1614)&lt;&gt;"",TRIM(K1614)&lt;&gt;TRIM(N1614)),"Description translation&lt;&gt; lookup ", "" ))</f>
        <v/>
      </c>
      <c r="P1614" s="3" t="s">
        <v>8447</v>
      </c>
      <c r="Q1614" s="3" t="s">
        <v>8447</v>
      </c>
      <c r="R1614" s="3" t="s">
        <v>9015</v>
      </c>
    </row>
    <row r="1615" spans="1:18" x14ac:dyDescent="0.25">
      <c r="A1615" s="2" t="str">
        <f>IF(TRIM(J1615)="","",E1615)</f>
        <v/>
      </c>
      <c r="B1615" s="2" t="str">
        <f>IF(TRIM(K1615)="","",I1615)</f>
        <v/>
      </c>
      <c r="C1615" s="2" t="str">
        <f>LEFT(F1615,FIND(".",F1615,6))</f>
        <v>Exif.OlympusIp.</v>
      </c>
      <c r="D1615" s="2" t="str">
        <f>VLOOKUP(C1615,PrefixUebersetzung,2,FALSE)</f>
        <v>Exif.OlympusIp.</v>
      </c>
      <c r="E1615" s="2" t="str">
        <f>MID(F1615,FIND(".",F1615,6)+1,99)</f>
        <v>NoiseReduction</v>
      </c>
      <c r="F1615" s="3" t="s">
        <v>1015</v>
      </c>
      <c r="G1615" s="3" t="s">
        <v>9512</v>
      </c>
      <c r="I1615" s="3" t="s">
        <v>2534</v>
      </c>
      <c r="J1615" s="3"/>
      <c r="L1615" s="14"/>
      <c r="M1615" s="3" t="str">
        <f>IFERROR(VLOOKUP(E1615,A:J,10, FALSE),"")</f>
        <v xml:space="preserve">Rauschreduzierung </v>
      </c>
      <c r="N1615" s="3" t="str">
        <f>IFERROR(VLOOKUP(I1615,B:K,10,FALSE),"")</f>
        <v xml:space="preserve">Rauschreduzierung </v>
      </c>
      <c r="O1615" s="3" t="str">
        <f>IF(AND(TRIM(J1615)="",M1615=""),"Suffix not translated ",
   IF(AND(TRIM(J1615)&lt;&gt;"",TRIM(M1615)&lt;&gt;"",TRIM(J1615)&lt;&gt;TRIM(M1615)),"Suffix translation &lt;&gt; lookup ", "" ))
&amp;IF(AND(TRIM(K1615)="",N1615=""),"Description not translated ",
   IF(AND(TRIM(K1615)&lt;&gt;"",TRIM(N1615)&lt;&gt;"",TRIM(K1615)&lt;&gt;TRIM(N1615)),"Description translation&lt;&gt; lookup ", "" ))</f>
        <v/>
      </c>
    </row>
    <row r="1616" spans="1:18" x14ac:dyDescent="0.25">
      <c r="A1616" s="2" t="str">
        <f>IF(TRIM(J1616)="","",E1616)</f>
        <v/>
      </c>
      <c r="B1616" s="2" t="str">
        <f>IF(TRIM(K1616)="","",I1616)</f>
        <v/>
      </c>
      <c r="C1616" s="2" t="str">
        <f>LEFT(F1616,FIND(".",F1616,6))</f>
        <v>Exif.OlympusIp.</v>
      </c>
      <c r="D1616" s="2" t="str">
        <f>VLOOKUP(C1616,PrefixUebersetzung,2,FALSE)</f>
        <v>Exif.OlympusIp.</v>
      </c>
      <c r="E1616" s="2" t="str">
        <f>MID(F1616,FIND(".",F1616,6)+1,99)</f>
        <v>ShadingCompensation</v>
      </c>
      <c r="F1616" s="3" t="s">
        <v>1016</v>
      </c>
      <c r="G1616" s="3" t="s">
        <v>9512</v>
      </c>
      <c r="I1616" s="3" t="s">
        <v>2809</v>
      </c>
      <c r="J1616" s="3"/>
      <c r="L1616" s="14"/>
      <c r="M1616" s="3" t="str">
        <f>IFERROR(VLOOKUP(E1616,A:J,10, FALSE),"")</f>
        <v>Schatten Ausgleich</v>
      </c>
      <c r="N1616" s="3" t="str">
        <f>IFERROR(VLOOKUP(I1616,B:K,10,FALSE),"")</f>
        <v>Schatten Ausgleich</v>
      </c>
      <c r="O1616" s="3" t="str">
        <f>IF(AND(TRIM(J1616)="",M1616=""),"Suffix not translated ",
   IF(AND(TRIM(J1616)&lt;&gt;"",TRIM(M1616)&lt;&gt;"",TRIM(J1616)&lt;&gt;TRIM(M1616)),"Suffix translation &lt;&gt; lookup ", "" ))
&amp;IF(AND(TRIM(K1616)="",N1616=""),"Description not translated ",
   IF(AND(TRIM(K1616)&lt;&gt;"",TRIM(N1616)&lt;&gt;"",TRIM(K1616)&lt;&gt;TRIM(N1616)),"Description translation&lt;&gt; lookup ", "" ))</f>
        <v/>
      </c>
    </row>
    <row r="1617" spans="1:17" x14ac:dyDescent="0.25">
      <c r="A1617" s="2" t="str">
        <f>IF(TRIM(J1617)="","",E1617)</f>
        <v/>
      </c>
      <c r="B1617" s="2" t="str">
        <f>IF(TRIM(K1617)="","",I1617)</f>
        <v/>
      </c>
      <c r="C1617" s="2" t="str">
        <f>LEFT(F1617,FIND(".",F1617,6))</f>
        <v>Exif.OlympusIp.</v>
      </c>
      <c r="D1617" s="2" t="str">
        <f>VLOOKUP(C1617,PrefixUebersetzung,2,FALSE)</f>
        <v>Exif.OlympusIp.</v>
      </c>
      <c r="E1617" s="2" t="str">
        <f>MID(F1617,FIND(".",F1617,6)+1,99)</f>
        <v>ValidBits</v>
      </c>
      <c r="F1617" s="3" t="s">
        <v>1017</v>
      </c>
      <c r="G1617" s="3" t="s">
        <v>9512</v>
      </c>
      <c r="I1617" s="3" t="s">
        <v>2767</v>
      </c>
      <c r="J1617" s="3"/>
      <c r="L1617" s="14"/>
      <c r="M1617" s="3" t="str">
        <f>IFERROR(VLOOKUP(E1617,A:J,10, FALSE),"")</f>
        <v>Bits gültig</v>
      </c>
      <c r="N1617" s="3" t="str">
        <f>IFERROR(VLOOKUP(I1617,B:K,10,FALSE),"")</f>
        <v>Bits gültig</v>
      </c>
      <c r="O1617" s="3" t="str">
        <f>IF(AND(TRIM(J1617)="",M1617=""),"Suffix not translated ",
   IF(AND(TRIM(J1617)&lt;&gt;"",TRIM(M1617)&lt;&gt;"",TRIM(J1617)&lt;&gt;TRIM(M1617)),"Suffix translation &lt;&gt; lookup ", "" ))
&amp;IF(AND(TRIM(K1617)="",N1617=""),"Description not translated ",
   IF(AND(TRIM(K1617)&lt;&gt;"",TRIM(N1617)&lt;&gt;"",TRIM(K1617)&lt;&gt;TRIM(N1617)),"Description translation&lt;&gt; lookup ", "" ))</f>
        <v/>
      </c>
    </row>
    <row r="1618" spans="1:17" x14ac:dyDescent="0.25">
      <c r="A1618" s="2" t="str">
        <f>IF(TRIM(J1618)="","",E1618)</f>
        <v/>
      </c>
      <c r="B1618" s="2" t="str">
        <f>IF(TRIM(K1618)="","",I1618)</f>
        <v/>
      </c>
      <c r="C1618" s="2" t="str">
        <f>LEFT(F1618,FIND(".",F1618,6))</f>
        <v>Exif.OlympusIp.</v>
      </c>
      <c r="D1618" s="2" t="str">
        <f>VLOOKUP(C1618,PrefixUebersetzung,2,FALSE)</f>
        <v>Exif.OlympusIp.</v>
      </c>
      <c r="E1618" s="2" t="str">
        <f>MID(F1618,FIND(".",F1618,6)+1,99)</f>
        <v>WB_GLevel</v>
      </c>
      <c r="F1618" s="3" t="s">
        <v>1018</v>
      </c>
      <c r="G1618" s="3" t="s">
        <v>9512</v>
      </c>
      <c r="I1618" s="3" t="s">
        <v>2853</v>
      </c>
      <c r="J1618" s="3"/>
      <c r="L1618" s="14">
        <v>5</v>
      </c>
      <c r="O1618" s="3" t="str">
        <f>IF(AND(TRIM(J1618)="",M1618=""),"Suffix not translated ",
   IF(AND(TRIM(J1618)&lt;&gt;"",TRIM(M1618)&lt;&gt;"",TRIM(J1618)&lt;&gt;TRIM(M1618)),"Suffix translation &lt;&gt; lookup ", "" ))
&amp;IF(AND(TRIM(K1618)="",N1618=""),"Description not translated ",
   IF(AND(TRIM(K1618)&lt;&gt;"",TRIM(N1618)&lt;&gt;"",TRIM(K1618)&lt;&gt;TRIM(N1618)),"Description translation&lt;&gt; lookup ", "" ))</f>
        <v xml:space="preserve">Suffix not translated Description not translated </v>
      </c>
      <c r="P1618" s="3" t="s">
        <v>8447</v>
      </c>
      <c r="Q1618" s="3" t="s">
        <v>8447</v>
      </c>
    </row>
    <row r="1619" spans="1:17" x14ac:dyDescent="0.25">
      <c r="A1619" s="2" t="str">
        <f>IF(TRIM(J1619)="","",E1619)</f>
        <v/>
      </c>
      <c r="B1619" s="2" t="str">
        <f>IF(TRIM(K1619)="","",I1619)</f>
        <v/>
      </c>
      <c r="C1619" s="2" t="str">
        <f>LEFT(F1619,FIND(".",F1619,6))</f>
        <v>Exif.OlympusIp.</v>
      </c>
      <c r="D1619" s="2" t="str">
        <f>VLOOKUP(C1619,PrefixUebersetzung,2,FALSE)</f>
        <v>Exif.OlympusIp.</v>
      </c>
      <c r="E1619" s="2" t="str">
        <f>MID(F1619,FIND(".",F1619,6)+1,99)</f>
        <v>WB_GLevel3000K</v>
      </c>
      <c r="F1619" s="3" t="s">
        <v>1019</v>
      </c>
      <c r="G1619" s="3" t="s">
        <v>9512</v>
      </c>
      <c r="I1619" s="3" t="s">
        <v>2854</v>
      </c>
      <c r="J1619" s="3"/>
      <c r="L1619" s="14">
        <v>5</v>
      </c>
      <c r="O1619" s="3" t="str">
        <f>IF(AND(TRIM(J1619)="",M1619=""),"Suffix not translated ",
   IF(AND(TRIM(J1619)&lt;&gt;"",TRIM(M1619)&lt;&gt;"",TRIM(J1619)&lt;&gt;TRIM(M1619)),"Suffix translation &lt;&gt; lookup ", "" ))
&amp;IF(AND(TRIM(K1619)="",N1619=""),"Description not translated ",
   IF(AND(TRIM(K1619)&lt;&gt;"",TRIM(N1619)&lt;&gt;"",TRIM(K1619)&lt;&gt;TRIM(N1619)),"Description translation&lt;&gt; lookup ", "" ))</f>
        <v xml:space="preserve">Suffix not translated Description not translated </v>
      </c>
      <c r="P1619" s="3" t="s">
        <v>8447</v>
      </c>
      <c r="Q1619" s="3" t="s">
        <v>8447</v>
      </c>
    </row>
    <row r="1620" spans="1:17" x14ac:dyDescent="0.25">
      <c r="A1620" s="2" t="str">
        <f>IF(TRIM(J1620)="","",E1620)</f>
        <v/>
      </c>
      <c r="B1620" s="2" t="str">
        <f>IF(TRIM(K1620)="","",I1620)</f>
        <v/>
      </c>
      <c r="C1620" s="2" t="str">
        <f>LEFT(F1620,FIND(".",F1620,6))</f>
        <v>Exif.OlympusIp.</v>
      </c>
      <c r="D1620" s="2" t="str">
        <f>VLOOKUP(C1620,PrefixUebersetzung,2,FALSE)</f>
        <v>Exif.OlympusIp.</v>
      </c>
      <c r="E1620" s="2" t="str">
        <f>MID(F1620,FIND(".",F1620,6)+1,99)</f>
        <v>WB_GLevel3300K</v>
      </c>
      <c r="F1620" s="3" t="s">
        <v>1020</v>
      </c>
      <c r="G1620" s="3" t="s">
        <v>9512</v>
      </c>
      <c r="I1620" s="3" t="s">
        <v>2855</v>
      </c>
      <c r="J1620" s="3"/>
      <c r="L1620" s="14">
        <v>5</v>
      </c>
      <c r="O1620" s="3" t="str">
        <f>IF(AND(TRIM(J1620)="",M1620=""),"Suffix not translated ",
   IF(AND(TRIM(J1620)&lt;&gt;"",TRIM(M1620)&lt;&gt;"",TRIM(J1620)&lt;&gt;TRIM(M1620)),"Suffix translation &lt;&gt; lookup ", "" ))
&amp;IF(AND(TRIM(K1620)="",N1620=""),"Description not translated ",
   IF(AND(TRIM(K1620)&lt;&gt;"",TRIM(N1620)&lt;&gt;"",TRIM(K1620)&lt;&gt;TRIM(N1620)),"Description translation&lt;&gt; lookup ", "" ))</f>
        <v xml:space="preserve">Suffix not translated Description not translated </v>
      </c>
      <c r="P1620" s="3" t="s">
        <v>8447</v>
      </c>
      <c r="Q1620" s="3" t="s">
        <v>8447</v>
      </c>
    </row>
    <row r="1621" spans="1:17" x14ac:dyDescent="0.25">
      <c r="A1621" s="2" t="str">
        <f>IF(TRIM(J1621)="","",E1621)</f>
        <v/>
      </c>
      <c r="B1621" s="2" t="str">
        <f>IF(TRIM(K1621)="","",I1621)</f>
        <v/>
      </c>
      <c r="C1621" s="2" t="str">
        <f>LEFT(F1621,FIND(".",F1621,6))</f>
        <v>Exif.OlympusIp.</v>
      </c>
      <c r="D1621" s="2" t="str">
        <f>VLOOKUP(C1621,PrefixUebersetzung,2,FALSE)</f>
        <v>Exif.OlympusIp.</v>
      </c>
      <c r="E1621" s="2" t="str">
        <f>MID(F1621,FIND(".",F1621,6)+1,99)</f>
        <v>WB_GLevel3600K</v>
      </c>
      <c r="F1621" s="3" t="s">
        <v>1021</v>
      </c>
      <c r="G1621" s="3" t="s">
        <v>9512</v>
      </c>
      <c r="I1621" s="3" t="s">
        <v>2856</v>
      </c>
      <c r="J1621" s="3"/>
      <c r="L1621" s="14">
        <v>5</v>
      </c>
      <c r="O1621" s="3" t="str">
        <f>IF(AND(TRIM(J1621)="",M1621=""),"Suffix not translated ",
   IF(AND(TRIM(J1621)&lt;&gt;"",TRIM(M1621)&lt;&gt;"",TRIM(J1621)&lt;&gt;TRIM(M1621)),"Suffix translation &lt;&gt; lookup ", "" ))
&amp;IF(AND(TRIM(K1621)="",N1621=""),"Description not translated ",
   IF(AND(TRIM(K1621)&lt;&gt;"",TRIM(N1621)&lt;&gt;"",TRIM(K1621)&lt;&gt;TRIM(N1621)),"Description translation&lt;&gt; lookup ", "" ))</f>
        <v xml:space="preserve">Suffix not translated Description not translated </v>
      </c>
      <c r="P1621" s="3" t="s">
        <v>8447</v>
      </c>
      <c r="Q1621" s="3" t="s">
        <v>8447</v>
      </c>
    </row>
    <row r="1622" spans="1:17" x14ac:dyDescent="0.25">
      <c r="A1622" s="2" t="str">
        <f>IF(TRIM(J1622)="","",E1622)</f>
        <v/>
      </c>
      <c r="B1622" s="2" t="str">
        <f>IF(TRIM(K1622)="","",I1622)</f>
        <v/>
      </c>
      <c r="C1622" s="2" t="str">
        <f>LEFT(F1622,FIND(".",F1622,6))</f>
        <v>Exif.OlympusIp.</v>
      </c>
      <c r="D1622" s="2" t="str">
        <f>VLOOKUP(C1622,PrefixUebersetzung,2,FALSE)</f>
        <v>Exif.OlympusIp.</v>
      </c>
      <c r="E1622" s="2" t="str">
        <f>MID(F1622,FIND(".",F1622,6)+1,99)</f>
        <v>WB_GLevel3900K</v>
      </c>
      <c r="F1622" s="3" t="s">
        <v>1022</v>
      </c>
      <c r="G1622" s="3" t="s">
        <v>9512</v>
      </c>
      <c r="I1622" s="3" t="s">
        <v>2857</v>
      </c>
      <c r="J1622" s="3"/>
      <c r="L1622" s="14">
        <v>5</v>
      </c>
      <c r="O1622" s="3" t="str">
        <f>IF(AND(TRIM(J1622)="",M1622=""),"Suffix not translated ",
   IF(AND(TRIM(J1622)&lt;&gt;"",TRIM(M1622)&lt;&gt;"",TRIM(J1622)&lt;&gt;TRIM(M1622)),"Suffix translation &lt;&gt; lookup ", "" ))
&amp;IF(AND(TRIM(K1622)="",N1622=""),"Description not translated ",
   IF(AND(TRIM(K1622)&lt;&gt;"",TRIM(N1622)&lt;&gt;"",TRIM(K1622)&lt;&gt;TRIM(N1622)),"Description translation&lt;&gt; lookup ", "" ))</f>
        <v xml:space="preserve">Suffix not translated Description not translated </v>
      </c>
      <c r="P1622" s="3" t="s">
        <v>8447</v>
      </c>
      <c r="Q1622" s="3" t="s">
        <v>8447</v>
      </c>
    </row>
    <row r="1623" spans="1:17" x14ac:dyDescent="0.25">
      <c r="A1623" s="2" t="str">
        <f>IF(TRIM(J1623)="","",E1623)</f>
        <v/>
      </c>
      <c r="B1623" s="2" t="str">
        <f>IF(TRIM(K1623)="","",I1623)</f>
        <v/>
      </c>
      <c r="C1623" s="2" t="str">
        <f>LEFT(F1623,FIND(".",F1623,6))</f>
        <v>Exif.OlympusIp.</v>
      </c>
      <c r="D1623" s="2" t="str">
        <f>VLOOKUP(C1623,PrefixUebersetzung,2,FALSE)</f>
        <v>Exif.OlympusIp.</v>
      </c>
      <c r="E1623" s="2" t="str">
        <f>MID(F1623,FIND(".",F1623,6)+1,99)</f>
        <v>WB_GLevel4000K</v>
      </c>
      <c r="F1623" s="3" t="s">
        <v>1023</v>
      </c>
      <c r="G1623" s="3" t="s">
        <v>9512</v>
      </c>
      <c r="I1623" s="3" t="s">
        <v>2858</v>
      </c>
      <c r="J1623" s="3"/>
      <c r="L1623" s="14">
        <v>5</v>
      </c>
      <c r="O1623" s="3" t="str">
        <f>IF(AND(TRIM(J1623)="",M1623=""),"Suffix not translated ",
   IF(AND(TRIM(J1623)&lt;&gt;"",TRIM(M1623)&lt;&gt;"",TRIM(J1623)&lt;&gt;TRIM(M1623)),"Suffix translation &lt;&gt; lookup ", "" ))
&amp;IF(AND(TRIM(K1623)="",N1623=""),"Description not translated ",
   IF(AND(TRIM(K1623)&lt;&gt;"",TRIM(N1623)&lt;&gt;"",TRIM(K1623)&lt;&gt;TRIM(N1623)),"Description translation&lt;&gt; lookup ", "" ))</f>
        <v xml:space="preserve">Suffix not translated Description not translated </v>
      </c>
      <c r="P1623" s="3" t="s">
        <v>8447</v>
      </c>
      <c r="Q1623" s="3" t="s">
        <v>8447</v>
      </c>
    </row>
    <row r="1624" spans="1:17" x14ac:dyDescent="0.25">
      <c r="A1624" s="2" t="str">
        <f>IF(TRIM(J1624)="","",E1624)</f>
        <v/>
      </c>
      <c r="B1624" s="2" t="str">
        <f>IF(TRIM(K1624)="","",I1624)</f>
        <v/>
      </c>
      <c r="C1624" s="2" t="str">
        <f>LEFT(F1624,FIND(".",F1624,6))</f>
        <v>Exif.OlympusIp.</v>
      </c>
      <c r="D1624" s="2" t="str">
        <f>VLOOKUP(C1624,PrefixUebersetzung,2,FALSE)</f>
        <v>Exif.OlympusIp.</v>
      </c>
      <c r="E1624" s="2" t="str">
        <f>MID(F1624,FIND(".",F1624,6)+1,99)</f>
        <v>WB_GLevel4300K</v>
      </c>
      <c r="F1624" s="3" t="s">
        <v>1024</v>
      </c>
      <c r="G1624" s="3" t="s">
        <v>9512</v>
      </c>
      <c r="I1624" s="3" t="s">
        <v>2859</v>
      </c>
      <c r="J1624" s="3"/>
      <c r="L1624" s="14">
        <v>5</v>
      </c>
      <c r="O1624" s="3" t="str">
        <f>IF(AND(TRIM(J1624)="",M1624=""),"Suffix not translated ",
   IF(AND(TRIM(J1624)&lt;&gt;"",TRIM(M1624)&lt;&gt;"",TRIM(J1624)&lt;&gt;TRIM(M1624)),"Suffix translation &lt;&gt; lookup ", "" ))
&amp;IF(AND(TRIM(K1624)="",N1624=""),"Description not translated ",
   IF(AND(TRIM(K1624)&lt;&gt;"",TRIM(N1624)&lt;&gt;"",TRIM(K1624)&lt;&gt;TRIM(N1624)),"Description translation&lt;&gt; lookup ", "" ))</f>
        <v xml:space="preserve">Suffix not translated Description not translated </v>
      </c>
      <c r="P1624" s="3" t="s">
        <v>8447</v>
      </c>
      <c r="Q1624" s="3" t="s">
        <v>8447</v>
      </c>
    </row>
    <row r="1625" spans="1:17" x14ac:dyDescent="0.25">
      <c r="A1625" s="2" t="str">
        <f>IF(TRIM(J1625)="","",E1625)</f>
        <v/>
      </c>
      <c r="B1625" s="2" t="str">
        <f>IF(TRIM(K1625)="","",I1625)</f>
        <v/>
      </c>
      <c r="C1625" s="2" t="str">
        <f>LEFT(F1625,FIND(".",F1625,6))</f>
        <v>Exif.OlympusIp.</v>
      </c>
      <c r="D1625" s="2" t="str">
        <f>VLOOKUP(C1625,PrefixUebersetzung,2,FALSE)</f>
        <v>Exif.OlympusIp.</v>
      </c>
      <c r="E1625" s="2" t="str">
        <f>MID(F1625,FIND(".",F1625,6)+1,99)</f>
        <v>WB_GLevel4500K</v>
      </c>
      <c r="F1625" s="3" t="s">
        <v>1025</v>
      </c>
      <c r="G1625" s="3" t="s">
        <v>9512</v>
      </c>
      <c r="I1625" s="3" t="s">
        <v>2860</v>
      </c>
      <c r="J1625" s="3"/>
      <c r="L1625" s="14">
        <v>5</v>
      </c>
      <c r="O1625" s="3" t="str">
        <f>IF(AND(TRIM(J1625)="",M1625=""),"Suffix not translated ",
   IF(AND(TRIM(J1625)&lt;&gt;"",TRIM(M1625)&lt;&gt;"",TRIM(J1625)&lt;&gt;TRIM(M1625)),"Suffix translation &lt;&gt; lookup ", "" ))
&amp;IF(AND(TRIM(K1625)="",N1625=""),"Description not translated ",
   IF(AND(TRIM(K1625)&lt;&gt;"",TRIM(N1625)&lt;&gt;"",TRIM(K1625)&lt;&gt;TRIM(N1625)),"Description translation&lt;&gt; lookup ", "" ))</f>
        <v xml:space="preserve">Suffix not translated Description not translated </v>
      </c>
      <c r="P1625" s="3" t="s">
        <v>8447</v>
      </c>
      <c r="Q1625" s="3" t="s">
        <v>8447</v>
      </c>
    </row>
    <row r="1626" spans="1:17" x14ac:dyDescent="0.25">
      <c r="A1626" s="2" t="str">
        <f>IF(TRIM(J1626)="","",E1626)</f>
        <v/>
      </c>
      <c r="B1626" s="2" t="str">
        <f>IF(TRIM(K1626)="","",I1626)</f>
        <v/>
      </c>
      <c r="C1626" s="2" t="str">
        <f>LEFT(F1626,FIND(".",F1626,6))</f>
        <v>Exif.OlympusIp.</v>
      </c>
      <c r="D1626" s="2" t="str">
        <f>VLOOKUP(C1626,PrefixUebersetzung,2,FALSE)</f>
        <v>Exif.OlympusIp.</v>
      </c>
      <c r="E1626" s="2" t="str">
        <f>MID(F1626,FIND(".",F1626,6)+1,99)</f>
        <v>WB_GLevel4800K</v>
      </c>
      <c r="F1626" s="3" t="s">
        <v>1026</v>
      </c>
      <c r="G1626" s="3" t="s">
        <v>9512</v>
      </c>
      <c r="I1626" s="3" t="s">
        <v>2861</v>
      </c>
      <c r="J1626" s="3"/>
      <c r="L1626" s="14">
        <v>5</v>
      </c>
      <c r="O1626" s="3" t="str">
        <f>IF(AND(TRIM(J1626)="",M1626=""),"Suffix not translated ",
   IF(AND(TRIM(J1626)&lt;&gt;"",TRIM(M1626)&lt;&gt;"",TRIM(J1626)&lt;&gt;TRIM(M1626)),"Suffix translation &lt;&gt; lookup ", "" ))
&amp;IF(AND(TRIM(K1626)="",N1626=""),"Description not translated ",
   IF(AND(TRIM(K1626)&lt;&gt;"",TRIM(N1626)&lt;&gt;"",TRIM(K1626)&lt;&gt;TRIM(N1626)),"Description translation&lt;&gt; lookup ", "" ))</f>
        <v xml:space="preserve">Suffix not translated Description not translated </v>
      </c>
      <c r="P1626" s="3" t="s">
        <v>8447</v>
      </c>
      <c r="Q1626" s="3" t="s">
        <v>8447</v>
      </c>
    </row>
    <row r="1627" spans="1:17" x14ac:dyDescent="0.25">
      <c r="A1627" s="2" t="str">
        <f>IF(TRIM(J1627)="","",E1627)</f>
        <v/>
      </c>
      <c r="B1627" s="2" t="str">
        <f>IF(TRIM(K1627)="","",I1627)</f>
        <v/>
      </c>
      <c r="C1627" s="2" t="str">
        <f>LEFT(F1627,FIND(".",F1627,6))</f>
        <v>Exif.OlympusIp.</v>
      </c>
      <c r="D1627" s="2" t="str">
        <f>VLOOKUP(C1627,PrefixUebersetzung,2,FALSE)</f>
        <v>Exif.OlympusIp.</v>
      </c>
      <c r="E1627" s="2" t="str">
        <f>MID(F1627,FIND(".",F1627,6)+1,99)</f>
        <v>WB_GLevel5300K</v>
      </c>
      <c r="F1627" s="3" t="s">
        <v>1027</v>
      </c>
      <c r="G1627" s="3" t="s">
        <v>9512</v>
      </c>
      <c r="I1627" s="3" t="s">
        <v>2862</v>
      </c>
      <c r="J1627" s="3"/>
      <c r="L1627" s="14">
        <v>5</v>
      </c>
      <c r="O1627" s="3" t="str">
        <f>IF(AND(TRIM(J1627)="",M1627=""),"Suffix not translated ",
   IF(AND(TRIM(J1627)&lt;&gt;"",TRIM(M1627)&lt;&gt;"",TRIM(J1627)&lt;&gt;TRIM(M1627)),"Suffix translation &lt;&gt; lookup ", "" ))
&amp;IF(AND(TRIM(K1627)="",N1627=""),"Description not translated ",
   IF(AND(TRIM(K1627)&lt;&gt;"",TRIM(N1627)&lt;&gt;"",TRIM(K1627)&lt;&gt;TRIM(N1627)),"Description translation&lt;&gt; lookup ", "" ))</f>
        <v xml:space="preserve">Suffix not translated Description not translated </v>
      </c>
      <c r="P1627" s="3" t="s">
        <v>8447</v>
      </c>
      <c r="Q1627" s="3" t="s">
        <v>8447</v>
      </c>
    </row>
    <row r="1628" spans="1:17" x14ac:dyDescent="0.25">
      <c r="A1628" s="2" t="str">
        <f>IF(TRIM(J1628)="","",E1628)</f>
        <v/>
      </c>
      <c r="B1628" s="2" t="str">
        <f>IF(TRIM(K1628)="","",I1628)</f>
        <v/>
      </c>
      <c r="C1628" s="2" t="str">
        <f>LEFT(F1628,FIND(".",F1628,6))</f>
        <v>Exif.OlympusIp.</v>
      </c>
      <c r="D1628" s="2" t="str">
        <f>VLOOKUP(C1628,PrefixUebersetzung,2,FALSE)</f>
        <v>Exif.OlympusIp.</v>
      </c>
      <c r="E1628" s="2" t="str">
        <f>MID(F1628,FIND(".",F1628,6)+1,99)</f>
        <v>WB_GLevel6000K</v>
      </c>
      <c r="F1628" s="3" t="s">
        <v>1028</v>
      </c>
      <c r="G1628" s="3" t="s">
        <v>9512</v>
      </c>
      <c r="I1628" s="3" t="s">
        <v>2863</v>
      </c>
      <c r="J1628" s="3"/>
      <c r="L1628" s="14">
        <v>5</v>
      </c>
      <c r="O1628" s="3" t="str">
        <f>IF(AND(TRIM(J1628)="",M1628=""),"Suffix not translated ",
   IF(AND(TRIM(J1628)&lt;&gt;"",TRIM(M1628)&lt;&gt;"",TRIM(J1628)&lt;&gt;TRIM(M1628)),"Suffix translation &lt;&gt; lookup ", "" ))
&amp;IF(AND(TRIM(K1628)="",N1628=""),"Description not translated ",
   IF(AND(TRIM(K1628)&lt;&gt;"",TRIM(N1628)&lt;&gt;"",TRIM(K1628)&lt;&gt;TRIM(N1628)),"Description translation&lt;&gt; lookup ", "" ))</f>
        <v xml:space="preserve">Suffix not translated Description not translated </v>
      </c>
      <c r="P1628" s="3" t="s">
        <v>8447</v>
      </c>
      <c r="Q1628" s="3" t="s">
        <v>8447</v>
      </c>
    </row>
    <row r="1629" spans="1:17" x14ac:dyDescent="0.25">
      <c r="A1629" s="2" t="str">
        <f>IF(TRIM(J1629)="","",E1629)</f>
        <v/>
      </c>
      <c r="B1629" s="2" t="str">
        <f>IF(TRIM(K1629)="","",I1629)</f>
        <v/>
      </c>
      <c r="C1629" s="2" t="str">
        <f>LEFT(F1629,FIND(".",F1629,6))</f>
        <v>Exif.OlympusIp.</v>
      </c>
      <c r="D1629" s="2" t="str">
        <f>VLOOKUP(C1629,PrefixUebersetzung,2,FALSE)</f>
        <v>Exif.OlympusIp.</v>
      </c>
      <c r="E1629" s="2" t="str">
        <f>MID(F1629,FIND(".",F1629,6)+1,99)</f>
        <v>WB_GLevel6600K</v>
      </c>
      <c r="F1629" s="3" t="s">
        <v>1029</v>
      </c>
      <c r="G1629" s="3" t="s">
        <v>9512</v>
      </c>
      <c r="I1629" s="3" t="s">
        <v>2864</v>
      </c>
      <c r="J1629" s="3"/>
      <c r="L1629" s="14">
        <v>5</v>
      </c>
      <c r="O1629" s="3" t="str">
        <f>IF(AND(TRIM(J1629)="",M1629=""),"Suffix not translated ",
   IF(AND(TRIM(J1629)&lt;&gt;"",TRIM(M1629)&lt;&gt;"",TRIM(J1629)&lt;&gt;TRIM(M1629)),"Suffix translation &lt;&gt; lookup ", "" ))
&amp;IF(AND(TRIM(K1629)="",N1629=""),"Description not translated ",
   IF(AND(TRIM(K1629)&lt;&gt;"",TRIM(N1629)&lt;&gt;"",TRIM(K1629)&lt;&gt;TRIM(N1629)),"Description translation&lt;&gt; lookup ", "" ))</f>
        <v xml:space="preserve">Suffix not translated Description not translated </v>
      </c>
      <c r="P1629" s="3" t="s">
        <v>8447</v>
      </c>
      <c r="Q1629" s="3" t="s">
        <v>8447</v>
      </c>
    </row>
    <row r="1630" spans="1:17" x14ac:dyDescent="0.25">
      <c r="A1630" s="2" t="str">
        <f>IF(TRIM(J1630)="","",E1630)</f>
        <v/>
      </c>
      <c r="B1630" s="2" t="str">
        <f>IF(TRIM(K1630)="","",I1630)</f>
        <v/>
      </c>
      <c r="C1630" s="2" t="str">
        <f>LEFT(F1630,FIND(".",F1630,6))</f>
        <v>Exif.OlympusIp.</v>
      </c>
      <c r="D1630" s="2" t="str">
        <f>VLOOKUP(C1630,PrefixUebersetzung,2,FALSE)</f>
        <v>Exif.OlympusIp.</v>
      </c>
      <c r="E1630" s="2" t="str">
        <f>MID(F1630,FIND(".",F1630,6)+1,99)</f>
        <v>WB_GLevel7500K</v>
      </c>
      <c r="F1630" s="3" t="s">
        <v>1030</v>
      </c>
      <c r="G1630" s="3" t="s">
        <v>9512</v>
      </c>
      <c r="I1630" s="3" t="s">
        <v>2865</v>
      </c>
      <c r="J1630" s="3"/>
      <c r="L1630" s="14">
        <v>5</v>
      </c>
      <c r="O1630" s="3" t="str">
        <f>IF(AND(TRIM(J1630)="",M1630=""),"Suffix not translated ",
   IF(AND(TRIM(J1630)&lt;&gt;"",TRIM(M1630)&lt;&gt;"",TRIM(J1630)&lt;&gt;TRIM(M1630)),"Suffix translation &lt;&gt; lookup ", "" ))
&amp;IF(AND(TRIM(K1630)="",N1630=""),"Description not translated ",
   IF(AND(TRIM(K1630)&lt;&gt;"",TRIM(N1630)&lt;&gt;"",TRIM(K1630)&lt;&gt;TRIM(N1630)),"Description translation&lt;&gt; lookup ", "" ))</f>
        <v xml:space="preserve">Suffix not translated Description not translated </v>
      </c>
      <c r="P1630" s="3" t="s">
        <v>8447</v>
      </c>
      <c r="Q1630" s="3" t="s">
        <v>8447</v>
      </c>
    </row>
    <row r="1631" spans="1:17" x14ac:dyDescent="0.25">
      <c r="A1631" s="2" t="str">
        <f>IF(TRIM(J1631)="","",E1631)</f>
        <v/>
      </c>
      <c r="B1631" s="2" t="str">
        <f>IF(TRIM(K1631)="","",I1631)</f>
        <v/>
      </c>
      <c r="C1631" s="2" t="str">
        <f>LEFT(F1631,FIND(".",F1631,6))</f>
        <v>Exif.OlympusIp.</v>
      </c>
      <c r="D1631" s="2" t="str">
        <f>VLOOKUP(C1631,PrefixUebersetzung,2,FALSE)</f>
        <v>Exif.OlympusIp.</v>
      </c>
      <c r="E1631" s="2" t="str">
        <f>MID(F1631,FIND(".",F1631,6)+1,99)</f>
        <v>WB_RBLevels</v>
      </c>
      <c r="F1631" s="3" t="s">
        <v>1031</v>
      </c>
      <c r="G1631" s="3" t="s">
        <v>9512</v>
      </c>
      <c r="I1631" s="3" t="s">
        <v>2643</v>
      </c>
      <c r="J1631" s="3"/>
      <c r="L1631" s="14">
        <v>5</v>
      </c>
      <c r="M1631" s="3" t="str">
        <f>IFERROR(VLOOKUP(E1631,A:J,10, FALSE),"")</f>
        <v/>
      </c>
      <c r="N1631" s="3" t="str">
        <f>IFERROR(VLOOKUP(I1631,B:K,10,FALSE),"")</f>
        <v/>
      </c>
      <c r="O1631" s="3" t="str">
        <f>IF(AND(TRIM(J1631)="",M1631=""),"Suffix not translated ",
   IF(AND(TRIM(J1631)&lt;&gt;"",TRIM(M1631)&lt;&gt;"",TRIM(J1631)&lt;&gt;TRIM(M1631)),"Suffix translation &lt;&gt; lookup ", "" ))
&amp;IF(AND(TRIM(K1631)="",N1631=""),"Description not translated ",
   IF(AND(TRIM(K1631)&lt;&gt;"",TRIM(N1631)&lt;&gt;"",TRIM(K1631)&lt;&gt;TRIM(N1631)),"Description translation&lt;&gt; lookup ", "" ))</f>
        <v xml:space="preserve">Suffix not translated Description not translated </v>
      </c>
    </row>
    <row r="1632" spans="1:17" x14ac:dyDescent="0.25">
      <c r="A1632" s="2" t="str">
        <f>IF(TRIM(J1632)="","",E1632)</f>
        <v/>
      </c>
      <c r="B1632" s="2" t="str">
        <f>IF(TRIM(K1632)="","",I1632)</f>
        <v/>
      </c>
      <c r="C1632" s="2" t="str">
        <f>LEFT(F1632,FIND(".",F1632,6))</f>
        <v>Exif.OlympusIp.</v>
      </c>
      <c r="D1632" s="2" t="str">
        <f>VLOOKUP(C1632,PrefixUebersetzung,2,FALSE)</f>
        <v>Exif.OlympusIp.</v>
      </c>
      <c r="E1632" s="2" t="str">
        <f>MID(F1632,FIND(".",F1632,6)+1,99)</f>
        <v>WB_RBLevels3000K</v>
      </c>
      <c r="F1632" s="3" t="s">
        <v>1032</v>
      </c>
      <c r="G1632" s="3" t="s">
        <v>9512</v>
      </c>
      <c r="I1632" s="3" t="s">
        <v>2866</v>
      </c>
      <c r="J1632" s="3"/>
      <c r="L1632" s="14">
        <v>5</v>
      </c>
      <c r="O1632" s="3" t="str">
        <f>IF(AND(TRIM(J1632)="",M1632=""),"Suffix not translated ",
   IF(AND(TRIM(J1632)&lt;&gt;"",TRIM(M1632)&lt;&gt;"",TRIM(J1632)&lt;&gt;TRIM(M1632)),"Suffix translation &lt;&gt; lookup ", "" ))
&amp;IF(AND(TRIM(K1632)="",N1632=""),"Description not translated ",
   IF(AND(TRIM(K1632)&lt;&gt;"",TRIM(N1632)&lt;&gt;"",TRIM(K1632)&lt;&gt;TRIM(N1632)),"Description translation&lt;&gt; lookup ", "" ))</f>
        <v xml:space="preserve">Suffix not translated Description not translated </v>
      </c>
      <c r="P1632" s="3" t="s">
        <v>8447</v>
      </c>
      <c r="Q1632" s="3" t="s">
        <v>8447</v>
      </c>
    </row>
    <row r="1633" spans="1:17" x14ac:dyDescent="0.25">
      <c r="A1633" s="2" t="str">
        <f>IF(TRIM(J1633)="","",E1633)</f>
        <v/>
      </c>
      <c r="B1633" s="2" t="str">
        <f>IF(TRIM(K1633)="","",I1633)</f>
        <v/>
      </c>
      <c r="C1633" s="2" t="str">
        <f>LEFT(F1633,FIND(".",F1633,6))</f>
        <v>Exif.OlympusIp.</v>
      </c>
      <c r="D1633" s="2" t="str">
        <f>VLOOKUP(C1633,PrefixUebersetzung,2,FALSE)</f>
        <v>Exif.OlympusIp.</v>
      </c>
      <c r="E1633" s="2" t="str">
        <f>MID(F1633,FIND(".",F1633,6)+1,99)</f>
        <v>WB_RBLevels3300K</v>
      </c>
      <c r="F1633" s="3" t="s">
        <v>1033</v>
      </c>
      <c r="G1633" s="3" t="s">
        <v>9512</v>
      </c>
      <c r="I1633" s="3" t="s">
        <v>2867</v>
      </c>
      <c r="J1633" s="3"/>
      <c r="L1633" s="14">
        <v>5</v>
      </c>
      <c r="O1633" s="3" t="str">
        <f>IF(AND(TRIM(J1633)="",M1633=""),"Suffix not translated ",
   IF(AND(TRIM(J1633)&lt;&gt;"",TRIM(M1633)&lt;&gt;"",TRIM(J1633)&lt;&gt;TRIM(M1633)),"Suffix translation &lt;&gt; lookup ", "" ))
&amp;IF(AND(TRIM(K1633)="",N1633=""),"Description not translated ",
   IF(AND(TRIM(K1633)&lt;&gt;"",TRIM(N1633)&lt;&gt;"",TRIM(K1633)&lt;&gt;TRIM(N1633)),"Description translation&lt;&gt; lookup ", "" ))</f>
        <v xml:space="preserve">Suffix not translated Description not translated </v>
      </c>
      <c r="P1633" s="3" t="s">
        <v>8447</v>
      </c>
      <c r="Q1633" s="3" t="s">
        <v>8447</v>
      </c>
    </row>
    <row r="1634" spans="1:17" x14ac:dyDescent="0.25">
      <c r="A1634" s="2" t="str">
        <f>IF(TRIM(J1634)="","",E1634)</f>
        <v/>
      </c>
      <c r="B1634" s="2" t="str">
        <f>IF(TRIM(K1634)="","",I1634)</f>
        <v/>
      </c>
      <c r="C1634" s="2" t="str">
        <f>LEFT(F1634,FIND(".",F1634,6))</f>
        <v>Exif.OlympusIp.</v>
      </c>
      <c r="D1634" s="2" t="str">
        <f>VLOOKUP(C1634,PrefixUebersetzung,2,FALSE)</f>
        <v>Exif.OlympusIp.</v>
      </c>
      <c r="E1634" s="2" t="str">
        <f>MID(F1634,FIND(".",F1634,6)+1,99)</f>
        <v>WB_RBLevels3600K</v>
      </c>
      <c r="F1634" s="3" t="s">
        <v>1034</v>
      </c>
      <c r="G1634" s="3" t="s">
        <v>9512</v>
      </c>
      <c r="I1634" s="3" t="s">
        <v>2868</v>
      </c>
      <c r="J1634" s="3"/>
      <c r="L1634" s="14">
        <v>5</v>
      </c>
      <c r="O1634" s="3" t="str">
        <f>IF(AND(TRIM(J1634)="",M1634=""),"Suffix not translated ",
   IF(AND(TRIM(J1634)&lt;&gt;"",TRIM(M1634)&lt;&gt;"",TRIM(J1634)&lt;&gt;TRIM(M1634)),"Suffix translation &lt;&gt; lookup ", "" ))
&amp;IF(AND(TRIM(K1634)="",N1634=""),"Description not translated ",
   IF(AND(TRIM(K1634)&lt;&gt;"",TRIM(N1634)&lt;&gt;"",TRIM(K1634)&lt;&gt;TRIM(N1634)),"Description translation&lt;&gt; lookup ", "" ))</f>
        <v xml:space="preserve">Suffix not translated Description not translated </v>
      </c>
      <c r="P1634" s="3" t="s">
        <v>8447</v>
      </c>
      <c r="Q1634" s="3" t="s">
        <v>8447</v>
      </c>
    </row>
    <row r="1635" spans="1:17" x14ac:dyDescent="0.25">
      <c r="A1635" s="2" t="str">
        <f>IF(TRIM(J1635)="","",E1635)</f>
        <v/>
      </c>
      <c r="B1635" s="2" t="str">
        <f>IF(TRIM(K1635)="","",I1635)</f>
        <v/>
      </c>
      <c r="C1635" s="2" t="str">
        <f>LEFT(F1635,FIND(".",F1635,6))</f>
        <v>Exif.OlympusIp.</v>
      </c>
      <c r="D1635" s="2" t="str">
        <f>VLOOKUP(C1635,PrefixUebersetzung,2,FALSE)</f>
        <v>Exif.OlympusIp.</v>
      </c>
      <c r="E1635" s="2" t="str">
        <f>MID(F1635,FIND(".",F1635,6)+1,99)</f>
        <v>WB_RBLevels3900K</v>
      </c>
      <c r="F1635" s="3" t="s">
        <v>1035</v>
      </c>
      <c r="G1635" s="3" t="s">
        <v>9512</v>
      </c>
      <c r="I1635" s="3" t="s">
        <v>2869</v>
      </c>
      <c r="J1635" s="3"/>
      <c r="L1635" s="14">
        <v>5</v>
      </c>
      <c r="O1635" s="3" t="str">
        <f>IF(AND(TRIM(J1635)="",M1635=""),"Suffix not translated ",
   IF(AND(TRIM(J1635)&lt;&gt;"",TRIM(M1635)&lt;&gt;"",TRIM(J1635)&lt;&gt;TRIM(M1635)),"Suffix translation &lt;&gt; lookup ", "" ))
&amp;IF(AND(TRIM(K1635)="",N1635=""),"Description not translated ",
   IF(AND(TRIM(K1635)&lt;&gt;"",TRIM(N1635)&lt;&gt;"",TRIM(K1635)&lt;&gt;TRIM(N1635)),"Description translation&lt;&gt; lookup ", "" ))</f>
        <v xml:space="preserve">Suffix not translated Description not translated </v>
      </c>
      <c r="P1635" s="3" t="s">
        <v>8447</v>
      </c>
      <c r="Q1635" s="3" t="s">
        <v>8447</v>
      </c>
    </row>
    <row r="1636" spans="1:17" x14ac:dyDescent="0.25">
      <c r="A1636" s="2" t="str">
        <f>IF(TRIM(J1636)="","",E1636)</f>
        <v/>
      </c>
      <c r="B1636" s="2" t="str">
        <f>IF(TRIM(K1636)="","",I1636)</f>
        <v/>
      </c>
      <c r="C1636" s="2" t="str">
        <f>LEFT(F1636,FIND(".",F1636,6))</f>
        <v>Exif.OlympusIp.</v>
      </c>
      <c r="D1636" s="2" t="str">
        <f>VLOOKUP(C1636,PrefixUebersetzung,2,FALSE)</f>
        <v>Exif.OlympusIp.</v>
      </c>
      <c r="E1636" s="2" t="str">
        <f>MID(F1636,FIND(".",F1636,6)+1,99)</f>
        <v>WB_RBLevels4000K</v>
      </c>
      <c r="F1636" s="3" t="s">
        <v>1036</v>
      </c>
      <c r="G1636" s="3" t="s">
        <v>9512</v>
      </c>
      <c r="I1636" s="3" t="s">
        <v>2870</v>
      </c>
      <c r="J1636" s="3"/>
      <c r="L1636" s="14">
        <v>5</v>
      </c>
      <c r="O1636" s="3" t="str">
        <f>IF(AND(TRIM(J1636)="",M1636=""),"Suffix not translated ",
   IF(AND(TRIM(J1636)&lt;&gt;"",TRIM(M1636)&lt;&gt;"",TRIM(J1636)&lt;&gt;TRIM(M1636)),"Suffix translation &lt;&gt; lookup ", "" ))
&amp;IF(AND(TRIM(K1636)="",N1636=""),"Description not translated ",
   IF(AND(TRIM(K1636)&lt;&gt;"",TRIM(N1636)&lt;&gt;"",TRIM(K1636)&lt;&gt;TRIM(N1636)),"Description translation&lt;&gt; lookup ", "" ))</f>
        <v xml:space="preserve">Suffix not translated Description not translated </v>
      </c>
      <c r="P1636" s="3" t="s">
        <v>8447</v>
      </c>
      <c r="Q1636" s="3" t="s">
        <v>8447</v>
      </c>
    </row>
    <row r="1637" spans="1:17" x14ac:dyDescent="0.25">
      <c r="A1637" s="2" t="str">
        <f>IF(TRIM(J1637)="","",E1637)</f>
        <v/>
      </c>
      <c r="B1637" s="2" t="str">
        <f>IF(TRIM(K1637)="","",I1637)</f>
        <v/>
      </c>
      <c r="C1637" s="2" t="str">
        <f>LEFT(F1637,FIND(".",F1637,6))</f>
        <v>Exif.OlympusIp.</v>
      </c>
      <c r="D1637" s="2" t="str">
        <f>VLOOKUP(C1637,PrefixUebersetzung,2,FALSE)</f>
        <v>Exif.OlympusIp.</v>
      </c>
      <c r="E1637" s="2" t="str">
        <f>MID(F1637,FIND(".",F1637,6)+1,99)</f>
        <v>WB_RBLevels4300K</v>
      </c>
      <c r="F1637" s="3" t="s">
        <v>1037</v>
      </c>
      <c r="G1637" s="3" t="s">
        <v>9512</v>
      </c>
      <c r="I1637" s="3" t="s">
        <v>2871</v>
      </c>
      <c r="J1637" s="3"/>
      <c r="L1637" s="14">
        <v>5</v>
      </c>
      <c r="O1637" s="3" t="str">
        <f>IF(AND(TRIM(J1637)="",M1637=""),"Suffix not translated ",
   IF(AND(TRIM(J1637)&lt;&gt;"",TRIM(M1637)&lt;&gt;"",TRIM(J1637)&lt;&gt;TRIM(M1637)),"Suffix translation &lt;&gt; lookup ", "" ))
&amp;IF(AND(TRIM(K1637)="",N1637=""),"Description not translated ",
   IF(AND(TRIM(K1637)&lt;&gt;"",TRIM(N1637)&lt;&gt;"",TRIM(K1637)&lt;&gt;TRIM(N1637)),"Description translation&lt;&gt; lookup ", "" ))</f>
        <v xml:space="preserve">Suffix not translated Description not translated </v>
      </c>
      <c r="P1637" s="3" t="s">
        <v>8447</v>
      </c>
      <c r="Q1637" s="3" t="s">
        <v>8447</v>
      </c>
    </row>
    <row r="1638" spans="1:17" x14ac:dyDescent="0.25">
      <c r="A1638" s="2" t="str">
        <f>IF(TRIM(J1638)="","",E1638)</f>
        <v/>
      </c>
      <c r="B1638" s="2" t="str">
        <f>IF(TRIM(K1638)="","",I1638)</f>
        <v/>
      </c>
      <c r="C1638" s="2" t="str">
        <f>LEFT(F1638,FIND(".",F1638,6))</f>
        <v>Exif.OlympusIp.</v>
      </c>
      <c r="D1638" s="2" t="str">
        <f>VLOOKUP(C1638,PrefixUebersetzung,2,FALSE)</f>
        <v>Exif.OlympusIp.</v>
      </c>
      <c r="E1638" s="2" t="str">
        <f>MID(F1638,FIND(".",F1638,6)+1,99)</f>
        <v>WB_RBLevels4500K</v>
      </c>
      <c r="F1638" s="3" t="s">
        <v>1038</v>
      </c>
      <c r="G1638" s="3" t="s">
        <v>9512</v>
      </c>
      <c r="I1638" s="3" t="s">
        <v>2872</v>
      </c>
      <c r="J1638" s="3"/>
      <c r="L1638" s="14">
        <v>5</v>
      </c>
      <c r="O1638" s="3" t="str">
        <f>IF(AND(TRIM(J1638)="",M1638=""),"Suffix not translated ",
   IF(AND(TRIM(J1638)&lt;&gt;"",TRIM(M1638)&lt;&gt;"",TRIM(J1638)&lt;&gt;TRIM(M1638)),"Suffix translation &lt;&gt; lookup ", "" ))
&amp;IF(AND(TRIM(K1638)="",N1638=""),"Description not translated ",
   IF(AND(TRIM(K1638)&lt;&gt;"",TRIM(N1638)&lt;&gt;"",TRIM(K1638)&lt;&gt;TRIM(N1638)),"Description translation&lt;&gt; lookup ", "" ))</f>
        <v xml:space="preserve">Suffix not translated Description not translated </v>
      </c>
      <c r="P1638" s="3" t="s">
        <v>8447</v>
      </c>
      <c r="Q1638" s="3" t="s">
        <v>8447</v>
      </c>
    </row>
    <row r="1639" spans="1:17" x14ac:dyDescent="0.25">
      <c r="A1639" s="2" t="str">
        <f>IF(TRIM(J1639)="","",E1639)</f>
        <v/>
      </c>
      <c r="B1639" s="2" t="str">
        <f>IF(TRIM(K1639)="","",I1639)</f>
        <v/>
      </c>
      <c r="C1639" s="2" t="str">
        <f>LEFT(F1639,FIND(".",F1639,6))</f>
        <v>Exif.OlympusIp.</v>
      </c>
      <c r="D1639" s="2" t="str">
        <f>VLOOKUP(C1639,PrefixUebersetzung,2,FALSE)</f>
        <v>Exif.OlympusIp.</v>
      </c>
      <c r="E1639" s="2" t="str">
        <f>MID(F1639,FIND(".",F1639,6)+1,99)</f>
        <v>WB_RBLevels4800K</v>
      </c>
      <c r="F1639" s="3" t="s">
        <v>1039</v>
      </c>
      <c r="G1639" s="3" t="s">
        <v>9512</v>
      </c>
      <c r="I1639" s="3" t="s">
        <v>2873</v>
      </c>
      <c r="J1639" s="3"/>
      <c r="L1639" s="14">
        <v>5</v>
      </c>
      <c r="O1639" s="3" t="str">
        <f>IF(AND(TRIM(J1639)="",M1639=""),"Suffix not translated ",
   IF(AND(TRIM(J1639)&lt;&gt;"",TRIM(M1639)&lt;&gt;"",TRIM(J1639)&lt;&gt;TRIM(M1639)),"Suffix translation &lt;&gt; lookup ", "" ))
&amp;IF(AND(TRIM(K1639)="",N1639=""),"Description not translated ",
   IF(AND(TRIM(K1639)&lt;&gt;"",TRIM(N1639)&lt;&gt;"",TRIM(K1639)&lt;&gt;TRIM(N1639)),"Description translation&lt;&gt; lookup ", "" ))</f>
        <v xml:space="preserve">Suffix not translated Description not translated </v>
      </c>
      <c r="P1639" s="3" t="s">
        <v>8447</v>
      </c>
      <c r="Q1639" s="3" t="s">
        <v>8447</v>
      </c>
    </row>
    <row r="1640" spans="1:17" x14ac:dyDescent="0.25">
      <c r="A1640" s="2" t="str">
        <f>IF(TRIM(J1640)="","",E1640)</f>
        <v/>
      </c>
      <c r="B1640" s="2" t="str">
        <f>IF(TRIM(K1640)="","",I1640)</f>
        <v/>
      </c>
      <c r="C1640" s="2" t="str">
        <f>LEFT(F1640,FIND(".",F1640,6))</f>
        <v>Exif.OlympusIp.</v>
      </c>
      <c r="D1640" s="2" t="str">
        <f>VLOOKUP(C1640,PrefixUebersetzung,2,FALSE)</f>
        <v>Exif.OlympusIp.</v>
      </c>
      <c r="E1640" s="2" t="str">
        <f>MID(F1640,FIND(".",F1640,6)+1,99)</f>
        <v>WB_RBLevels5300K</v>
      </c>
      <c r="F1640" s="3" t="s">
        <v>1040</v>
      </c>
      <c r="G1640" s="3" t="s">
        <v>9512</v>
      </c>
      <c r="I1640" s="3" t="s">
        <v>2874</v>
      </c>
      <c r="J1640" s="3"/>
      <c r="L1640" s="14">
        <v>5</v>
      </c>
      <c r="O1640" s="3" t="str">
        <f>IF(AND(TRIM(J1640)="",M1640=""),"Suffix not translated ",
   IF(AND(TRIM(J1640)&lt;&gt;"",TRIM(M1640)&lt;&gt;"",TRIM(J1640)&lt;&gt;TRIM(M1640)),"Suffix translation &lt;&gt; lookup ", "" ))
&amp;IF(AND(TRIM(K1640)="",N1640=""),"Description not translated ",
   IF(AND(TRIM(K1640)&lt;&gt;"",TRIM(N1640)&lt;&gt;"",TRIM(K1640)&lt;&gt;TRIM(N1640)),"Description translation&lt;&gt; lookup ", "" ))</f>
        <v xml:space="preserve">Suffix not translated Description not translated </v>
      </c>
      <c r="P1640" s="3" t="s">
        <v>8447</v>
      </c>
      <c r="Q1640" s="3" t="s">
        <v>8447</v>
      </c>
    </row>
    <row r="1641" spans="1:17" x14ac:dyDescent="0.25">
      <c r="A1641" s="2" t="str">
        <f>IF(TRIM(J1641)="","",E1641)</f>
        <v/>
      </c>
      <c r="B1641" s="2" t="str">
        <f>IF(TRIM(K1641)="","",I1641)</f>
        <v/>
      </c>
      <c r="C1641" s="2" t="str">
        <f>LEFT(F1641,FIND(".",F1641,6))</f>
        <v>Exif.OlympusIp.</v>
      </c>
      <c r="D1641" s="2" t="str">
        <f>VLOOKUP(C1641,PrefixUebersetzung,2,FALSE)</f>
        <v>Exif.OlympusIp.</v>
      </c>
      <c r="E1641" s="2" t="str">
        <f>MID(F1641,FIND(".",F1641,6)+1,99)</f>
        <v>WB_RBLevels6000K</v>
      </c>
      <c r="F1641" s="3" t="s">
        <v>1041</v>
      </c>
      <c r="G1641" s="3" t="s">
        <v>9512</v>
      </c>
      <c r="I1641" s="3" t="s">
        <v>2875</v>
      </c>
      <c r="J1641" s="3"/>
      <c r="L1641" s="14">
        <v>5</v>
      </c>
      <c r="O1641" s="3" t="str">
        <f>IF(AND(TRIM(J1641)="",M1641=""),"Suffix not translated ",
   IF(AND(TRIM(J1641)&lt;&gt;"",TRIM(M1641)&lt;&gt;"",TRIM(J1641)&lt;&gt;TRIM(M1641)),"Suffix translation &lt;&gt; lookup ", "" ))
&amp;IF(AND(TRIM(K1641)="",N1641=""),"Description not translated ",
   IF(AND(TRIM(K1641)&lt;&gt;"",TRIM(N1641)&lt;&gt;"",TRIM(K1641)&lt;&gt;TRIM(N1641)),"Description translation&lt;&gt; lookup ", "" ))</f>
        <v xml:space="preserve">Suffix not translated Description not translated </v>
      </c>
      <c r="P1641" s="3" t="s">
        <v>8447</v>
      </c>
      <c r="Q1641" s="3" t="s">
        <v>8447</v>
      </c>
    </row>
    <row r="1642" spans="1:17" x14ac:dyDescent="0.25">
      <c r="A1642" s="2" t="str">
        <f>IF(TRIM(J1642)="","",E1642)</f>
        <v/>
      </c>
      <c r="B1642" s="2" t="str">
        <f>IF(TRIM(K1642)="","",I1642)</f>
        <v/>
      </c>
      <c r="C1642" s="2" t="str">
        <f>LEFT(F1642,FIND(".",F1642,6))</f>
        <v>Exif.OlympusIp.</v>
      </c>
      <c r="D1642" s="2" t="str">
        <f>VLOOKUP(C1642,PrefixUebersetzung,2,FALSE)</f>
        <v>Exif.OlympusIp.</v>
      </c>
      <c r="E1642" s="2" t="str">
        <f>MID(F1642,FIND(".",F1642,6)+1,99)</f>
        <v>WB_RBLevels6600K</v>
      </c>
      <c r="F1642" s="3" t="s">
        <v>1042</v>
      </c>
      <c r="G1642" s="3" t="s">
        <v>9512</v>
      </c>
      <c r="I1642" s="3" t="s">
        <v>2876</v>
      </c>
      <c r="J1642" s="3"/>
      <c r="L1642" s="14">
        <v>5</v>
      </c>
      <c r="O1642" s="3" t="str">
        <f>IF(AND(TRIM(J1642)="",M1642=""),"Suffix not translated ",
   IF(AND(TRIM(J1642)&lt;&gt;"",TRIM(M1642)&lt;&gt;"",TRIM(J1642)&lt;&gt;TRIM(M1642)),"Suffix translation &lt;&gt; lookup ", "" ))
&amp;IF(AND(TRIM(K1642)="",N1642=""),"Description not translated ",
   IF(AND(TRIM(K1642)&lt;&gt;"",TRIM(N1642)&lt;&gt;"",TRIM(K1642)&lt;&gt;TRIM(N1642)),"Description translation&lt;&gt; lookup ", "" ))</f>
        <v xml:space="preserve">Suffix not translated Description not translated </v>
      </c>
      <c r="P1642" s="3" t="s">
        <v>8447</v>
      </c>
      <c r="Q1642" s="3" t="s">
        <v>8447</v>
      </c>
    </row>
    <row r="1643" spans="1:17" x14ac:dyDescent="0.25">
      <c r="A1643" s="2" t="str">
        <f>IF(TRIM(J1643)="","",E1643)</f>
        <v/>
      </c>
      <c r="B1643" s="2" t="str">
        <f>IF(TRIM(K1643)="","",I1643)</f>
        <v/>
      </c>
      <c r="C1643" s="2" t="str">
        <f>LEFT(F1643,FIND(".",F1643,6))</f>
        <v>Exif.OlympusIp.</v>
      </c>
      <c r="D1643" s="2" t="str">
        <f>VLOOKUP(C1643,PrefixUebersetzung,2,FALSE)</f>
        <v>Exif.OlympusIp.</v>
      </c>
      <c r="E1643" s="2" t="str">
        <f>MID(F1643,FIND(".",F1643,6)+1,99)</f>
        <v>WB_RBLevels7500K</v>
      </c>
      <c r="F1643" s="3" t="s">
        <v>1043</v>
      </c>
      <c r="G1643" s="3" t="s">
        <v>9512</v>
      </c>
      <c r="I1643" s="3" t="s">
        <v>2877</v>
      </c>
      <c r="J1643" s="3"/>
      <c r="L1643" s="14">
        <v>5</v>
      </c>
      <c r="O1643" s="3" t="str">
        <f>IF(AND(TRIM(J1643)="",M1643=""),"Suffix not translated ",
   IF(AND(TRIM(J1643)&lt;&gt;"",TRIM(M1643)&lt;&gt;"",TRIM(J1643)&lt;&gt;TRIM(M1643)),"Suffix translation &lt;&gt; lookup ", "" ))
&amp;IF(AND(TRIM(K1643)="",N1643=""),"Description not translated ",
   IF(AND(TRIM(K1643)&lt;&gt;"",TRIM(N1643)&lt;&gt;"",TRIM(K1643)&lt;&gt;TRIM(N1643)),"Description translation&lt;&gt; lookup ", "" ))</f>
        <v xml:space="preserve">Suffix not translated Description not translated </v>
      </c>
      <c r="P1643" s="3" t="s">
        <v>8447</v>
      </c>
      <c r="Q1643" s="3" t="s">
        <v>8447</v>
      </c>
    </row>
    <row r="1644" spans="1:17" x14ac:dyDescent="0.25">
      <c r="A1644" s="2" t="str">
        <f>IF(TRIM(J1644)="","",E1644)</f>
        <v/>
      </c>
      <c r="B1644" s="2" t="str">
        <f>IF(TRIM(K1644)="","",I1644)</f>
        <v/>
      </c>
      <c r="C1644" s="2" t="str">
        <f>LEFT(F1644,FIND(".",F1644,6))</f>
        <v>Exif.OlympusIp.</v>
      </c>
      <c r="D1644" s="2" t="str">
        <f>VLOOKUP(C1644,PrefixUebersetzung,2,FALSE)</f>
        <v>Exif.OlympusIp.</v>
      </c>
      <c r="E1644" s="2" t="str">
        <f>MID(F1644,FIND(".",F1644,6)+1,99)</f>
        <v>WB_RBLevelsCWB1</v>
      </c>
      <c r="F1644" s="3" t="s">
        <v>1044</v>
      </c>
      <c r="G1644" s="3" t="s">
        <v>9512</v>
      </c>
      <c r="I1644" s="3" t="s">
        <v>2878</v>
      </c>
      <c r="J1644" s="3"/>
      <c r="L1644" s="14">
        <v>5</v>
      </c>
      <c r="O1644" s="3" t="str">
        <f>IF(AND(TRIM(J1644)="",M1644=""),"Suffix not translated ",
   IF(AND(TRIM(J1644)&lt;&gt;"",TRIM(M1644)&lt;&gt;"",TRIM(J1644)&lt;&gt;TRIM(M1644)),"Suffix translation &lt;&gt; lookup ", "" ))
&amp;IF(AND(TRIM(K1644)="",N1644=""),"Description not translated ",
   IF(AND(TRIM(K1644)&lt;&gt;"",TRIM(N1644)&lt;&gt;"",TRIM(K1644)&lt;&gt;TRIM(N1644)),"Description translation&lt;&gt; lookup ", "" ))</f>
        <v xml:space="preserve">Suffix not translated Description not translated </v>
      </c>
      <c r="P1644" s="3" t="s">
        <v>8447</v>
      </c>
      <c r="Q1644" s="3" t="s">
        <v>8447</v>
      </c>
    </row>
    <row r="1645" spans="1:17" x14ac:dyDescent="0.25">
      <c r="A1645" s="2" t="str">
        <f>IF(TRIM(J1645)="","",E1645)</f>
        <v/>
      </c>
      <c r="B1645" s="2" t="str">
        <f>IF(TRIM(K1645)="","",I1645)</f>
        <v/>
      </c>
      <c r="C1645" s="2" t="str">
        <f>LEFT(F1645,FIND(".",F1645,6))</f>
        <v>Exif.OlympusIp.</v>
      </c>
      <c r="D1645" s="2" t="str">
        <f>VLOOKUP(C1645,PrefixUebersetzung,2,FALSE)</f>
        <v>Exif.OlympusIp.</v>
      </c>
      <c r="E1645" s="2" t="str">
        <f>MID(F1645,FIND(".",F1645,6)+1,99)</f>
        <v>WB_RBLevelsCWB2</v>
      </c>
      <c r="F1645" s="3" t="s">
        <v>1045</v>
      </c>
      <c r="G1645" s="3" t="s">
        <v>9512</v>
      </c>
      <c r="I1645" s="3" t="s">
        <v>2879</v>
      </c>
      <c r="J1645" s="3"/>
      <c r="L1645" s="14">
        <v>5</v>
      </c>
      <c r="O1645" s="3" t="str">
        <f>IF(AND(TRIM(J1645)="",M1645=""),"Suffix not translated ",
   IF(AND(TRIM(J1645)&lt;&gt;"",TRIM(M1645)&lt;&gt;"",TRIM(J1645)&lt;&gt;TRIM(M1645)),"Suffix translation &lt;&gt; lookup ", "" ))
&amp;IF(AND(TRIM(K1645)="",N1645=""),"Description not translated ",
   IF(AND(TRIM(K1645)&lt;&gt;"",TRIM(N1645)&lt;&gt;"",TRIM(K1645)&lt;&gt;TRIM(N1645)),"Description translation&lt;&gt; lookup ", "" ))</f>
        <v xml:space="preserve">Suffix not translated Description not translated </v>
      </c>
      <c r="P1645" s="3" t="s">
        <v>8447</v>
      </c>
      <c r="Q1645" s="3" t="s">
        <v>8447</v>
      </c>
    </row>
    <row r="1646" spans="1:17" x14ac:dyDescent="0.25">
      <c r="A1646" s="2" t="str">
        <f>IF(TRIM(J1646)="","",E1646)</f>
        <v/>
      </c>
      <c r="B1646" s="2" t="str">
        <f>IF(TRIM(K1646)="","",I1646)</f>
        <v/>
      </c>
      <c r="C1646" s="2" t="str">
        <f>LEFT(F1646,FIND(".",F1646,6))</f>
        <v>Exif.OlympusIp.</v>
      </c>
      <c r="D1646" s="2" t="str">
        <f>VLOOKUP(C1646,PrefixUebersetzung,2,FALSE)</f>
        <v>Exif.OlympusIp.</v>
      </c>
      <c r="E1646" s="2" t="str">
        <f>MID(F1646,FIND(".",F1646,6)+1,99)</f>
        <v>WB_RBLevelsCWB3</v>
      </c>
      <c r="F1646" s="3" t="s">
        <v>1046</v>
      </c>
      <c r="G1646" s="3" t="s">
        <v>9512</v>
      </c>
      <c r="I1646" s="3" t="s">
        <v>2880</v>
      </c>
      <c r="J1646" s="3"/>
      <c r="L1646" s="14">
        <v>5</v>
      </c>
      <c r="O1646" s="3" t="str">
        <f>IF(AND(TRIM(J1646)="",M1646=""),"Suffix not translated ",
   IF(AND(TRIM(J1646)&lt;&gt;"",TRIM(M1646)&lt;&gt;"",TRIM(J1646)&lt;&gt;TRIM(M1646)),"Suffix translation &lt;&gt; lookup ", "" ))
&amp;IF(AND(TRIM(K1646)="",N1646=""),"Description not translated ",
   IF(AND(TRIM(K1646)&lt;&gt;"",TRIM(N1646)&lt;&gt;"",TRIM(K1646)&lt;&gt;TRIM(N1646)),"Description translation&lt;&gt; lookup ", "" ))</f>
        <v xml:space="preserve">Suffix not translated Description not translated </v>
      </c>
      <c r="P1646" s="3" t="s">
        <v>8447</v>
      </c>
      <c r="Q1646" s="3" t="s">
        <v>8447</v>
      </c>
    </row>
    <row r="1647" spans="1:17" x14ac:dyDescent="0.25">
      <c r="A1647" s="2" t="str">
        <f>IF(TRIM(J1647)="","",E1647)</f>
        <v/>
      </c>
      <c r="B1647" s="2" t="str">
        <f>IF(TRIM(K1647)="","",I1647)</f>
        <v/>
      </c>
      <c r="C1647" s="2" t="str">
        <f>LEFT(F1647,FIND(".",F1647,6))</f>
        <v>Exif.OlympusIp.</v>
      </c>
      <c r="D1647" s="2" t="str">
        <f>VLOOKUP(C1647,PrefixUebersetzung,2,FALSE)</f>
        <v>Exif.OlympusIp.</v>
      </c>
      <c r="E1647" s="2" t="str">
        <f>MID(F1647,FIND(".",F1647,6)+1,99)</f>
        <v>WB_RBLevelsCWB4</v>
      </c>
      <c r="F1647" s="3" t="s">
        <v>1047</v>
      </c>
      <c r="G1647" s="3" t="s">
        <v>9512</v>
      </c>
      <c r="I1647" s="3" t="s">
        <v>2881</v>
      </c>
      <c r="J1647" s="3"/>
      <c r="L1647" s="14">
        <v>5</v>
      </c>
      <c r="O1647" s="3" t="str">
        <f>IF(AND(TRIM(J1647)="",M1647=""),"Suffix not translated ",
   IF(AND(TRIM(J1647)&lt;&gt;"",TRIM(M1647)&lt;&gt;"",TRIM(J1647)&lt;&gt;TRIM(M1647)),"Suffix translation &lt;&gt; lookup ", "" ))
&amp;IF(AND(TRIM(K1647)="",N1647=""),"Description not translated ",
   IF(AND(TRIM(K1647)&lt;&gt;"",TRIM(N1647)&lt;&gt;"",TRIM(K1647)&lt;&gt;TRIM(N1647)),"Description translation&lt;&gt; lookup ", "" ))</f>
        <v xml:space="preserve">Suffix not translated Description not translated </v>
      </c>
      <c r="P1647" s="3" t="s">
        <v>8447</v>
      </c>
      <c r="Q1647" s="3" t="s">
        <v>8447</v>
      </c>
    </row>
    <row r="1648" spans="1:17" x14ac:dyDescent="0.25">
      <c r="A1648" s="2" t="str">
        <f>IF(TRIM(J1648)="","",E1648)</f>
        <v/>
      </c>
      <c r="B1648" s="2" t="str">
        <f>IF(TRIM(K1648)="","",I1648)</f>
        <v/>
      </c>
      <c r="C1648" s="2" t="str">
        <f>LEFT(F1648,FIND(".",F1648,6))</f>
        <v>Exif.OlympusRd.</v>
      </c>
      <c r="D1648" s="2" t="str">
        <f>VLOOKUP(C1648,PrefixUebersetzung,2,FALSE)</f>
        <v>Exif.OlympusRd.</v>
      </c>
      <c r="E1648" s="2" t="str">
        <f>MID(F1648,FIND(".",F1648,6)+1,99)</f>
        <v>ColorSpace</v>
      </c>
      <c r="F1648" s="3" t="s">
        <v>1048</v>
      </c>
      <c r="G1648" s="3" t="s">
        <v>9512</v>
      </c>
      <c r="I1648" s="3" t="s">
        <v>2519</v>
      </c>
      <c r="L1648" s="14"/>
      <c r="M1648" s="3" t="str">
        <f>IFERROR(VLOOKUP(E1648,A:J,10, FALSE),"")</f>
        <v>Farbraum</v>
      </c>
      <c r="N1648" s="3" t="str">
        <f>IFERROR(VLOOKUP(I1648,B:K,10,FALSE),"")</f>
        <v>Farbraum</v>
      </c>
      <c r="O1648" s="3" t="str">
        <f>IF(AND(TRIM(J1648)="",M1648=""),"Suffix not translated ",
   IF(AND(TRIM(J1648)&lt;&gt;"",TRIM(M1648)&lt;&gt;"",TRIM(J1648)&lt;&gt;TRIM(M1648)),"Suffix translation &lt;&gt; lookup ", "" ))
&amp;IF(AND(TRIM(K1648)="",N1648=""),"Description not translated ",
   IF(AND(TRIM(K1648)&lt;&gt;"",TRIM(N1648)&lt;&gt;"",TRIM(K1648)&lt;&gt;TRIM(N1648)),"Description translation&lt;&gt; lookup ", "" ))</f>
        <v/>
      </c>
    </row>
    <row r="1649" spans="1:18" x14ac:dyDescent="0.25">
      <c r="A1649" s="2" t="str">
        <f>IF(TRIM(J1649)="","",E1649)</f>
        <v>ContrastValue</v>
      </c>
      <c r="B1649" s="2" t="str">
        <f>IF(TRIM(K1649)="","",I1649)</f>
        <v>Contrast value</v>
      </c>
      <c r="C1649" s="2" t="str">
        <f>LEFT(F1649,FIND(".",F1649,6))</f>
        <v>Exif.OlympusRd.</v>
      </c>
      <c r="D1649" s="2" t="str">
        <f>VLOOKUP(C1649,PrefixUebersetzung,2,FALSE)</f>
        <v>Exif.OlympusRd.</v>
      </c>
      <c r="E1649" s="2" t="str">
        <f>MID(F1649,FIND(".",F1649,6)+1,99)</f>
        <v>ContrastValue</v>
      </c>
      <c r="F1649" s="3" t="s">
        <v>1049</v>
      </c>
      <c r="G1649" s="3" t="s">
        <v>9513</v>
      </c>
      <c r="I1649" s="3" t="s">
        <v>2882</v>
      </c>
      <c r="J1649" s="5" t="s">
        <v>4323</v>
      </c>
      <c r="K1649" s="5" t="s">
        <v>4323</v>
      </c>
      <c r="L1649" s="14"/>
      <c r="M1649" s="3" t="str">
        <f>IFERROR(VLOOKUP(E1649,A:J,10, FALSE),"")</f>
        <v>Kontrastwert</v>
      </c>
      <c r="N1649" s="3" t="str">
        <f>IFERROR(VLOOKUP(I1649,B:K,10,FALSE),"")</f>
        <v>Kontrastwert</v>
      </c>
      <c r="O1649" s="3" t="str">
        <f>IF(AND(TRIM(J1649)="",M1649=""),"Suffix not translated ",
   IF(AND(TRIM(J1649)&lt;&gt;"",TRIM(M1649)&lt;&gt;"",TRIM(J1649)&lt;&gt;TRIM(M1649)),"Suffix translation &lt;&gt; lookup ", "" ))
&amp;IF(AND(TRIM(K1649)="",N1649=""),"Description not translated ",
   IF(AND(TRIM(K1649)&lt;&gt;"",TRIM(N1649)&lt;&gt;"",TRIM(K1649)&lt;&gt;TRIM(N1649)),"Description translation&lt;&gt; lookup ", "" ))</f>
        <v/>
      </c>
      <c r="P1649" s="3" t="s">
        <v>8447</v>
      </c>
      <c r="Q1649" s="3" t="s">
        <v>8447</v>
      </c>
      <c r="R1649" s="3" t="s">
        <v>9056</v>
      </c>
    </row>
    <row r="1650" spans="1:18" x14ac:dyDescent="0.25">
      <c r="A1650" s="2" t="str">
        <f>IF(TRIM(J1650)="","",E1650)</f>
        <v>EditStatus</v>
      </c>
      <c r="B1650" s="2" t="str">
        <f>IF(TRIM(K1650)="","",I1650)</f>
        <v>Edit status</v>
      </c>
      <c r="C1650" s="2" t="str">
        <f>LEFT(F1650,FIND(".",F1650,6))</f>
        <v>Exif.OlympusRd.</v>
      </c>
      <c r="D1650" s="2" t="str">
        <f>VLOOKUP(C1650,PrefixUebersetzung,2,FALSE)</f>
        <v>Exif.OlympusRd.</v>
      </c>
      <c r="E1650" s="2" t="str">
        <f>MID(F1650,FIND(".",F1650,6)+1,99)</f>
        <v>EditStatus</v>
      </c>
      <c r="F1650" s="3" t="s">
        <v>1050</v>
      </c>
      <c r="G1650" s="3" t="s">
        <v>9512</v>
      </c>
      <c r="I1650" s="3" t="s">
        <v>2883</v>
      </c>
      <c r="J1650" s="3" t="s">
        <v>4399</v>
      </c>
      <c r="K1650" s="5" t="s">
        <v>4399</v>
      </c>
      <c r="L1650" s="14"/>
      <c r="M1650" s="3" t="str">
        <f>IFERROR(VLOOKUP(E1650,A:J,10, FALSE),"")</f>
        <v>Bearbeitungsstatus</v>
      </c>
      <c r="O1650" s="3" t="str">
        <f>IF(AND(TRIM(J1650)="",M1650=""),"Suffix not translated ",
   IF(AND(TRIM(J1650)&lt;&gt;"",TRIM(M1650)&lt;&gt;"",TRIM(J1650)&lt;&gt;TRIM(M1650)),"Suffix translation &lt;&gt; lookup ", "" ))
&amp;IF(AND(TRIM(K1650)="",N1650=""),"Description not translated ",
   IF(AND(TRIM(K1650)&lt;&gt;"",TRIM(N1650)&lt;&gt;"",TRIM(K1650)&lt;&gt;TRIM(N1650)),"Description translation&lt;&gt; lookup ", "" ))</f>
        <v/>
      </c>
      <c r="P1650" s="3" t="s">
        <v>8447</v>
      </c>
      <c r="Q1650" s="3" t="s">
        <v>8447</v>
      </c>
      <c r="R1650" s="3" t="s">
        <v>4399</v>
      </c>
    </row>
    <row r="1651" spans="1:18" x14ac:dyDescent="0.25">
      <c r="A1651" s="2" t="str">
        <f>IF(TRIM(J1651)="","",E1651)</f>
        <v/>
      </c>
      <c r="B1651" s="2" t="str">
        <f>IF(TRIM(K1651)="","",I1651)</f>
        <v/>
      </c>
      <c r="C1651" s="2" t="str">
        <f>LEFT(F1651,FIND(".",F1651,6))</f>
        <v>Exif.OlympusRd.</v>
      </c>
      <c r="D1651" s="2" t="str">
        <f>VLOOKUP(C1651,PrefixUebersetzung,2,FALSE)</f>
        <v>Exif.OlympusRd.</v>
      </c>
      <c r="E1651" s="2" t="str">
        <f>MID(F1651,FIND(".",F1651,6)+1,99)</f>
        <v>Engine</v>
      </c>
      <c r="F1651" s="3" t="s">
        <v>1051</v>
      </c>
      <c r="G1651" s="3" t="s">
        <v>9512</v>
      </c>
      <c r="I1651" s="3" t="s">
        <v>2884</v>
      </c>
      <c r="J1651" s="3"/>
      <c r="L1651" s="14">
        <v>5</v>
      </c>
      <c r="M1651" s="3" t="str">
        <f>IFERROR(VLOOKUP(E1651,A:J,10, FALSE),"")</f>
        <v/>
      </c>
      <c r="N1651" s="3" t="str">
        <f>IFERROR(VLOOKUP(I1651,B:K,10,FALSE),"")</f>
        <v/>
      </c>
      <c r="O1651" s="3" t="str">
        <f>IF(AND(TRIM(J1651)="",M1651=""),"Suffix not translated ",
   IF(AND(TRIM(J1651)&lt;&gt;"",TRIM(M1651)&lt;&gt;"",TRIM(J1651)&lt;&gt;TRIM(M1651)),"Suffix translation &lt;&gt; lookup ", "" ))
&amp;IF(AND(TRIM(K1651)="",N1651=""),"Description not translated ",
   IF(AND(TRIM(K1651)&lt;&gt;"",TRIM(N1651)&lt;&gt;"",TRIM(K1651)&lt;&gt;TRIM(N1651)),"Description translation&lt;&gt; lookup ", "" ))</f>
        <v xml:space="preserve">Suffix not translated Description not translated </v>
      </c>
      <c r="P1651" s="3" t="s">
        <v>8447</v>
      </c>
      <c r="Q1651" s="3" t="s">
        <v>8447</v>
      </c>
    </row>
    <row r="1652" spans="1:18" x14ac:dyDescent="0.25">
      <c r="A1652" s="2" t="str">
        <f>IF(TRIM(J1652)="","",E1652)</f>
        <v/>
      </c>
      <c r="B1652" s="2" t="str">
        <f>IF(TRIM(K1652)="","",I1652)</f>
        <v>Exposure bias value</v>
      </c>
      <c r="C1652" s="2" t="str">
        <f>LEFT(F1652,FIND(".",F1652,6))</f>
        <v>Exif.OlympusRd.</v>
      </c>
      <c r="D1652" s="2" t="str">
        <f>VLOOKUP(C1652,PrefixUebersetzung,2,FALSE)</f>
        <v>Exif.OlympusRd.</v>
      </c>
      <c r="E1652" s="2" t="str">
        <f>MID(F1652,FIND(".",F1652,6)+1,99)</f>
        <v>ExposureBiasValue</v>
      </c>
      <c r="F1652" s="3" t="s">
        <v>1052</v>
      </c>
      <c r="G1652" s="3" t="s">
        <v>9520</v>
      </c>
      <c r="I1652" s="3" t="s">
        <v>2885</v>
      </c>
      <c r="K1652" s="5" t="s">
        <v>3854</v>
      </c>
      <c r="L1652" s="14"/>
      <c r="M1652" s="3" t="str">
        <f>IFERROR(VLOOKUP(E1652,A:J,10, FALSE),"")</f>
        <v>Belichtungskorrektur</v>
      </c>
      <c r="N1652" s="3" t="str">
        <f>IFERROR(VLOOKUP(I1652,B:K,10,FALSE),"")</f>
        <v>Belichtungskorrektur</v>
      </c>
      <c r="O1652" s="3" t="str">
        <f>IF(AND(TRIM(J1652)="",M1652=""),"Suffix not translated ",
   IF(AND(TRIM(J1652)&lt;&gt;"",TRIM(M1652)&lt;&gt;"",TRIM(J1652)&lt;&gt;TRIM(M1652)),"Suffix translation &lt;&gt; lookup ", "" ))
&amp;IF(AND(TRIM(K1652)="",N1652=""),"Description not translated ",
   IF(AND(TRIM(K1652)&lt;&gt;"",TRIM(N1652)&lt;&gt;"",TRIM(K1652)&lt;&gt;TRIM(N1652)),"Description translation&lt;&gt; lookup ", "" ))</f>
        <v/>
      </c>
      <c r="Q1652" s="3" t="s">
        <v>8447</v>
      </c>
      <c r="R1652" s="3" t="s">
        <v>9141</v>
      </c>
    </row>
    <row r="1653" spans="1:18" x14ac:dyDescent="0.25">
      <c r="A1653" s="2" t="str">
        <f>IF(TRIM(J1653)="","",E1653)</f>
        <v>GrayPoint</v>
      </c>
      <c r="B1653" s="2" t="str">
        <f>IF(TRIM(K1653)="","",I1653)</f>
        <v>Gray point</v>
      </c>
      <c r="C1653" s="2" t="str">
        <f>LEFT(F1653,FIND(".",F1653,6))</f>
        <v>Exif.OlympusRd.</v>
      </c>
      <c r="D1653" s="2" t="str">
        <f>VLOOKUP(C1653,PrefixUebersetzung,2,FALSE)</f>
        <v>Exif.OlympusRd.</v>
      </c>
      <c r="E1653" s="2" t="str">
        <f>MID(F1653,FIND(".",F1653,6)+1,99)</f>
        <v>GrayPoint</v>
      </c>
      <c r="F1653" s="3" t="s">
        <v>1053</v>
      </c>
      <c r="G1653" s="3" t="s">
        <v>9512</v>
      </c>
      <c r="I1653" s="3" t="s">
        <v>2886</v>
      </c>
      <c r="J1653" s="5" t="s">
        <v>4849</v>
      </c>
      <c r="K1653" s="5" t="s">
        <v>4849</v>
      </c>
      <c r="L1653" s="14"/>
      <c r="M1653" s="3" t="str">
        <f>IFERROR(VLOOKUP(E1653,A:J,10, FALSE),"")</f>
        <v>Graupunkt</v>
      </c>
      <c r="N1653" s="3" t="str">
        <f>IFERROR(VLOOKUP(I1653,B:K,10,FALSE),"")</f>
        <v>Graupunkt</v>
      </c>
      <c r="O1653" s="3" t="str">
        <f>IF(AND(TRIM(J1653)="",M1653=""),"Suffix not translated ",
   IF(AND(TRIM(J1653)&lt;&gt;"",TRIM(M1653)&lt;&gt;"",TRIM(J1653)&lt;&gt;TRIM(M1653)),"Suffix translation &lt;&gt; lookup ", "" ))
&amp;IF(AND(TRIM(K1653)="",N1653=""),"Description not translated ",
   IF(AND(TRIM(K1653)&lt;&gt;"",TRIM(N1653)&lt;&gt;"",TRIM(K1653)&lt;&gt;TRIM(N1653)),"Description translation&lt;&gt; lookup ", "" ))</f>
        <v/>
      </c>
      <c r="P1653" s="3" t="s">
        <v>8447</v>
      </c>
      <c r="Q1653" s="3" t="s">
        <v>8447</v>
      </c>
      <c r="R1653" s="3" t="s">
        <v>4849</v>
      </c>
    </row>
    <row r="1654" spans="1:18" x14ac:dyDescent="0.25">
      <c r="A1654" s="2" t="str">
        <f>IF(TRIM(J1654)="","",E1654)</f>
        <v/>
      </c>
      <c r="B1654" s="2" t="str">
        <f>IF(TRIM(K1654)="","",I1654)</f>
        <v/>
      </c>
      <c r="C1654" s="2" t="str">
        <f>LEFT(F1654,FIND(".",F1654,6))</f>
        <v>Exif.OlympusRd.</v>
      </c>
      <c r="D1654" s="2" t="str">
        <f>VLOOKUP(C1654,PrefixUebersetzung,2,FALSE)</f>
        <v>Exif.OlympusRd.</v>
      </c>
      <c r="E1654" s="2" t="str">
        <f>MID(F1654,FIND(".",F1654,6)+1,99)</f>
        <v>MemoryColorEmphasis</v>
      </c>
      <c r="F1654" s="3" t="s">
        <v>1054</v>
      </c>
      <c r="G1654" s="3" t="s">
        <v>9512</v>
      </c>
      <c r="I1654" s="3" t="s">
        <v>2887</v>
      </c>
      <c r="J1654" s="3"/>
      <c r="L1654" s="14">
        <v>5</v>
      </c>
      <c r="M1654" s="3" t="str">
        <f>IFERROR(VLOOKUP(E1654,A:J,10, FALSE),"")</f>
        <v/>
      </c>
      <c r="N1654" s="3" t="str">
        <f>IFERROR(VLOOKUP(I1654,B:K,10,FALSE),"")</f>
        <v/>
      </c>
      <c r="O1654" s="3" t="str">
        <f>IF(AND(TRIM(J1654)="",M1654=""),"Suffix not translated ",
   IF(AND(TRIM(J1654)&lt;&gt;"",TRIM(M1654)&lt;&gt;"",TRIM(J1654)&lt;&gt;TRIM(M1654)),"Suffix translation &lt;&gt; lookup ", "" ))
&amp;IF(AND(TRIM(K1654)="",N1654=""),"Description not translated ",
   IF(AND(TRIM(K1654)&lt;&gt;"",TRIM(N1654)&lt;&gt;"",TRIM(K1654)&lt;&gt;TRIM(N1654)),"Description translation&lt;&gt; lookup ", "" ))</f>
        <v xml:space="preserve">Suffix not translated Description not translated </v>
      </c>
      <c r="P1654" s="3" t="s">
        <v>8447</v>
      </c>
      <c r="Q1654" s="3" t="s">
        <v>8447</v>
      </c>
    </row>
    <row r="1655" spans="1:18" x14ac:dyDescent="0.25">
      <c r="A1655" s="2" t="str">
        <f>IF(TRIM(J1655)="","",E1655)</f>
        <v/>
      </c>
      <c r="B1655" s="2" t="str">
        <f>IF(TRIM(K1655)="","",I1655)</f>
        <v/>
      </c>
      <c r="C1655" s="2" t="str">
        <f>LEFT(F1655,FIND(".",F1655,6))</f>
        <v>Exif.OlympusRd.</v>
      </c>
      <c r="D1655" s="2" t="str">
        <f>VLOOKUP(C1655,PrefixUebersetzung,2,FALSE)</f>
        <v>Exif.OlympusRd.</v>
      </c>
      <c r="E1655" s="2" t="str">
        <f>MID(F1655,FIND(".",F1655,6)+1,99)</f>
        <v>NoiseReduction</v>
      </c>
      <c r="F1655" s="3" t="s">
        <v>1055</v>
      </c>
      <c r="G1655" s="3" t="s">
        <v>9512</v>
      </c>
      <c r="I1655" s="3" t="s">
        <v>2534</v>
      </c>
      <c r="J1655" s="3"/>
      <c r="L1655" s="14"/>
      <c r="M1655" s="3" t="str">
        <f>IFERROR(VLOOKUP(E1655,A:J,10, FALSE),"")</f>
        <v xml:space="preserve">Rauschreduzierung </v>
      </c>
      <c r="N1655" s="3" t="str">
        <f>IFERROR(VLOOKUP(I1655,B:K,10,FALSE),"")</f>
        <v xml:space="preserve">Rauschreduzierung </v>
      </c>
      <c r="O1655" s="3" t="str">
        <f>IF(AND(TRIM(J1655)="",M1655=""),"Suffix not translated ",
   IF(AND(TRIM(J1655)&lt;&gt;"",TRIM(M1655)&lt;&gt;"",TRIM(J1655)&lt;&gt;TRIM(M1655)),"Suffix translation &lt;&gt; lookup ", "" ))
&amp;IF(AND(TRIM(K1655)="",N1655=""),"Description not translated ",
   IF(AND(TRIM(K1655)&lt;&gt;"",TRIM(N1655)&lt;&gt;"",TRIM(K1655)&lt;&gt;TRIM(N1655)),"Description translation&lt;&gt; lookup ", "" ))</f>
        <v/>
      </c>
    </row>
    <row r="1656" spans="1:18" x14ac:dyDescent="0.25">
      <c r="A1656" s="2" t="str">
        <f>IF(TRIM(J1656)="","",E1656)</f>
        <v>RawDevVersion</v>
      </c>
      <c r="B1656" s="2" t="str">
        <f>IF(TRIM(K1656)="","",I1656)</f>
        <v>Raw development version</v>
      </c>
      <c r="C1656" s="2" t="str">
        <f>LEFT(F1656,FIND(".",F1656,6))</f>
        <v>Exif.OlympusRd.</v>
      </c>
      <c r="D1656" s="2" t="str">
        <f>VLOOKUP(C1656,PrefixUebersetzung,2,FALSE)</f>
        <v>Exif.OlympusRd.</v>
      </c>
      <c r="E1656" s="2" t="str">
        <f>MID(F1656,FIND(".",F1656,6)+1,99)</f>
        <v>RawDevVersion</v>
      </c>
      <c r="F1656" s="3" t="s">
        <v>1056</v>
      </c>
      <c r="G1656" s="3" t="s">
        <v>9517</v>
      </c>
      <c r="I1656" s="3" t="s">
        <v>2888</v>
      </c>
      <c r="J1656" s="5" t="s">
        <v>4324</v>
      </c>
      <c r="K1656" s="5" t="s">
        <v>4324</v>
      </c>
      <c r="L1656" s="14"/>
      <c r="O1656" s="3" t="str">
        <f>IF(AND(TRIM(J1656)="",M1656=""),"Suffix not translated ",
   IF(AND(TRIM(J1656)&lt;&gt;"",TRIM(M1656)&lt;&gt;"",TRIM(J1656)&lt;&gt;TRIM(M1656)),"Suffix translation &lt;&gt; lookup ", "" ))
&amp;IF(AND(TRIM(K1656)="",N1656=""),"Description not translated ",
   IF(AND(TRIM(K1656)&lt;&gt;"",TRIM(N1656)&lt;&gt;"",TRIM(K1656)&lt;&gt;TRIM(N1656)),"Description translation&lt;&gt; lookup ", "" ))</f>
        <v/>
      </c>
      <c r="P1656" s="3" t="s">
        <v>8447</v>
      </c>
      <c r="Q1656" s="3" t="s">
        <v>8447</v>
      </c>
      <c r="R1656" s="3" t="s">
        <v>9324</v>
      </c>
    </row>
    <row r="1657" spans="1:18" x14ac:dyDescent="0.25">
      <c r="A1657" s="2" t="str">
        <f>IF(TRIM(J1657)="","",E1657)</f>
        <v>SaturationEmphasis</v>
      </c>
      <c r="B1657" s="2" t="str">
        <f>IF(TRIM(K1657)="","",I1657)</f>
        <v>Saturation emphasis</v>
      </c>
      <c r="C1657" s="2" t="str">
        <f>LEFT(F1657,FIND(".",F1657,6))</f>
        <v>Exif.OlympusRd.</v>
      </c>
      <c r="D1657" s="2" t="str">
        <f>VLOOKUP(C1657,PrefixUebersetzung,2,FALSE)</f>
        <v>Exif.OlympusRd.</v>
      </c>
      <c r="E1657" s="2" t="str">
        <f>MID(F1657,FIND(".",F1657,6)+1,99)</f>
        <v>SaturationEmphasis</v>
      </c>
      <c r="F1657" s="3" t="s">
        <v>1057</v>
      </c>
      <c r="G1657" s="3" t="s">
        <v>9513</v>
      </c>
      <c r="I1657" s="3" t="s">
        <v>2889</v>
      </c>
      <c r="J1657" s="5" t="s">
        <v>3976</v>
      </c>
      <c r="K1657" s="5" t="s">
        <v>3976</v>
      </c>
      <c r="L1657" s="14"/>
      <c r="M1657" s="3" t="str">
        <f>IFERROR(VLOOKUP(E1657,A:J,10, FALSE),"")</f>
        <v>Sättigung Schwerpunkt</v>
      </c>
      <c r="N1657" s="3" t="str">
        <f>IFERROR(VLOOKUP(I1657,B:K,10,FALSE),"")</f>
        <v>Sättigung Schwerpunkt</v>
      </c>
      <c r="O1657" s="3" t="str">
        <f>IF(AND(TRIM(J1657)="",M1657=""),"Suffix not translated ",
   IF(AND(TRIM(J1657)&lt;&gt;"",TRIM(M1657)&lt;&gt;"",TRIM(J1657)&lt;&gt;TRIM(M1657)),"Suffix translation &lt;&gt; lookup ", "" ))
&amp;IF(AND(TRIM(K1657)="",N1657=""),"Description not translated ",
   IF(AND(TRIM(K1657)&lt;&gt;"",TRIM(N1657)&lt;&gt;"",TRIM(K1657)&lt;&gt;TRIM(N1657)),"Description translation&lt;&gt; lookup ", "" ))</f>
        <v/>
      </c>
      <c r="P1657" s="3" t="s">
        <v>8447</v>
      </c>
      <c r="Q1657" s="3" t="s">
        <v>8447</v>
      </c>
      <c r="R1657" s="3" t="s">
        <v>9333</v>
      </c>
    </row>
    <row r="1658" spans="1:18" x14ac:dyDescent="0.25">
      <c r="A1658" s="2" t="str">
        <f>IF(TRIM(J1658)="","",E1658)</f>
        <v>Settings</v>
      </c>
      <c r="B1658" s="2" t="str">
        <f>IF(TRIM(K1658)="","",I1658)</f>
        <v>Settings</v>
      </c>
      <c r="C1658" s="2" t="str">
        <f>LEFT(F1658,FIND(".",F1658,6))</f>
        <v>Exif.OlympusRd.</v>
      </c>
      <c r="D1658" s="2" t="str">
        <f>VLOOKUP(C1658,PrefixUebersetzung,2,FALSE)</f>
        <v>Exif.OlympusRd.</v>
      </c>
      <c r="E1658" s="2" t="str">
        <f>MID(F1658,FIND(".",F1658,6)+1,99)</f>
        <v>Settings</v>
      </c>
      <c r="F1658" s="3" t="s">
        <v>1058</v>
      </c>
      <c r="G1658" s="3" t="s">
        <v>9512</v>
      </c>
      <c r="I1658" s="3" t="s">
        <v>2890</v>
      </c>
      <c r="J1658" s="5" t="s">
        <v>3977</v>
      </c>
      <c r="K1658" s="5" t="s">
        <v>3977</v>
      </c>
      <c r="L1658" s="14"/>
      <c r="O1658" s="3" t="str">
        <f>IF(AND(TRIM(J1658)="",M1658=""),"Suffix not translated ",
   IF(AND(TRIM(J1658)&lt;&gt;"",TRIM(M1658)&lt;&gt;"",TRIM(J1658)&lt;&gt;TRIM(M1658)),"Suffix translation &lt;&gt; lookup ", "" ))
&amp;IF(AND(TRIM(K1658)="",N1658=""),"Description not translated ",
   IF(AND(TRIM(K1658)&lt;&gt;"",TRIM(N1658)&lt;&gt;"",TRIM(K1658)&lt;&gt;TRIM(N1658)),"Description translation&lt;&gt; lookup ", "" ))</f>
        <v/>
      </c>
      <c r="P1658" s="3" t="s">
        <v>8447</v>
      </c>
      <c r="Q1658" s="3" t="s">
        <v>8447</v>
      </c>
      <c r="R1658" s="3" t="s">
        <v>3977</v>
      </c>
    </row>
    <row r="1659" spans="1:18" x14ac:dyDescent="0.25">
      <c r="A1659" s="2" t="str">
        <f>IF(TRIM(J1659)="","",E1659)</f>
        <v>SharpnessValue</v>
      </c>
      <c r="B1659" s="2" t="str">
        <f>IF(TRIM(K1659)="","",I1659)</f>
        <v>Sharpness value</v>
      </c>
      <c r="C1659" s="2" t="str">
        <f>LEFT(F1659,FIND(".",F1659,6))</f>
        <v>Exif.OlympusRd.</v>
      </c>
      <c r="D1659" s="2" t="str">
        <f>VLOOKUP(C1659,PrefixUebersetzung,2,FALSE)</f>
        <v>Exif.OlympusRd.</v>
      </c>
      <c r="E1659" s="2" t="str">
        <f>MID(F1659,FIND(".",F1659,6)+1,99)</f>
        <v>SharpnessValue</v>
      </c>
      <c r="F1659" s="3" t="s">
        <v>1059</v>
      </c>
      <c r="G1659" s="3" t="s">
        <v>9513</v>
      </c>
      <c r="I1659" s="3" t="s">
        <v>2891</v>
      </c>
      <c r="J1659" s="5" t="s">
        <v>3744</v>
      </c>
      <c r="K1659" s="5" t="s">
        <v>3744</v>
      </c>
      <c r="L1659" s="14"/>
      <c r="M1659" s="3" t="str">
        <f>IFERROR(VLOOKUP(E1659,A:J,10, FALSE),"")</f>
        <v>Schärfe</v>
      </c>
      <c r="N1659" s="3" t="str">
        <f>IFERROR(VLOOKUP(I1659,B:K,10,FALSE),"")</f>
        <v>Schärfe</v>
      </c>
      <c r="O1659" s="3" t="str">
        <f>IF(AND(TRIM(J1659)="",M1659=""),"Suffix not translated ",
   IF(AND(TRIM(J1659)&lt;&gt;"",TRIM(M1659)&lt;&gt;"",TRIM(J1659)&lt;&gt;TRIM(M1659)),"Suffix translation &lt;&gt; lookup ", "" ))
&amp;IF(AND(TRIM(K1659)="",N1659=""),"Description not translated ",
   IF(AND(TRIM(K1659)&lt;&gt;"",TRIM(N1659)&lt;&gt;"",TRIM(K1659)&lt;&gt;TRIM(N1659)),"Description translation&lt;&gt; lookup ", "" ))</f>
        <v/>
      </c>
      <c r="P1659" s="3" t="s">
        <v>8447</v>
      </c>
      <c r="Q1659" s="3" t="s">
        <v>8447</v>
      </c>
      <c r="R1659" s="3" t="s">
        <v>9343</v>
      </c>
    </row>
    <row r="1660" spans="1:18" ht="30" x14ac:dyDescent="0.25">
      <c r="A1660" s="2" t="str">
        <f>IF(TRIM(J1660)="","",E1660)</f>
        <v>WBFineAdjustment</v>
      </c>
      <c r="B1660" s="2" t="str">
        <f>IF(TRIM(K1660)="","",I1660)</f>
        <v>WB fine adjustment</v>
      </c>
      <c r="C1660" s="2" t="str">
        <f>LEFT(F1660,FIND(".",F1660,6))</f>
        <v>Exif.OlympusRd.</v>
      </c>
      <c r="D1660" s="2" t="str">
        <f>VLOOKUP(C1660,PrefixUebersetzung,2,FALSE)</f>
        <v>Exif.OlympusRd.</v>
      </c>
      <c r="E1660" s="2" t="str">
        <f>MID(F1660,FIND(".",F1660,6)+1,99)</f>
        <v>WBFineAdjustment</v>
      </c>
      <c r="F1660" s="3" t="s">
        <v>1060</v>
      </c>
      <c r="G1660" s="3" t="s">
        <v>9513</v>
      </c>
      <c r="I1660" s="3" t="s">
        <v>2892</v>
      </c>
      <c r="J1660" s="3" t="s">
        <v>4325</v>
      </c>
      <c r="K1660" s="5" t="s">
        <v>4325</v>
      </c>
      <c r="L1660" s="14"/>
      <c r="M1660" s="3" t="str">
        <f>IFERROR(VLOOKUP(E1660,A:J,10, FALSE),"")</f>
        <v>Weißabgleich Feineinstellung</v>
      </c>
      <c r="O1660" s="3" t="str">
        <f>IF(AND(TRIM(J1660)="",M1660=""),"Suffix not translated ",
   IF(AND(TRIM(J1660)&lt;&gt;"",TRIM(M1660)&lt;&gt;"",TRIM(J1660)&lt;&gt;TRIM(M1660)),"Suffix translation &lt;&gt; lookup ", "" ))
&amp;IF(AND(TRIM(K1660)="",N1660=""),"Description not translated ",
   IF(AND(TRIM(K1660)&lt;&gt;"",TRIM(N1660)&lt;&gt;"",TRIM(K1660)&lt;&gt;TRIM(N1660)),"Description translation&lt;&gt; lookup ", "" ))</f>
        <v/>
      </c>
      <c r="P1660" s="3" t="s">
        <v>8447</v>
      </c>
      <c r="Q1660" s="3" t="s">
        <v>8447</v>
      </c>
      <c r="R1660" s="3" t="s">
        <v>8964</v>
      </c>
    </row>
    <row r="1661" spans="1:18" x14ac:dyDescent="0.25">
      <c r="A1661" s="2" t="str">
        <f>IF(TRIM(J1661)="","",E1661)</f>
        <v>WhiteBalanceValue</v>
      </c>
      <c r="B1661" s="2" t="str">
        <f>IF(TRIM(K1661)="","",I1661)</f>
        <v>White balance value</v>
      </c>
      <c r="C1661" s="2" t="str">
        <f>LEFT(F1661,FIND(".",F1661,6))</f>
        <v>Exif.OlympusRd.</v>
      </c>
      <c r="D1661" s="2" t="str">
        <f>VLOOKUP(C1661,PrefixUebersetzung,2,FALSE)</f>
        <v>Exif.OlympusRd.</v>
      </c>
      <c r="E1661" s="2" t="str">
        <f>MID(F1661,FIND(".",F1661,6)+1,99)</f>
        <v>WhiteBalanceValue</v>
      </c>
      <c r="F1661" s="3" t="s">
        <v>1061</v>
      </c>
      <c r="G1661" s="3" t="s">
        <v>9512</v>
      </c>
      <c r="I1661" s="3" t="s">
        <v>2893</v>
      </c>
      <c r="J1661" s="5" t="s">
        <v>3978</v>
      </c>
      <c r="K1661" s="5" t="s">
        <v>3978</v>
      </c>
      <c r="L1661" s="14"/>
      <c r="M1661" s="3" t="str">
        <f>IFERROR(VLOOKUP(E1661,A:J,10, FALSE),"")</f>
        <v>Weißabgleich Wert</v>
      </c>
      <c r="N1661" s="3" t="str">
        <f>IFERROR(VLOOKUP(I1661,B:K,10,FALSE),"")</f>
        <v>Weißabgleich Wert</v>
      </c>
      <c r="O1661" s="3" t="str">
        <f>IF(AND(TRIM(J1661)="",M1661=""),"Suffix not translated ",
   IF(AND(TRIM(J1661)&lt;&gt;"",TRIM(M1661)&lt;&gt;"",TRIM(J1661)&lt;&gt;TRIM(M1661)),"Suffix translation &lt;&gt; lookup ", "" ))
&amp;IF(AND(TRIM(K1661)="",N1661=""),"Description not translated ",
   IF(AND(TRIM(K1661)&lt;&gt;"",TRIM(N1661)&lt;&gt;"",TRIM(K1661)&lt;&gt;TRIM(N1661)),"Description translation&lt;&gt; lookup ", "" ))</f>
        <v/>
      </c>
      <c r="P1661" s="3" t="s">
        <v>8447</v>
      </c>
      <c r="Q1661" s="3" t="s">
        <v>8447</v>
      </c>
      <c r="R1661" s="3" t="s">
        <v>9413</v>
      </c>
    </row>
    <row r="1662" spans="1:18" x14ac:dyDescent="0.25">
      <c r="A1662" s="2" t="str">
        <f>IF(TRIM(J1662)="","",E1662)</f>
        <v>AutoGradation</v>
      </c>
      <c r="B1662" s="2" t="str">
        <f>IF(TRIM(K1662)="","",I1662)</f>
        <v>Auto gradation</v>
      </c>
      <c r="C1662" s="2" t="str">
        <f>LEFT(F1662,FIND(".",F1662,6))</f>
        <v>Exif.OlympusRd2.</v>
      </c>
      <c r="D1662" s="2" t="str">
        <f>VLOOKUP(C1662,PrefixUebersetzung,2,FALSE)</f>
        <v>Exif.OlympusRd2.</v>
      </c>
      <c r="E1662" s="2" t="str">
        <f>MID(F1662,FIND(".",F1662,6)+1,99)</f>
        <v>AutoGradation</v>
      </c>
      <c r="F1662" s="3" t="s">
        <v>1062</v>
      </c>
      <c r="G1662" s="3" t="s">
        <v>9512</v>
      </c>
      <c r="I1662" s="3" t="s">
        <v>2894</v>
      </c>
      <c r="J1662" s="5" t="s">
        <v>3979</v>
      </c>
      <c r="K1662" s="5" t="s">
        <v>3979</v>
      </c>
      <c r="L1662" s="14"/>
      <c r="O1662" s="3" t="str">
        <f>IF(AND(TRIM(J1662)="",M1662=""),"Suffix not translated ",
   IF(AND(TRIM(J1662)&lt;&gt;"",TRIM(M1662)&lt;&gt;"",TRIM(J1662)&lt;&gt;TRIM(M1662)),"Suffix translation &lt;&gt; lookup ", "" ))
&amp;IF(AND(TRIM(K1662)="",N1662=""),"Description not translated ",
   IF(AND(TRIM(K1662)&lt;&gt;"",TRIM(N1662)&lt;&gt;"",TRIM(K1662)&lt;&gt;TRIM(N1662)),"Description translation&lt;&gt; lookup ", "" ))</f>
        <v/>
      </c>
      <c r="P1662" s="3" t="s">
        <v>8447</v>
      </c>
      <c r="Q1662" s="3" t="s">
        <v>8447</v>
      </c>
      <c r="R1662" s="3" t="s">
        <v>9000</v>
      </c>
    </row>
    <row r="1663" spans="1:18" x14ac:dyDescent="0.25">
      <c r="A1663" s="2" t="str">
        <f>IF(TRIM(J1663)="","",E1663)</f>
        <v/>
      </c>
      <c r="B1663" s="2" t="str">
        <f>IF(TRIM(K1663)="","",I1663)</f>
        <v/>
      </c>
      <c r="C1663" s="2" t="str">
        <f>LEFT(F1663,FIND(".",F1663,6))</f>
        <v>Exif.OlympusRd2.</v>
      </c>
      <c r="D1663" s="2" t="str">
        <f>VLOOKUP(C1663,PrefixUebersetzung,2,FALSE)</f>
        <v>Exif.OlympusRd2.</v>
      </c>
      <c r="E1663" s="2" t="str">
        <f>MID(F1663,FIND(".",F1663,6)+1,99)</f>
        <v>ColorSpace</v>
      </c>
      <c r="F1663" s="3" t="s">
        <v>1063</v>
      </c>
      <c r="G1663" s="3" t="s">
        <v>9512</v>
      </c>
      <c r="I1663" s="3" t="s">
        <v>2519</v>
      </c>
      <c r="L1663" s="14"/>
      <c r="M1663" s="3" t="str">
        <f>IFERROR(VLOOKUP(E1663,A:J,10, FALSE),"")</f>
        <v>Farbraum</v>
      </c>
      <c r="N1663" s="3" t="str">
        <f>IFERROR(VLOOKUP(I1663,B:K,10,FALSE),"")</f>
        <v>Farbraum</v>
      </c>
      <c r="O1663" s="3" t="str">
        <f>IF(AND(TRIM(J1663)="",M1663=""),"Suffix not translated ",
   IF(AND(TRIM(J1663)&lt;&gt;"",TRIM(M1663)&lt;&gt;"",TRIM(J1663)&lt;&gt;TRIM(M1663)),"Suffix translation &lt;&gt; lookup ", "" ))
&amp;IF(AND(TRIM(K1663)="",N1663=""),"Description not translated ",
   IF(AND(TRIM(K1663)&lt;&gt;"",TRIM(N1663)&lt;&gt;"",TRIM(K1663)&lt;&gt;TRIM(N1663)),"Description translation&lt;&gt; lookup ", "" ))</f>
        <v/>
      </c>
    </row>
    <row r="1664" spans="1:18" x14ac:dyDescent="0.25">
      <c r="A1664" s="2" t="str">
        <f>IF(TRIM(J1664)="","",E1664)</f>
        <v/>
      </c>
      <c r="B1664" s="2" t="str">
        <f>IF(TRIM(K1664)="","",I1664)</f>
        <v/>
      </c>
      <c r="C1664" s="2" t="str">
        <f>LEFT(F1664,FIND(".",F1664,6))</f>
        <v>Exif.OlympusRd2.</v>
      </c>
      <c r="D1664" s="2" t="str">
        <f>VLOOKUP(C1664,PrefixUebersetzung,2,FALSE)</f>
        <v>Exif.OlympusRd2.</v>
      </c>
      <c r="E1664" s="2" t="str">
        <f>MID(F1664,FIND(".",F1664,6)+1,99)</f>
        <v>ContrastValue</v>
      </c>
      <c r="F1664" s="3" t="s">
        <v>1064</v>
      </c>
      <c r="G1664" s="3" t="s">
        <v>9513</v>
      </c>
      <c r="I1664" s="3" t="s">
        <v>2882</v>
      </c>
      <c r="L1664" s="14"/>
      <c r="M1664" s="3" t="str">
        <f>IFERROR(VLOOKUP(E1664,A:J,10, FALSE),"")</f>
        <v>Kontrastwert</v>
      </c>
      <c r="N1664" s="3" t="str">
        <f>IFERROR(VLOOKUP(I1664,B:K,10,FALSE),"")</f>
        <v>Kontrastwert</v>
      </c>
      <c r="O1664" s="3" t="str">
        <f>IF(AND(TRIM(J1664)="",M1664=""),"Suffix not translated ",
   IF(AND(TRIM(J1664)&lt;&gt;"",TRIM(M1664)&lt;&gt;"",TRIM(J1664)&lt;&gt;TRIM(M1664)),"Suffix translation &lt;&gt; lookup ", "" ))
&amp;IF(AND(TRIM(K1664)="",N1664=""),"Description not translated ",
   IF(AND(TRIM(K1664)&lt;&gt;"",TRIM(N1664)&lt;&gt;"",TRIM(K1664)&lt;&gt;TRIM(N1664)),"Description translation&lt;&gt; lookup ", "" ))</f>
        <v/>
      </c>
    </row>
    <row r="1665" spans="1:18" x14ac:dyDescent="0.25">
      <c r="A1665" s="2" t="str">
        <f>IF(TRIM(J1665)="","",E1665)</f>
        <v/>
      </c>
      <c r="B1665" s="2" t="str">
        <f>IF(TRIM(K1665)="","",I1665)</f>
        <v/>
      </c>
      <c r="C1665" s="2" t="str">
        <f>LEFT(F1665,FIND(".",F1665,6))</f>
        <v>Exif.OlympusRd2.</v>
      </c>
      <c r="D1665" s="2" t="str">
        <f>VLOOKUP(C1665,PrefixUebersetzung,2,FALSE)</f>
        <v>Exif.OlympusRd2.</v>
      </c>
      <c r="E1665" s="2" t="str">
        <f>MID(F1665,FIND(".",F1665,6)+1,99)</f>
        <v>Engine</v>
      </c>
      <c r="F1665" s="3" t="s">
        <v>1065</v>
      </c>
      <c r="G1665" s="3" t="s">
        <v>9512</v>
      </c>
      <c r="I1665" s="3" t="s">
        <v>2884</v>
      </c>
      <c r="J1665" s="3"/>
      <c r="L1665" s="14">
        <v>5</v>
      </c>
      <c r="M1665" s="3" t="str">
        <f>IFERROR(VLOOKUP(E1665,A:J,10, FALSE),"")</f>
        <v/>
      </c>
      <c r="N1665" s="3" t="str">
        <f>IFERROR(VLOOKUP(I1665,B:K,10,FALSE),"")</f>
        <v/>
      </c>
      <c r="O1665" s="3" t="str">
        <f>IF(AND(TRIM(J1665)="",M1665=""),"Suffix not translated ",
   IF(AND(TRIM(J1665)&lt;&gt;"",TRIM(M1665)&lt;&gt;"",TRIM(J1665)&lt;&gt;TRIM(M1665)),"Suffix translation &lt;&gt; lookup ", "" ))
&amp;IF(AND(TRIM(K1665)="",N1665=""),"Description not translated ",
   IF(AND(TRIM(K1665)&lt;&gt;"",TRIM(N1665)&lt;&gt;"",TRIM(K1665)&lt;&gt;TRIM(N1665)),"Description translation&lt;&gt; lookup ", "" ))</f>
        <v xml:space="preserve">Suffix not translated Description not translated </v>
      </c>
    </row>
    <row r="1666" spans="1:18" x14ac:dyDescent="0.25">
      <c r="A1666" s="2" t="str">
        <f>IF(TRIM(J1666)="","",E1666)</f>
        <v/>
      </c>
      <c r="B1666" s="2" t="str">
        <f>IF(TRIM(K1666)="","",I1666)</f>
        <v/>
      </c>
      <c r="C1666" s="2" t="str">
        <f>LEFT(F1666,FIND(".",F1666,6))</f>
        <v>Exif.OlympusRd2.</v>
      </c>
      <c r="D1666" s="2" t="str">
        <f>VLOOKUP(C1666,PrefixUebersetzung,2,FALSE)</f>
        <v>Exif.OlympusRd2.</v>
      </c>
      <c r="E1666" s="2" t="str">
        <f>MID(F1666,FIND(".",F1666,6)+1,99)</f>
        <v>ExposureBiasValue</v>
      </c>
      <c r="F1666" s="3" t="s">
        <v>1066</v>
      </c>
      <c r="G1666" s="3" t="s">
        <v>9520</v>
      </c>
      <c r="I1666" s="3" t="s">
        <v>2885</v>
      </c>
      <c r="L1666" s="14"/>
      <c r="M1666" s="3" t="str">
        <f>IFERROR(VLOOKUP(E1666,A:J,10, FALSE),"")</f>
        <v>Belichtungskorrektur</v>
      </c>
      <c r="N1666" s="3" t="str">
        <f>IFERROR(VLOOKUP(I1666,B:K,10,FALSE),"")</f>
        <v>Belichtungskorrektur</v>
      </c>
      <c r="O1666" s="3" t="str">
        <f>IF(AND(TRIM(J1666)="",M1666=""),"Suffix not translated ",
   IF(AND(TRIM(J1666)&lt;&gt;"",TRIM(M1666)&lt;&gt;"",TRIM(J1666)&lt;&gt;TRIM(M1666)),"Suffix translation &lt;&gt; lookup ", "" ))
&amp;IF(AND(TRIM(K1666)="",N1666=""),"Description not translated ",
   IF(AND(TRIM(K1666)&lt;&gt;"",TRIM(N1666)&lt;&gt;"",TRIM(K1666)&lt;&gt;TRIM(N1666)),"Description translation&lt;&gt; lookup ", "" ))</f>
        <v/>
      </c>
    </row>
    <row r="1667" spans="1:18" x14ac:dyDescent="0.25">
      <c r="A1667" s="2" t="str">
        <f>IF(TRIM(J1667)="","",E1667)</f>
        <v/>
      </c>
      <c r="B1667" s="2" t="str">
        <f>IF(TRIM(K1667)="","",I1667)</f>
        <v/>
      </c>
      <c r="C1667" s="2" t="str">
        <f>LEFT(F1667,FIND(".",F1667,6))</f>
        <v>Exif.OlympusRd2.</v>
      </c>
      <c r="D1667" s="2" t="str">
        <f>VLOOKUP(C1667,PrefixUebersetzung,2,FALSE)</f>
        <v>Exif.OlympusRd2.</v>
      </c>
      <c r="E1667" s="2" t="str">
        <f>MID(F1667,FIND(".",F1667,6)+1,99)</f>
        <v>Gradation</v>
      </c>
      <c r="F1667" s="3" t="s">
        <v>1067</v>
      </c>
      <c r="G1667" s="3" t="s">
        <v>9513</v>
      </c>
      <c r="I1667" s="3" t="s">
        <v>2788</v>
      </c>
      <c r="J1667" s="3"/>
      <c r="L1667" s="14"/>
      <c r="M1667" s="3" t="str">
        <f>IFERROR(VLOOKUP(E1667,A:J,10, FALSE),"")</f>
        <v>Gradation</v>
      </c>
      <c r="N1667" s="3" t="str">
        <f>IFERROR(VLOOKUP(I1667,B:K,10,FALSE),"")</f>
        <v>Gradation</v>
      </c>
      <c r="O1667" s="3" t="str">
        <f>IF(AND(TRIM(J1667)="",M1667=""),"Suffix not translated ",
   IF(AND(TRIM(J1667)&lt;&gt;"",TRIM(M1667)&lt;&gt;"",TRIM(J1667)&lt;&gt;TRIM(M1667)),"Suffix translation &lt;&gt; lookup ", "" ))
&amp;IF(AND(TRIM(K1667)="",N1667=""),"Description not translated ",
   IF(AND(TRIM(K1667)&lt;&gt;"",TRIM(N1667)&lt;&gt;"",TRIM(K1667)&lt;&gt;TRIM(N1667)),"Description translation&lt;&gt; lookup ", "" ))</f>
        <v/>
      </c>
    </row>
    <row r="1668" spans="1:18" x14ac:dyDescent="0.25">
      <c r="A1668" s="2" t="str">
        <f>IF(TRIM(J1668)="","",E1668)</f>
        <v/>
      </c>
      <c r="B1668" s="2" t="str">
        <f>IF(TRIM(K1668)="","",I1668)</f>
        <v/>
      </c>
      <c r="C1668" s="2" t="str">
        <f>LEFT(F1668,FIND(".",F1668,6))</f>
        <v>Exif.OlympusRd2.</v>
      </c>
      <c r="D1668" s="2" t="str">
        <f>VLOOKUP(C1668,PrefixUebersetzung,2,FALSE)</f>
        <v>Exif.OlympusRd2.</v>
      </c>
      <c r="E1668" s="2" t="str">
        <f>MID(F1668,FIND(".",F1668,6)+1,99)</f>
        <v>GrayPoint</v>
      </c>
      <c r="F1668" s="3" t="s">
        <v>1068</v>
      </c>
      <c r="G1668" s="3" t="s">
        <v>9512</v>
      </c>
      <c r="I1668" s="3" t="s">
        <v>2886</v>
      </c>
      <c r="L1668" s="14"/>
      <c r="M1668" s="3" t="str">
        <f>IFERROR(VLOOKUP(E1668,A:J,10, FALSE),"")</f>
        <v>Graupunkt</v>
      </c>
      <c r="N1668" s="3" t="str">
        <f>IFERROR(VLOOKUP(I1668,B:K,10,FALSE),"")</f>
        <v>Graupunkt</v>
      </c>
      <c r="O1668" s="3" t="str">
        <f>IF(AND(TRIM(J1668)="",M1668=""),"Suffix not translated ",
   IF(AND(TRIM(J1668)&lt;&gt;"",TRIM(M1668)&lt;&gt;"",TRIM(J1668)&lt;&gt;TRIM(M1668)),"Suffix translation &lt;&gt; lookup ", "" ))
&amp;IF(AND(TRIM(K1668)="",N1668=""),"Description not translated ",
   IF(AND(TRIM(K1668)&lt;&gt;"",TRIM(N1668)&lt;&gt;"",TRIM(K1668)&lt;&gt;TRIM(N1668)),"Description translation&lt;&gt; lookup ", "" ))</f>
        <v/>
      </c>
    </row>
    <row r="1669" spans="1:18" x14ac:dyDescent="0.25">
      <c r="A1669" s="2" t="str">
        <f>IF(TRIM(J1669)="","",E1669)</f>
        <v/>
      </c>
      <c r="B1669" s="2" t="str">
        <f>IF(TRIM(K1669)="","",I1669)</f>
        <v/>
      </c>
      <c r="C1669" s="2" t="str">
        <f>LEFT(F1669,FIND(".",F1669,6))</f>
        <v>Exif.OlympusRd2.</v>
      </c>
      <c r="D1669" s="2" t="str">
        <f>VLOOKUP(C1669,PrefixUebersetzung,2,FALSE)</f>
        <v>Exif.OlympusRd2.</v>
      </c>
      <c r="E1669" s="2" t="str">
        <f>MID(F1669,FIND(".",F1669,6)+1,99)</f>
        <v>MemoryColorEmphasis</v>
      </c>
      <c r="F1669" s="3" t="s">
        <v>1069</v>
      </c>
      <c r="G1669" s="3" t="s">
        <v>9512</v>
      </c>
      <c r="I1669" s="3" t="s">
        <v>2887</v>
      </c>
      <c r="J1669" s="3"/>
      <c r="L1669" s="14">
        <v>5</v>
      </c>
      <c r="M1669" s="3" t="str">
        <f>IFERROR(VLOOKUP(E1669,A:J,10, FALSE),"")</f>
        <v/>
      </c>
      <c r="N1669" s="3" t="str">
        <f>IFERROR(VLOOKUP(I1669,B:K,10,FALSE),"")</f>
        <v/>
      </c>
      <c r="O1669" s="3" t="str">
        <f>IF(AND(TRIM(J1669)="",M1669=""),"Suffix not translated ",
   IF(AND(TRIM(J1669)&lt;&gt;"",TRIM(M1669)&lt;&gt;"",TRIM(J1669)&lt;&gt;TRIM(M1669)),"Suffix translation &lt;&gt; lookup ", "" ))
&amp;IF(AND(TRIM(K1669)="",N1669=""),"Description not translated ",
   IF(AND(TRIM(K1669)&lt;&gt;"",TRIM(N1669)&lt;&gt;"",TRIM(K1669)&lt;&gt;TRIM(N1669)),"Description translation&lt;&gt; lookup ", "" ))</f>
        <v xml:space="preserve">Suffix not translated Description not translated </v>
      </c>
    </row>
    <row r="1670" spans="1:18" x14ac:dyDescent="0.25">
      <c r="A1670" s="2" t="str">
        <f>IF(TRIM(J1670)="","",E1670)</f>
        <v/>
      </c>
      <c r="B1670" s="2" t="str">
        <f>IF(TRIM(K1670)="","",I1670)</f>
        <v/>
      </c>
      <c r="C1670" s="2" t="str">
        <f>LEFT(F1670,FIND(".",F1670,6))</f>
        <v>Exif.OlympusRd2.</v>
      </c>
      <c r="D1670" s="2" t="str">
        <f>VLOOKUP(C1670,PrefixUebersetzung,2,FALSE)</f>
        <v>Exif.OlympusRd2.</v>
      </c>
      <c r="E1670" s="2" t="str">
        <f>MID(F1670,FIND(".",F1670,6)+1,99)</f>
        <v>NoiseReduction</v>
      </c>
      <c r="F1670" s="3" t="s">
        <v>1070</v>
      </c>
      <c r="G1670" s="3" t="s">
        <v>9512</v>
      </c>
      <c r="I1670" s="3" t="s">
        <v>2534</v>
      </c>
      <c r="J1670" s="3"/>
      <c r="L1670" s="14"/>
      <c r="M1670" s="3" t="str">
        <f>IFERROR(VLOOKUP(E1670,A:J,10, FALSE),"")</f>
        <v xml:space="preserve">Rauschreduzierung </v>
      </c>
      <c r="N1670" s="3" t="str">
        <f>IFERROR(VLOOKUP(I1670,B:K,10,FALSE),"")</f>
        <v xml:space="preserve">Rauschreduzierung </v>
      </c>
      <c r="O1670" s="3" t="str">
        <f>IF(AND(TRIM(J1670)="",M1670=""),"Suffix not translated ",
   IF(AND(TRIM(J1670)&lt;&gt;"",TRIM(M1670)&lt;&gt;"",TRIM(J1670)&lt;&gt;TRIM(M1670)),"Suffix translation &lt;&gt; lookup ", "" ))
&amp;IF(AND(TRIM(K1670)="",N1670=""),"Description not translated ",
   IF(AND(TRIM(K1670)&lt;&gt;"",TRIM(N1670)&lt;&gt;"",TRIM(K1670)&lt;&gt;TRIM(N1670)),"Description translation&lt;&gt; lookup ", "" ))</f>
        <v/>
      </c>
    </row>
    <row r="1671" spans="1:18" x14ac:dyDescent="0.25">
      <c r="A1671" s="2" t="str">
        <f>IF(TRIM(J1671)="","",E1671)</f>
        <v/>
      </c>
      <c r="B1671" s="2" t="str">
        <f>IF(TRIM(K1671)="","",I1671)</f>
        <v/>
      </c>
      <c r="C1671" s="2" t="str">
        <f>LEFT(F1671,FIND(".",F1671,6))</f>
        <v>Exif.OlympusRd2.</v>
      </c>
      <c r="D1671" s="2" t="str">
        <f>VLOOKUP(C1671,PrefixUebersetzung,2,FALSE)</f>
        <v>Exif.OlympusRd2.</v>
      </c>
      <c r="E1671" s="2" t="str">
        <f>MID(F1671,FIND(".",F1671,6)+1,99)</f>
        <v>PictureMode</v>
      </c>
      <c r="F1671" s="3" t="s">
        <v>1071</v>
      </c>
      <c r="G1671" s="3" t="s">
        <v>9512</v>
      </c>
      <c r="I1671" s="3" t="s">
        <v>2798</v>
      </c>
      <c r="L1671" s="14"/>
      <c r="M1671" s="3" t="str">
        <f>IFERROR(VLOOKUP(E1671,A:J,10, FALSE),"")</f>
        <v>Bildmodus</v>
      </c>
      <c r="N1671" s="3" t="str">
        <f>IFERROR(VLOOKUP(I1671,B:K,10,FALSE),"")</f>
        <v>Bildmodus</v>
      </c>
      <c r="O1671" s="3" t="str">
        <f>IF(AND(TRIM(J1671)="",M1671=""),"Suffix not translated ",
   IF(AND(TRIM(J1671)&lt;&gt;"",TRIM(M1671)&lt;&gt;"",TRIM(J1671)&lt;&gt;TRIM(M1671)),"Suffix translation &lt;&gt; lookup ", "" ))
&amp;IF(AND(TRIM(K1671)="",N1671=""),"Description not translated ",
   IF(AND(TRIM(K1671)&lt;&gt;"",TRIM(N1671)&lt;&gt;"",TRIM(K1671)&lt;&gt;TRIM(N1671)),"Description translation&lt;&gt; lookup ", "" ))</f>
        <v/>
      </c>
    </row>
    <row r="1672" spans="1:18" x14ac:dyDescent="0.25">
      <c r="A1672" s="2" t="str">
        <f>IF(TRIM(J1672)="","",E1672)</f>
        <v>PM_BWFilter</v>
      </c>
      <c r="B1672" s="2" t="str">
        <f>IF(TRIM(K1672)="","",I1672)</f>
        <v>PM BW filter</v>
      </c>
      <c r="C1672" s="2" t="str">
        <f>LEFT(F1672,FIND(".",F1672,6))</f>
        <v>Exif.OlympusRd2.</v>
      </c>
      <c r="D1672" s="2" t="str">
        <f>VLOOKUP(C1672,PrefixUebersetzung,2,FALSE)</f>
        <v>Exif.OlympusRd2.</v>
      </c>
      <c r="E1672" s="2" t="str">
        <f>MID(F1672,FIND(".",F1672,6)+1,99)</f>
        <v>PM_BWFilter</v>
      </c>
      <c r="F1672" s="3" t="s">
        <v>1072</v>
      </c>
      <c r="G1672" s="3" t="s">
        <v>9512</v>
      </c>
      <c r="I1672" s="3" t="s">
        <v>2895</v>
      </c>
      <c r="J1672" s="5" t="s">
        <v>4311</v>
      </c>
      <c r="K1672" s="5" t="s">
        <v>4311</v>
      </c>
      <c r="L1672" s="14"/>
      <c r="O1672" s="3" t="str">
        <f>IF(AND(TRIM(J1672)="",M1672=""),"Suffix not translated ",
   IF(AND(TRIM(J1672)&lt;&gt;"",TRIM(M1672)&lt;&gt;"",TRIM(J1672)&lt;&gt;TRIM(M1672)),"Suffix translation &lt;&gt; lookup ", "" ))
&amp;IF(AND(TRIM(K1672)="",N1672=""),"Description not translated ",
   IF(AND(TRIM(K1672)&lt;&gt;"",TRIM(N1672)&lt;&gt;"",TRIM(K1672)&lt;&gt;TRIM(N1672)),"Description translation&lt;&gt; lookup ", "" ))</f>
        <v/>
      </c>
      <c r="P1672" s="3" t="s">
        <v>8447</v>
      </c>
      <c r="Q1672" s="3" t="s">
        <v>8447</v>
      </c>
      <c r="R1672" s="3" t="s">
        <v>8994</v>
      </c>
    </row>
    <row r="1673" spans="1:18" x14ac:dyDescent="0.25">
      <c r="A1673" s="2" t="str">
        <f>IF(TRIM(J1673)="","",E1673)</f>
        <v>PMContrast</v>
      </c>
      <c r="B1673" s="2" t="str">
        <f>IF(TRIM(K1673)="","",I1673)</f>
        <v/>
      </c>
      <c r="C1673" s="2" t="str">
        <f>LEFT(F1673,FIND(".",F1673,6))</f>
        <v>Exif.OlympusRd2.</v>
      </c>
      <c r="D1673" s="2" t="str">
        <f>VLOOKUP(C1673,PrefixUebersetzung,2,FALSE)</f>
        <v>Exif.OlympusRd2.</v>
      </c>
      <c r="E1673" s="2" t="str">
        <f>MID(F1673,FIND(".",F1673,6)+1,99)</f>
        <v>PMContrast</v>
      </c>
      <c r="F1673" s="3" t="s">
        <v>1073</v>
      </c>
      <c r="G1673" s="3" t="s">
        <v>9513</v>
      </c>
      <c r="I1673" s="3" t="s">
        <v>2800</v>
      </c>
      <c r="J1673" s="5" t="s">
        <v>3950</v>
      </c>
      <c r="L1673" s="14"/>
      <c r="N1673" s="3" t="str">
        <f>IFERROR(VLOOKUP(I1673,B:K,10,FALSE),"")</f>
        <v>Bildmodus Kontrast</v>
      </c>
      <c r="O1673" s="3" t="str">
        <f>IF(AND(TRIM(J1673)="",M1673=""),"Suffix not translated ",
   IF(AND(TRIM(J1673)&lt;&gt;"",TRIM(M1673)&lt;&gt;"",TRIM(J1673)&lt;&gt;TRIM(M1673)),"Suffix translation &lt;&gt; lookup ", "" ))
&amp;IF(AND(TRIM(K1673)="",N1673=""),"Description not translated ",
   IF(AND(TRIM(K1673)&lt;&gt;"",TRIM(N1673)&lt;&gt;"",TRIM(K1673)&lt;&gt;TRIM(N1673)),"Description translation&lt;&gt; lookup ", "" ))</f>
        <v/>
      </c>
      <c r="P1673" s="3" t="s">
        <v>8447</v>
      </c>
    </row>
    <row r="1674" spans="1:18" x14ac:dyDescent="0.25">
      <c r="A1674" s="2" t="str">
        <f>IF(TRIM(J1674)="","",E1674)</f>
        <v>PMNoiseFilter</v>
      </c>
      <c r="B1674" s="2" t="str">
        <f>IF(TRIM(K1674)="","",I1674)</f>
        <v>Picture mode noise filter</v>
      </c>
      <c r="C1674" s="2" t="str">
        <f>LEFT(F1674,FIND(".",F1674,6))</f>
        <v>Exif.OlympusRd2.</v>
      </c>
      <c r="D1674" s="2" t="str">
        <f>VLOOKUP(C1674,PrefixUebersetzung,2,FALSE)</f>
        <v>Exif.OlympusRd2.</v>
      </c>
      <c r="E1674" s="2" t="str">
        <f>MID(F1674,FIND(".",F1674,6)+1,99)</f>
        <v>PMNoiseFilter</v>
      </c>
      <c r="F1674" s="3" t="s">
        <v>1074</v>
      </c>
      <c r="G1674" s="3" t="s">
        <v>9512</v>
      </c>
      <c r="I1674" s="3" t="s">
        <v>2896</v>
      </c>
      <c r="J1674" s="5" t="s">
        <v>3980</v>
      </c>
      <c r="K1674" s="5" t="s">
        <v>3980</v>
      </c>
      <c r="L1674" s="14"/>
      <c r="O1674" s="3" t="str">
        <f>IF(AND(TRIM(J1674)="",M1674=""),"Suffix not translated ",
   IF(AND(TRIM(J1674)&lt;&gt;"",TRIM(M1674)&lt;&gt;"",TRIM(J1674)&lt;&gt;TRIM(M1674)),"Suffix translation &lt;&gt; lookup ", "" ))
&amp;IF(AND(TRIM(K1674)="",N1674=""),"Description not translated ",
   IF(AND(TRIM(K1674)&lt;&gt;"",TRIM(N1674)&lt;&gt;"",TRIM(K1674)&lt;&gt;TRIM(N1674)),"Description translation&lt;&gt; lookup ", "" ))</f>
        <v/>
      </c>
      <c r="P1674" s="3" t="s">
        <v>8447</v>
      </c>
      <c r="Q1674" s="3" t="s">
        <v>8447</v>
      </c>
      <c r="R1674" s="3" t="s">
        <v>9308</v>
      </c>
    </row>
    <row r="1675" spans="1:18" x14ac:dyDescent="0.25">
      <c r="A1675" s="2" t="str">
        <f>IF(TRIM(J1675)="","",E1675)</f>
        <v>PMPictureTone</v>
      </c>
      <c r="B1675" s="2" t="str">
        <f>IF(TRIM(K1675)="","",I1675)</f>
        <v>PM picture tone</v>
      </c>
      <c r="C1675" s="2" t="str">
        <f>LEFT(F1675,FIND(".",F1675,6))</f>
        <v>Exif.OlympusRd2.</v>
      </c>
      <c r="D1675" s="2" t="str">
        <f>VLOOKUP(C1675,PrefixUebersetzung,2,FALSE)</f>
        <v>Exif.OlympusRd2.</v>
      </c>
      <c r="E1675" s="2" t="str">
        <f>MID(F1675,FIND(".",F1675,6)+1,99)</f>
        <v>PMPictureTone</v>
      </c>
      <c r="F1675" s="3" t="s">
        <v>1075</v>
      </c>
      <c r="G1675" s="3" t="s">
        <v>9512</v>
      </c>
      <c r="I1675" s="3" t="s">
        <v>2897</v>
      </c>
      <c r="J1675" s="5" t="s">
        <v>4850</v>
      </c>
      <c r="K1675" s="5" t="s">
        <v>4850</v>
      </c>
      <c r="L1675" s="14"/>
      <c r="O1675" s="3" t="str">
        <f>IF(AND(TRIM(J1675)="",M1675=""),"Suffix not translated ",
   IF(AND(TRIM(J1675)&lt;&gt;"",TRIM(M1675)&lt;&gt;"",TRIM(J1675)&lt;&gt;TRIM(M1675)),"Suffix translation &lt;&gt; lookup ", "" ))
&amp;IF(AND(TRIM(K1675)="",N1675=""),"Description not translated ",
   IF(AND(TRIM(K1675)&lt;&gt;"",TRIM(N1675)&lt;&gt;"",TRIM(K1675)&lt;&gt;TRIM(N1675)),"Description translation&lt;&gt; lookup ", "" ))</f>
        <v/>
      </c>
      <c r="P1675" s="3" t="s">
        <v>8447</v>
      </c>
      <c r="Q1675" s="3" t="s">
        <v>8447</v>
      </c>
      <c r="R1675" s="3" t="s">
        <v>3949</v>
      </c>
    </row>
    <row r="1676" spans="1:18" x14ac:dyDescent="0.25">
      <c r="A1676" s="2" t="str">
        <f>IF(TRIM(J1676)="","",E1676)</f>
        <v>PMSaturation</v>
      </c>
      <c r="B1676" s="2" t="str">
        <f>IF(TRIM(K1676)="","",I1676)</f>
        <v/>
      </c>
      <c r="C1676" s="2" t="str">
        <f>LEFT(F1676,FIND(".",F1676,6))</f>
        <v>Exif.OlympusRd2.</v>
      </c>
      <c r="D1676" s="2" t="str">
        <f>VLOOKUP(C1676,PrefixUebersetzung,2,FALSE)</f>
        <v>Exif.OlympusRd2.</v>
      </c>
      <c r="E1676" s="2" t="str">
        <f>MID(F1676,FIND(".",F1676,6)+1,99)</f>
        <v>PMSaturation</v>
      </c>
      <c r="F1676" s="3" t="s">
        <v>1076</v>
      </c>
      <c r="G1676" s="3" t="s">
        <v>9513</v>
      </c>
      <c r="I1676" s="3" t="s">
        <v>2802</v>
      </c>
      <c r="J1676" s="5" t="s">
        <v>3952</v>
      </c>
      <c r="L1676" s="14"/>
      <c r="N1676" s="3" t="str">
        <f>IFERROR(VLOOKUP(I1676,B:K,10,FALSE),"")</f>
        <v>Bildmodus Sättigung</v>
      </c>
      <c r="O1676" s="3" t="str">
        <f>IF(AND(TRIM(J1676)="",M1676=""),"Suffix not translated ",
   IF(AND(TRIM(J1676)&lt;&gt;"",TRIM(M1676)&lt;&gt;"",TRIM(J1676)&lt;&gt;TRIM(M1676)),"Suffix translation &lt;&gt; lookup ", "" ))
&amp;IF(AND(TRIM(K1676)="",N1676=""),"Description not translated ",
   IF(AND(TRIM(K1676)&lt;&gt;"",TRIM(N1676)&lt;&gt;"",TRIM(K1676)&lt;&gt;TRIM(N1676)),"Description translation&lt;&gt; lookup ", "" ))</f>
        <v/>
      </c>
      <c r="P1676" s="3" t="s">
        <v>8447</v>
      </c>
    </row>
    <row r="1677" spans="1:18" x14ac:dyDescent="0.25">
      <c r="A1677" s="2" t="str">
        <f>IF(TRIM(J1677)="","",E1677)</f>
        <v>PMSharpness</v>
      </c>
      <c r="B1677" s="2" t="str">
        <f>IF(TRIM(K1677)="","",I1677)</f>
        <v/>
      </c>
      <c r="C1677" s="2" t="str">
        <f>LEFT(F1677,FIND(".",F1677,6))</f>
        <v>Exif.OlympusRd2.</v>
      </c>
      <c r="D1677" s="2" t="str">
        <f>VLOOKUP(C1677,PrefixUebersetzung,2,FALSE)</f>
        <v>Exif.OlympusRd2.</v>
      </c>
      <c r="E1677" s="2" t="str">
        <f>MID(F1677,FIND(".",F1677,6)+1,99)</f>
        <v>PMSharpness</v>
      </c>
      <c r="F1677" s="3" t="s">
        <v>1077</v>
      </c>
      <c r="G1677" s="3" t="s">
        <v>9513</v>
      </c>
      <c r="I1677" s="3" t="s">
        <v>2803</v>
      </c>
      <c r="J1677" s="5" t="s">
        <v>3953</v>
      </c>
      <c r="L1677" s="14"/>
      <c r="N1677" s="3" t="str">
        <f>IFERROR(VLOOKUP(I1677,B:K,10,FALSE),"")</f>
        <v>Bildmodus Schärfe</v>
      </c>
      <c r="O1677" s="3" t="str">
        <f>IF(AND(TRIM(J1677)="",M1677=""),"Suffix not translated ",
   IF(AND(TRIM(J1677)&lt;&gt;"",TRIM(M1677)&lt;&gt;"",TRIM(J1677)&lt;&gt;TRIM(M1677)),"Suffix translation &lt;&gt; lookup ", "" ))
&amp;IF(AND(TRIM(K1677)="",N1677=""),"Description not translated ",
   IF(AND(TRIM(K1677)&lt;&gt;"",TRIM(N1677)&lt;&gt;"",TRIM(K1677)&lt;&gt;TRIM(N1677)),"Description translation&lt;&gt; lookup ", "" ))</f>
        <v/>
      </c>
      <c r="P1677" s="3" t="s">
        <v>8447</v>
      </c>
    </row>
    <row r="1678" spans="1:18" x14ac:dyDescent="0.25">
      <c r="A1678" s="2" t="str">
        <f>IF(TRIM(J1678)="","",E1678)</f>
        <v>RawDev2Version</v>
      </c>
      <c r="B1678" s="2" t="str">
        <f>IF(TRIM(K1678)="","",I1678)</f>
        <v>Raw development 2 version</v>
      </c>
      <c r="C1678" s="2" t="str">
        <f>LEFT(F1678,FIND(".",F1678,6))</f>
        <v>Exif.OlympusRd2.</v>
      </c>
      <c r="D1678" s="2" t="str">
        <f>VLOOKUP(C1678,PrefixUebersetzung,2,FALSE)</f>
        <v>Exif.OlympusRd2.</v>
      </c>
      <c r="E1678" s="2" t="str">
        <f>MID(F1678,FIND(".",F1678,6)+1,99)</f>
        <v>RawDev2Version</v>
      </c>
      <c r="F1678" s="3" t="s">
        <v>1078</v>
      </c>
      <c r="G1678" s="3" t="s">
        <v>9517</v>
      </c>
      <c r="I1678" s="3" t="s">
        <v>2898</v>
      </c>
      <c r="J1678" s="5" t="s">
        <v>4851</v>
      </c>
      <c r="K1678" s="5" t="s">
        <v>4851</v>
      </c>
      <c r="L1678" s="14"/>
      <c r="O1678" s="3" t="str">
        <f>IF(AND(TRIM(J1678)="",M1678=""),"Suffix not translated ",
   IF(AND(TRIM(J1678)&lt;&gt;"",TRIM(M1678)&lt;&gt;"",TRIM(J1678)&lt;&gt;TRIM(M1678)),"Suffix translation &lt;&gt; lookup ", "" ))
&amp;IF(AND(TRIM(K1678)="",N1678=""),"Description not translated ",
   IF(AND(TRIM(K1678)&lt;&gt;"",TRIM(N1678)&lt;&gt;"",TRIM(K1678)&lt;&gt;TRIM(N1678)),"Description translation&lt;&gt; lookup ", "" ))</f>
        <v/>
      </c>
      <c r="P1678" s="3" t="s">
        <v>8447</v>
      </c>
      <c r="Q1678" s="3" t="s">
        <v>8447</v>
      </c>
      <c r="R1678" s="3" t="s">
        <v>9327</v>
      </c>
    </row>
    <row r="1679" spans="1:18" x14ac:dyDescent="0.25">
      <c r="A1679" s="2" t="str">
        <f>IF(TRIM(J1679)="","",E1679)</f>
        <v/>
      </c>
      <c r="B1679" s="2" t="str">
        <f>IF(TRIM(K1679)="","",I1679)</f>
        <v/>
      </c>
      <c r="C1679" s="2" t="str">
        <f>LEFT(F1679,FIND(".",F1679,6))</f>
        <v>Exif.OlympusRd2.</v>
      </c>
      <c r="D1679" s="2" t="str">
        <f>VLOOKUP(C1679,PrefixUebersetzung,2,FALSE)</f>
        <v>Exif.OlympusRd2.</v>
      </c>
      <c r="E1679" s="2" t="str">
        <f>MID(F1679,FIND(".",F1679,6)+1,99)</f>
        <v>Saturation</v>
      </c>
      <c r="F1679" s="3" t="s">
        <v>1079</v>
      </c>
      <c r="G1679" s="3" t="s">
        <v>9513</v>
      </c>
      <c r="I1679" s="3" t="s">
        <v>2538</v>
      </c>
      <c r="L1679" s="14">
        <v>1</v>
      </c>
      <c r="M1679" s="3" t="str">
        <f>IFERROR(VLOOKUP(E1679,A:J,10, FALSE),"")</f>
        <v>Sättigung</v>
      </c>
      <c r="N1679" s="3" t="str">
        <f>IFERROR(VLOOKUP(I1679,B:K,10,FALSE),"")</f>
        <v>Sättigung</v>
      </c>
      <c r="O1679" s="3" t="str">
        <f>IF(AND(TRIM(J1679)="",M1679=""),"Suffix not translated ",
   IF(AND(TRIM(J1679)&lt;&gt;"",TRIM(M1679)&lt;&gt;"",TRIM(J1679)&lt;&gt;TRIM(M1679)),"Suffix translation &lt;&gt; lookup ", "" ))
&amp;IF(AND(TRIM(K1679)="",N1679=""),"Description not translated ",
   IF(AND(TRIM(K1679)&lt;&gt;"",TRIM(N1679)&lt;&gt;"",TRIM(K1679)&lt;&gt;TRIM(N1679)),"Description translation&lt;&gt; lookup ", "" ))</f>
        <v/>
      </c>
    </row>
    <row r="1680" spans="1:18" x14ac:dyDescent="0.25">
      <c r="A1680" s="2" t="str">
        <f>IF(TRIM(J1680)="","",E1680)</f>
        <v/>
      </c>
      <c r="B1680" s="2" t="str">
        <f>IF(TRIM(K1680)="","",I1680)</f>
        <v/>
      </c>
      <c r="C1680" s="2" t="str">
        <f>LEFT(F1680,FIND(".",F1680,6))</f>
        <v>Exif.OlympusRd2.</v>
      </c>
      <c r="D1680" s="2" t="str">
        <f>VLOOKUP(C1680,PrefixUebersetzung,2,FALSE)</f>
        <v>Exif.OlympusRd2.</v>
      </c>
      <c r="E1680" s="2" t="str">
        <f>MID(F1680,FIND(".",F1680,6)+1,99)</f>
        <v>SaturationEmphasis</v>
      </c>
      <c r="F1680" s="3" t="s">
        <v>1080</v>
      </c>
      <c r="G1680" s="3" t="s">
        <v>9513</v>
      </c>
      <c r="I1680" s="3" t="s">
        <v>2889</v>
      </c>
      <c r="L1680" s="14"/>
      <c r="M1680" s="3" t="str">
        <f>IFERROR(VLOOKUP(E1680,A:J,10, FALSE),"")</f>
        <v>Sättigung Schwerpunkt</v>
      </c>
      <c r="N1680" s="3" t="str">
        <f>IFERROR(VLOOKUP(I1680,B:K,10,FALSE),"")</f>
        <v>Sättigung Schwerpunkt</v>
      </c>
      <c r="O1680" s="3" t="str">
        <f>IF(AND(TRIM(J1680)="",M1680=""),"Suffix not translated ",
   IF(AND(TRIM(J1680)&lt;&gt;"",TRIM(M1680)&lt;&gt;"",TRIM(J1680)&lt;&gt;TRIM(M1680)),"Suffix translation &lt;&gt; lookup ", "" ))
&amp;IF(AND(TRIM(K1680)="",N1680=""),"Description not translated ",
   IF(AND(TRIM(K1680)&lt;&gt;"",TRIM(N1680)&lt;&gt;"",TRIM(K1680)&lt;&gt;TRIM(N1680)),"Description translation&lt;&gt; lookup ", "" ))</f>
        <v/>
      </c>
    </row>
    <row r="1681" spans="1:18" x14ac:dyDescent="0.25">
      <c r="A1681" s="2" t="str">
        <f>IF(TRIM(J1681)="","",E1681)</f>
        <v/>
      </c>
      <c r="B1681" s="2" t="str">
        <f>IF(TRIM(K1681)="","",I1681)</f>
        <v/>
      </c>
      <c r="C1681" s="2" t="str">
        <f>LEFT(F1681,FIND(".",F1681,6))</f>
        <v>Exif.OlympusRd2.</v>
      </c>
      <c r="D1681" s="2" t="str">
        <f>VLOOKUP(C1681,PrefixUebersetzung,2,FALSE)</f>
        <v>Exif.OlympusRd2.</v>
      </c>
      <c r="E1681" s="2" t="str">
        <f>MID(F1681,FIND(".",F1681,6)+1,99)</f>
        <v>SharpnessValue</v>
      </c>
      <c r="F1681" s="3" t="s">
        <v>1081</v>
      </c>
      <c r="G1681" s="3" t="s">
        <v>9513</v>
      </c>
      <c r="I1681" s="3" t="s">
        <v>2891</v>
      </c>
      <c r="L1681" s="14"/>
      <c r="M1681" s="3" t="str">
        <f>IFERROR(VLOOKUP(E1681,A:J,10, FALSE),"")</f>
        <v>Schärfe</v>
      </c>
      <c r="N1681" s="3" t="str">
        <f>IFERROR(VLOOKUP(I1681,B:K,10,FALSE),"")</f>
        <v>Schärfe</v>
      </c>
      <c r="O1681" s="3" t="str">
        <f>IF(AND(TRIM(J1681)="",M1681=""),"Suffix not translated ",
   IF(AND(TRIM(J1681)&lt;&gt;"",TRIM(M1681)&lt;&gt;"",TRIM(J1681)&lt;&gt;TRIM(M1681)),"Suffix translation &lt;&gt; lookup ", "" ))
&amp;IF(AND(TRIM(K1681)="",N1681=""),"Description not translated ",
   IF(AND(TRIM(K1681)&lt;&gt;"",TRIM(N1681)&lt;&gt;"",TRIM(K1681)&lt;&gt;TRIM(N1681)),"Description translation&lt;&gt; lookup ", "" ))</f>
        <v/>
      </c>
    </row>
    <row r="1682" spans="1:18" ht="30" x14ac:dyDescent="0.25">
      <c r="A1682" s="2" t="str">
        <f>IF(TRIM(J1682)="","",E1682)</f>
        <v/>
      </c>
      <c r="B1682" s="2" t="str">
        <f>IF(TRIM(K1682)="","",I1682)</f>
        <v>White balance fine adjustment</v>
      </c>
      <c r="C1682" s="2" t="str">
        <f>LEFT(F1682,FIND(".",F1682,6))</f>
        <v>Exif.OlympusRd2.</v>
      </c>
      <c r="D1682" s="2" t="str">
        <f>VLOOKUP(C1682,PrefixUebersetzung,2,FALSE)</f>
        <v>Exif.OlympusRd2.</v>
      </c>
      <c r="E1682" s="2" t="str">
        <f>MID(F1682,FIND(".",F1682,6)+1,99)</f>
        <v>WBFineAdjustment</v>
      </c>
      <c r="F1682" s="3" t="s">
        <v>1082</v>
      </c>
      <c r="G1682" s="3" t="s">
        <v>9513</v>
      </c>
      <c r="I1682" s="3" t="s">
        <v>2899</v>
      </c>
      <c r="J1682" s="3"/>
      <c r="K1682" s="5" t="s">
        <v>4325</v>
      </c>
      <c r="L1682" s="14"/>
      <c r="M1682" s="3" t="str">
        <f>IFERROR(VLOOKUP(E1682,A:J,10, FALSE),"")</f>
        <v>Weißabgleich Feineinstellung</v>
      </c>
      <c r="O1682" s="3" t="str">
        <f>IF(AND(TRIM(J1682)="",M1682=""),"Suffix not translated ",
   IF(AND(TRIM(J1682)&lt;&gt;"",TRIM(M1682)&lt;&gt;"",TRIM(J1682)&lt;&gt;TRIM(M1682)),"Suffix translation &lt;&gt; lookup ", "" ))
&amp;IF(AND(TRIM(K1682)="",N1682=""),"Description not translated ",
   IF(AND(TRIM(K1682)&lt;&gt;"",TRIM(N1682)&lt;&gt;"",TRIM(K1682)&lt;&gt;TRIM(N1682)),"Description translation&lt;&gt; lookup ", "" ))</f>
        <v/>
      </c>
      <c r="Q1682" s="3" t="s">
        <v>8447</v>
      </c>
      <c r="R1682" s="3" t="s">
        <v>9421</v>
      </c>
    </row>
    <row r="1683" spans="1:18" x14ac:dyDescent="0.25">
      <c r="A1683" s="2" t="str">
        <f>IF(TRIM(J1683)="","",E1683)</f>
        <v/>
      </c>
      <c r="B1683" s="2" t="str">
        <f>IF(TRIM(K1683)="","",I1683)</f>
        <v/>
      </c>
      <c r="C1683" s="2" t="str">
        <f>LEFT(F1683,FIND(".",F1683,6))</f>
        <v>Exif.OlympusRd2.</v>
      </c>
      <c r="D1683" s="2" t="str">
        <f>VLOOKUP(C1683,PrefixUebersetzung,2,FALSE)</f>
        <v>Exif.OlympusRd2.</v>
      </c>
      <c r="E1683" s="2" t="str">
        <f>MID(F1683,FIND(".",F1683,6)+1,99)</f>
        <v>WhiteBalance</v>
      </c>
      <c r="F1683" s="3" t="s">
        <v>1083</v>
      </c>
      <c r="G1683" s="3" t="s">
        <v>9512</v>
      </c>
      <c r="I1683" s="3" t="s">
        <v>2226</v>
      </c>
      <c r="L1683" s="14">
        <v>1</v>
      </c>
      <c r="M1683" s="3" t="str">
        <f>IFERROR(VLOOKUP(E1683,A:J,10, FALSE),"")</f>
        <v>Weißabgleich</v>
      </c>
      <c r="N1683" s="3" t="str">
        <f>IFERROR(VLOOKUP(I1683,B:K,10,FALSE),"")</f>
        <v>Weißabgleich</v>
      </c>
      <c r="O1683" s="3" t="str">
        <f>IF(AND(TRIM(J1683)="",M1683=""),"Suffix not translated ",
   IF(AND(TRIM(J1683)&lt;&gt;"",TRIM(M1683)&lt;&gt;"",TRIM(J1683)&lt;&gt;TRIM(M1683)),"Suffix translation &lt;&gt; lookup ", "" ))
&amp;IF(AND(TRIM(K1683)="",N1683=""),"Description not translated ",
   IF(AND(TRIM(K1683)&lt;&gt;"",TRIM(N1683)&lt;&gt;"",TRIM(K1683)&lt;&gt;TRIM(N1683)),"Description translation&lt;&gt; lookup ", "" ))</f>
        <v/>
      </c>
    </row>
    <row r="1684" spans="1:18" x14ac:dyDescent="0.25">
      <c r="A1684" s="2" t="str">
        <f>IF(TRIM(J1684)="","",E1684)</f>
        <v/>
      </c>
      <c r="B1684" s="2" t="str">
        <f>IF(TRIM(K1684)="","",I1684)</f>
        <v/>
      </c>
      <c r="C1684" s="2" t="str">
        <f>LEFT(F1684,FIND(".",F1684,6))</f>
        <v>Exif.OlympusRd2.</v>
      </c>
      <c r="D1684" s="2" t="str">
        <f>VLOOKUP(C1684,PrefixUebersetzung,2,FALSE)</f>
        <v>Exif.OlympusRd2.</v>
      </c>
      <c r="E1684" s="2" t="str">
        <f>MID(F1684,FIND(".",F1684,6)+1,99)</f>
        <v>WhiteBalanceValue</v>
      </c>
      <c r="F1684" s="3" t="s">
        <v>1084</v>
      </c>
      <c r="G1684" s="3" t="s">
        <v>9512</v>
      </c>
      <c r="I1684" s="3" t="s">
        <v>2893</v>
      </c>
      <c r="L1684" s="14"/>
      <c r="M1684" s="3" t="str">
        <f>IFERROR(VLOOKUP(E1684,A:J,10, FALSE),"")</f>
        <v>Weißabgleich Wert</v>
      </c>
      <c r="N1684" s="3" t="str">
        <f>IFERROR(VLOOKUP(I1684,B:K,10,FALSE),"")</f>
        <v>Weißabgleich Wert</v>
      </c>
      <c r="O1684" s="3" t="str">
        <f>IF(AND(TRIM(J1684)="",M1684=""),"Suffix not translated ",
   IF(AND(TRIM(J1684)&lt;&gt;"",TRIM(M1684)&lt;&gt;"",TRIM(J1684)&lt;&gt;TRIM(M1684)),"Suffix translation &lt;&gt; lookup ", "" ))
&amp;IF(AND(TRIM(K1684)="",N1684=""),"Description not translated ",
   IF(AND(TRIM(K1684)&lt;&gt;"",TRIM(N1684)&lt;&gt;"",TRIM(K1684)&lt;&gt;TRIM(N1684)),"Description translation&lt;&gt; lookup ", "" ))</f>
        <v/>
      </c>
    </row>
    <row r="1685" spans="1:18" x14ac:dyDescent="0.25">
      <c r="A1685" s="2" t="str">
        <f>IF(TRIM(J1685)="","",E1685)</f>
        <v>BlackLevel2</v>
      </c>
      <c r="B1685" s="2" t="str">
        <f>IF(TRIM(K1685)="","",I1685)</f>
        <v>Black level 2</v>
      </c>
      <c r="C1685" s="2" t="str">
        <f>LEFT(F1685,FIND(".",F1685,6))</f>
        <v>Exif.OlympusRi.</v>
      </c>
      <c r="D1685" s="2" t="str">
        <f>VLOOKUP(C1685,PrefixUebersetzung,2,FALSE)</f>
        <v>Exif.OlympusRi.</v>
      </c>
      <c r="E1685" s="2" t="str">
        <f>MID(F1685,FIND(".",F1685,6)+1,99)</f>
        <v>BlackLevel2</v>
      </c>
      <c r="F1685" s="3" t="s">
        <v>1085</v>
      </c>
      <c r="G1685" s="3" t="s">
        <v>9512</v>
      </c>
      <c r="I1685" s="3" t="s">
        <v>2900</v>
      </c>
      <c r="J1685" s="3" t="s">
        <v>5075</v>
      </c>
      <c r="K1685" s="5" t="s">
        <v>5075</v>
      </c>
      <c r="L1685" s="14"/>
      <c r="O1685" s="3" t="str">
        <f>IF(AND(TRIM(J1685)="",M1685=""),"Suffix not translated ",
   IF(AND(TRIM(J1685)&lt;&gt;"",TRIM(M1685)&lt;&gt;"",TRIM(J1685)&lt;&gt;TRIM(M1685)),"Suffix translation &lt;&gt; lookup ", "" ))
&amp;IF(AND(TRIM(K1685)="",N1685=""),"Description not translated ",
   IF(AND(TRIM(K1685)&lt;&gt;"",TRIM(N1685)&lt;&gt;"",TRIM(K1685)&lt;&gt;TRIM(N1685)),"Description translation&lt;&gt; lookup ", "" ))</f>
        <v/>
      </c>
      <c r="P1685" s="3" t="s">
        <v>8447</v>
      </c>
      <c r="Q1685" s="3" t="s">
        <v>8447</v>
      </c>
      <c r="R1685" s="3" t="s">
        <v>9022</v>
      </c>
    </row>
    <row r="1686" spans="1:18" x14ac:dyDescent="0.25">
      <c r="A1686" s="2" t="str">
        <f>IF(TRIM(J1686)="","",E1686)</f>
        <v/>
      </c>
      <c r="B1686" s="2" t="str">
        <f>IF(TRIM(K1686)="","",I1686)</f>
        <v/>
      </c>
      <c r="C1686" s="2" t="str">
        <f>LEFT(F1686,FIND(".",F1686,6))</f>
        <v>Exif.OlympusRi.</v>
      </c>
      <c r="D1686" s="2" t="str">
        <f>VLOOKUP(C1686,PrefixUebersetzung,2,FALSE)</f>
        <v>Exif.OlympusRi.</v>
      </c>
      <c r="E1686" s="2" t="str">
        <f>MID(F1686,FIND(".",F1686,6)+1,99)</f>
        <v>CMContrast</v>
      </c>
      <c r="F1686" s="3" t="s">
        <v>1086</v>
      </c>
      <c r="G1686" s="3" t="s">
        <v>9513</v>
      </c>
      <c r="I1686" s="3" t="s">
        <v>2901</v>
      </c>
      <c r="J1686" s="3"/>
      <c r="L1686" s="14">
        <v>5</v>
      </c>
      <c r="O1686" s="3" t="str">
        <f>IF(AND(TRIM(J1686)="",M1686=""),"Suffix not translated ",
   IF(AND(TRIM(J1686)&lt;&gt;"",TRIM(M1686)&lt;&gt;"",TRIM(J1686)&lt;&gt;TRIM(M1686)),"Suffix translation &lt;&gt; lookup ", "" ))
&amp;IF(AND(TRIM(K1686)="",N1686=""),"Description not translated ",
   IF(AND(TRIM(K1686)&lt;&gt;"",TRIM(N1686)&lt;&gt;"",TRIM(K1686)&lt;&gt;TRIM(N1686)),"Description translation&lt;&gt; lookup ", "" ))</f>
        <v xml:space="preserve">Suffix not translated Description not translated </v>
      </c>
      <c r="P1686" s="3" t="s">
        <v>8447</v>
      </c>
      <c r="Q1686" s="3" t="s">
        <v>8447</v>
      </c>
    </row>
    <row r="1687" spans="1:18" x14ac:dyDescent="0.25">
      <c r="A1687" s="2" t="str">
        <f>IF(TRIM(J1687)="","",E1687)</f>
        <v>CMExposureCompensation</v>
      </c>
      <c r="B1687" s="2" t="str">
        <f>IF(TRIM(K1687)="","",I1687)</f>
        <v>CM exposure compensation</v>
      </c>
      <c r="C1687" s="2" t="str">
        <f>LEFT(F1687,FIND(".",F1687,6))</f>
        <v>Exif.OlympusRi.</v>
      </c>
      <c r="D1687" s="2" t="str">
        <f>VLOOKUP(C1687,PrefixUebersetzung,2,FALSE)</f>
        <v>Exif.OlympusRi.</v>
      </c>
      <c r="E1687" s="2" t="str">
        <f>MID(F1687,FIND(".",F1687,6)+1,99)</f>
        <v>CMExposureCompensation</v>
      </c>
      <c r="F1687" s="3" t="s">
        <v>1087</v>
      </c>
      <c r="G1687" s="3" t="s">
        <v>9520</v>
      </c>
      <c r="I1687" s="3" t="s">
        <v>2902</v>
      </c>
      <c r="J1687" s="5" t="s">
        <v>3981</v>
      </c>
      <c r="K1687" s="5" t="s">
        <v>3981</v>
      </c>
      <c r="L1687" s="14"/>
      <c r="O1687" s="3" t="str">
        <f>IF(AND(TRIM(J1687)="",M1687=""),"Suffix not translated ",
   IF(AND(TRIM(J1687)&lt;&gt;"",TRIM(M1687)&lt;&gt;"",TRIM(J1687)&lt;&gt;TRIM(M1687)),"Suffix translation &lt;&gt; lookup ", "" ))
&amp;IF(AND(TRIM(K1687)="",N1687=""),"Description not translated ",
   IF(AND(TRIM(K1687)&lt;&gt;"",TRIM(N1687)&lt;&gt;"",TRIM(K1687)&lt;&gt;TRIM(N1687)),"Description translation&lt;&gt; lookup ", "" ))</f>
        <v/>
      </c>
      <c r="P1687" s="3" t="s">
        <v>8447</v>
      </c>
      <c r="Q1687" s="3" t="s">
        <v>8447</v>
      </c>
      <c r="R1687" s="3" t="s">
        <v>9035</v>
      </c>
    </row>
    <row r="1688" spans="1:18" x14ac:dyDescent="0.25">
      <c r="A1688" s="2" t="str">
        <f>IF(TRIM(J1688)="","",E1688)</f>
        <v>CMHue</v>
      </c>
      <c r="B1688" s="2" t="str">
        <f>IF(TRIM(K1688)="","",I1688)</f>
        <v>CM hue</v>
      </c>
      <c r="C1688" s="2" t="str">
        <f>LEFT(F1688,FIND(".",F1688,6))</f>
        <v>Exif.OlympusRi.</v>
      </c>
      <c r="D1688" s="2" t="str">
        <f>VLOOKUP(C1688,PrefixUebersetzung,2,FALSE)</f>
        <v>Exif.OlympusRi.</v>
      </c>
      <c r="E1688" s="2" t="str">
        <f>MID(F1688,FIND(".",F1688,6)+1,99)</f>
        <v>CMHue</v>
      </c>
      <c r="F1688" s="3" t="s">
        <v>1088</v>
      </c>
      <c r="G1688" s="3" t="s">
        <v>9513</v>
      </c>
      <c r="I1688" s="3" t="s">
        <v>2903</v>
      </c>
      <c r="J1688" s="5" t="s">
        <v>3982</v>
      </c>
      <c r="K1688" s="5" t="s">
        <v>3982</v>
      </c>
      <c r="L1688" s="14"/>
      <c r="O1688" s="3" t="str">
        <f>IF(AND(TRIM(J1688)="",M1688=""),"Suffix not translated ",
   IF(AND(TRIM(J1688)&lt;&gt;"",TRIM(M1688)&lt;&gt;"",TRIM(J1688)&lt;&gt;TRIM(M1688)),"Suffix translation &lt;&gt; lookup ", "" ))
&amp;IF(AND(TRIM(K1688)="",N1688=""),"Description not translated ",
   IF(AND(TRIM(K1688)&lt;&gt;"",TRIM(N1688)&lt;&gt;"",TRIM(K1688)&lt;&gt;TRIM(N1688)),"Description translation&lt;&gt; lookup ", "" ))</f>
        <v/>
      </c>
      <c r="P1688" s="3" t="s">
        <v>8447</v>
      </c>
      <c r="Q1688" s="3" t="s">
        <v>8447</v>
      </c>
      <c r="R1688" s="3" t="s">
        <v>9031</v>
      </c>
    </row>
    <row r="1689" spans="1:18" x14ac:dyDescent="0.25">
      <c r="A1689" s="2" t="str">
        <f>IF(TRIM(J1689)="","",E1689)</f>
        <v>CMSaturation</v>
      </c>
      <c r="B1689" s="2" t="str">
        <f>IF(TRIM(K1689)="","",I1689)</f>
        <v>CM saturation</v>
      </c>
      <c r="C1689" s="2" t="str">
        <f>LEFT(F1689,FIND(".",F1689,6))</f>
        <v>Exif.OlympusRi.</v>
      </c>
      <c r="D1689" s="2" t="str">
        <f>VLOOKUP(C1689,PrefixUebersetzung,2,FALSE)</f>
        <v>Exif.OlympusRi.</v>
      </c>
      <c r="E1689" s="2" t="str">
        <f>MID(F1689,FIND(".",F1689,6)+1,99)</f>
        <v>CMSaturation</v>
      </c>
      <c r="F1689" s="3" t="s">
        <v>1089</v>
      </c>
      <c r="G1689" s="3" t="s">
        <v>9513</v>
      </c>
      <c r="I1689" s="3" t="s">
        <v>2904</v>
      </c>
      <c r="J1689" s="5" t="s">
        <v>3983</v>
      </c>
      <c r="K1689" s="5" t="s">
        <v>3983</v>
      </c>
      <c r="L1689" s="14"/>
      <c r="O1689" s="3" t="str">
        <f>IF(AND(TRIM(J1689)="",M1689=""),"Suffix not translated ",
   IF(AND(TRIM(J1689)&lt;&gt;"",TRIM(M1689)&lt;&gt;"",TRIM(J1689)&lt;&gt;TRIM(M1689)),"Suffix translation &lt;&gt; lookup ", "" ))
&amp;IF(AND(TRIM(K1689)="",N1689=""),"Description not translated ",
   IF(AND(TRIM(K1689)&lt;&gt;"",TRIM(N1689)&lt;&gt;"",TRIM(K1689)&lt;&gt;TRIM(N1689)),"Description translation&lt;&gt; lookup ", "" ))</f>
        <v/>
      </c>
      <c r="P1689" s="3" t="s">
        <v>8447</v>
      </c>
      <c r="Q1689" s="3" t="s">
        <v>8447</v>
      </c>
      <c r="R1689" s="3" t="s">
        <v>9031</v>
      </c>
    </row>
    <row r="1690" spans="1:18" x14ac:dyDescent="0.25">
      <c r="A1690" s="2" t="str">
        <f>IF(TRIM(J1690)="","",E1690)</f>
        <v>CMSharpness</v>
      </c>
      <c r="B1690" s="2" t="str">
        <f>IF(TRIM(K1690)="","",I1690)</f>
        <v>CM sharpness</v>
      </c>
      <c r="C1690" s="2" t="str">
        <f>LEFT(F1690,FIND(".",F1690,6))</f>
        <v>Exif.OlympusRi.</v>
      </c>
      <c r="D1690" s="2" t="str">
        <f>VLOOKUP(C1690,PrefixUebersetzung,2,FALSE)</f>
        <v>Exif.OlympusRi.</v>
      </c>
      <c r="E1690" s="2" t="str">
        <f>MID(F1690,FIND(".",F1690,6)+1,99)</f>
        <v>CMSharpness</v>
      </c>
      <c r="F1690" s="3" t="s">
        <v>1090</v>
      </c>
      <c r="G1690" s="3" t="s">
        <v>9513</v>
      </c>
      <c r="I1690" s="3" t="s">
        <v>2905</v>
      </c>
      <c r="J1690" s="5" t="s">
        <v>3984</v>
      </c>
      <c r="K1690" s="5" t="s">
        <v>3984</v>
      </c>
      <c r="L1690" s="14"/>
      <c r="O1690" s="3" t="str">
        <f>IF(AND(TRIM(J1690)="",M1690=""),"Suffix not translated ",
   IF(AND(TRIM(J1690)&lt;&gt;"",TRIM(M1690)&lt;&gt;"",TRIM(J1690)&lt;&gt;TRIM(M1690)),"Suffix translation &lt;&gt; lookup ", "" ))
&amp;IF(AND(TRIM(K1690)="",N1690=""),"Description not translated ",
   IF(AND(TRIM(K1690)&lt;&gt;"",TRIM(N1690)&lt;&gt;"",TRIM(K1690)&lt;&gt;TRIM(N1690)),"Description translation&lt;&gt; lookup ", "" ))</f>
        <v/>
      </c>
      <c r="P1690" s="3" t="s">
        <v>8447</v>
      </c>
      <c r="Q1690" s="3" t="s">
        <v>8447</v>
      </c>
      <c r="R1690" s="3" t="s">
        <v>9016</v>
      </c>
    </row>
    <row r="1691" spans="1:18" x14ac:dyDescent="0.25">
      <c r="A1691" s="2" t="str">
        <f>IF(TRIM(J1691)="","",E1691)</f>
        <v>CMWhiteBalance</v>
      </c>
      <c r="B1691" s="2" t="str">
        <f>IF(TRIM(K1691)="","",I1691)</f>
        <v>CM white balance</v>
      </c>
      <c r="C1691" s="2" t="str">
        <f>LEFT(F1691,FIND(".",F1691,6))</f>
        <v>Exif.OlympusRi.</v>
      </c>
      <c r="D1691" s="2" t="str">
        <f>VLOOKUP(C1691,PrefixUebersetzung,2,FALSE)</f>
        <v>Exif.OlympusRi.</v>
      </c>
      <c r="E1691" s="2" t="str">
        <f>MID(F1691,FIND(".",F1691,6)+1,99)</f>
        <v>CMWhiteBalance</v>
      </c>
      <c r="F1691" s="3" t="s">
        <v>1091</v>
      </c>
      <c r="G1691" s="3" t="s">
        <v>9512</v>
      </c>
      <c r="I1691" s="3" t="s">
        <v>2906</v>
      </c>
      <c r="J1691" s="5" t="s">
        <v>3985</v>
      </c>
      <c r="K1691" s="5" t="s">
        <v>3985</v>
      </c>
      <c r="L1691" s="14"/>
      <c r="O1691" s="3" t="str">
        <f>IF(AND(TRIM(J1691)="",M1691=""),"Suffix not translated ",
   IF(AND(TRIM(J1691)&lt;&gt;"",TRIM(M1691)&lt;&gt;"",TRIM(J1691)&lt;&gt;TRIM(M1691)),"Suffix translation &lt;&gt; lookup ", "" ))
&amp;IF(AND(TRIM(K1691)="",N1691=""),"Description not translated ",
   IF(AND(TRIM(K1691)&lt;&gt;"",TRIM(N1691)&lt;&gt;"",TRIM(K1691)&lt;&gt;TRIM(N1691)),"Description translation&lt;&gt; lookup ", "" ))</f>
        <v/>
      </c>
      <c r="P1691" s="3" t="s">
        <v>8447</v>
      </c>
      <c r="Q1691" s="3" t="s">
        <v>8447</v>
      </c>
      <c r="R1691" s="3" t="s">
        <v>9032</v>
      </c>
    </row>
    <row r="1692" spans="1:18" x14ac:dyDescent="0.25">
      <c r="A1692" s="2" t="str">
        <f>IF(TRIM(J1692)="","",E1692)</f>
        <v>CMWhiteBalanceComp</v>
      </c>
      <c r="B1692" s="2" t="str">
        <f>IF(TRIM(K1692)="","",I1692)</f>
        <v>CM white balance comp</v>
      </c>
      <c r="C1692" s="2" t="str">
        <f>LEFT(F1692,FIND(".",F1692,6))</f>
        <v>Exif.OlympusRi.</v>
      </c>
      <c r="D1692" s="2" t="str">
        <f>VLOOKUP(C1692,PrefixUebersetzung,2,FALSE)</f>
        <v>Exif.OlympusRi.</v>
      </c>
      <c r="E1692" s="2" t="str">
        <f>MID(F1692,FIND(".",F1692,6)+1,99)</f>
        <v>CMWhiteBalanceComp</v>
      </c>
      <c r="F1692" s="3" t="s">
        <v>1092</v>
      </c>
      <c r="G1692" s="3" t="s">
        <v>9513</v>
      </c>
      <c r="I1692" s="3" t="s">
        <v>2907</v>
      </c>
      <c r="J1692" s="5" t="s">
        <v>4326</v>
      </c>
      <c r="K1692" s="5" t="s">
        <v>4326</v>
      </c>
      <c r="L1692" s="14"/>
      <c r="O1692" s="3" t="str">
        <f>IF(AND(TRIM(J1692)="",M1692=""),"Suffix not translated ",
   IF(AND(TRIM(J1692)&lt;&gt;"",TRIM(M1692)&lt;&gt;"",TRIM(J1692)&lt;&gt;TRIM(M1692)),"Suffix translation &lt;&gt; lookup ", "" ))
&amp;IF(AND(TRIM(K1692)="",N1692=""),"Description not translated ",
   IF(AND(TRIM(K1692)&lt;&gt;"",TRIM(N1692)&lt;&gt;"",TRIM(K1692)&lt;&gt;TRIM(N1692)),"Description translation&lt;&gt; lookup ", "" ))</f>
        <v/>
      </c>
      <c r="P1692" s="3" t="s">
        <v>8447</v>
      </c>
      <c r="Q1692" s="3" t="s">
        <v>8447</v>
      </c>
      <c r="R1692" s="3" t="s">
        <v>9033</v>
      </c>
    </row>
    <row r="1693" spans="1:18" x14ac:dyDescent="0.25">
      <c r="A1693" s="2" t="str">
        <f>IF(TRIM(J1693)="","",E1693)</f>
        <v>CMWhiteBalanceGrayPoint</v>
      </c>
      <c r="B1693" s="2" t="str">
        <f>IF(TRIM(K1693)="","",I1693)</f>
        <v>CM white balance gray point</v>
      </c>
      <c r="C1693" s="2" t="str">
        <f>LEFT(F1693,FIND(".",F1693,6))</f>
        <v>Exif.OlympusRi.</v>
      </c>
      <c r="D1693" s="2" t="str">
        <f>VLOOKUP(C1693,PrefixUebersetzung,2,FALSE)</f>
        <v>Exif.OlympusRi.</v>
      </c>
      <c r="E1693" s="2" t="str">
        <f>MID(F1693,FIND(".",F1693,6)+1,99)</f>
        <v>CMWhiteBalanceGrayPoint</v>
      </c>
      <c r="F1693" s="3" t="s">
        <v>1093</v>
      </c>
      <c r="G1693" s="3" t="s">
        <v>9512</v>
      </c>
      <c r="I1693" s="3" t="s">
        <v>2908</v>
      </c>
      <c r="J1693" s="5" t="s">
        <v>3986</v>
      </c>
      <c r="K1693" s="5" t="s">
        <v>3986</v>
      </c>
      <c r="L1693" s="14"/>
      <c r="O1693" s="3" t="str">
        <f>IF(AND(TRIM(J1693)="",M1693=""),"Suffix not translated ",
   IF(AND(TRIM(J1693)&lt;&gt;"",TRIM(M1693)&lt;&gt;"",TRIM(J1693)&lt;&gt;TRIM(M1693)),"Suffix translation &lt;&gt; lookup ", "" ))
&amp;IF(AND(TRIM(K1693)="",N1693=""),"Description not translated ",
   IF(AND(TRIM(K1693)&lt;&gt;"",TRIM(N1693)&lt;&gt;"",TRIM(K1693)&lt;&gt;TRIM(N1693)),"Description translation&lt;&gt; lookup ", "" ))</f>
        <v/>
      </c>
      <c r="P1693" s="3" t="s">
        <v>8447</v>
      </c>
      <c r="Q1693" s="3" t="s">
        <v>8447</v>
      </c>
      <c r="R1693" s="3" t="s">
        <v>9036</v>
      </c>
    </row>
    <row r="1694" spans="1:18" x14ac:dyDescent="0.25">
      <c r="A1694" s="2" t="str">
        <f>IF(TRIM(J1694)="","",E1694)</f>
        <v/>
      </c>
      <c r="B1694" s="2" t="str">
        <f>IF(TRIM(K1694)="","",I1694)</f>
        <v>Color matrix 2</v>
      </c>
      <c r="C1694" s="2" t="str">
        <f>LEFT(F1694,FIND(".",F1694,6))</f>
        <v>Exif.OlympusRi.</v>
      </c>
      <c r="D1694" s="2" t="str">
        <f>VLOOKUP(C1694,PrefixUebersetzung,2,FALSE)</f>
        <v>Exif.OlympusRi.</v>
      </c>
      <c r="E1694" s="2" t="str">
        <f>MID(F1694,FIND(".",F1694,6)+1,99)</f>
        <v>ColorMatrix2</v>
      </c>
      <c r="F1694" s="3" t="s">
        <v>1094</v>
      </c>
      <c r="G1694" s="3" t="s">
        <v>9512</v>
      </c>
      <c r="I1694" s="3" t="s">
        <v>2909</v>
      </c>
      <c r="K1694" s="5" t="s">
        <v>4186</v>
      </c>
      <c r="L1694" s="14"/>
      <c r="M1694" s="3" t="str">
        <f>IFERROR(VLOOKUP(E1694,A:J,10, FALSE),"")</f>
        <v>Farbmatrix 2</v>
      </c>
      <c r="O1694" s="3" t="str">
        <f>IF(AND(TRIM(J1694)="",M1694=""),"Suffix not translated ",
   IF(AND(TRIM(J1694)&lt;&gt;"",TRIM(M1694)&lt;&gt;"",TRIM(J1694)&lt;&gt;TRIM(M1694)),"Suffix translation &lt;&gt; lookup ", "" ))
&amp;IF(AND(TRIM(K1694)="",N1694=""),"Description not translated ",
   IF(AND(TRIM(K1694)&lt;&gt;"",TRIM(N1694)&lt;&gt;"",TRIM(K1694)&lt;&gt;TRIM(N1694)),"Description translation&lt;&gt; lookup ", "" ))</f>
        <v/>
      </c>
      <c r="Q1694" s="3" t="s">
        <v>8447</v>
      </c>
      <c r="R1694" s="3" t="s">
        <v>4186</v>
      </c>
    </row>
    <row r="1695" spans="1:18" x14ac:dyDescent="0.25">
      <c r="A1695" s="2" t="str">
        <f>IF(TRIM(J1695)="","",E1695)</f>
        <v/>
      </c>
      <c r="B1695" s="2" t="str">
        <f>IF(TRIM(K1695)="","",I1695)</f>
        <v/>
      </c>
      <c r="C1695" s="2" t="str">
        <f>LEFT(F1695,FIND(".",F1695,6))</f>
        <v>Exif.OlympusRi.</v>
      </c>
      <c r="D1695" s="2" t="str">
        <f>VLOOKUP(C1695,PrefixUebersetzung,2,FALSE)</f>
        <v>Exif.OlympusRi.</v>
      </c>
      <c r="E1695" s="2" t="str">
        <f>MID(F1695,FIND(".",F1695,6)+1,99)</f>
        <v>ContrastSetting</v>
      </c>
      <c r="F1695" s="3" t="s">
        <v>1095</v>
      </c>
      <c r="G1695" s="3" t="s">
        <v>9513</v>
      </c>
      <c r="I1695" s="3" t="s">
        <v>2160</v>
      </c>
      <c r="L1695" s="14"/>
      <c r="M1695" s="3" t="str">
        <f>IFERROR(VLOOKUP(E1695,A:J,10, FALSE),"")</f>
        <v>Kontrasteinstellung</v>
      </c>
      <c r="N1695" s="3" t="str">
        <f>IFERROR(VLOOKUP(I1695,B:K,10,FALSE),"")</f>
        <v>Kontrasteinstellung</v>
      </c>
      <c r="O1695" s="3" t="str">
        <f>IF(AND(TRIM(J1695)="",M1695=""),"Suffix not translated ",
   IF(AND(TRIM(J1695)&lt;&gt;"",TRIM(M1695)&lt;&gt;"",TRIM(J1695)&lt;&gt;TRIM(M1695)),"Suffix translation &lt;&gt; lookup ", "" ))
&amp;IF(AND(TRIM(K1695)="",N1695=""),"Description not translated ",
   IF(AND(TRIM(K1695)&lt;&gt;"",TRIM(N1695)&lt;&gt;"",TRIM(K1695)&lt;&gt;TRIM(N1695)),"Description translation&lt;&gt; lookup ", "" ))</f>
        <v/>
      </c>
    </row>
    <row r="1696" spans="1:18" x14ac:dyDescent="0.25">
      <c r="A1696" s="2" t="str">
        <f>IF(TRIM(J1696)="","",E1696)</f>
        <v/>
      </c>
      <c r="B1696" s="2" t="str">
        <f>IF(TRIM(K1696)="","",I1696)</f>
        <v/>
      </c>
      <c r="C1696" s="2" t="str">
        <f>LEFT(F1696,FIND(".",F1696,6))</f>
        <v>Exif.OlympusRi.</v>
      </c>
      <c r="D1696" s="2" t="str">
        <f>VLOOKUP(C1696,PrefixUebersetzung,2,FALSE)</f>
        <v>Exif.OlympusRi.</v>
      </c>
      <c r="E1696" s="2" t="str">
        <f>MID(F1696,FIND(".",F1696,6)+1,99)</f>
        <v>CoringFilter</v>
      </c>
      <c r="F1696" s="3" t="s">
        <v>1096</v>
      </c>
      <c r="G1696" s="3" t="s">
        <v>9512</v>
      </c>
      <c r="I1696" s="3" t="s">
        <v>2728</v>
      </c>
      <c r="J1696" s="3"/>
      <c r="L1696" s="14">
        <v>5</v>
      </c>
      <c r="M1696" s="3" t="str">
        <f>IFERROR(VLOOKUP(E1696,A:J,10, FALSE),"")</f>
        <v/>
      </c>
      <c r="N1696" s="3" t="str">
        <f>IFERROR(VLOOKUP(I1696,B:K,10,FALSE),"")</f>
        <v/>
      </c>
      <c r="O1696" s="3" t="str">
        <f>IF(AND(TRIM(J1696)="",M1696=""),"Suffix not translated ",
   IF(AND(TRIM(J1696)&lt;&gt;"",TRIM(M1696)&lt;&gt;"",TRIM(J1696)&lt;&gt;TRIM(M1696)),"Suffix translation &lt;&gt; lookup ", "" ))
&amp;IF(AND(TRIM(K1696)="",N1696=""),"Description not translated ",
   IF(AND(TRIM(K1696)&lt;&gt;"",TRIM(N1696)&lt;&gt;"",TRIM(K1696)&lt;&gt;TRIM(N1696)),"Description translation&lt;&gt; lookup ", "" ))</f>
        <v xml:space="preserve">Suffix not translated Description not translated </v>
      </c>
    </row>
    <row r="1697" spans="1:18" x14ac:dyDescent="0.25">
      <c r="A1697" s="2" t="str">
        <f>IF(TRIM(J1697)="","",E1697)</f>
        <v/>
      </c>
      <c r="B1697" s="2" t="str">
        <f>IF(TRIM(K1697)="","",I1697)</f>
        <v/>
      </c>
      <c r="C1697" s="2" t="str">
        <f>LEFT(F1697,FIND(".",F1697,6))</f>
        <v>Exif.OlympusRi.</v>
      </c>
      <c r="D1697" s="2" t="str">
        <f>VLOOKUP(C1697,PrefixUebersetzung,2,FALSE)</f>
        <v>Exif.OlympusRi.</v>
      </c>
      <c r="E1697" s="2" t="str">
        <f>MID(F1697,FIND(".",F1697,6)+1,99)</f>
        <v>CoringValues</v>
      </c>
      <c r="F1697" s="3" t="s">
        <v>1097</v>
      </c>
      <c r="G1697" s="3" t="s">
        <v>9512</v>
      </c>
      <c r="I1697" s="3" t="s">
        <v>2841</v>
      </c>
      <c r="J1697" s="3"/>
      <c r="L1697" s="14">
        <v>5</v>
      </c>
      <c r="M1697" s="3" t="str">
        <f>IFERROR(VLOOKUP(E1697,A:J,10, FALSE),"")</f>
        <v/>
      </c>
      <c r="N1697" s="3" t="str">
        <f>IFERROR(VLOOKUP(I1697,B:K,10,FALSE),"")</f>
        <v/>
      </c>
      <c r="O1697" s="3" t="str">
        <f>IF(AND(TRIM(J1697)="",M1697=""),"Suffix not translated ",
   IF(AND(TRIM(J1697)&lt;&gt;"",TRIM(M1697)&lt;&gt;"",TRIM(J1697)&lt;&gt;TRIM(M1697)),"Suffix translation &lt;&gt; lookup ", "" ))
&amp;IF(AND(TRIM(K1697)="",N1697=""),"Description not translated ",
   IF(AND(TRIM(K1697)&lt;&gt;"",TRIM(N1697)&lt;&gt;"",TRIM(K1697)&lt;&gt;TRIM(N1697)),"Description translation&lt;&gt; lookup ", "" ))</f>
        <v xml:space="preserve">Suffix not translated Description not translated </v>
      </c>
    </row>
    <row r="1698" spans="1:18" x14ac:dyDescent="0.25">
      <c r="A1698" s="2" t="str">
        <f>IF(TRIM(J1698)="","",E1698)</f>
        <v/>
      </c>
      <c r="B1698" s="2" t="str">
        <f>IF(TRIM(K1698)="","",I1698)</f>
        <v/>
      </c>
      <c r="C1698" s="2" t="str">
        <f>LEFT(F1698,FIND(".",F1698,6))</f>
        <v>Exif.OlympusRi.</v>
      </c>
      <c r="D1698" s="2" t="str">
        <f>VLOOKUP(C1698,PrefixUebersetzung,2,FALSE)</f>
        <v>Exif.OlympusRi.</v>
      </c>
      <c r="E1698" s="2" t="str">
        <f>MID(F1698,FIND(".",F1698,6)+1,99)</f>
        <v>CropHeight</v>
      </c>
      <c r="F1698" s="3" t="s">
        <v>1098</v>
      </c>
      <c r="G1698" s="3" t="s">
        <v>9515</v>
      </c>
      <c r="I1698" s="3" t="s">
        <v>2842</v>
      </c>
      <c r="J1698" s="3"/>
      <c r="L1698" s="14"/>
      <c r="M1698" s="3" t="str">
        <f>IFERROR(VLOOKUP(E1698,A:J,10, FALSE),"")</f>
        <v>Crop Höhe</v>
      </c>
      <c r="N1698" s="3" t="str">
        <f>IFERROR(VLOOKUP(I1698,B:K,10,FALSE),"")</f>
        <v>Crop Höhe</v>
      </c>
      <c r="O1698" s="3" t="str">
        <f>IF(AND(TRIM(J1698)="",M1698=""),"Suffix not translated ",
   IF(AND(TRIM(J1698)&lt;&gt;"",TRIM(M1698)&lt;&gt;"",TRIM(J1698)&lt;&gt;TRIM(M1698)),"Suffix translation &lt;&gt; lookup ", "" ))
&amp;IF(AND(TRIM(K1698)="",N1698=""),"Description not translated ",
   IF(AND(TRIM(K1698)&lt;&gt;"",TRIM(N1698)&lt;&gt;"",TRIM(K1698)&lt;&gt;TRIM(N1698)),"Description translation&lt;&gt; lookup ", "" ))</f>
        <v/>
      </c>
    </row>
    <row r="1699" spans="1:18" x14ac:dyDescent="0.25">
      <c r="A1699" s="2" t="str">
        <f>IF(TRIM(J1699)="","",E1699)</f>
        <v/>
      </c>
      <c r="B1699" s="2" t="str">
        <f>IF(TRIM(K1699)="","",I1699)</f>
        <v/>
      </c>
      <c r="C1699" s="2" t="str">
        <f>LEFT(F1699,FIND(".",F1699,6))</f>
        <v>Exif.OlympusRi.</v>
      </c>
      <c r="D1699" s="2" t="str">
        <f>VLOOKUP(C1699,PrefixUebersetzung,2,FALSE)</f>
        <v>Exif.OlympusRi.</v>
      </c>
      <c r="E1699" s="2" t="str">
        <f>MID(F1699,FIND(".",F1699,6)+1,99)</f>
        <v>CropLeft</v>
      </c>
      <c r="F1699" s="3" t="s">
        <v>1099</v>
      </c>
      <c r="G1699" s="3" t="s">
        <v>9512</v>
      </c>
      <c r="I1699" s="3" t="s">
        <v>2843</v>
      </c>
      <c r="J1699" s="3"/>
      <c r="L1699" s="14"/>
      <c r="M1699" s="3" t="str">
        <f>IFERROR(VLOOKUP(E1699,A:J,10, FALSE),"")</f>
        <v>Crop links</v>
      </c>
      <c r="N1699" s="3" t="str">
        <f>IFERROR(VLOOKUP(I1699,B:K,10,FALSE),"")</f>
        <v>Crop links</v>
      </c>
      <c r="O1699" s="3" t="str">
        <f>IF(AND(TRIM(J1699)="",M1699=""),"Suffix not translated ",
   IF(AND(TRIM(J1699)&lt;&gt;"",TRIM(M1699)&lt;&gt;"",TRIM(J1699)&lt;&gt;TRIM(M1699)),"Suffix translation &lt;&gt; lookup ", "" ))
&amp;IF(AND(TRIM(K1699)="",N1699=""),"Description not translated ",
   IF(AND(TRIM(K1699)&lt;&gt;"",TRIM(N1699)&lt;&gt;"",TRIM(K1699)&lt;&gt;TRIM(N1699)),"Description translation&lt;&gt; lookup ", "" ))</f>
        <v/>
      </c>
    </row>
    <row r="1700" spans="1:18" x14ac:dyDescent="0.25">
      <c r="A1700" s="2" t="str">
        <f>IF(TRIM(J1700)="","",E1700)</f>
        <v/>
      </c>
      <c r="B1700" s="2" t="str">
        <f>IF(TRIM(K1700)="","",I1700)</f>
        <v/>
      </c>
      <c r="C1700" s="2" t="str">
        <f>LEFT(F1700,FIND(".",F1700,6))</f>
        <v>Exif.OlympusRi.</v>
      </c>
      <c r="D1700" s="2" t="str">
        <f>VLOOKUP(C1700,PrefixUebersetzung,2,FALSE)</f>
        <v>Exif.OlympusRi.</v>
      </c>
      <c r="E1700" s="2" t="str">
        <f>MID(F1700,FIND(".",F1700,6)+1,99)</f>
        <v>CropTop</v>
      </c>
      <c r="F1700" s="3" t="s">
        <v>1100</v>
      </c>
      <c r="G1700" s="3" t="s">
        <v>9512</v>
      </c>
      <c r="I1700" s="3" t="s">
        <v>2844</v>
      </c>
      <c r="J1700" s="3"/>
      <c r="L1700" s="14"/>
      <c r="M1700" s="3" t="str">
        <f>IFERROR(VLOOKUP(E1700,A:J,10, FALSE),"")</f>
        <v>Crop oben</v>
      </c>
      <c r="N1700" s="3" t="str">
        <f>IFERROR(VLOOKUP(I1700,B:K,10,FALSE),"")</f>
        <v>Crop oben</v>
      </c>
      <c r="O1700" s="3" t="str">
        <f>IF(AND(TRIM(J1700)="",M1700=""),"Suffix not translated ",
   IF(AND(TRIM(J1700)&lt;&gt;"",TRIM(M1700)&lt;&gt;"",TRIM(J1700)&lt;&gt;TRIM(M1700)),"Suffix translation &lt;&gt; lookup ", "" ))
&amp;IF(AND(TRIM(K1700)="",N1700=""),"Description not translated ",
   IF(AND(TRIM(K1700)&lt;&gt;"",TRIM(N1700)&lt;&gt;"",TRIM(K1700)&lt;&gt;TRIM(N1700)),"Description translation&lt;&gt; lookup ", "" ))</f>
        <v/>
      </c>
    </row>
    <row r="1701" spans="1:18" x14ac:dyDescent="0.25">
      <c r="A1701" s="2" t="str">
        <f>IF(TRIM(J1701)="","",E1701)</f>
        <v/>
      </c>
      <c r="B1701" s="2" t="str">
        <f>IF(TRIM(K1701)="","",I1701)</f>
        <v/>
      </c>
      <c r="C1701" s="2" t="str">
        <f>LEFT(F1701,FIND(".",F1701,6))</f>
        <v>Exif.OlympusRi.</v>
      </c>
      <c r="D1701" s="2" t="str">
        <f>VLOOKUP(C1701,PrefixUebersetzung,2,FALSE)</f>
        <v>Exif.OlympusRi.</v>
      </c>
      <c r="E1701" s="2" t="str">
        <f>MID(F1701,FIND(".",F1701,6)+1,99)</f>
        <v>CropWidth</v>
      </c>
      <c r="F1701" s="3" t="s">
        <v>1101</v>
      </c>
      <c r="G1701" s="3" t="s">
        <v>9515</v>
      </c>
      <c r="I1701" s="3" t="s">
        <v>2845</v>
      </c>
      <c r="J1701" s="3"/>
      <c r="L1701" s="14"/>
      <c r="M1701" s="3" t="str">
        <f>IFERROR(VLOOKUP(E1701,A:J,10, FALSE),"")</f>
        <v>Crop Breite</v>
      </c>
      <c r="N1701" s="3" t="str">
        <f>IFERROR(VLOOKUP(I1701,B:K,10,FALSE),"")</f>
        <v>Crop Breite</v>
      </c>
      <c r="O1701" s="3" t="str">
        <f>IF(AND(TRIM(J1701)="",M1701=""),"Suffix not translated ",
   IF(AND(TRIM(J1701)&lt;&gt;"",TRIM(M1701)&lt;&gt;"",TRIM(J1701)&lt;&gt;TRIM(M1701)),"Suffix translation &lt;&gt; lookup ", "" ))
&amp;IF(AND(TRIM(K1701)="",N1701=""),"Description not translated ",
   IF(AND(TRIM(K1701)&lt;&gt;"",TRIM(N1701)&lt;&gt;"",TRIM(K1701)&lt;&gt;TRIM(N1701)),"Description translation&lt;&gt; lookup ", "" ))</f>
        <v/>
      </c>
    </row>
    <row r="1702" spans="1:18" ht="30" x14ac:dyDescent="0.25">
      <c r="A1702" s="2" t="str">
        <f>IF(TRIM(J1702)="","",E1702)</f>
        <v>HueSetting</v>
      </c>
      <c r="B1702" s="2" t="str">
        <f>IF(TRIM(K1702)="","",I1702)</f>
        <v>Hue setting</v>
      </c>
      <c r="C1702" s="2" t="str">
        <f>LEFT(F1702,FIND(".",F1702,6))</f>
        <v>Exif.OlympusRi.</v>
      </c>
      <c r="D1702" s="2" t="str">
        <f>VLOOKUP(C1702,PrefixUebersetzung,2,FALSE)</f>
        <v>Exif.OlympusRi.</v>
      </c>
      <c r="E1702" s="2" t="str">
        <f>MID(F1702,FIND(".",F1702,6)+1,99)</f>
        <v>HueSetting</v>
      </c>
      <c r="F1702" s="3" t="s">
        <v>1102</v>
      </c>
      <c r="G1702" s="3" t="s">
        <v>9513</v>
      </c>
      <c r="I1702" s="3" t="s">
        <v>2910</v>
      </c>
      <c r="J1702" s="3" t="s">
        <v>4852</v>
      </c>
      <c r="K1702" s="5" t="s">
        <v>4852</v>
      </c>
      <c r="L1702" s="14"/>
      <c r="O1702" s="3" t="str">
        <f>IF(AND(TRIM(J1702)="",M1702=""),"Suffix not translated ",
   IF(AND(TRIM(J1702)&lt;&gt;"",TRIM(M1702)&lt;&gt;"",TRIM(J1702)&lt;&gt;TRIM(M1702)),"Suffix translation &lt;&gt; lookup ", "" ))
&amp;IF(AND(TRIM(K1702)="",N1702=""),"Description not translated ",
   IF(AND(TRIM(K1702)&lt;&gt;"",TRIM(N1702)&lt;&gt;"",TRIM(K1702)&lt;&gt;TRIM(N1702)),"Description translation&lt;&gt; lookup ", "" ))</f>
        <v/>
      </c>
      <c r="P1702" s="3" t="s">
        <v>8447</v>
      </c>
      <c r="Q1702" s="3" t="s">
        <v>8447</v>
      </c>
      <c r="R1702" s="3" t="s">
        <v>8961</v>
      </c>
    </row>
    <row r="1703" spans="1:18" x14ac:dyDescent="0.25">
      <c r="A1703" s="2" t="str">
        <f>IF(TRIM(J1703)="","",E1703)</f>
        <v/>
      </c>
      <c r="B1703" s="2" t="str">
        <f>IF(TRIM(K1703)="","",I1703)</f>
        <v/>
      </c>
      <c r="C1703" s="2" t="str">
        <f>LEFT(F1703,FIND(".",F1703,6))</f>
        <v>Exif.OlympusRi.</v>
      </c>
      <c r="D1703" s="2" t="str">
        <f>VLOOKUP(C1703,PrefixUebersetzung,2,FALSE)</f>
        <v>Exif.OlympusRi.</v>
      </c>
      <c r="E1703" s="2" t="str">
        <f>MID(F1703,FIND(".",F1703,6)+1,99)</f>
        <v>LightSource</v>
      </c>
      <c r="F1703" s="3" t="s">
        <v>1103</v>
      </c>
      <c r="G1703" s="3" t="s">
        <v>9512</v>
      </c>
      <c r="I1703" s="3" t="s">
        <v>2620</v>
      </c>
      <c r="L1703" s="14"/>
      <c r="M1703" s="3" t="str">
        <f>IFERROR(VLOOKUP(E1703,A:J,10, FALSE),"")</f>
        <v>Lichtquelle</v>
      </c>
      <c r="N1703" s="3" t="str">
        <f>IFERROR(VLOOKUP(I1703,B:K,10,FALSE),"")</f>
        <v>Lichtquelle</v>
      </c>
      <c r="O1703" s="3" t="str">
        <f>IF(AND(TRIM(J1703)="",M1703=""),"Suffix not translated ",
   IF(AND(TRIM(J1703)&lt;&gt;"",TRIM(M1703)&lt;&gt;"",TRIM(J1703)&lt;&gt;TRIM(M1703)),"Suffix translation &lt;&gt; lookup ", "" ))
&amp;IF(AND(TRIM(K1703)="",N1703=""),"Description not translated ",
   IF(AND(TRIM(K1703)&lt;&gt;"",TRIM(N1703)&lt;&gt;"",TRIM(K1703)&lt;&gt;TRIM(N1703)),"Description translation&lt;&gt; lookup ", "" ))</f>
        <v/>
      </c>
    </row>
    <row r="1704" spans="1:18" x14ac:dyDescent="0.25">
      <c r="A1704" s="2" t="str">
        <f>IF(TRIM(J1704)="","",E1704)</f>
        <v>RawInfoVersion</v>
      </c>
      <c r="B1704" s="2" t="str">
        <f>IF(TRIM(K1704)="","",I1704)</f>
        <v>Raw info version</v>
      </c>
      <c r="C1704" s="2" t="str">
        <f>LEFT(F1704,FIND(".",F1704,6))</f>
        <v>Exif.OlympusRi.</v>
      </c>
      <c r="D1704" s="2" t="str">
        <f>VLOOKUP(C1704,PrefixUebersetzung,2,FALSE)</f>
        <v>Exif.OlympusRi.</v>
      </c>
      <c r="E1704" s="2" t="str">
        <f>MID(F1704,FIND(".",F1704,6)+1,99)</f>
        <v>RawInfoVersion</v>
      </c>
      <c r="F1704" s="3" t="s">
        <v>1104</v>
      </c>
      <c r="G1704" s="3" t="s">
        <v>9517</v>
      </c>
      <c r="I1704" s="3" t="s">
        <v>2911</v>
      </c>
      <c r="J1704" s="3" t="s">
        <v>4327</v>
      </c>
      <c r="K1704" s="5" t="s">
        <v>4327</v>
      </c>
      <c r="L1704" s="14"/>
      <c r="O1704" s="3" t="str">
        <f>IF(AND(TRIM(J1704)="",M1704=""),"Suffix not translated ",
   IF(AND(TRIM(J1704)&lt;&gt;"",TRIM(M1704)&lt;&gt;"",TRIM(J1704)&lt;&gt;TRIM(M1704)),"Suffix translation &lt;&gt; lookup ", "" ))
&amp;IF(AND(TRIM(K1704)="",N1704=""),"Description not translated ",
   IF(AND(TRIM(K1704)&lt;&gt;"",TRIM(N1704)&lt;&gt;"",TRIM(K1704)&lt;&gt;TRIM(N1704)),"Description translation&lt;&gt; lookup ", "" ))</f>
        <v/>
      </c>
      <c r="P1704" s="3" t="s">
        <v>8447</v>
      </c>
      <c r="Q1704" s="3" t="s">
        <v>8447</v>
      </c>
      <c r="R1704" s="3" t="s">
        <v>9180</v>
      </c>
    </row>
    <row r="1705" spans="1:18" x14ac:dyDescent="0.25">
      <c r="A1705" s="2" t="str">
        <f>IF(TRIM(J1705)="","",E1705)</f>
        <v>SaturationSetting</v>
      </c>
      <c r="B1705" s="2" t="str">
        <f>IF(TRIM(K1705)="","",I1705)</f>
        <v/>
      </c>
      <c r="C1705" s="2" t="str">
        <f>LEFT(F1705,FIND(".",F1705,6))</f>
        <v>Exif.OlympusRi.</v>
      </c>
      <c r="D1705" s="2" t="str">
        <f>VLOOKUP(C1705,PrefixUebersetzung,2,FALSE)</f>
        <v>Exif.OlympusRi.</v>
      </c>
      <c r="E1705" s="2" t="str">
        <f>MID(F1705,FIND(".",F1705,6)+1,99)</f>
        <v>SaturationSetting</v>
      </c>
      <c r="F1705" s="3" t="s">
        <v>1105</v>
      </c>
      <c r="G1705" s="3" t="s">
        <v>9513</v>
      </c>
      <c r="I1705" s="3" t="s">
        <v>2185</v>
      </c>
      <c r="J1705" s="3" t="s">
        <v>4328</v>
      </c>
      <c r="L1705" s="14"/>
      <c r="N1705" s="3" t="str">
        <f>IFERROR(VLOOKUP(I1705,B:K,10,FALSE),"")</f>
        <v>Einstellung der Sättigung</v>
      </c>
      <c r="O1705" s="3" t="str">
        <f>IF(AND(TRIM(J1705)="",M1705=""),"Suffix not translated ",
   IF(AND(TRIM(J1705)&lt;&gt;"",TRIM(M1705)&lt;&gt;"",TRIM(J1705)&lt;&gt;TRIM(M1705)),"Suffix translation &lt;&gt; lookup ", "" ))
&amp;IF(AND(TRIM(K1705)="",N1705=""),"Description not translated ",
   IF(AND(TRIM(K1705)&lt;&gt;"",TRIM(N1705)&lt;&gt;"",TRIM(K1705)&lt;&gt;TRIM(N1705)),"Description translation&lt;&gt; lookup ", "" ))</f>
        <v/>
      </c>
      <c r="P1705" s="3" t="s">
        <v>8447</v>
      </c>
    </row>
    <row r="1706" spans="1:18" x14ac:dyDescent="0.25">
      <c r="A1706" s="2" t="str">
        <f>IF(TRIM(J1706)="","",E1706)</f>
        <v/>
      </c>
      <c r="B1706" s="2" t="str">
        <f>IF(TRIM(K1706)="","",I1706)</f>
        <v/>
      </c>
      <c r="C1706" s="2" t="str">
        <f>LEFT(F1706,FIND(".",F1706,6))</f>
        <v>Exif.OlympusRi.</v>
      </c>
      <c r="D1706" s="2" t="str">
        <f>VLOOKUP(C1706,PrefixUebersetzung,2,FALSE)</f>
        <v>Exif.OlympusRi.</v>
      </c>
      <c r="E1706" s="2" t="str">
        <f>MID(F1706,FIND(".",F1706,6)+1,99)</f>
        <v>SharpnessSetting</v>
      </c>
      <c r="F1706" s="3" t="s">
        <v>1106</v>
      </c>
      <c r="G1706" s="3" t="s">
        <v>9513</v>
      </c>
      <c r="I1706" s="3" t="s">
        <v>2187</v>
      </c>
      <c r="J1706" s="3"/>
      <c r="L1706" s="14"/>
      <c r="M1706" s="3" t="str">
        <f>IFERROR(VLOOKUP(E1706,A:J,10, FALSE),"")</f>
        <v>Schärfe Einstellung</v>
      </c>
      <c r="N1706" s="3" t="str">
        <f>IFERROR(VLOOKUP(I1706,B:K,10,FALSE),"")</f>
        <v>Einstellung der Schärfe</v>
      </c>
      <c r="O1706" s="3" t="str">
        <f>IF(AND(TRIM(J1706)="",M1706=""),"Suffix not translated ",
   IF(AND(TRIM(J1706)&lt;&gt;"",TRIM(M1706)&lt;&gt;"",TRIM(J1706)&lt;&gt;TRIM(M1706)),"Suffix translation &lt;&gt; lookup ", "" ))
&amp;IF(AND(TRIM(K1706)="",N1706=""),"Description not translated ",
   IF(AND(TRIM(K1706)&lt;&gt;"",TRIM(N1706)&lt;&gt;"",TRIM(K1706)&lt;&gt;TRIM(N1706)),"Description translation&lt;&gt; lookup ", "" ))</f>
        <v/>
      </c>
    </row>
    <row r="1707" spans="1:18" x14ac:dyDescent="0.25">
      <c r="A1707" s="2" t="str">
        <f>IF(TRIM(J1707)="","",E1707)</f>
        <v>ValidPixelDepth</v>
      </c>
      <c r="B1707" s="2" t="str">
        <f>IF(TRIM(K1707)="","",I1707)</f>
        <v>Valid pixel depth</v>
      </c>
      <c r="C1707" s="2" t="str">
        <f>LEFT(F1707,FIND(".",F1707,6))</f>
        <v>Exif.OlympusRi.</v>
      </c>
      <c r="D1707" s="2" t="str">
        <f>VLOOKUP(C1707,PrefixUebersetzung,2,FALSE)</f>
        <v>Exif.OlympusRi.</v>
      </c>
      <c r="E1707" s="2" t="str">
        <f>MID(F1707,FIND(".",F1707,6)+1,99)</f>
        <v>ValidPixelDepth</v>
      </c>
      <c r="F1707" s="3" t="s">
        <v>1107</v>
      </c>
      <c r="G1707" s="3" t="s">
        <v>9512</v>
      </c>
      <c r="I1707" s="3" t="s">
        <v>2912</v>
      </c>
      <c r="J1707" s="3" t="s">
        <v>5067</v>
      </c>
      <c r="K1707" s="5" t="s">
        <v>6537</v>
      </c>
      <c r="L1707" s="14"/>
      <c r="O1707" s="3" t="str">
        <f>IF(AND(TRIM(J1707)="",M1707=""),"Suffix not translated ",
   IF(AND(TRIM(J1707)&lt;&gt;"",TRIM(M1707)&lt;&gt;"",TRIM(J1707)&lt;&gt;TRIM(M1707)),"Suffix translation &lt;&gt; lookup ", "" ))
&amp;IF(AND(TRIM(K1707)="",N1707=""),"Description not translated ",
   IF(AND(TRIM(K1707)&lt;&gt;"",TRIM(N1707)&lt;&gt;"",TRIM(K1707)&lt;&gt;TRIM(N1707)),"Description translation&lt;&gt; lookup ", "" ))</f>
        <v/>
      </c>
      <c r="P1707" s="3" t="s">
        <v>8447</v>
      </c>
      <c r="Q1707" s="3" t="s">
        <v>8447</v>
      </c>
      <c r="R1707" s="3" t="s">
        <v>9408</v>
      </c>
    </row>
    <row r="1708" spans="1:18" x14ac:dyDescent="0.25">
      <c r="A1708" s="2" t="str">
        <f>IF(TRIM(J1708)="","",E1708)</f>
        <v/>
      </c>
      <c r="B1708" s="2" t="str">
        <f>IF(TRIM(K1708)="","",I1708)</f>
        <v/>
      </c>
      <c r="C1708" s="2" t="str">
        <f>LEFT(F1708,FIND(".",F1708,6))</f>
        <v>Exif.OlympusRi.</v>
      </c>
      <c r="D1708" s="2" t="str">
        <f>VLOOKUP(C1708,PrefixUebersetzung,2,FALSE)</f>
        <v>Exif.OlympusRi.</v>
      </c>
      <c r="E1708" s="2" t="str">
        <f>MID(F1708,FIND(".",F1708,6)+1,99)</f>
        <v>WB_RBLevelsAuto</v>
      </c>
      <c r="F1708" s="3" t="s">
        <v>1108</v>
      </c>
      <c r="G1708" s="3" t="s">
        <v>9512</v>
      </c>
      <c r="I1708" s="3" t="s">
        <v>2913</v>
      </c>
      <c r="J1708" s="3"/>
      <c r="L1708" s="14">
        <v>5</v>
      </c>
      <c r="O1708" s="3" t="str">
        <f>IF(AND(TRIM(J1708)="",M1708=""),"Suffix not translated ",
   IF(AND(TRIM(J1708)&lt;&gt;"",TRIM(M1708)&lt;&gt;"",TRIM(J1708)&lt;&gt;TRIM(M1708)),"Suffix translation &lt;&gt; lookup ", "" ))
&amp;IF(AND(TRIM(K1708)="",N1708=""),"Description not translated ",
   IF(AND(TRIM(K1708)&lt;&gt;"",TRIM(N1708)&lt;&gt;"",TRIM(K1708)&lt;&gt;TRIM(N1708)),"Description translation&lt;&gt; lookup ", "" ))</f>
        <v xml:space="preserve">Suffix not translated Description not translated </v>
      </c>
      <c r="P1708" s="3" t="s">
        <v>8447</v>
      </c>
      <c r="Q1708" s="3" t="s">
        <v>8447</v>
      </c>
    </row>
    <row r="1709" spans="1:18" x14ac:dyDescent="0.25">
      <c r="A1709" s="2" t="str">
        <f>IF(TRIM(J1709)="","",E1709)</f>
        <v/>
      </c>
      <c r="B1709" s="2" t="str">
        <f>IF(TRIM(K1709)="","",I1709)</f>
        <v/>
      </c>
      <c r="C1709" s="2" t="str">
        <f>LEFT(F1709,FIND(".",F1709,6))</f>
        <v>Exif.OlympusRi.</v>
      </c>
      <c r="D1709" s="2" t="str">
        <f>VLOOKUP(C1709,PrefixUebersetzung,2,FALSE)</f>
        <v>Exif.OlympusRi.</v>
      </c>
      <c r="E1709" s="2" t="str">
        <f>MID(F1709,FIND(".",F1709,6)+1,99)</f>
        <v>WB_RBLevelsCloudy</v>
      </c>
      <c r="F1709" s="3" t="s">
        <v>1109</v>
      </c>
      <c r="G1709" s="3" t="s">
        <v>9512</v>
      </c>
      <c r="I1709" s="3" t="s">
        <v>2914</v>
      </c>
      <c r="J1709" s="3"/>
      <c r="L1709" s="14">
        <v>5</v>
      </c>
      <c r="O1709" s="3" t="str">
        <f>IF(AND(TRIM(J1709)="",M1709=""),"Suffix not translated ",
   IF(AND(TRIM(J1709)&lt;&gt;"",TRIM(M1709)&lt;&gt;"",TRIM(J1709)&lt;&gt;TRIM(M1709)),"Suffix translation &lt;&gt; lookup ", "" ))
&amp;IF(AND(TRIM(K1709)="",N1709=""),"Description not translated ",
   IF(AND(TRIM(K1709)&lt;&gt;"",TRIM(N1709)&lt;&gt;"",TRIM(K1709)&lt;&gt;TRIM(N1709)),"Description translation&lt;&gt; lookup ", "" ))</f>
        <v xml:space="preserve">Suffix not translated Description not translated </v>
      </c>
      <c r="P1709" s="3" t="s">
        <v>8447</v>
      </c>
      <c r="Q1709" s="3" t="s">
        <v>8447</v>
      </c>
    </row>
    <row r="1710" spans="1:18" ht="30" x14ac:dyDescent="0.25">
      <c r="A1710" s="2" t="str">
        <f>IF(TRIM(J1710)="","",E1710)</f>
        <v/>
      </c>
      <c r="B1710" s="2" t="str">
        <f>IF(TRIM(K1710)="","",I1710)</f>
        <v/>
      </c>
      <c r="C1710" s="2" t="str">
        <f>LEFT(F1710,FIND(".",F1710,6))</f>
        <v>Exif.OlympusRi.</v>
      </c>
      <c r="D1710" s="2" t="str">
        <f>VLOOKUP(C1710,PrefixUebersetzung,2,FALSE)</f>
        <v>Exif.OlympusRi.</v>
      </c>
      <c r="E1710" s="2" t="str">
        <f>MID(F1710,FIND(".",F1710,6)+1,99)</f>
        <v>WB_RBLevelsCoolWhiteFluor</v>
      </c>
      <c r="F1710" s="3" t="s">
        <v>1110</v>
      </c>
      <c r="G1710" s="3" t="s">
        <v>9512</v>
      </c>
      <c r="I1710" s="3" t="s">
        <v>2915</v>
      </c>
      <c r="J1710" s="3"/>
      <c r="L1710" s="14">
        <v>5</v>
      </c>
      <c r="O1710" s="3" t="str">
        <f>IF(AND(TRIM(J1710)="",M1710=""),"Suffix not translated ",
   IF(AND(TRIM(J1710)&lt;&gt;"",TRIM(M1710)&lt;&gt;"",TRIM(J1710)&lt;&gt;TRIM(M1710)),"Suffix translation &lt;&gt; lookup ", "" ))
&amp;IF(AND(TRIM(K1710)="",N1710=""),"Description not translated ",
   IF(AND(TRIM(K1710)&lt;&gt;"",TRIM(N1710)&lt;&gt;"",TRIM(K1710)&lt;&gt;TRIM(N1710)),"Description translation&lt;&gt; lookup ", "" ))</f>
        <v xml:space="preserve">Suffix not translated Description not translated </v>
      </c>
      <c r="P1710" s="3" t="s">
        <v>8447</v>
      </c>
      <c r="Q1710" s="3" t="s">
        <v>8447</v>
      </c>
    </row>
    <row r="1711" spans="1:18" x14ac:dyDescent="0.25">
      <c r="A1711" s="2" t="str">
        <f>IF(TRIM(J1711)="","",E1711)</f>
        <v/>
      </c>
      <c r="B1711" s="2" t="str">
        <f>IF(TRIM(K1711)="","",I1711)</f>
        <v/>
      </c>
      <c r="C1711" s="2" t="str">
        <f>LEFT(F1711,FIND(".",F1711,6))</f>
        <v>Exif.OlympusRi.</v>
      </c>
      <c r="D1711" s="2" t="str">
        <f>VLOOKUP(C1711,PrefixUebersetzung,2,FALSE)</f>
        <v>Exif.OlympusRi.</v>
      </c>
      <c r="E1711" s="2" t="str">
        <f>MID(F1711,FIND(".",F1711,6)+1,99)</f>
        <v>WB_RBLevelsDaylightFluor</v>
      </c>
      <c r="F1711" s="3" t="s">
        <v>1111</v>
      </c>
      <c r="G1711" s="3" t="s">
        <v>9512</v>
      </c>
      <c r="I1711" s="3" t="s">
        <v>2916</v>
      </c>
      <c r="J1711" s="3"/>
      <c r="L1711" s="14">
        <v>5</v>
      </c>
      <c r="O1711" s="3" t="str">
        <f>IF(AND(TRIM(J1711)="",M1711=""),"Suffix not translated ",
   IF(AND(TRIM(J1711)&lt;&gt;"",TRIM(M1711)&lt;&gt;"",TRIM(J1711)&lt;&gt;TRIM(M1711)),"Suffix translation &lt;&gt; lookup ", "" ))
&amp;IF(AND(TRIM(K1711)="",N1711=""),"Description not translated ",
   IF(AND(TRIM(K1711)&lt;&gt;"",TRIM(N1711)&lt;&gt;"",TRIM(K1711)&lt;&gt;TRIM(N1711)),"Description translation&lt;&gt; lookup ", "" ))</f>
        <v xml:space="preserve">Suffix not translated Description not translated </v>
      </c>
      <c r="P1711" s="3" t="s">
        <v>8447</v>
      </c>
      <c r="Q1711" s="3" t="s">
        <v>8447</v>
      </c>
    </row>
    <row r="1712" spans="1:18" ht="30" x14ac:dyDescent="0.25">
      <c r="A1712" s="2" t="str">
        <f>IF(TRIM(J1712)="","",E1712)</f>
        <v/>
      </c>
      <c r="B1712" s="2" t="str">
        <f>IF(TRIM(K1712)="","",I1712)</f>
        <v/>
      </c>
      <c r="C1712" s="2" t="str">
        <f>LEFT(F1712,FIND(".",F1712,6))</f>
        <v>Exif.OlympusRi.</v>
      </c>
      <c r="D1712" s="2" t="str">
        <f>VLOOKUP(C1712,PrefixUebersetzung,2,FALSE)</f>
        <v>Exif.OlympusRi.</v>
      </c>
      <c r="E1712" s="2" t="str">
        <f>MID(F1712,FIND(".",F1712,6)+1,99)</f>
        <v>WB_RBLevelsDayWhiteFluor</v>
      </c>
      <c r="F1712" s="3" t="s">
        <v>1112</v>
      </c>
      <c r="G1712" s="3" t="s">
        <v>9512</v>
      </c>
      <c r="I1712" s="3" t="s">
        <v>2917</v>
      </c>
      <c r="J1712" s="3"/>
      <c r="L1712" s="14">
        <v>5</v>
      </c>
      <c r="O1712" s="3" t="str">
        <f>IF(AND(TRIM(J1712)="",M1712=""),"Suffix not translated ",
   IF(AND(TRIM(J1712)&lt;&gt;"",TRIM(M1712)&lt;&gt;"",TRIM(J1712)&lt;&gt;TRIM(M1712)),"Suffix translation &lt;&gt; lookup ", "" ))
&amp;IF(AND(TRIM(K1712)="",N1712=""),"Description not translated ",
   IF(AND(TRIM(K1712)&lt;&gt;"",TRIM(N1712)&lt;&gt;"",TRIM(K1712)&lt;&gt;TRIM(N1712)),"Description translation&lt;&gt; lookup ", "" ))</f>
        <v xml:space="preserve">Suffix not translated Description not translated </v>
      </c>
      <c r="P1712" s="3" t="s">
        <v>8447</v>
      </c>
      <c r="Q1712" s="3" t="s">
        <v>8447</v>
      </c>
    </row>
    <row r="1713" spans="1:18" ht="30" x14ac:dyDescent="0.25">
      <c r="A1713" s="2" t="str">
        <f>IF(TRIM(J1713)="","",E1713)</f>
        <v/>
      </c>
      <c r="B1713" s="2" t="str">
        <f>IF(TRIM(K1713)="","",I1713)</f>
        <v/>
      </c>
      <c r="C1713" s="2" t="str">
        <f>LEFT(F1713,FIND(".",F1713,6))</f>
        <v>Exif.OlympusRi.</v>
      </c>
      <c r="D1713" s="2" t="str">
        <f>VLOOKUP(C1713,PrefixUebersetzung,2,FALSE)</f>
        <v>Exif.OlympusRi.</v>
      </c>
      <c r="E1713" s="2" t="str">
        <f>MID(F1713,FIND(".",F1713,6)+1,99)</f>
        <v>WB_RBLevelsEveningSunlight</v>
      </c>
      <c r="F1713" s="3" t="s">
        <v>1113</v>
      </c>
      <c r="G1713" s="3" t="s">
        <v>9512</v>
      </c>
      <c r="I1713" s="3" t="s">
        <v>2918</v>
      </c>
      <c r="J1713" s="3"/>
      <c r="L1713" s="14">
        <v>5</v>
      </c>
      <c r="O1713" s="3" t="str">
        <f>IF(AND(TRIM(J1713)="",M1713=""),"Suffix not translated ",
   IF(AND(TRIM(J1713)&lt;&gt;"",TRIM(M1713)&lt;&gt;"",TRIM(J1713)&lt;&gt;TRIM(M1713)),"Suffix translation &lt;&gt; lookup ", "" ))
&amp;IF(AND(TRIM(K1713)="",N1713=""),"Description not translated ",
   IF(AND(TRIM(K1713)&lt;&gt;"",TRIM(N1713)&lt;&gt;"",TRIM(K1713)&lt;&gt;TRIM(N1713)),"Description translation&lt;&gt; lookup ", "" ))</f>
        <v xml:space="preserve">Suffix not translated Description not translated </v>
      </c>
      <c r="P1713" s="3" t="s">
        <v>8447</v>
      </c>
      <c r="Q1713" s="3" t="s">
        <v>8447</v>
      </c>
    </row>
    <row r="1714" spans="1:18" x14ac:dyDescent="0.25">
      <c r="A1714" s="2" t="str">
        <f>IF(TRIM(J1714)="","",E1714)</f>
        <v/>
      </c>
      <c r="B1714" s="2" t="str">
        <f>IF(TRIM(K1714)="","",I1714)</f>
        <v/>
      </c>
      <c r="C1714" s="2" t="str">
        <f>LEFT(F1714,FIND(".",F1714,6))</f>
        <v>Exif.OlympusRi.</v>
      </c>
      <c r="D1714" s="2" t="str">
        <f>VLOOKUP(C1714,PrefixUebersetzung,2,FALSE)</f>
        <v>Exif.OlympusRi.</v>
      </c>
      <c r="E1714" s="2" t="str">
        <f>MID(F1714,FIND(".",F1714,6)+1,99)</f>
        <v>WB_RBLevelsFineWeather</v>
      </c>
      <c r="F1714" s="3" t="s">
        <v>1114</v>
      </c>
      <c r="G1714" s="3" t="s">
        <v>9512</v>
      </c>
      <c r="I1714" s="3" t="s">
        <v>2919</v>
      </c>
      <c r="J1714" s="3"/>
      <c r="L1714" s="14">
        <v>5</v>
      </c>
      <c r="O1714" s="3" t="str">
        <f>IF(AND(TRIM(J1714)="",M1714=""),"Suffix not translated ",
   IF(AND(TRIM(J1714)&lt;&gt;"",TRIM(M1714)&lt;&gt;"",TRIM(J1714)&lt;&gt;TRIM(M1714)),"Suffix translation &lt;&gt; lookup ", "" ))
&amp;IF(AND(TRIM(K1714)="",N1714=""),"Description not translated ",
   IF(AND(TRIM(K1714)&lt;&gt;"",TRIM(N1714)&lt;&gt;"",TRIM(K1714)&lt;&gt;TRIM(N1714)),"Description translation&lt;&gt; lookup ", "" ))</f>
        <v xml:space="preserve">Suffix not translated Description not translated </v>
      </c>
      <c r="P1714" s="3" t="s">
        <v>8447</v>
      </c>
      <c r="Q1714" s="3" t="s">
        <v>8447</v>
      </c>
    </row>
    <row r="1715" spans="1:18" x14ac:dyDescent="0.25">
      <c r="A1715" s="2" t="str">
        <f>IF(TRIM(J1715)="","",E1715)</f>
        <v/>
      </c>
      <c r="B1715" s="2" t="str">
        <f>IF(TRIM(K1715)="","",I1715)</f>
        <v/>
      </c>
      <c r="C1715" s="2" t="str">
        <f>LEFT(F1715,FIND(".",F1715,6))</f>
        <v>Exif.OlympusRi.</v>
      </c>
      <c r="D1715" s="2" t="str">
        <f>VLOOKUP(C1715,PrefixUebersetzung,2,FALSE)</f>
        <v>Exif.OlympusRi.</v>
      </c>
      <c r="E1715" s="2" t="str">
        <f>MID(F1715,FIND(".",F1715,6)+1,99)</f>
        <v>WB_RBLevelsShade</v>
      </c>
      <c r="F1715" s="3" t="s">
        <v>1115</v>
      </c>
      <c r="G1715" s="3" t="s">
        <v>9512</v>
      </c>
      <c r="I1715" s="3" t="s">
        <v>2920</v>
      </c>
      <c r="J1715" s="3"/>
      <c r="L1715" s="14">
        <v>5</v>
      </c>
      <c r="O1715" s="3" t="str">
        <f>IF(AND(TRIM(J1715)="",M1715=""),"Suffix not translated ",
   IF(AND(TRIM(J1715)&lt;&gt;"",TRIM(M1715)&lt;&gt;"",TRIM(J1715)&lt;&gt;TRIM(M1715)),"Suffix translation &lt;&gt; lookup ", "" ))
&amp;IF(AND(TRIM(K1715)="",N1715=""),"Description not translated ",
   IF(AND(TRIM(K1715)&lt;&gt;"",TRIM(N1715)&lt;&gt;"",TRIM(K1715)&lt;&gt;TRIM(N1715)),"Description translation&lt;&gt; lookup ", "" ))</f>
        <v xml:space="preserve">Suffix not translated Description not translated </v>
      </c>
      <c r="P1715" s="3" t="s">
        <v>8447</v>
      </c>
      <c r="Q1715" s="3" t="s">
        <v>8447</v>
      </c>
    </row>
    <row r="1716" spans="1:18" x14ac:dyDescent="0.25">
      <c r="A1716" s="2" t="str">
        <f>IF(TRIM(J1716)="","",E1716)</f>
        <v/>
      </c>
      <c r="B1716" s="2" t="str">
        <f>IF(TRIM(K1716)="","",I1716)</f>
        <v/>
      </c>
      <c r="C1716" s="2" t="str">
        <f>LEFT(F1716,FIND(".",F1716,6))</f>
        <v>Exif.OlympusRi.</v>
      </c>
      <c r="D1716" s="2" t="str">
        <f>VLOOKUP(C1716,PrefixUebersetzung,2,FALSE)</f>
        <v>Exif.OlympusRi.</v>
      </c>
      <c r="E1716" s="2" t="str">
        <f>MID(F1716,FIND(".",F1716,6)+1,99)</f>
        <v>WB_RBLevelsTungsten</v>
      </c>
      <c r="F1716" s="3" t="s">
        <v>1116</v>
      </c>
      <c r="G1716" s="3" t="s">
        <v>9512</v>
      </c>
      <c r="I1716" s="3" t="s">
        <v>2921</v>
      </c>
      <c r="J1716" s="3"/>
      <c r="L1716" s="14">
        <v>5</v>
      </c>
      <c r="O1716" s="3" t="str">
        <f>IF(AND(TRIM(J1716)="",M1716=""),"Suffix not translated ",
   IF(AND(TRIM(J1716)&lt;&gt;"",TRIM(M1716)&lt;&gt;"",TRIM(J1716)&lt;&gt;TRIM(M1716)),"Suffix translation &lt;&gt; lookup ", "" ))
&amp;IF(AND(TRIM(K1716)="",N1716=""),"Description not translated ",
   IF(AND(TRIM(K1716)&lt;&gt;"",TRIM(N1716)&lt;&gt;"",TRIM(K1716)&lt;&gt;TRIM(N1716)),"Description translation&lt;&gt; lookup ", "" ))</f>
        <v xml:space="preserve">Suffix not translated Description not translated </v>
      </c>
      <c r="P1716" s="3" t="s">
        <v>8447</v>
      </c>
      <c r="Q1716" s="3" t="s">
        <v>8447</v>
      </c>
    </row>
    <row r="1717" spans="1:18" x14ac:dyDescent="0.25">
      <c r="A1717" s="2" t="str">
        <f>IF(TRIM(J1717)="","",E1717)</f>
        <v/>
      </c>
      <c r="B1717" s="2" t="str">
        <f>IF(TRIM(K1717)="","",I1717)</f>
        <v/>
      </c>
      <c r="C1717" s="2" t="str">
        <f>LEFT(F1717,FIND(".",F1717,6))</f>
        <v>Exif.OlympusRi.</v>
      </c>
      <c r="D1717" s="2" t="str">
        <f>VLOOKUP(C1717,PrefixUebersetzung,2,FALSE)</f>
        <v>Exif.OlympusRi.</v>
      </c>
      <c r="E1717" s="2" t="str">
        <f>MID(F1717,FIND(".",F1717,6)+1,99)</f>
        <v>WB_RBLevelsUsed</v>
      </c>
      <c r="F1717" s="3" t="s">
        <v>1117</v>
      </c>
      <c r="G1717" s="3" t="s">
        <v>9512</v>
      </c>
      <c r="I1717" s="3" t="s">
        <v>2922</v>
      </c>
      <c r="J1717" s="3"/>
      <c r="L1717" s="14">
        <v>5</v>
      </c>
      <c r="O1717" s="3" t="str">
        <f>IF(AND(TRIM(J1717)="",M1717=""),"Suffix not translated ",
   IF(AND(TRIM(J1717)&lt;&gt;"",TRIM(M1717)&lt;&gt;"",TRIM(J1717)&lt;&gt;TRIM(M1717)),"Suffix translation &lt;&gt; lookup ", "" ))
&amp;IF(AND(TRIM(K1717)="",N1717=""),"Description not translated ",
   IF(AND(TRIM(K1717)&lt;&gt;"",TRIM(N1717)&lt;&gt;"",TRIM(K1717)&lt;&gt;TRIM(N1717)),"Description translation&lt;&gt; lookup ", "" ))</f>
        <v xml:space="preserve">Suffix not translated Description not translated </v>
      </c>
      <c r="P1717" s="3" t="s">
        <v>8447</v>
      </c>
      <c r="Q1717" s="3" t="s">
        <v>8447</v>
      </c>
    </row>
    <row r="1718" spans="1:18" ht="30" x14ac:dyDescent="0.25">
      <c r="A1718" s="2" t="str">
        <f>IF(TRIM(J1718)="","",E1718)</f>
        <v/>
      </c>
      <c r="B1718" s="2" t="str">
        <f>IF(TRIM(K1718)="","",I1718)</f>
        <v/>
      </c>
      <c r="C1718" s="2" t="str">
        <f>LEFT(F1718,FIND(".",F1718,6))</f>
        <v>Exif.OlympusRi.</v>
      </c>
      <c r="D1718" s="2" t="str">
        <f>VLOOKUP(C1718,PrefixUebersetzung,2,FALSE)</f>
        <v>Exif.OlympusRi.</v>
      </c>
      <c r="E1718" s="2" t="str">
        <f>MID(F1718,FIND(".",F1718,6)+1,99)</f>
        <v>WB_RBLevelsWhiteFluorescent</v>
      </c>
      <c r="F1718" s="3" t="s">
        <v>1118</v>
      </c>
      <c r="G1718" s="3" t="s">
        <v>9512</v>
      </c>
      <c r="I1718" s="3" t="s">
        <v>2923</v>
      </c>
      <c r="J1718" s="3"/>
      <c r="L1718" s="14">
        <v>5</v>
      </c>
      <c r="O1718" s="3" t="str">
        <f>IF(AND(TRIM(J1718)="",M1718=""),"Suffix not translated ",
   IF(AND(TRIM(J1718)&lt;&gt;"",TRIM(M1718)&lt;&gt;"",TRIM(J1718)&lt;&gt;TRIM(M1718)),"Suffix translation &lt;&gt; lookup ", "" ))
&amp;IF(AND(TRIM(K1718)="",N1718=""),"Description not translated ",
   IF(AND(TRIM(K1718)&lt;&gt;"",TRIM(N1718)&lt;&gt;"",TRIM(K1718)&lt;&gt;TRIM(N1718)),"Description translation&lt;&gt; lookup ", "" ))</f>
        <v xml:space="preserve">Suffix not translated Description not translated </v>
      </c>
      <c r="P1718" s="3" t="s">
        <v>8447</v>
      </c>
      <c r="Q1718" s="3" t="s">
        <v>8447</v>
      </c>
    </row>
    <row r="1719" spans="1:18" x14ac:dyDescent="0.25">
      <c r="A1719" s="2" t="str">
        <f>IF(TRIM(J1719)="","",E1719)</f>
        <v>WhiteBalanceComp</v>
      </c>
      <c r="B1719" s="2" t="str">
        <f>IF(TRIM(K1719)="","",I1719)</f>
        <v>White balance comp</v>
      </c>
      <c r="C1719" s="2" t="str">
        <f>LEFT(F1719,FIND(".",F1719,6))</f>
        <v>Exif.OlympusRi.</v>
      </c>
      <c r="D1719" s="2" t="str">
        <f>VLOOKUP(C1719,PrefixUebersetzung,2,FALSE)</f>
        <v>Exif.OlympusRi.</v>
      </c>
      <c r="E1719" s="2" t="str">
        <f>MID(F1719,FIND(".",F1719,6)+1,99)</f>
        <v>WhiteBalanceComp</v>
      </c>
      <c r="F1719" s="3" t="s">
        <v>1119</v>
      </c>
      <c r="G1719" s="3" t="s">
        <v>9513</v>
      </c>
      <c r="I1719" s="3" t="s">
        <v>2924</v>
      </c>
      <c r="J1719" s="5" t="s">
        <v>4329</v>
      </c>
      <c r="K1719" s="5" t="s">
        <v>4329</v>
      </c>
      <c r="L1719" s="14"/>
      <c r="O1719" s="3" t="str">
        <f>IF(AND(TRIM(J1719)="",M1719=""),"Suffix not translated ",
   IF(AND(TRIM(J1719)&lt;&gt;"",TRIM(M1719)&lt;&gt;"",TRIM(J1719)&lt;&gt;TRIM(M1719)),"Suffix translation &lt;&gt; lookup ", "" ))
&amp;IF(AND(TRIM(K1719)="",N1719=""),"Description not translated ",
   IF(AND(TRIM(K1719)&lt;&gt;"",TRIM(N1719)&lt;&gt;"",TRIM(K1719)&lt;&gt;TRIM(N1719)),"Description translation&lt;&gt; lookup ", "" ))</f>
        <v/>
      </c>
      <c r="P1719" s="3" t="s">
        <v>8447</v>
      </c>
      <c r="Q1719" s="3" t="s">
        <v>8447</v>
      </c>
      <c r="R1719" s="3" t="s">
        <v>9033</v>
      </c>
    </row>
    <row r="1720" spans="1:18" x14ac:dyDescent="0.25">
      <c r="A1720" s="2" t="str">
        <f>IF(TRIM(J1720)="","",E1720)</f>
        <v/>
      </c>
      <c r="B1720" s="2" t="str">
        <f>IF(TRIM(K1720)="","",I1720)</f>
        <v>YCbCr coefficients</v>
      </c>
      <c r="C1720" s="2" t="str">
        <f>LEFT(F1720,FIND(".",F1720,6))</f>
        <v>Exif.OlympusRi.</v>
      </c>
      <c r="D1720" s="2" t="str">
        <f>VLOOKUP(C1720,PrefixUebersetzung,2,FALSE)</f>
        <v>Exif.OlympusRi.</v>
      </c>
      <c r="E1720" s="2" t="str">
        <f>MID(F1720,FIND(".",F1720,6)+1,99)</f>
        <v>YCbCrCoefficients</v>
      </c>
      <c r="F1720" s="3" t="s">
        <v>1120</v>
      </c>
      <c r="G1720" s="3" t="s">
        <v>9512</v>
      </c>
      <c r="I1720" s="3" t="s">
        <v>2925</v>
      </c>
      <c r="J1720" s="3"/>
      <c r="K1720" s="5" t="s">
        <v>3987</v>
      </c>
      <c r="L1720" s="14"/>
      <c r="M1720" s="3" t="str">
        <f>IFERROR(VLOOKUP(E1720,A:J,10, FALSE),"")</f>
        <v>YCbCr Koeffizienten</v>
      </c>
      <c r="O1720" s="3" t="str">
        <f>IF(AND(TRIM(J1720)="",M1720=""),"Suffix not translated ",
   IF(AND(TRIM(J1720)&lt;&gt;"",TRIM(M1720)&lt;&gt;"",TRIM(J1720)&lt;&gt;TRIM(M1720)),"Suffix translation &lt;&gt; lookup ", "" ))
&amp;IF(AND(TRIM(K1720)="",N1720=""),"Description not translated ",
   IF(AND(TRIM(K1720)&lt;&gt;"",TRIM(N1720)&lt;&gt;"",TRIM(K1720)&lt;&gt;TRIM(N1720)),"Description translation&lt;&gt; lookup ", "" ))</f>
        <v/>
      </c>
      <c r="Q1720" s="3" t="s">
        <v>8447</v>
      </c>
      <c r="R1720" s="3" t="s">
        <v>5095</v>
      </c>
    </row>
    <row r="1721" spans="1:18" x14ac:dyDescent="0.25">
      <c r="A1721" s="2" t="str">
        <f>IF(TRIM(J1721)="","",E1721)</f>
        <v/>
      </c>
      <c r="B1721" s="2" t="str">
        <f>IF(TRIM(K1721)="","",I1721)</f>
        <v/>
      </c>
      <c r="C1721" s="2" t="str">
        <f>LEFT(F1721,FIND(".",F1721,6))</f>
        <v>Exif.Panasonic.</v>
      </c>
      <c r="D1721" s="2" t="str">
        <f>VLOOKUP(C1721,PrefixUebersetzung,2,FALSE)</f>
        <v>Exif.Panasonic.</v>
      </c>
      <c r="E1721" s="2" t="str">
        <f>MID(F1721,FIND(".",F1721,6)+1,99)</f>
        <v>0x0004</v>
      </c>
      <c r="F1721" s="3" t="s">
        <v>1121</v>
      </c>
      <c r="G1721" s="3" t="s">
        <v>9512</v>
      </c>
      <c r="I1721" s="3" t="s">
        <v>2115</v>
      </c>
      <c r="J1721" s="3"/>
      <c r="L1721" s="14">
        <v>9</v>
      </c>
      <c r="N1721" s="3" t="str">
        <f>IFERROR(VLOOKUP(I1721,B:K,10,FALSE),"")</f>
        <v>Unbekannt</v>
      </c>
      <c r="O1721" s="3" t="str">
        <f>IF(AND(TRIM(J1721)="",M1721=""),"Suffix not translated ",
   IF(AND(TRIM(J1721)&lt;&gt;"",TRIM(M1721)&lt;&gt;"",TRIM(J1721)&lt;&gt;TRIM(M1721)),"Suffix translation &lt;&gt; lookup ", "" ))
&amp;IF(AND(TRIM(K1721)="",N1721=""),"Description not translated ",
   IF(AND(TRIM(K1721)&lt;&gt;"",TRIM(N1721)&lt;&gt;"",TRIM(K1721)&lt;&gt;TRIM(N1721)),"Description translation&lt;&gt; lookup ", "" ))</f>
        <v xml:space="preserve">Suffix not translated </v>
      </c>
      <c r="P1721" s="3" t="s">
        <v>8447</v>
      </c>
    </row>
    <row r="1722" spans="1:18" x14ac:dyDescent="0.25">
      <c r="A1722" s="2" t="str">
        <f>IF(TRIM(J1722)="","",E1722)</f>
        <v/>
      </c>
      <c r="B1722" s="2" t="str">
        <f>IF(TRIM(K1722)="","",I1722)</f>
        <v/>
      </c>
      <c r="C1722" s="2" t="str">
        <f>LEFT(F1722,FIND(".",F1722,6))</f>
        <v>Exif.Panasonic.</v>
      </c>
      <c r="D1722" s="2" t="str">
        <f>VLOOKUP(C1722,PrefixUebersetzung,2,FALSE)</f>
        <v>Exif.Panasonic.</v>
      </c>
      <c r="E1722" s="2" t="str">
        <f>MID(F1722,FIND(".",F1722,6)+1,99)</f>
        <v>0x0022</v>
      </c>
      <c r="F1722" s="3" t="s">
        <v>1122</v>
      </c>
      <c r="G1722" s="3" t="s">
        <v>9512</v>
      </c>
      <c r="I1722" s="3" t="s">
        <v>2115</v>
      </c>
      <c r="J1722" s="3"/>
      <c r="L1722" s="14">
        <v>9</v>
      </c>
      <c r="N1722" s="3" t="str">
        <f>IFERROR(VLOOKUP(I1722,B:K,10,FALSE),"")</f>
        <v>Unbekannt</v>
      </c>
      <c r="O1722" s="3" t="str">
        <f>IF(AND(TRIM(J1722)="",M1722=""),"Suffix not translated ",
   IF(AND(TRIM(J1722)&lt;&gt;"",TRIM(M1722)&lt;&gt;"",TRIM(J1722)&lt;&gt;TRIM(M1722)),"Suffix translation &lt;&gt; lookup ", "" ))
&amp;IF(AND(TRIM(K1722)="",N1722=""),"Description not translated ",
   IF(AND(TRIM(K1722)&lt;&gt;"",TRIM(N1722)&lt;&gt;"",TRIM(K1722)&lt;&gt;TRIM(N1722)),"Description translation&lt;&gt; lookup ", "" ))</f>
        <v xml:space="preserve">Suffix not translated </v>
      </c>
      <c r="P1722" s="3" t="s">
        <v>8447</v>
      </c>
    </row>
    <row r="1723" spans="1:18" x14ac:dyDescent="0.25">
      <c r="A1723" s="2" t="str">
        <f>IF(TRIM(J1723)="","",E1723)</f>
        <v/>
      </c>
      <c r="B1723" s="2" t="str">
        <f>IF(TRIM(K1723)="","",I1723)</f>
        <v/>
      </c>
      <c r="C1723" s="2" t="str">
        <f>LEFT(F1723,FIND(".",F1723,6))</f>
        <v>Exif.Panasonic.</v>
      </c>
      <c r="D1723" s="2" t="str">
        <f>VLOOKUP(C1723,PrefixUebersetzung,2,FALSE)</f>
        <v>Exif.Panasonic.</v>
      </c>
      <c r="E1723" s="2" t="str">
        <f>MID(F1723,FIND(".",F1723,6)+1,99)</f>
        <v>0x0027</v>
      </c>
      <c r="F1723" s="3" t="s">
        <v>1123</v>
      </c>
      <c r="G1723" s="3" t="s">
        <v>9512</v>
      </c>
      <c r="I1723" s="3" t="s">
        <v>2115</v>
      </c>
      <c r="J1723" s="3"/>
      <c r="L1723" s="14">
        <v>9</v>
      </c>
      <c r="N1723" s="3" t="str">
        <f>IFERROR(VLOOKUP(I1723,B:K,10,FALSE),"")</f>
        <v>Unbekannt</v>
      </c>
      <c r="O1723" s="3" t="str">
        <f>IF(AND(TRIM(J1723)="",M1723=""),"Suffix not translated ",
   IF(AND(TRIM(J1723)&lt;&gt;"",TRIM(M1723)&lt;&gt;"",TRIM(J1723)&lt;&gt;TRIM(M1723)),"Suffix translation &lt;&gt; lookup ", "" ))
&amp;IF(AND(TRIM(K1723)="",N1723=""),"Description not translated ",
   IF(AND(TRIM(K1723)&lt;&gt;"",TRIM(N1723)&lt;&gt;"",TRIM(K1723)&lt;&gt;TRIM(N1723)),"Description translation&lt;&gt; lookup ", "" ))</f>
        <v xml:space="preserve">Suffix not translated </v>
      </c>
      <c r="P1723" s="3" t="s">
        <v>8447</v>
      </c>
    </row>
    <row r="1724" spans="1:18" x14ac:dyDescent="0.25">
      <c r="A1724" s="2" t="str">
        <f>IF(TRIM(J1724)="","",E1724)</f>
        <v/>
      </c>
      <c r="B1724" s="2" t="str">
        <f>IF(TRIM(K1724)="","",I1724)</f>
        <v/>
      </c>
      <c r="C1724" s="2" t="str">
        <f>LEFT(F1724,FIND(".",F1724,6))</f>
        <v>Exif.Panasonic.</v>
      </c>
      <c r="D1724" s="2" t="str">
        <f>VLOOKUP(C1724,PrefixUebersetzung,2,FALSE)</f>
        <v>Exif.Panasonic.</v>
      </c>
      <c r="E1724" s="2" t="str">
        <f>MID(F1724,FIND(".",F1724,6)+1,99)</f>
        <v>0x002f</v>
      </c>
      <c r="F1724" s="3" t="s">
        <v>1124</v>
      </c>
      <c r="G1724" s="3" t="s">
        <v>9512</v>
      </c>
      <c r="I1724" s="3" t="s">
        <v>2115</v>
      </c>
      <c r="J1724" s="3"/>
      <c r="L1724" s="14">
        <v>9</v>
      </c>
      <c r="N1724" s="3" t="str">
        <f>IFERROR(VLOOKUP(I1724,B:K,10,FALSE),"")</f>
        <v>Unbekannt</v>
      </c>
      <c r="O1724" s="3" t="str">
        <f>IF(AND(TRIM(J1724)="",M1724=""),"Suffix not translated ",
   IF(AND(TRIM(J1724)&lt;&gt;"",TRIM(M1724)&lt;&gt;"",TRIM(J1724)&lt;&gt;TRIM(M1724)),"Suffix translation &lt;&gt; lookup ", "" ))
&amp;IF(AND(TRIM(K1724)="",N1724=""),"Description not translated ",
   IF(AND(TRIM(K1724)&lt;&gt;"",TRIM(N1724)&lt;&gt;"",TRIM(K1724)&lt;&gt;TRIM(N1724)),"Description translation&lt;&gt; lookup ", "" ))</f>
        <v xml:space="preserve">Suffix not translated </v>
      </c>
      <c r="P1724" s="3" t="s">
        <v>8447</v>
      </c>
    </row>
    <row r="1725" spans="1:18" x14ac:dyDescent="0.25">
      <c r="A1725" s="2" t="str">
        <f>IF(TRIM(J1725)="","",E1725)</f>
        <v/>
      </c>
      <c r="B1725" s="2" t="str">
        <f>IF(TRIM(K1725)="","",I1725)</f>
        <v/>
      </c>
      <c r="C1725" s="2" t="str">
        <f>LEFT(F1725,FIND(".",F1725,6))</f>
        <v>Exif.Panasonic.</v>
      </c>
      <c r="D1725" s="2" t="str">
        <f>VLOOKUP(C1725,PrefixUebersetzung,2,FALSE)</f>
        <v>Exif.Panasonic.</v>
      </c>
      <c r="E1725" s="2" t="str">
        <f>MID(F1725,FIND(".",F1725,6)+1,99)</f>
        <v>0x4449</v>
      </c>
      <c r="F1725" s="3" t="s">
        <v>1125</v>
      </c>
      <c r="G1725" s="3" t="s">
        <v>9517</v>
      </c>
      <c r="I1725" s="3" t="s">
        <v>2115</v>
      </c>
      <c r="J1725" s="3"/>
      <c r="L1725" s="14">
        <v>9</v>
      </c>
      <c r="N1725" s="3" t="str">
        <f>IFERROR(VLOOKUP(I1725,B:K,10,FALSE),"")</f>
        <v>Unbekannt</v>
      </c>
      <c r="O1725" s="3" t="str">
        <f>IF(AND(TRIM(J1725)="",M1725=""),"Suffix not translated ",
   IF(AND(TRIM(J1725)&lt;&gt;"",TRIM(M1725)&lt;&gt;"",TRIM(J1725)&lt;&gt;TRIM(M1725)),"Suffix translation &lt;&gt; lookup ", "" ))
&amp;IF(AND(TRIM(K1725)="",N1725=""),"Description not translated ",
   IF(AND(TRIM(K1725)&lt;&gt;"",TRIM(N1725)&lt;&gt;"",TRIM(K1725)&lt;&gt;TRIM(N1725)),"Description translation&lt;&gt; lookup ", "" ))</f>
        <v xml:space="preserve">Suffix not translated </v>
      </c>
      <c r="P1725" s="3" t="s">
        <v>8447</v>
      </c>
    </row>
    <row r="1726" spans="1:18" x14ac:dyDescent="0.25">
      <c r="A1726" s="2" t="str">
        <f>IF(TRIM(J1726)="","",E1726)</f>
        <v>AccelerometerX</v>
      </c>
      <c r="B1726" s="2" t="str">
        <f>IF(TRIM(K1726)="","",I1726)</f>
        <v>positive is acceleration to the left</v>
      </c>
      <c r="C1726" s="2" t="str">
        <f>LEFT(F1726,FIND(".",F1726,6))</f>
        <v>Exif.Panasonic.</v>
      </c>
      <c r="D1726" s="2" t="str">
        <f>VLOOKUP(C1726,PrefixUebersetzung,2,FALSE)</f>
        <v>Exif.Panasonic.</v>
      </c>
      <c r="E1726" s="2" t="str">
        <f>MID(F1726,FIND(".",F1726,6)+1,99)</f>
        <v>AccelerometerX</v>
      </c>
      <c r="F1726" s="3" t="s">
        <v>6926</v>
      </c>
      <c r="G1726" s="3" t="s">
        <v>9512</v>
      </c>
      <c r="I1726" s="3" t="s">
        <v>6927</v>
      </c>
      <c r="J1726" s="3" t="s">
        <v>7548</v>
      </c>
      <c r="K1726" s="5" t="s">
        <v>7788</v>
      </c>
      <c r="L1726" s="14"/>
      <c r="O1726" s="3" t="str">
        <f>IF(AND(TRIM(J1726)="",M1726=""),"Suffix not translated ",
   IF(AND(TRIM(J1726)&lt;&gt;"",TRIM(M1726)&lt;&gt;"",TRIM(J1726)&lt;&gt;TRIM(M1726)),"Suffix translation &lt;&gt; lookup ", "" ))
&amp;IF(AND(TRIM(K1726)="",N1726=""),"Description not translated ",
   IF(AND(TRIM(K1726)&lt;&gt;"",TRIM(N1726)&lt;&gt;"",TRIM(K1726)&lt;&gt;TRIM(N1726)),"Description translation&lt;&gt; lookup ", "" ))</f>
        <v/>
      </c>
      <c r="P1726" s="3" t="s">
        <v>8447</v>
      </c>
      <c r="Q1726" s="3" t="s">
        <v>8447</v>
      </c>
    </row>
    <row r="1727" spans="1:18" x14ac:dyDescent="0.25">
      <c r="A1727" s="2" t="str">
        <f>IF(TRIM(J1727)="","",E1727)</f>
        <v>AccelerometerY</v>
      </c>
      <c r="B1727" s="2" t="str">
        <f>IF(TRIM(K1727)="","",I1727)</f>
        <v>positive is acceleration backwards</v>
      </c>
      <c r="C1727" s="2" t="str">
        <f>LEFT(F1727,FIND(".",F1727,6))</f>
        <v>Exif.Panasonic.</v>
      </c>
      <c r="D1727" s="2" t="str">
        <f>VLOOKUP(C1727,PrefixUebersetzung,2,FALSE)</f>
        <v>Exif.Panasonic.</v>
      </c>
      <c r="E1727" s="2" t="str">
        <f>MID(F1727,FIND(".",F1727,6)+1,99)</f>
        <v>AccelerometerY</v>
      </c>
      <c r="F1727" s="3" t="s">
        <v>6928</v>
      </c>
      <c r="G1727" s="3" t="s">
        <v>9512</v>
      </c>
      <c r="I1727" s="3" t="s">
        <v>6929</v>
      </c>
      <c r="J1727" s="3" t="s">
        <v>7550</v>
      </c>
      <c r="K1727" s="5" t="s">
        <v>7789</v>
      </c>
      <c r="L1727" s="14"/>
      <c r="O1727" s="3" t="str">
        <f>IF(AND(TRIM(J1727)="",M1727=""),"Suffix not translated ",
   IF(AND(TRIM(J1727)&lt;&gt;"",TRIM(M1727)&lt;&gt;"",TRIM(J1727)&lt;&gt;TRIM(M1727)),"Suffix translation &lt;&gt; lookup ", "" ))
&amp;IF(AND(TRIM(K1727)="",N1727=""),"Description not translated ",
   IF(AND(TRIM(K1727)&lt;&gt;"",TRIM(N1727)&lt;&gt;"",TRIM(K1727)&lt;&gt;TRIM(N1727)),"Description translation&lt;&gt; lookup ", "" ))</f>
        <v/>
      </c>
      <c r="P1727" s="3" t="s">
        <v>8447</v>
      </c>
      <c r="Q1727" s="3" t="s">
        <v>8447</v>
      </c>
    </row>
    <row r="1728" spans="1:18" x14ac:dyDescent="0.25">
      <c r="A1728" s="2" t="str">
        <f>IF(TRIM(J1728)="","",E1728)</f>
        <v>AccelerometerZ</v>
      </c>
      <c r="B1728" s="2" t="str">
        <f>IF(TRIM(K1728)="","",I1728)</f>
        <v>positive is acceleration upwards</v>
      </c>
      <c r="C1728" s="2" t="str">
        <f>LEFT(F1728,FIND(".",F1728,6))</f>
        <v>Exif.Panasonic.</v>
      </c>
      <c r="D1728" s="2" t="str">
        <f>VLOOKUP(C1728,PrefixUebersetzung,2,FALSE)</f>
        <v>Exif.Panasonic.</v>
      </c>
      <c r="E1728" s="2" t="str">
        <f>MID(F1728,FIND(".",F1728,6)+1,99)</f>
        <v>AccelerometerZ</v>
      </c>
      <c r="F1728" s="3" t="s">
        <v>6930</v>
      </c>
      <c r="G1728" s="3" t="s">
        <v>9512</v>
      </c>
      <c r="I1728" s="3" t="s">
        <v>6931</v>
      </c>
      <c r="J1728" s="3" t="s">
        <v>7549</v>
      </c>
      <c r="K1728" s="5" t="s">
        <v>7790</v>
      </c>
      <c r="L1728" s="14"/>
      <c r="O1728" s="3" t="str">
        <f>IF(AND(TRIM(J1728)="",M1728=""),"Suffix not translated ",
   IF(AND(TRIM(J1728)&lt;&gt;"",TRIM(M1728)&lt;&gt;"",TRIM(J1728)&lt;&gt;TRIM(M1728)),"Suffix translation &lt;&gt; lookup ", "" ))
&amp;IF(AND(TRIM(K1728)="",N1728=""),"Description not translated ",
   IF(AND(TRIM(K1728)&lt;&gt;"",TRIM(N1728)&lt;&gt;"",TRIM(K1728)&lt;&gt;TRIM(N1728)),"Description translation&lt;&gt; lookup ", "" ))</f>
        <v/>
      </c>
      <c r="P1728" s="3" t="s">
        <v>8447</v>
      </c>
      <c r="Q1728" s="3" t="s">
        <v>8447</v>
      </c>
    </row>
    <row r="1729" spans="1:18" x14ac:dyDescent="0.25">
      <c r="A1729" s="2" t="str">
        <f>IF(TRIM(J1729)="","",E1729)</f>
        <v>AccessorySerialNumber</v>
      </c>
      <c r="B1729" s="2" t="str">
        <f>IF(TRIM(K1729)="","",I1729)</f>
        <v>Accessory Serial Number</v>
      </c>
      <c r="C1729" s="2" t="str">
        <f>LEFT(F1729,FIND(".",F1729,6))</f>
        <v>Exif.Panasonic.</v>
      </c>
      <c r="D1729" s="2" t="str">
        <f>VLOOKUP(C1729,PrefixUebersetzung,2,FALSE)</f>
        <v>Exif.Panasonic.</v>
      </c>
      <c r="E1729" s="2" t="str">
        <f>MID(F1729,FIND(".",F1729,6)+1,99)</f>
        <v>AccessorySerialNumber</v>
      </c>
      <c r="F1729" s="3" t="s">
        <v>6932</v>
      </c>
      <c r="G1729" s="3" t="s">
        <v>9514</v>
      </c>
      <c r="I1729" s="3" t="s">
        <v>6933</v>
      </c>
      <c r="J1729" s="3" t="s">
        <v>7551</v>
      </c>
      <c r="K1729" s="5" t="s">
        <v>7551</v>
      </c>
      <c r="L1729" s="14"/>
      <c r="O1729" s="3" t="str">
        <f>IF(AND(TRIM(J1729)="",M1729=""),"Suffix not translated ",
   IF(AND(TRIM(J1729)&lt;&gt;"",TRIM(M1729)&lt;&gt;"",TRIM(J1729)&lt;&gt;TRIM(M1729)),"Suffix translation &lt;&gt; lookup ", "" ))
&amp;IF(AND(TRIM(K1729)="",N1729=""),"Description not translated ",
   IF(AND(TRIM(K1729)&lt;&gt;"",TRIM(N1729)&lt;&gt;"",TRIM(K1729)&lt;&gt;TRIM(N1729)),"Description translation&lt;&gt; lookup ", "" ))</f>
        <v/>
      </c>
      <c r="P1729" s="3" t="s">
        <v>8447</v>
      </c>
      <c r="Q1729" s="3" t="s">
        <v>8447</v>
      </c>
      <c r="R1729" s="3" t="s">
        <v>3896</v>
      </c>
    </row>
    <row r="1730" spans="1:18" x14ac:dyDescent="0.25">
      <c r="A1730" s="2" t="str">
        <f>IF(TRIM(J1730)="","",E1730)</f>
        <v>AccessoryType</v>
      </c>
      <c r="B1730" s="2" t="str">
        <f>IF(TRIM(K1730)="","",I1730)</f>
        <v>Accessory type</v>
      </c>
      <c r="C1730" s="2" t="str">
        <f>LEFT(F1730,FIND(".",F1730,6))</f>
        <v>Exif.Panasonic.</v>
      </c>
      <c r="D1730" s="2" t="str">
        <f>VLOOKUP(C1730,PrefixUebersetzung,2,FALSE)</f>
        <v>Exif.Panasonic.</v>
      </c>
      <c r="E1730" s="2" t="str">
        <f>MID(F1730,FIND(".",F1730,6)+1,99)</f>
        <v>AccessoryType</v>
      </c>
      <c r="F1730" s="3" t="s">
        <v>1126</v>
      </c>
      <c r="G1730" s="3" t="s">
        <v>9514</v>
      </c>
      <c r="I1730" s="3" t="s">
        <v>2926</v>
      </c>
      <c r="J1730" s="5" t="s">
        <v>3988</v>
      </c>
      <c r="K1730" s="5" t="s">
        <v>3988</v>
      </c>
      <c r="L1730" s="14"/>
      <c r="O1730" s="3" t="str">
        <f>IF(AND(TRIM(J1730)="",M1730=""),"Suffix not translated ",
   IF(AND(TRIM(J1730)&lt;&gt;"",TRIM(M1730)&lt;&gt;"",TRIM(J1730)&lt;&gt;TRIM(M1730)),"Suffix translation &lt;&gt; lookup ", "" ))
&amp;IF(AND(TRIM(K1730)="",N1730=""),"Description not translated ",
   IF(AND(TRIM(K1730)&lt;&gt;"",TRIM(N1730)&lt;&gt;"",TRIM(K1730)&lt;&gt;TRIM(N1730)),"Description translation&lt;&gt; lookup ", "" ))</f>
        <v/>
      </c>
      <c r="P1730" s="3" t="s">
        <v>8447</v>
      </c>
      <c r="Q1730" s="3" t="s">
        <v>8447</v>
      </c>
      <c r="R1730" s="3" t="s">
        <v>8984</v>
      </c>
    </row>
    <row r="1731" spans="1:18" x14ac:dyDescent="0.25">
      <c r="A1731" s="2" t="str">
        <f>IF(TRIM(J1731)="","",E1731)</f>
        <v>AdvancedSceneType</v>
      </c>
      <c r="B1731" s="2" t="str">
        <f>IF(TRIM(K1731)="","",I1731)</f>
        <v>Advanced Scene Type</v>
      </c>
      <c r="C1731" s="2" t="str">
        <f>LEFT(F1731,FIND(".",F1731,6))</f>
        <v>Exif.Panasonic.</v>
      </c>
      <c r="D1731" s="2" t="str">
        <f>VLOOKUP(C1731,PrefixUebersetzung,2,FALSE)</f>
        <v>Exif.Panasonic.</v>
      </c>
      <c r="E1731" s="2" t="str">
        <f>MID(F1731,FIND(".",F1731,6)+1,99)</f>
        <v>AdvancedSceneType</v>
      </c>
      <c r="F1731" s="3" t="s">
        <v>6934</v>
      </c>
      <c r="G1731" s="3" t="s">
        <v>9512</v>
      </c>
      <c r="I1731" s="3" t="s">
        <v>6935</v>
      </c>
      <c r="J1731" s="3" t="s">
        <v>7552</v>
      </c>
      <c r="K1731" s="5" t="s">
        <v>7552</v>
      </c>
      <c r="L1731" s="14"/>
      <c r="O1731" s="3" t="str">
        <f>IF(AND(TRIM(J1731)="",M1731=""),"Suffix not translated ",
   IF(AND(TRIM(J1731)&lt;&gt;"",TRIM(M1731)&lt;&gt;"",TRIM(J1731)&lt;&gt;TRIM(M1731)),"Suffix translation &lt;&gt; lookup ", "" ))
&amp;IF(AND(TRIM(K1731)="",N1731=""),"Description not translated ",
   IF(AND(TRIM(K1731)&lt;&gt;"",TRIM(N1731)&lt;&gt;"",TRIM(K1731)&lt;&gt;TRIM(N1731)),"Description translation&lt;&gt; lookup ", "" ))</f>
        <v/>
      </c>
      <c r="P1731" s="3" t="s">
        <v>8447</v>
      </c>
      <c r="Q1731" s="3" t="s">
        <v>8447</v>
      </c>
      <c r="R1731" s="3" t="s">
        <v>8988</v>
      </c>
    </row>
    <row r="1732" spans="1:18" x14ac:dyDescent="0.25">
      <c r="A1732" s="2" t="str">
        <f>IF(TRIM(J1732)="","",E1732)</f>
        <v>AFAssistLamp</v>
      </c>
      <c r="B1732" s="2" t="str">
        <f>IF(TRIM(K1732)="","",I1732)</f>
        <v>AF Assist Lamp</v>
      </c>
      <c r="C1732" s="2" t="str">
        <f>LEFT(F1732,FIND(".",F1732,6))</f>
        <v>Exif.Panasonic.</v>
      </c>
      <c r="D1732" s="2" t="str">
        <f>VLOOKUP(C1732,PrefixUebersetzung,2,FALSE)</f>
        <v>Exif.Panasonic.</v>
      </c>
      <c r="E1732" s="2" t="str">
        <f>MID(F1732,FIND(".",F1732,6)+1,99)</f>
        <v>AFAssistLamp</v>
      </c>
      <c r="F1732" s="3" t="s">
        <v>6936</v>
      </c>
      <c r="G1732" s="3" t="s">
        <v>9512</v>
      </c>
      <c r="I1732" s="3" t="s">
        <v>6937</v>
      </c>
      <c r="J1732" s="3" t="s">
        <v>7553</v>
      </c>
      <c r="K1732" s="5" t="s">
        <v>7553</v>
      </c>
      <c r="L1732" s="14"/>
      <c r="O1732" s="3" t="str">
        <f>IF(AND(TRIM(J1732)="",M1732=""),"Suffix not translated ",
   IF(AND(TRIM(J1732)&lt;&gt;"",TRIM(M1732)&lt;&gt;"",TRIM(J1732)&lt;&gt;TRIM(M1732)),"Suffix translation &lt;&gt; lookup ", "" ))
&amp;IF(AND(TRIM(K1732)="",N1732=""),"Description not translated ",
   IF(AND(TRIM(K1732)&lt;&gt;"",TRIM(N1732)&lt;&gt;"",TRIM(K1732)&lt;&gt;TRIM(N1732)),"Description translation&lt;&gt; lookup ", "" ))</f>
        <v/>
      </c>
      <c r="P1732" s="3" t="s">
        <v>8447</v>
      </c>
      <c r="Q1732" s="3" t="s">
        <v>8447</v>
      </c>
      <c r="R1732" s="3" t="s">
        <v>8967</v>
      </c>
    </row>
    <row r="1733" spans="1:18" x14ac:dyDescent="0.25">
      <c r="A1733" s="2" t="str">
        <f>IF(TRIM(J1733)="","",E1733)</f>
        <v/>
      </c>
      <c r="B1733" s="2" t="str">
        <f>IF(TRIM(K1733)="","",I1733)</f>
        <v/>
      </c>
      <c r="C1733" s="2" t="str">
        <f>LEFT(F1733,FIND(".",F1733,6))</f>
        <v>Exif.Panasonic.</v>
      </c>
      <c r="D1733" s="2" t="str">
        <f>VLOOKUP(C1733,PrefixUebersetzung,2,FALSE)</f>
        <v>Exif.Panasonic.</v>
      </c>
      <c r="E1733" s="2" t="str">
        <f>MID(F1733,FIND(".",F1733,6)+1,99)</f>
        <v>AFMode</v>
      </c>
      <c r="F1733" s="3" t="s">
        <v>1127</v>
      </c>
      <c r="G1733" s="3" t="s">
        <v>9518</v>
      </c>
      <c r="I1733" s="3" t="s">
        <v>2518</v>
      </c>
      <c r="L1733" s="14"/>
      <c r="M1733" s="3" t="str">
        <f>IFERROR(VLOOKUP(E1733,A:J,10, FALSE),"")</f>
        <v>AF Modus</v>
      </c>
      <c r="N1733" s="3" t="str">
        <f>IFERROR(VLOOKUP(I1733,B:K,10,FALSE),"")</f>
        <v>AF Modus</v>
      </c>
      <c r="O1733" s="3" t="str">
        <f>IF(AND(TRIM(J1733)="",M1733=""),"Suffix not translated ",
   IF(AND(TRIM(J1733)&lt;&gt;"",TRIM(M1733)&lt;&gt;"",TRIM(J1733)&lt;&gt;TRIM(M1733)),"Suffix translation &lt;&gt; lookup ", "" ))
&amp;IF(AND(TRIM(K1733)="",N1733=""),"Description not translated ",
   IF(AND(TRIM(K1733)&lt;&gt;"",TRIM(N1733)&lt;&gt;"",TRIM(K1733)&lt;&gt;TRIM(N1733)),"Description translation&lt;&gt; lookup ", "" ))</f>
        <v/>
      </c>
    </row>
    <row r="1734" spans="1:18" x14ac:dyDescent="0.25">
      <c r="A1734" s="2" t="str">
        <f>IF(TRIM(J1734)="","",E1734)</f>
        <v/>
      </c>
      <c r="B1734" s="2" t="str">
        <f>IF(TRIM(K1734)="","",I1734)</f>
        <v/>
      </c>
      <c r="C1734" s="2" t="str">
        <f>LEFT(F1734,FIND(".",F1734,6))</f>
        <v>Exif.Panasonic.</v>
      </c>
      <c r="D1734" s="2" t="str">
        <f>VLOOKUP(C1734,PrefixUebersetzung,2,FALSE)</f>
        <v>Exif.Panasonic.</v>
      </c>
      <c r="E1734" s="2" t="str">
        <f>MID(F1734,FIND(".",F1734,6)+1,99)</f>
        <v>AFPointPosition</v>
      </c>
      <c r="F1734" s="3" t="s">
        <v>6938</v>
      </c>
      <c r="G1734" s="3" t="s">
        <v>9519</v>
      </c>
      <c r="I1734" s="3" t="s">
        <v>6845</v>
      </c>
      <c r="J1734" s="3"/>
      <c r="L1734" s="14"/>
      <c r="M1734" s="3" t="str">
        <f>IFERROR(VLOOKUP(E1734,A:J,10, FALSE),"")</f>
        <v>AF-Punkt Position</v>
      </c>
      <c r="N1734" s="3" t="str">
        <f>IFERROR(VLOOKUP(I1734,B:K,10,FALSE),"")</f>
        <v>AF-Punkt Position</v>
      </c>
      <c r="O1734" s="3" t="str">
        <f>IF(AND(TRIM(J1734)="",M1734=""),"Suffix not translated ",
   IF(AND(TRIM(J1734)&lt;&gt;"",TRIM(M1734)&lt;&gt;"",TRIM(J1734)&lt;&gt;TRIM(M1734)),"Suffix translation &lt;&gt; lookup ", "" ))
&amp;IF(AND(TRIM(K1734)="",N1734=""),"Description not translated ",
   IF(AND(TRIM(K1734)&lt;&gt;"",TRIM(N1734)&lt;&gt;"",TRIM(K1734)&lt;&gt;TRIM(N1734)),"Description translation&lt;&gt; lookup ", "" ))</f>
        <v/>
      </c>
    </row>
    <row r="1735" spans="1:18" x14ac:dyDescent="0.25">
      <c r="A1735" s="2" t="str">
        <f>IF(TRIM(J1735)="","",E1735)</f>
        <v>Audio</v>
      </c>
      <c r="B1735" s="2" t="str">
        <f>IF(TRIM(K1735)="","",I1735)</f>
        <v>Audio</v>
      </c>
      <c r="C1735" s="2" t="str">
        <f>LEFT(F1735,FIND(".",F1735,6))</f>
        <v>Exif.Panasonic.</v>
      </c>
      <c r="D1735" s="2" t="str">
        <f>VLOOKUP(C1735,PrefixUebersetzung,2,FALSE)</f>
        <v>Exif.Panasonic.</v>
      </c>
      <c r="E1735" s="2" t="str">
        <f>MID(F1735,FIND(".",F1735,6)+1,99)</f>
        <v>Audio</v>
      </c>
      <c r="F1735" s="3" t="s">
        <v>1128</v>
      </c>
      <c r="G1735" s="3" t="s">
        <v>9512</v>
      </c>
      <c r="I1735" s="3" t="s">
        <v>2927</v>
      </c>
      <c r="J1735" s="3" t="s">
        <v>2927</v>
      </c>
      <c r="K1735" s="5" t="s">
        <v>2927</v>
      </c>
      <c r="L1735" s="14"/>
      <c r="O1735" s="3" t="str">
        <f>IF(AND(TRIM(J1735)="",M1735=""),"Suffix not translated ",
   IF(AND(TRIM(J1735)&lt;&gt;"",TRIM(M1735)&lt;&gt;"",TRIM(J1735)&lt;&gt;TRIM(M1735)),"Suffix translation &lt;&gt; lookup ", "" ))
&amp;IF(AND(TRIM(K1735)="",N1735=""),"Description not translated ",
   IF(AND(TRIM(K1735)&lt;&gt;"",TRIM(N1735)&lt;&gt;"",TRIM(K1735)&lt;&gt;TRIM(N1735)),"Description translation&lt;&gt; lookup ", "" ))</f>
        <v/>
      </c>
      <c r="P1735" s="3" t="s">
        <v>8447</v>
      </c>
      <c r="Q1735" s="3" t="s">
        <v>8447</v>
      </c>
      <c r="R1735" s="3" t="s">
        <v>2927</v>
      </c>
    </row>
    <row r="1736" spans="1:18" x14ac:dyDescent="0.25">
      <c r="A1736" s="2" t="str">
        <f>IF(TRIM(J1736)="","",E1736)</f>
        <v>BabyAge1</v>
      </c>
      <c r="B1736" s="2" t="str">
        <f>IF(TRIM(K1736)="","",I1736)</f>
        <v>Baby (or pet) age 1</v>
      </c>
      <c r="C1736" s="2" t="str">
        <f>LEFT(F1736,FIND(".",F1736,6))</f>
        <v>Exif.Panasonic.</v>
      </c>
      <c r="D1736" s="2" t="str">
        <f>VLOOKUP(C1736,PrefixUebersetzung,2,FALSE)</f>
        <v>Exif.Panasonic.</v>
      </c>
      <c r="E1736" s="2" t="str">
        <f>MID(F1736,FIND(".",F1736,6)+1,99)</f>
        <v>BabyAge1</v>
      </c>
      <c r="F1736" s="3" t="s">
        <v>6939</v>
      </c>
      <c r="G1736" s="3" t="s">
        <v>9514</v>
      </c>
      <c r="I1736" s="3" t="s">
        <v>6940</v>
      </c>
      <c r="J1736" s="3" t="s">
        <v>7542</v>
      </c>
      <c r="K1736" s="5" t="s">
        <v>7791</v>
      </c>
      <c r="L1736" s="14"/>
      <c r="O1736" s="3" t="str">
        <f>IF(AND(TRIM(J1736)="",M1736=""),"Suffix not translated ",
   IF(AND(TRIM(J1736)&lt;&gt;"",TRIM(M1736)&lt;&gt;"",TRIM(J1736)&lt;&gt;TRIM(M1736)),"Suffix translation &lt;&gt; lookup ", "" ))
&amp;IF(AND(TRIM(K1736)="",N1736=""),"Description not translated ",
   IF(AND(TRIM(K1736)&lt;&gt;"",TRIM(N1736)&lt;&gt;"",TRIM(K1736)&lt;&gt;TRIM(N1736)),"Description translation&lt;&gt; lookup ", "" ))</f>
        <v/>
      </c>
      <c r="P1736" s="3" t="s">
        <v>8447</v>
      </c>
      <c r="Q1736" s="3" t="s">
        <v>8447</v>
      </c>
    </row>
    <row r="1737" spans="1:18" x14ac:dyDescent="0.25">
      <c r="A1737" s="2" t="str">
        <f>IF(TRIM(J1737)="","",E1737)</f>
        <v>BabyAge2</v>
      </c>
      <c r="B1737" s="2" t="str">
        <f>IF(TRIM(K1737)="","",I1737)</f>
        <v>Baby (or pet) age 2</v>
      </c>
      <c r="C1737" s="2" t="str">
        <f>LEFT(F1737,FIND(".",F1737,6))</f>
        <v>Exif.Panasonic.</v>
      </c>
      <c r="D1737" s="2" t="str">
        <f>VLOOKUP(C1737,PrefixUebersetzung,2,FALSE)</f>
        <v>Exif.Panasonic.</v>
      </c>
      <c r="E1737" s="2" t="str">
        <f>MID(F1737,FIND(".",F1737,6)+1,99)</f>
        <v>BabyAge2</v>
      </c>
      <c r="F1737" s="3" t="s">
        <v>6941</v>
      </c>
      <c r="G1737" s="3" t="s">
        <v>9514</v>
      </c>
      <c r="I1737" s="3" t="s">
        <v>6942</v>
      </c>
      <c r="J1737" s="3" t="s">
        <v>7543</v>
      </c>
      <c r="K1737" s="5" t="s">
        <v>7792</v>
      </c>
      <c r="L1737" s="14"/>
      <c r="O1737" s="3" t="str">
        <f>IF(AND(TRIM(J1737)="",M1737=""),"Suffix not translated ",
   IF(AND(TRIM(J1737)&lt;&gt;"",TRIM(M1737)&lt;&gt;"",TRIM(J1737)&lt;&gt;TRIM(M1737)),"Suffix translation &lt;&gt; lookup ", "" ))
&amp;IF(AND(TRIM(K1737)="",N1737=""),"Description not translated ",
   IF(AND(TRIM(K1737)&lt;&gt;"",TRIM(N1737)&lt;&gt;"",TRIM(K1737)&lt;&gt;TRIM(N1737)),"Description translation&lt;&gt; lookup ", "" ))</f>
        <v/>
      </c>
      <c r="P1737" s="3" t="s">
        <v>8447</v>
      </c>
      <c r="Q1737" s="3" t="s">
        <v>8447</v>
      </c>
    </row>
    <row r="1738" spans="1:18" x14ac:dyDescent="0.25">
      <c r="A1738" s="2" t="str">
        <f>IF(TRIM(J1738)="","",E1738)</f>
        <v>BabyName</v>
      </c>
      <c r="B1738" s="2" t="str">
        <f>IF(TRIM(K1738)="","",I1738)</f>
        <v>Baby name (or pet name)</v>
      </c>
      <c r="C1738" s="2" t="str">
        <f>LEFT(F1738,FIND(".",F1738,6))</f>
        <v>Exif.Panasonic.</v>
      </c>
      <c r="D1738" s="2" t="str">
        <f>VLOOKUP(C1738,PrefixUebersetzung,2,FALSE)</f>
        <v>Exif.Panasonic.</v>
      </c>
      <c r="E1738" s="2" t="str">
        <f>MID(F1738,FIND(".",F1738,6)+1,99)</f>
        <v>BabyName</v>
      </c>
      <c r="F1738" s="3" t="s">
        <v>6943</v>
      </c>
      <c r="G1738" s="3" t="s">
        <v>9517</v>
      </c>
      <c r="I1738" s="3" t="s">
        <v>6944</v>
      </c>
      <c r="J1738" s="3" t="s">
        <v>7544</v>
      </c>
      <c r="K1738" s="5" t="s">
        <v>7793</v>
      </c>
      <c r="L1738" s="14"/>
      <c r="O1738" s="3" t="str">
        <f>IF(AND(TRIM(J1738)="",M1738=""),"Suffix not translated ",
   IF(AND(TRIM(J1738)&lt;&gt;"",TRIM(M1738)&lt;&gt;"",TRIM(J1738)&lt;&gt;TRIM(M1738)),"Suffix translation &lt;&gt; lookup ", "" ))
&amp;IF(AND(TRIM(K1738)="",N1738=""),"Description not translated ",
   IF(AND(TRIM(K1738)&lt;&gt;"",TRIM(N1738)&lt;&gt;"",TRIM(K1738)&lt;&gt;TRIM(N1738)),"Description translation&lt;&gt; lookup ", "" ))</f>
        <v/>
      </c>
      <c r="P1738" s="3" t="s">
        <v>8447</v>
      </c>
      <c r="Q1738" s="3" t="s">
        <v>8447</v>
      </c>
    </row>
    <row r="1739" spans="1:18" x14ac:dyDescent="0.25">
      <c r="A1739" s="2" t="str">
        <f>IF(TRIM(J1739)="","",E1739)</f>
        <v>BracketSettings</v>
      </c>
      <c r="B1739" s="2" t="str">
        <f>IF(TRIM(K1739)="","",I1739)</f>
        <v>Bracket Settings</v>
      </c>
      <c r="C1739" s="2" t="str">
        <f>LEFT(F1739,FIND(".",F1739,6))</f>
        <v>Exif.Panasonic.</v>
      </c>
      <c r="D1739" s="2" t="str">
        <f>VLOOKUP(C1739,PrefixUebersetzung,2,FALSE)</f>
        <v>Exif.Panasonic.</v>
      </c>
      <c r="E1739" s="2" t="str">
        <f>MID(F1739,FIND(".",F1739,6)+1,99)</f>
        <v>BracketSettings</v>
      </c>
      <c r="F1739" s="3" t="s">
        <v>6945</v>
      </c>
      <c r="G1739" s="3" t="s">
        <v>9512</v>
      </c>
      <c r="I1739" s="3" t="s">
        <v>6946</v>
      </c>
      <c r="J1739" s="3" t="s">
        <v>7554</v>
      </c>
      <c r="K1739" s="5" t="s">
        <v>7554</v>
      </c>
      <c r="L1739" s="14"/>
      <c r="O1739" s="3" t="str">
        <f>IF(AND(TRIM(J1739)="",M1739=""),"Suffix not translated ",
   IF(AND(TRIM(J1739)&lt;&gt;"",TRIM(M1739)&lt;&gt;"",TRIM(J1739)&lt;&gt;TRIM(M1739)),"Suffix translation &lt;&gt; lookup ", "" ))
&amp;IF(AND(TRIM(K1739)="",N1739=""),"Description not translated ",
   IF(AND(TRIM(K1739)&lt;&gt;"",TRIM(N1739)&lt;&gt;"",TRIM(K1739)&lt;&gt;TRIM(N1739)),"Description translation&lt;&gt; lookup ", "" ))</f>
        <v/>
      </c>
      <c r="P1739" s="3" t="s">
        <v>8447</v>
      </c>
      <c r="Q1739" s="3" t="s">
        <v>8447</v>
      </c>
      <c r="R1739" s="3" t="s">
        <v>9003</v>
      </c>
    </row>
    <row r="1740" spans="1:18" x14ac:dyDescent="0.25">
      <c r="A1740" s="2" t="str">
        <f>IF(TRIM(J1740)="","",E1740)</f>
        <v/>
      </c>
      <c r="B1740" s="2" t="str">
        <f>IF(TRIM(K1740)="","",I1740)</f>
        <v/>
      </c>
      <c r="C1740" s="2" t="str">
        <f>LEFT(F1740,FIND(".",F1740,6))</f>
        <v>Exif.Panasonic.</v>
      </c>
      <c r="D1740" s="2" t="str">
        <f>VLOOKUP(C1740,PrefixUebersetzung,2,FALSE)</f>
        <v>Exif.Panasonic.</v>
      </c>
      <c r="E1740" s="2" t="str">
        <f>MID(F1740,FIND(".",F1740,6)+1,99)</f>
        <v>BurstMode</v>
      </c>
      <c r="F1740" s="3" t="s">
        <v>1129</v>
      </c>
      <c r="G1740" s="3" t="s">
        <v>9512</v>
      </c>
      <c r="I1740" s="3" t="s">
        <v>2928</v>
      </c>
      <c r="J1740" s="3"/>
      <c r="L1740" s="14">
        <v>5</v>
      </c>
      <c r="O1740" s="3" t="str">
        <f>IF(AND(TRIM(J1740)="",M1740=""),"Suffix not translated ",
   IF(AND(TRIM(J1740)&lt;&gt;"",TRIM(M1740)&lt;&gt;"",TRIM(J1740)&lt;&gt;TRIM(M1740)),"Suffix translation &lt;&gt; lookup ", "" ))
&amp;IF(AND(TRIM(K1740)="",N1740=""),"Description not translated ",
   IF(AND(TRIM(K1740)&lt;&gt;"",TRIM(N1740)&lt;&gt;"",TRIM(K1740)&lt;&gt;TRIM(N1740)),"Description translation&lt;&gt; lookup ", "" ))</f>
        <v xml:space="preserve">Suffix not translated Description not translated </v>
      </c>
      <c r="P1740" s="3" t="s">
        <v>8447</v>
      </c>
      <c r="Q1740" s="3" t="s">
        <v>8447</v>
      </c>
    </row>
    <row r="1741" spans="1:18" x14ac:dyDescent="0.25">
      <c r="A1741" s="2" t="str">
        <f>IF(TRIM(J1741)="","",E1741)</f>
        <v>BurstSpeed</v>
      </c>
      <c r="B1741" s="2" t="str">
        <f>IF(TRIM(K1741)="","",I1741)</f>
        <v>Burst Speed in pictures per second</v>
      </c>
      <c r="C1741" s="2" t="str">
        <f>LEFT(F1741,FIND(".",F1741,6))</f>
        <v>Exif.Panasonic.</v>
      </c>
      <c r="D1741" s="2" t="str">
        <f>VLOOKUP(C1741,PrefixUebersetzung,2,FALSE)</f>
        <v>Exif.Panasonic.</v>
      </c>
      <c r="E1741" s="2" t="str">
        <f>MID(F1741,FIND(".",F1741,6)+1,99)</f>
        <v>BurstSpeed</v>
      </c>
      <c r="F1741" s="3" t="s">
        <v>9777</v>
      </c>
      <c r="G1741" s="3" t="s">
        <v>9512</v>
      </c>
      <c r="I1741" s="3" t="s">
        <v>6947</v>
      </c>
      <c r="J1741" s="3" t="s">
        <v>8765</v>
      </c>
      <c r="K1741" s="5" t="s">
        <v>8766</v>
      </c>
      <c r="L1741" s="14"/>
      <c r="O1741" s="3" t="str">
        <f>IF(AND(TRIM(J1741)="",M1741=""),"Suffix not translated ",
   IF(AND(TRIM(J1741)&lt;&gt;"",TRIM(M1741)&lt;&gt;"",TRIM(J1741)&lt;&gt;TRIM(M1741)),"Suffix translation &lt;&gt; lookup ", "" ))
&amp;IF(AND(TRIM(K1741)="",N1741=""),"Description not translated ",
   IF(AND(TRIM(K1741)&lt;&gt;"",TRIM(N1741)&lt;&gt;"",TRIM(K1741)&lt;&gt;TRIM(N1741)),"Description translation&lt;&gt; lookup ", "" ))</f>
        <v/>
      </c>
      <c r="P1741" s="3" t="s">
        <v>8447</v>
      </c>
      <c r="Q1741" s="3" t="s">
        <v>8447</v>
      </c>
    </row>
    <row r="1742" spans="1:18" x14ac:dyDescent="0.25">
      <c r="A1742" s="2" t="str">
        <f>IF(TRIM(J1742)="","",E1742)</f>
        <v>CameraOrientation</v>
      </c>
      <c r="B1742" s="2" t="str">
        <f>IF(TRIM(K1742)="","",I1742)</f>
        <v>Camera Orientation</v>
      </c>
      <c r="C1742" s="2" t="str">
        <f>LEFT(F1742,FIND(".",F1742,6))</f>
        <v>Exif.Panasonic.</v>
      </c>
      <c r="D1742" s="2" t="str">
        <f>VLOOKUP(C1742,PrefixUebersetzung,2,FALSE)</f>
        <v>Exif.Panasonic.</v>
      </c>
      <c r="E1742" s="2" t="str">
        <f>MID(F1742,FIND(".",F1742,6)+1,99)</f>
        <v>CameraOrientation</v>
      </c>
      <c r="F1742" s="3" t="s">
        <v>6948</v>
      </c>
      <c r="G1742" s="3" t="s">
        <v>9518</v>
      </c>
      <c r="I1742" s="3" t="s">
        <v>6949</v>
      </c>
      <c r="J1742" s="3" t="s">
        <v>7545</v>
      </c>
      <c r="K1742" s="5" t="s">
        <v>7545</v>
      </c>
      <c r="L1742" s="14"/>
      <c r="M1742" s="3" t="str">
        <f>IFERROR(VLOOKUP(E1742,A:J,10, FALSE),"")</f>
        <v>Kamera-Ausrichtung</v>
      </c>
      <c r="O1742" s="3" t="str">
        <f>IF(AND(TRIM(J1742)="",M1742=""),"Suffix not translated ",
   IF(AND(TRIM(J1742)&lt;&gt;"",TRIM(M1742)&lt;&gt;"",TRIM(J1742)&lt;&gt;TRIM(M1742)),"Suffix translation &lt;&gt; lookup ", "" ))
&amp;IF(AND(TRIM(K1742)="",N1742=""),"Description not translated ",
   IF(AND(TRIM(K1742)&lt;&gt;"",TRIM(N1742)&lt;&gt;"",TRIM(K1742)&lt;&gt;TRIM(N1742)),"Description translation&lt;&gt; lookup ", "" ))</f>
        <v/>
      </c>
      <c r="P1742" s="3" t="s">
        <v>8447</v>
      </c>
      <c r="Q1742" s="3" t="s">
        <v>8447</v>
      </c>
      <c r="R1742" s="3" t="s">
        <v>9041</v>
      </c>
    </row>
    <row r="1743" spans="1:18" x14ac:dyDescent="0.25">
      <c r="A1743" s="2" t="str">
        <f>IF(TRIM(J1743)="","",E1743)</f>
        <v>City</v>
      </c>
      <c r="B1743" s="2" t="str">
        <f>IF(TRIM(K1743)="","",I1743)</f>
        <v>City</v>
      </c>
      <c r="C1743" s="2" t="str">
        <f>LEFT(F1743,FIND(".",F1743,6))</f>
        <v>Exif.Panasonic.</v>
      </c>
      <c r="D1743" s="2" t="str">
        <f>VLOOKUP(C1743,PrefixUebersetzung,2,FALSE)</f>
        <v>Exif.Panasonic.</v>
      </c>
      <c r="E1743" s="2" t="str">
        <f>MID(F1743,FIND(".",F1743,6)+1,99)</f>
        <v>City</v>
      </c>
      <c r="F1743" s="3" t="s">
        <v>6950</v>
      </c>
      <c r="G1743" s="3" t="s">
        <v>9517</v>
      </c>
      <c r="I1743" s="3" t="s">
        <v>6951</v>
      </c>
      <c r="J1743" s="3" t="s">
        <v>4393</v>
      </c>
      <c r="K1743" s="5" t="s">
        <v>4393</v>
      </c>
      <c r="L1743" s="14"/>
      <c r="M1743" s="3" t="str">
        <f>IFERROR(VLOOKUP(E1743,A:J,10, FALSE),"")</f>
        <v>Stadt</v>
      </c>
      <c r="O1743" s="3" t="str">
        <f>IF(AND(TRIM(J1743)="",M1743=""),"Suffix not translated ",
   IF(AND(TRIM(J1743)&lt;&gt;"",TRIM(M1743)&lt;&gt;"",TRIM(J1743)&lt;&gt;TRIM(M1743)),"Suffix translation &lt;&gt; lookup ", "" ))
&amp;IF(AND(TRIM(K1743)="",N1743=""),"Description not translated ",
   IF(AND(TRIM(K1743)&lt;&gt;"",TRIM(N1743)&lt;&gt;"",TRIM(K1743)&lt;&gt;TRIM(N1743)),"Description translation&lt;&gt; lookup ", "" ))</f>
        <v/>
      </c>
      <c r="P1743" s="3" t="s">
        <v>8447</v>
      </c>
      <c r="Q1743" s="3" t="s">
        <v>8447</v>
      </c>
      <c r="R1743" s="3" t="s">
        <v>4393</v>
      </c>
    </row>
    <row r="1744" spans="1:18" x14ac:dyDescent="0.25">
      <c r="A1744" s="2" t="str">
        <f>IF(TRIM(J1744)="","",E1744)</f>
        <v>City2</v>
      </c>
      <c r="B1744" s="2" t="str">
        <f>IF(TRIM(K1744)="","",I1744)</f>
        <v>City2</v>
      </c>
      <c r="C1744" s="2" t="str">
        <f>LEFT(F1744,FIND(".",F1744,6))</f>
        <v>Exif.Panasonic.</v>
      </c>
      <c r="D1744" s="2" t="str">
        <f>VLOOKUP(C1744,PrefixUebersetzung,2,FALSE)</f>
        <v>Exif.Panasonic.</v>
      </c>
      <c r="E1744" s="2" t="str">
        <f>MID(F1744,FIND(".",F1744,6)+1,99)</f>
        <v>City2</v>
      </c>
      <c r="F1744" s="3" t="s">
        <v>6952</v>
      </c>
      <c r="G1744" s="3" t="s">
        <v>9517</v>
      </c>
      <c r="I1744" s="3" t="s">
        <v>6953</v>
      </c>
      <c r="J1744" s="3" t="s">
        <v>7546</v>
      </c>
      <c r="K1744" s="5" t="s">
        <v>7546</v>
      </c>
      <c r="L1744" s="14"/>
      <c r="O1744" s="3" t="str">
        <f>IF(AND(TRIM(J1744)="",M1744=""),"Suffix not translated ",
   IF(AND(TRIM(J1744)&lt;&gt;"",TRIM(M1744)&lt;&gt;"",TRIM(J1744)&lt;&gt;TRIM(M1744)),"Suffix translation &lt;&gt; lookup ", "" ))
&amp;IF(AND(TRIM(K1744)="",N1744=""),"Description not translated ",
   IF(AND(TRIM(K1744)&lt;&gt;"",TRIM(N1744)&lt;&gt;"",TRIM(K1744)&lt;&gt;TRIM(N1744)),"Description translation&lt;&gt; lookup ", "" ))</f>
        <v/>
      </c>
      <c r="P1744" s="3" t="s">
        <v>8447</v>
      </c>
      <c r="Q1744" s="3" t="s">
        <v>8447</v>
      </c>
      <c r="R1744" s="3" t="s">
        <v>4393</v>
      </c>
    </row>
    <row r="1745" spans="1:18" x14ac:dyDescent="0.25">
      <c r="A1745" s="2" t="str">
        <f>IF(TRIM(J1745)="","",E1745)</f>
        <v>ClearRetouch</v>
      </c>
      <c r="B1745" s="2" t="str">
        <f>IF(TRIM(K1745)="","",I1745)</f>
        <v>Clear Retouch</v>
      </c>
      <c r="C1745" s="2" t="str">
        <f>LEFT(F1745,FIND(".",F1745,6))</f>
        <v>Exif.Panasonic.</v>
      </c>
      <c r="D1745" s="2" t="str">
        <f>VLOOKUP(C1745,PrefixUebersetzung,2,FALSE)</f>
        <v>Exif.Panasonic.</v>
      </c>
      <c r="E1745" s="2" t="str">
        <f>MID(F1745,FIND(".",F1745,6)+1,99)</f>
        <v>ClearRetouch</v>
      </c>
      <c r="F1745" s="3" t="s">
        <v>6954</v>
      </c>
      <c r="G1745" s="3" t="s">
        <v>9512</v>
      </c>
      <c r="I1745" s="3" t="s">
        <v>6955</v>
      </c>
      <c r="J1745" s="3" t="s">
        <v>7591</v>
      </c>
      <c r="K1745" s="5" t="s">
        <v>7591</v>
      </c>
      <c r="L1745" s="14"/>
      <c r="O1745" s="3" t="str">
        <f>IF(AND(TRIM(J1745)="",M1745=""),"Suffix not translated ",
   IF(AND(TRIM(J1745)&lt;&gt;"",TRIM(M1745)&lt;&gt;"",TRIM(J1745)&lt;&gt;TRIM(M1745)),"Suffix translation &lt;&gt; lookup ", "" ))
&amp;IF(AND(TRIM(K1745)="",N1745=""),"Description not translated ",
   IF(AND(TRIM(K1745)&lt;&gt;"",TRIM(N1745)&lt;&gt;"",TRIM(K1745)&lt;&gt;TRIM(N1745)),"Description translation&lt;&gt; lookup ", "" ))</f>
        <v/>
      </c>
      <c r="P1745" s="3" t="s">
        <v>8447</v>
      </c>
      <c r="Q1745" s="3" t="s">
        <v>8447</v>
      </c>
      <c r="R1745" s="3" t="s">
        <v>9060</v>
      </c>
    </row>
    <row r="1746" spans="1:18" x14ac:dyDescent="0.25">
      <c r="A1746" s="2" t="str">
        <f>IF(TRIM(J1746)="","",E1746)</f>
        <v>ClearRetouchValue</v>
      </c>
      <c r="B1746" s="2" t="str">
        <f>IF(TRIM(K1746)="","",I1746)</f>
        <v>Clear Retouch Value</v>
      </c>
      <c r="C1746" s="2" t="str">
        <f>LEFT(F1746,FIND(".",F1746,6))</f>
        <v>Exif.Panasonic.</v>
      </c>
      <c r="D1746" s="2" t="str">
        <f>VLOOKUP(C1746,PrefixUebersetzung,2,FALSE)</f>
        <v>Exif.Panasonic.</v>
      </c>
      <c r="E1746" s="2" t="str">
        <f>MID(F1746,FIND(".",F1746,6)+1,99)</f>
        <v>ClearRetouchValue</v>
      </c>
      <c r="F1746" s="3" t="s">
        <v>6956</v>
      </c>
      <c r="G1746" s="3" t="s">
        <v>9519</v>
      </c>
      <c r="I1746" s="3" t="s">
        <v>6957</v>
      </c>
      <c r="J1746" s="3" t="s">
        <v>7592</v>
      </c>
      <c r="K1746" s="5" t="s">
        <v>7592</v>
      </c>
      <c r="L1746" s="14"/>
      <c r="O1746" s="3" t="str">
        <f>IF(AND(TRIM(J1746)="",M1746=""),"Suffix not translated ",
   IF(AND(TRIM(J1746)&lt;&gt;"",TRIM(M1746)&lt;&gt;"",TRIM(J1746)&lt;&gt;TRIM(M1746)),"Suffix translation &lt;&gt; lookup ", "" ))
&amp;IF(AND(TRIM(K1746)="",N1746=""),"Description not translated ",
   IF(AND(TRIM(K1746)&lt;&gt;"",TRIM(N1746)&lt;&gt;"",TRIM(K1746)&lt;&gt;TRIM(N1746)),"Description translation&lt;&gt; lookup ", "" ))</f>
        <v/>
      </c>
      <c r="P1746" s="3" t="s">
        <v>8447</v>
      </c>
      <c r="Q1746" s="3" t="s">
        <v>8447</v>
      </c>
      <c r="R1746" s="3" t="s">
        <v>9061</v>
      </c>
    </row>
    <row r="1747" spans="1:18" x14ac:dyDescent="0.25">
      <c r="A1747" s="2" t="str">
        <f>IF(TRIM(J1747)="","",E1747)</f>
        <v>ColorEffect</v>
      </c>
      <c r="B1747" s="2" t="str">
        <f>IF(TRIM(K1747)="","",I1747)</f>
        <v>Color effect</v>
      </c>
      <c r="C1747" s="2" t="str">
        <f>LEFT(F1747,FIND(".",F1747,6))</f>
        <v>Exif.Panasonic.</v>
      </c>
      <c r="D1747" s="2" t="str">
        <f>VLOOKUP(C1747,PrefixUebersetzung,2,FALSE)</f>
        <v>Exif.Panasonic.</v>
      </c>
      <c r="E1747" s="2" t="str">
        <f>MID(F1747,FIND(".",F1747,6)+1,99)</f>
        <v>ColorEffect</v>
      </c>
      <c r="F1747" s="3" t="s">
        <v>1130</v>
      </c>
      <c r="G1747" s="3" t="s">
        <v>9512</v>
      </c>
      <c r="I1747" s="3" t="s">
        <v>2929</v>
      </c>
      <c r="J1747" s="5" t="s">
        <v>3989</v>
      </c>
      <c r="K1747" s="5" t="s">
        <v>3989</v>
      </c>
      <c r="L1747" s="14"/>
      <c r="O1747" s="3" t="str">
        <f>IF(AND(TRIM(J1747)="",M1747=""),"Suffix not translated ",
   IF(AND(TRIM(J1747)&lt;&gt;"",TRIM(M1747)&lt;&gt;"",TRIM(J1747)&lt;&gt;TRIM(M1747)),"Suffix translation &lt;&gt; lookup ", "" ))
&amp;IF(AND(TRIM(K1747)="",N1747=""),"Description not translated ",
   IF(AND(TRIM(K1747)&lt;&gt;"",TRIM(N1747)&lt;&gt;"",TRIM(K1747)&lt;&gt;TRIM(N1747)),"Description translation&lt;&gt; lookup ", "" ))</f>
        <v/>
      </c>
      <c r="P1747" s="3" t="s">
        <v>8447</v>
      </c>
      <c r="Q1747" s="3" t="s">
        <v>8447</v>
      </c>
      <c r="R1747" s="3" t="s">
        <v>3989</v>
      </c>
    </row>
    <row r="1748" spans="1:18" x14ac:dyDescent="0.25">
      <c r="A1748" s="2" t="str">
        <f>IF(TRIM(J1748)="","",E1748)</f>
        <v/>
      </c>
      <c r="B1748" s="2" t="str">
        <f>IF(TRIM(K1748)="","",I1748)</f>
        <v/>
      </c>
      <c r="C1748" s="2" t="str">
        <f>LEFT(F1748,FIND(".",F1748,6))</f>
        <v>Exif.Panasonic.</v>
      </c>
      <c r="D1748" s="2" t="str">
        <f>VLOOKUP(C1748,PrefixUebersetzung,2,FALSE)</f>
        <v>Exif.Panasonic.</v>
      </c>
      <c r="E1748" s="2" t="str">
        <f>MID(F1748,FIND(".",F1748,6)+1,99)</f>
        <v>ColorMode</v>
      </c>
      <c r="F1748" s="3" t="s">
        <v>1131</v>
      </c>
      <c r="G1748" s="3" t="s">
        <v>9512</v>
      </c>
      <c r="I1748" s="3" t="s">
        <v>2499</v>
      </c>
      <c r="L1748" s="14"/>
      <c r="M1748" s="3" t="str">
        <f>IFERROR(VLOOKUP(E1748,A:J,10, FALSE),"")</f>
        <v>Farbmodus</v>
      </c>
      <c r="N1748" s="3" t="str">
        <f>IFERROR(VLOOKUP(I1748,B:K,10,FALSE),"")</f>
        <v>Farbmodus</v>
      </c>
      <c r="O1748" s="3" t="str">
        <f>IF(AND(TRIM(J1748)="",M1748=""),"Suffix not translated ",
   IF(AND(TRIM(J1748)&lt;&gt;"",TRIM(M1748)&lt;&gt;"",TRIM(J1748)&lt;&gt;TRIM(M1748)),"Suffix translation &lt;&gt; lookup ", "" ))
&amp;IF(AND(TRIM(K1748)="",N1748=""),"Description not translated ",
   IF(AND(TRIM(K1748)&lt;&gt;"",TRIM(N1748)&lt;&gt;"",TRIM(K1748)&lt;&gt;TRIM(N1748)),"Description translation&lt;&gt; lookup ", "" ))</f>
        <v/>
      </c>
    </row>
    <row r="1749" spans="1:18" x14ac:dyDescent="0.25">
      <c r="A1749" s="2" t="str">
        <f>IF(TRIM(J1749)="","",E1749)</f>
        <v>ColorTempKelvin</v>
      </c>
      <c r="B1749" s="2" t="str">
        <f>IF(TRIM(K1749)="","",I1749)</f>
        <v>Color Temperature in Kelvin</v>
      </c>
      <c r="C1749" s="2" t="str">
        <f>LEFT(F1749,FIND(".",F1749,6))</f>
        <v>Exif.Panasonic.</v>
      </c>
      <c r="D1749" s="2" t="str">
        <f>VLOOKUP(C1749,PrefixUebersetzung,2,FALSE)</f>
        <v>Exif.Panasonic.</v>
      </c>
      <c r="E1749" s="2" t="str">
        <f>MID(F1749,FIND(".",F1749,6)+1,99)</f>
        <v>ColorTempKelvin</v>
      </c>
      <c r="F1749" s="3" t="s">
        <v>6958</v>
      </c>
      <c r="G1749" s="3" t="s">
        <v>9512</v>
      </c>
      <c r="I1749" s="3" t="s">
        <v>11027</v>
      </c>
      <c r="J1749" s="3" t="s">
        <v>7555</v>
      </c>
      <c r="K1749" s="5" t="s">
        <v>7556</v>
      </c>
      <c r="L1749" s="14"/>
      <c r="O1749" s="3" t="str">
        <f>IF(AND(TRIM(J1749)="",M1749=""),"Suffix not translated ",
   IF(AND(TRIM(J1749)&lt;&gt;"",TRIM(M1749)&lt;&gt;"",TRIM(J1749)&lt;&gt;TRIM(M1749)),"Suffix translation &lt;&gt; lookup ", "" ))
&amp;IF(AND(TRIM(K1749)="",N1749=""),"Description not translated ",
   IF(AND(TRIM(K1749)&lt;&gt;"",TRIM(N1749)&lt;&gt;"",TRIM(K1749)&lt;&gt;TRIM(N1749)),"Description translation&lt;&gt; lookup ", "" ))</f>
        <v/>
      </c>
      <c r="P1749" s="3" t="s">
        <v>8447</v>
      </c>
      <c r="Q1749" s="3" t="s">
        <v>8447</v>
      </c>
      <c r="R1749" s="3" t="s">
        <v>3739</v>
      </c>
    </row>
    <row r="1750" spans="1:18" x14ac:dyDescent="0.25">
      <c r="A1750" s="2" t="str">
        <f>IF(TRIM(J1750)="","",E1750)</f>
        <v/>
      </c>
      <c r="B1750" s="2" t="str">
        <f>IF(TRIM(K1750)="","",I1750)</f>
        <v/>
      </c>
      <c r="C1750" s="2" t="str">
        <f>LEFT(F1750,FIND(".",F1750,6))</f>
        <v>Exif.Panasonic.</v>
      </c>
      <c r="D1750" s="2" t="str">
        <f>VLOOKUP(C1750,PrefixUebersetzung,2,FALSE)</f>
        <v>Exif.Panasonic.</v>
      </c>
      <c r="E1750" s="2" t="str">
        <f>MID(F1750,FIND(".",F1750,6)+1,99)</f>
        <v>Contrast</v>
      </c>
      <c r="F1750" s="3" t="s">
        <v>1132</v>
      </c>
      <c r="G1750" s="3" t="s">
        <v>9512</v>
      </c>
      <c r="I1750" s="3" t="s">
        <v>2160</v>
      </c>
      <c r="L1750" s="14">
        <v>1</v>
      </c>
      <c r="M1750" s="3" t="str">
        <f>IFERROR(VLOOKUP(E1750,A:J,10, FALSE),"")</f>
        <v>Kontrast</v>
      </c>
      <c r="N1750" s="3" t="str">
        <f>IFERROR(VLOOKUP(I1750,B:K,10,FALSE),"")</f>
        <v>Kontrasteinstellung</v>
      </c>
      <c r="O1750" s="3" t="str">
        <f>IF(AND(TRIM(J1750)="",M1750=""),"Suffix not translated ",
   IF(AND(TRIM(J1750)&lt;&gt;"",TRIM(M1750)&lt;&gt;"",TRIM(J1750)&lt;&gt;TRIM(M1750)),"Suffix translation &lt;&gt; lookup ", "" ))
&amp;IF(AND(TRIM(K1750)="",N1750=""),"Description not translated ",
   IF(AND(TRIM(K1750)&lt;&gt;"",TRIM(N1750)&lt;&gt;"",TRIM(K1750)&lt;&gt;TRIM(N1750)),"Description translation&lt;&gt; lookup ", "" ))</f>
        <v/>
      </c>
    </row>
    <row r="1751" spans="1:18" x14ac:dyDescent="0.25">
      <c r="A1751" s="2" t="str">
        <f>IF(TRIM(J1751)="","",E1751)</f>
        <v>Contrast2</v>
      </c>
      <c r="B1751" s="2" t="str">
        <f>IF(TRIM(K1751)="","",I1751)</f>
        <v>Contrast 2</v>
      </c>
      <c r="C1751" s="2" t="str">
        <f>LEFT(F1751,FIND(".",F1751,6))</f>
        <v>Exif.Panasonic.</v>
      </c>
      <c r="D1751" s="2" t="str">
        <f>VLOOKUP(C1751,PrefixUebersetzung,2,FALSE)</f>
        <v>Exif.Panasonic.</v>
      </c>
      <c r="E1751" s="2" t="str">
        <f>MID(F1751,FIND(".",F1751,6)+1,99)</f>
        <v>Contrast2</v>
      </c>
      <c r="F1751" s="36" t="s">
        <v>10789</v>
      </c>
      <c r="G1751" s="36" t="s">
        <v>9512</v>
      </c>
      <c r="H1751" s="36"/>
      <c r="I1751" s="36" t="s">
        <v>10790</v>
      </c>
      <c r="J1751" s="5" t="s">
        <v>7523</v>
      </c>
      <c r="K1751" s="5" t="s">
        <v>7523</v>
      </c>
      <c r="L1751" s="15">
        <v>8</v>
      </c>
      <c r="M1751" s="3" t="str">
        <f>IFERROR(VLOOKUP(E1751,A:J,10, FALSE),"")</f>
        <v>Kontrast2</v>
      </c>
      <c r="O1751" s="3" t="str">
        <f>IF(AND(TRIM(J1751)="",M1751=""),"Suffix not translated ",
   IF(AND(TRIM(J1751)&lt;&gt;"",TRIM(M1751)&lt;&gt;"",TRIM(J1751)&lt;&gt;TRIM(M1751)),"Suffix translation &lt;&gt; lookup ", "" ))
&amp;IF(AND(TRIM(K1751)="",N1751=""),"Description not translated ",
   IF(AND(TRIM(K1751)&lt;&gt;"",TRIM(N1751)&lt;&gt;"",TRIM(K1751)&lt;&gt;TRIM(N1751)),"Description translation&lt;&gt; lookup ", "" ))</f>
        <v/>
      </c>
      <c r="Q1751" s="3" t="s">
        <v>8447</v>
      </c>
    </row>
    <row r="1752" spans="1:18" x14ac:dyDescent="0.25">
      <c r="A1752" s="2" t="str">
        <f>IF(TRIM(J1752)="","",E1752)</f>
        <v/>
      </c>
      <c r="B1752" s="2" t="str">
        <f>IF(TRIM(K1752)="","",I1752)</f>
        <v/>
      </c>
      <c r="C1752" s="2" t="str">
        <f>LEFT(F1752,FIND(".",F1752,6))</f>
        <v>Exif.Panasonic.</v>
      </c>
      <c r="D1752" s="2" t="str">
        <f>VLOOKUP(C1752,PrefixUebersetzung,2,FALSE)</f>
        <v>Exif.Panasonic.</v>
      </c>
      <c r="E1752" s="2" t="str">
        <f>MID(F1752,FIND(".",F1752,6)+1,99)</f>
        <v>ConversionLens</v>
      </c>
      <c r="F1752" s="3" t="s">
        <v>1133</v>
      </c>
      <c r="G1752" s="3" t="s">
        <v>9512</v>
      </c>
      <c r="I1752" s="3" t="s">
        <v>2930</v>
      </c>
      <c r="L1752" s="14"/>
      <c r="M1752" s="3" t="str">
        <f>IFERROR(VLOOKUP(E1752,A:J,10, FALSE),"")</f>
        <v>Vorsatzlinse</v>
      </c>
      <c r="N1752" s="3" t="str">
        <f>IFERROR(VLOOKUP(I1752,B:K,10,FALSE),"")</f>
        <v>Vorsatzlinse</v>
      </c>
      <c r="O1752" s="3" t="str">
        <f>IF(AND(TRIM(J1752)="",M1752=""),"Suffix not translated ",
   IF(AND(TRIM(J1752)&lt;&gt;"",TRIM(M1752)&lt;&gt;"",TRIM(J1752)&lt;&gt;TRIM(M1752)),"Suffix translation &lt;&gt; lookup ", "" ))
&amp;IF(AND(TRIM(K1752)="",N1752=""),"Description not translated ",
   IF(AND(TRIM(K1752)&lt;&gt;"",TRIM(N1752)&lt;&gt;"",TRIM(K1752)&lt;&gt;TRIM(N1752)),"Description translation&lt;&gt; lookup ", "" ))</f>
        <v/>
      </c>
    </row>
    <row r="1753" spans="1:18" x14ac:dyDescent="0.25">
      <c r="A1753" s="2" t="str">
        <f>IF(TRIM(J1753)="","",E1753)</f>
        <v>Country</v>
      </c>
      <c r="B1753" s="2" t="str">
        <f>IF(TRIM(K1753)="","",I1753)</f>
        <v>Country</v>
      </c>
      <c r="C1753" s="2" t="str">
        <f>LEFT(F1753,FIND(".",F1753,6))</f>
        <v>Exif.Panasonic.</v>
      </c>
      <c r="D1753" s="2" t="str">
        <f>VLOOKUP(C1753,PrefixUebersetzung,2,FALSE)</f>
        <v>Exif.Panasonic.</v>
      </c>
      <c r="E1753" s="2" t="str">
        <f>MID(F1753,FIND(".",F1753,6)+1,99)</f>
        <v>Country</v>
      </c>
      <c r="F1753" s="3" t="s">
        <v>6959</v>
      </c>
      <c r="G1753" s="3" t="s">
        <v>9517</v>
      </c>
      <c r="I1753" s="3" t="s">
        <v>6960</v>
      </c>
      <c r="J1753" s="3" t="s">
        <v>4395</v>
      </c>
      <c r="K1753" s="5" t="s">
        <v>4395</v>
      </c>
      <c r="L1753" s="14"/>
      <c r="M1753" s="3" t="str">
        <f>IFERROR(VLOOKUP(E1753,A:J,10, FALSE),"")</f>
        <v>Land</v>
      </c>
      <c r="O1753" s="3" t="str">
        <f>IF(AND(TRIM(J1753)="",M1753=""),"Suffix not translated ",
   IF(AND(TRIM(J1753)&lt;&gt;"",TRIM(M1753)&lt;&gt;"",TRIM(J1753)&lt;&gt;TRIM(M1753)),"Suffix translation &lt;&gt; lookup ", "" ))
&amp;IF(AND(TRIM(K1753)="",N1753=""),"Description not translated ",
   IF(AND(TRIM(K1753)&lt;&gt;"",TRIM(N1753)&lt;&gt;"",TRIM(K1753)&lt;&gt;TRIM(N1753)),"Description translation&lt;&gt; lookup ", "" ))</f>
        <v/>
      </c>
      <c r="P1753" s="3" t="s">
        <v>8447</v>
      </c>
      <c r="Q1753" s="3" t="s">
        <v>8447</v>
      </c>
      <c r="R1753" s="3" t="s">
        <v>4395</v>
      </c>
    </row>
    <row r="1754" spans="1:18" x14ac:dyDescent="0.25">
      <c r="A1754" s="2" t="str">
        <f>IF(TRIM(J1754)="","",E1754)</f>
        <v/>
      </c>
      <c r="B1754" s="2" t="str">
        <f>IF(TRIM(K1754)="","",I1754)</f>
        <v/>
      </c>
      <c r="C1754" s="2" t="str">
        <f>LEFT(F1754,FIND(".",F1754,6))</f>
        <v>Exif.Panasonic.</v>
      </c>
      <c r="D1754" s="2" t="str">
        <f>VLOOKUP(C1754,PrefixUebersetzung,2,FALSE)</f>
        <v>Exif.Panasonic.</v>
      </c>
      <c r="E1754" s="2" t="str">
        <f>MID(F1754,FIND(".",F1754,6)+1,99)</f>
        <v>DataDump</v>
      </c>
      <c r="F1754" s="3" t="s">
        <v>1134</v>
      </c>
      <c r="G1754" s="3" t="s">
        <v>9517</v>
      </c>
      <c r="I1754" s="3" t="s">
        <v>2575</v>
      </c>
      <c r="L1754" s="14"/>
      <c r="M1754" s="3" t="str">
        <f>IFERROR(VLOOKUP(E1754,A:J,10, FALSE),"")</f>
        <v>Daten-Dump</v>
      </c>
      <c r="N1754" s="3" t="str">
        <f>IFERROR(VLOOKUP(I1754,B:K,10,FALSE),"")</f>
        <v>Daten-Dump</v>
      </c>
      <c r="O1754" s="3" t="str">
        <f>IF(AND(TRIM(J1754)="",M1754=""),"Suffix not translated ",
   IF(AND(TRIM(J1754)&lt;&gt;"",TRIM(M1754)&lt;&gt;"",TRIM(J1754)&lt;&gt;TRIM(M1754)),"Suffix translation &lt;&gt; lookup ", "" ))
&amp;IF(AND(TRIM(K1754)="",N1754=""),"Description not translated ",
   IF(AND(TRIM(K1754)&lt;&gt;"",TRIM(N1754)&lt;&gt;"",TRIM(K1754)&lt;&gt;TRIM(N1754)),"Description translation&lt;&gt; lookup ", "" ))</f>
        <v/>
      </c>
    </row>
    <row r="1755" spans="1:18" x14ac:dyDescent="0.25">
      <c r="A1755" s="2" t="str">
        <f>IF(TRIM(J1755)="","",E1755)</f>
        <v>ExifVersion</v>
      </c>
      <c r="B1755" s="2" t="str">
        <f>IF(TRIM(K1755)="","",I1755)</f>
        <v>Exif version</v>
      </c>
      <c r="C1755" s="2" t="str">
        <f>LEFT(F1755,FIND(".",F1755,6))</f>
        <v>Exif.Panasonic.</v>
      </c>
      <c r="D1755" s="2" t="str">
        <f>VLOOKUP(C1755,PrefixUebersetzung,2,FALSE)</f>
        <v>Exif.Panasonic.</v>
      </c>
      <c r="E1755" s="2" t="str">
        <f>MID(F1755,FIND(".",F1755,6)+1,99)</f>
        <v>ExifVersion</v>
      </c>
      <c r="F1755" s="3" t="s">
        <v>1135</v>
      </c>
      <c r="G1755" s="3" t="s">
        <v>9517</v>
      </c>
      <c r="I1755" s="3" t="s">
        <v>2931</v>
      </c>
      <c r="J1755" s="5" t="s">
        <v>3991</v>
      </c>
      <c r="K1755" s="5" t="s">
        <v>3991</v>
      </c>
      <c r="L1755" s="14"/>
      <c r="M1755" s="3" t="str">
        <f>IFERROR(VLOOKUP(E1755,A:J,10, FALSE),"")</f>
        <v>Exif-Version</v>
      </c>
      <c r="O1755" s="3" t="str">
        <f>IF(AND(TRIM(J1755)="",M1755=""),"Suffix not translated ",
   IF(AND(TRIM(J1755)&lt;&gt;"",TRIM(M1755)&lt;&gt;"",TRIM(J1755)&lt;&gt;TRIM(M1755)),"Suffix translation &lt;&gt; lookup ", "" ))
&amp;IF(AND(TRIM(K1755)="",N1755=""),"Description not translated ",
   IF(AND(TRIM(K1755)&lt;&gt;"",TRIM(N1755)&lt;&gt;"",TRIM(K1755)&lt;&gt;TRIM(N1755)),"Description translation&lt;&gt; lookup ", "" ))</f>
        <v/>
      </c>
      <c r="P1755" s="3" t="s">
        <v>8447</v>
      </c>
      <c r="Q1755" s="3" t="s">
        <v>8447</v>
      </c>
      <c r="R1755" s="3" t="s">
        <v>3991</v>
      </c>
    </row>
    <row r="1756" spans="1:18" x14ac:dyDescent="0.25">
      <c r="A1756" s="2" t="str">
        <f>IF(TRIM(J1756)="","",E1756)</f>
        <v>FaceDetInfo</v>
      </c>
      <c r="B1756" s="2" t="str">
        <f>IF(TRIM(K1756)="","",I1756)</f>
        <v>Face detection info</v>
      </c>
      <c r="C1756" s="2" t="str">
        <f>LEFT(F1756,FIND(".",F1756,6))</f>
        <v>Exif.Panasonic.</v>
      </c>
      <c r="D1756" s="2" t="str">
        <f>VLOOKUP(C1756,PrefixUebersetzung,2,FALSE)</f>
        <v>Exif.Panasonic.</v>
      </c>
      <c r="E1756" s="2" t="str">
        <f>MID(F1756,FIND(".",F1756,6)+1,99)</f>
        <v>FaceDetInfo</v>
      </c>
      <c r="F1756" s="3" t="s">
        <v>6961</v>
      </c>
      <c r="G1756" s="3" t="s">
        <v>9517</v>
      </c>
      <c r="I1756" s="3" t="s">
        <v>6962</v>
      </c>
      <c r="J1756" s="3" t="s">
        <v>7558</v>
      </c>
      <c r="K1756" s="5" t="s">
        <v>7558</v>
      </c>
      <c r="L1756" s="14"/>
      <c r="O1756" s="3" t="str">
        <f>IF(AND(TRIM(J1756)="",M1756=""),"Suffix not translated ",
   IF(AND(TRIM(J1756)&lt;&gt;"",TRIM(M1756)&lt;&gt;"",TRIM(J1756)&lt;&gt;TRIM(M1756)),"Suffix translation &lt;&gt; lookup ", "" ))
&amp;IF(AND(TRIM(K1756)="",N1756=""),"Description not translated ",
   IF(AND(TRIM(K1756)&lt;&gt;"",TRIM(N1756)&lt;&gt;"",TRIM(K1756)&lt;&gt;TRIM(N1756)),"Description translation&lt;&gt; lookup ", "" ))</f>
        <v/>
      </c>
      <c r="P1756" s="3" t="s">
        <v>8447</v>
      </c>
      <c r="Q1756" s="3" t="s">
        <v>8447</v>
      </c>
      <c r="R1756" s="3" t="s">
        <v>9153</v>
      </c>
    </row>
    <row r="1757" spans="1:18" ht="30" x14ac:dyDescent="0.25">
      <c r="A1757" s="2" t="str">
        <f>IF(TRIM(J1757)="","",E1757)</f>
        <v>FaceRecInfo</v>
      </c>
      <c r="B1757" s="2" t="str">
        <f>IF(TRIM(K1757)="","",I1757)</f>
        <v>Face recognition info</v>
      </c>
      <c r="C1757" s="2" t="str">
        <f>LEFT(F1757,FIND(".",F1757,6))</f>
        <v>Exif.Panasonic.</v>
      </c>
      <c r="D1757" s="2" t="str">
        <f>VLOOKUP(C1757,PrefixUebersetzung,2,FALSE)</f>
        <v>Exif.Panasonic.</v>
      </c>
      <c r="E1757" s="2" t="str">
        <f>MID(F1757,FIND(".",F1757,6)+1,99)</f>
        <v>FaceRecInfo</v>
      </c>
      <c r="F1757" s="3" t="s">
        <v>6963</v>
      </c>
      <c r="G1757" s="3" t="s">
        <v>9517</v>
      </c>
      <c r="I1757" s="3" t="s">
        <v>6964</v>
      </c>
      <c r="J1757" s="3" t="s">
        <v>7557</v>
      </c>
      <c r="K1757" s="5" t="s">
        <v>7557</v>
      </c>
      <c r="L1757" s="14"/>
      <c r="M1757" s="3" t="str">
        <f>IFERROR(VLOOKUP(E1757,A:J,10, FALSE),"")</f>
        <v>Gesichteserkennung Info</v>
      </c>
      <c r="O1757" s="3" t="str">
        <f>IF(AND(TRIM(J1757)="",M1757=""),"Suffix not translated ",
   IF(AND(TRIM(J1757)&lt;&gt;"",TRIM(M1757)&lt;&gt;"",TRIM(J1757)&lt;&gt;TRIM(M1757)),"Suffix translation &lt;&gt; lookup ", "" ))
&amp;IF(AND(TRIM(K1757)="",N1757=""),"Description not translated ",
   IF(AND(TRIM(K1757)&lt;&gt;"",TRIM(N1757)&lt;&gt;"",TRIM(K1757)&lt;&gt;TRIM(N1757)),"Description translation&lt;&gt; lookup ", "" ))</f>
        <v/>
      </c>
      <c r="Q1757" s="3" t="s">
        <v>8447</v>
      </c>
      <c r="R1757" s="3" t="s">
        <v>9155</v>
      </c>
    </row>
    <row r="1758" spans="1:18" x14ac:dyDescent="0.25">
      <c r="A1758" s="2" t="str">
        <f>IF(TRIM(J1758)="","",E1758)</f>
        <v/>
      </c>
      <c r="B1758" s="2" t="str">
        <f>IF(TRIM(K1758)="","",I1758)</f>
        <v/>
      </c>
      <c r="C1758" s="2" t="str">
        <f>LEFT(F1758,FIND(".",F1758,6))</f>
        <v>Exif.Panasonic.</v>
      </c>
      <c r="D1758" s="2" t="str">
        <f>VLOOKUP(C1758,PrefixUebersetzung,2,FALSE)</f>
        <v>Exif.Panasonic.</v>
      </c>
      <c r="E1758" s="2" t="str">
        <f>MID(F1758,FIND(".",F1758,6)+1,99)</f>
        <v>FacesDetected</v>
      </c>
      <c r="F1758" s="3" t="s">
        <v>6965</v>
      </c>
      <c r="G1758" s="3" t="s">
        <v>9512</v>
      </c>
      <c r="I1758" s="3" t="s">
        <v>6865</v>
      </c>
      <c r="J1758" s="3"/>
      <c r="L1758" s="14"/>
      <c r="M1758" s="3" t="str">
        <f>IFERROR(VLOOKUP(E1758,A:J,10, FALSE),"")</f>
        <v>Gesichter erkannt</v>
      </c>
      <c r="N1758" s="3" t="str">
        <f>IFERROR(VLOOKUP(I1758,B:K,10,FALSE),"")</f>
        <v>Gesichter erkannt</v>
      </c>
      <c r="O1758" s="3" t="str">
        <f>IF(AND(TRIM(J1758)="",M1758=""),"Suffix not translated ",
   IF(AND(TRIM(J1758)&lt;&gt;"",TRIM(M1758)&lt;&gt;"",TRIM(J1758)&lt;&gt;TRIM(M1758)),"Suffix translation &lt;&gt; lookup ", "" ))
&amp;IF(AND(TRIM(K1758)="",N1758=""),"Description not translated ",
   IF(AND(TRIM(K1758)&lt;&gt;"",TRIM(N1758)&lt;&gt;"",TRIM(K1758)&lt;&gt;TRIM(N1758)),"Description translation&lt;&gt; lookup ", "" ))</f>
        <v/>
      </c>
    </row>
    <row r="1759" spans="1:18" x14ac:dyDescent="0.25">
      <c r="A1759" s="2" t="str">
        <f>IF(TRIM(J1759)="","",E1759)</f>
        <v/>
      </c>
      <c r="B1759" s="2" t="str">
        <f>IF(TRIM(K1759)="","",I1759)</f>
        <v/>
      </c>
      <c r="C1759" s="2" t="str">
        <f>LEFT(F1759,FIND(".",F1759,6))</f>
        <v>Exif.Panasonic.</v>
      </c>
      <c r="D1759" s="2" t="str">
        <f>VLOOKUP(C1759,PrefixUebersetzung,2,FALSE)</f>
        <v>Exif.Panasonic.</v>
      </c>
      <c r="E1759" s="2" t="str">
        <f>MID(F1759,FIND(".",F1759,6)+1,99)</f>
        <v>FilmMode</v>
      </c>
      <c r="F1759" s="3" t="s">
        <v>1136</v>
      </c>
      <c r="G1759" s="3" t="s">
        <v>9512</v>
      </c>
      <c r="I1759" s="3" t="s">
        <v>2248</v>
      </c>
      <c r="L1759" s="14"/>
      <c r="M1759" s="3" t="str">
        <f>IFERROR(VLOOKUP(E1759,A:J,10, FALSE),"")</f>
        <v>Filmmodus</v>
      </c>
      <c r="N1759" s="3" t="str">
        <f>IFERROR(VLOOKUP(I1759,B:K,10,FALSE),"")</f>
        <v>Filmmodus</v>
      </c>
      <c r="O1759" s="3" t="str">
        <f>IF(AND(TRIM(J1759)="",M1759=""),"Suffix not translated ",
   IF(AND(TRIM(J1759)&lt;&gt;"",TRIM(M1759)&lt;&gt;"",TRIM(J1759)&lt;&gt;TRIM(M1759)),"Suffix translation &lt;&gt; lookup ", "" ))
&amp;IF(AND(TRIM(K1759)="",N1759=""),"Description not translated ",
   IF(AND(TRIM(K1759)&lt;&gt;"",TRIM(N1759)&lt;&gt;"",TRIM(K1759)&lt;&gt;TRIM(N1759)),"Description translation&lt;&gt; lookup ", "" ))</f>
        <v/>
      </c>
    </row>
    <row r="1760" spans="1:18" x14ac:dyDescent="0.25">
      <c r="A1760" s="2" t="str">
        <f>IF(TRIM(J1760)="","",E1760)</f>
        <v/>
      </c>
      <c r="B1760" s="2" t="str">
        <f>IF(TRIM(K1760)="","",I1760)</f>
        <v/>
      </c>
      <c r="C1760" s="2" t="str">
        <f>LEFT(F1760,FIND(".",F1760,6))</f>
        <v>Exif.Panasonic.</v>
      </c>
      <c r="D1760" s="2" t="str">
        <f>VLOOKUP(C1760,PrefixUebersetzung,2,FALSE)</f>
        <v>Exif.Panasonic.</v>
      </c>
      <c r="E1760" s="2" t="str">
        <f>MID(F1760,FIND(".",F1760,6)+1,99)</f>
        <v>FirmwareVersion</v>
      </c>
      <c r="F1760" s="3" t="s">
        <v>1137</v>
      </c>
      <c r="G1760" s="3" t="s">
        <v>9517</v>
      </c>
      <c r="I1760" s="3" t="s">
        <v>2123</v>
      </c>
      <c r="J1760" s="3"/>
      <c r="L1760" s="14"/>
      <c r="M1760" s="3" t="str">
        <f>IFERROR(VLOOKUP(E1760,A:J,10, FALSE),"")</f>
        <v>Firmware Version</v>
      </c>
      <c r="N1760" s="3" t="str">
        <f>IFERROR(VLOOKUP(I1760,B:K,10,FALSE),"")</f>
        <v>Firmware-Version</v>
      </c>
      <c r="O1760" s="3" t="str">
        <f>IF(AND(TRIM(J1760)="",M1760=""),"Suffix not translated ",
   IF(AND(TRIM(J1760)&lt;&gt;"",TRIM(M1760)&lt;&gt;"",TRIM(J1760)&lt;&gt;TRIM(M1760)),"Suffix translation &lt;&gt; lookup ", "" ))
&amp;IF(AND(TRIM(K1760)="",N1760=""),"Description not translated ",
   IF(AND(TRIM(K1760)&lt;&gt;"",TRIM(N1760)&lt;&gt;"",TRIM(K1760)&lt;&gt;TRIM(N1760)),"Description translation&lt;&gt; lookup ", "" ))</f>
        <v/>
      </c>
    </row>
    <row r="1761" spans="1:18" x14ac:dyDescent="0.25">
      <c r="A1761" s="2" t="str">
        <f>IF(TRIM(J1761)="","",E1761)</f>
        <v/>
      </c>
      <c r="B1761" s="2" t="str">
        <f>IF(TRIM(K1761)="","",I1761)</f>
        <v/>
      </c>
      <c r="C1761" s="2" t="str">
        <f>LEFT(F1761,FIND(".",F1761,6))</f>
        <v>Exif.Panasonic.</v>
      </c>
      <c r="D1761" s="2" t="str">
        <f>VLOOKUP(C1761,PrefixUebersetzung,2,FALSE)</f>
        <v>Exif.Panasonic.</v>
      </c>
      <c r="E1761" s="2" t="str">
        <f>MID(F1761,FIND(".",F1761,6)+1,99)</f>
        <v>FlashBias</v>
      </c>
      <c r="F1761" s="3" t="s">
        <v>1138</v>
      </c>
      <c r="G1761" s="3" t="s">
        <v>9513</v>
      </c>
      <c r="I1761" s="3" t="s">
        <v>2231</v>
      </c>
      <c r="J1761" s="3"/>
      <c r="L1761" s="14">
        <v>1</v>
      </c>
      <c r="M1761" s="3" t="str">
        <f>IFERROR(VLOOKUP(E1761,A:J,10, FALSE),"")</f>
        <v>Blitzkorrektur</v>
      </c>
      <c r="N1761" s="3" t="str">
        <f>IFERROR(VLOOKUP(I1761,B:K,10,FALSE),"")</f>
        <v>Blitzkorrektur</v>
      </c>
      <c r="O1761" s="3" t="str">
        <f>IF(AND(TRIM(J1761)="",M1761=""),"Suffix not translated ",
   IF(AND(TRIM(J1761)&lt;&gt;"",TRIM(M1761)&lt;&gt;"",TRIM(J1761)&lt;&gt;TRIM(M1761)),"Suffix translation &lt;&gt; lookup ", "" ))
&amp;IF(AND(TRIM(K1761)="",N1761=""),"Description not translated ",
   IF(AND(TRIM(K1761)&lt;&gt;"",TRIM(N1761)&lt;&gt;"",TRIM(K1761)&lt;&gt;TRIM(N1761)),"Description translation&lt;&gt; lookup ", "" ))</f>
        <v/>
      </c>
    </row>
    <row r="1762" spans="1:18" x14ac:dyDescent="0.25">
      <c r="A1762" s="2" t="str">
        <f>IF(TRIM(J1762)="","",E1762)</f>
        <v>FlashCurtain</v>
      </c>
      <c r="B1762" s="2" t="str">
        <f>IF(TRIM(K1762)="","",I1762)</f>
        <v>Flash Curtain</v>
      </c>
      <c r="C1762" s="2" t="str">
        <f>LEFT(F1762,FIND(".",F1762,6))</f>
        <v>Exif.Panasonic.</v>
      </c>
      <c r="D1762" s="2" t="str">
        <f>VLOOKUP(C1762,PrefixUebersetzung,2,FALSE)</f>
        <v>Exif.Panasonic.</v>
      </c>
      <c r="E1762" s="2" t="str">
        <f>MID(F1762,FIND(".",F1762,6)+1,99)</f>
        <v>FlashCurtain</v>
      </c>
      <c r="F1762" s="3" t="s">
        <v>6966</v>
      </c>
      <c r="G1762" s="3" t="s">
        <v>9512</v>
      </c>
      <c r="I1762" s="3" t="s">
        <v>6967</v>
      </c>
      <c r="J1762" s="3" t="s">
        <v>7559</v>
      </c>
      <c r="K1762" s="5" t="s">
        <v>7559</v>
      </c>
      <c r="L1762" s="14"/>
      <c r="O1762" s="3" t="str">
        <f>IF(AND(TRIM(J1762)="",M1762=""),"Suffix not translated ",
   IF(AND(TRIM(J1762)&lt;&gt;"",TRIM(M1762)&lt;&gt;"",TRIM(J1762)&lt;&gt;TRIM(M1762)),"Suffix translation &lt;&gt; lookup ", "" ))
&amp;IF(AND(TRIM(K1762)="",N1762=""),"Description not translated ",
   IF(AND(TRIM(K1762)&lt;&gt;"",TRIM(N1762)&lt;&gt;"",TRIM(K1762)&lt;&gt;TRIM(N1762)),"Description translation&lt;&gt; lookup ", "" ))</f>
        <v/>
      </c>
      <c r="P1762" s="3" t="s">
        <v>8447</v>
      </c>
      <c r="Q1762" s="3" t="s">
        <v>8447</v>
      </c>
      <c r="R1762" s="3" t="s">
        <v>4269</v>
      </c>
    </row>
    <row r="1763" spans="1:18" x14ac:dyDescent="0.25">
      <c r="A1763" s="2" t="str">
        <f>IF(TRIM(J1763)="","",E1763)</f>
        <v/>
      </c>
      <c r="B1763" s="2" t="str">
        <f>IF(TRIM(K1763)="","",I1763)</f>
        <v/>
      </c>
      <c r="C1763" s="2" t="str">
        <f>LEFT(F1763,FIND(".",F1763,6))</f>
        <v>Exif.Panasonic.</v>
      </c>
      <c r="D1763" s="2" t="str">
        <f>VLOOKUP(C1763,PrefixUebersetzung,2,FALSE)</f>
        <v>Exif.Panasonic.</v>
      </c>
      <c r="E1763" s="2" t="str">
        <f>MID(F1763,FIND(".",F1763,6)+1,99)</f>
        <v>FlashFired</v>
      </c>
      <c r="F1763" s="3" t="s">
        <v>6968</v>
      </c>
      <c r="G1763" s="3" t="s">
        <v>9512</v>
      </c>
      <c r="I1763" s="3" t="s">
        <v>6969</v>
      </c>
      <c r="J1763" s="3"/>
      <c r="L1763" s="14"/>
      <c r="M1763" s="3" t="str">
        <f>IFERROR(VLOOKUP(E1763,A:J,10, FALSE),"")</f>
        <v>Blitz ausgelöst</v>
      </c>
      <c r="N1763" s="3" t="str">
        <f>IFERROR(VLOOKUP(I1763,B:K,10,FALSE),"")</f>
        <v>Blitz ausgelöst</v>
      </c>
      <c r="O1763" s="3" t="str">
        <f>IF(AND(TRIM(J1763)="",M1763=""),"Suffix not translated ",
   IF(AND(TRIM(J1763)&lt;&gt;"",TRIM(M1763)&lt;&gt;"",TRIM(J1763)&lt;&gt;TRIM(M1763)),"Suffix translation &lt;&gt; lookup ", "" ))
&amp;IF(AND(TRIM(K1763)="",N1763=""),"Description not translated ",
   IF(AND(TRIM(K1763)&lt;&gt;"",TRIM(N1763)&lt;&gt;"",TRIM(K1763)&lt;&gt;TRIM(N1763)),"Description translation&lt;&gt; lookup ", "" ))</f>
        <v/>
      </c>
    </row>
    <row r="1764" spans="1:18" x14ac:dyDescent="0.25">
      <c r="A1764" s="2" t="str">
        <f>IF(TRIM(J1764)="","",E1764)</f>
        <v>FlashWarning</v>
      </c>
      <c r="B1764" s="2" t="str">
        <f>IF(TRIM(K1764)="","",I1764)</f>
        <v>Flash warning</v>
      </c>
      <c r="C1764" s="2" t="str">
        <f>LEFT(F1764,FIND(".",F1764,6))</f>
        <v>Exif.Panasonic.</v>
      </c>
      <c r="D1764" s="2" t="str">
        <f>VLOOKUP(C1764,PrefixUebersetzung,2,FALSE)</f>
        <v>Exif.Panasonic.</v>
      </c>
      <c r="E1764" s="2" t="str">
        <f>MID(F1764,FIND(".",F1764,6)+1,99)</f>
        <v>FlashWarning</v>
      </c>
      <c r="F1764" s="3" t="s">
        <v>6970</v>
      </c>
      <c r="G1764" s="3" t="s">
        <v>9512</v>
      </c>
      <c r="I1764" s="3" t="s">
        <v>6971</v>
      </c>
      <c r="J1764" s="3" t="s">
        <v>7560</v>
      </c>
      <c r="K1764" s="5" t="s">
        <v>7560</v>
      </c>
      <c r="L1764" s="14"/>
      <c r="O1764" s="3" t="str">
        <f>IF(AND(TRIM(J1764)="",M1764=""),"Suffix not translated ",
   IF(AND(TRIM(J1764)&lt;&gt;"",TRIM(M1764)&lt;&gt;"",TRIM(J1764)&lt;&gt;TRIM(M1764)),"Suffix translation &lt;&gt; lookup ", "" ))
&amp;IF(AND(TRIM(K1764)="",N1764=""),"Description not translated ",
   IF(AND(TRIM(K1764)&lt;&gt;"",TRIM(N1764)&lt;&gt;"",TRIM(K1764)&lt;&gt;TRIM(N1764)),"Description translation&lt;&gt; lookup ", "" ))</f>
        <v/>
      </c>
      <c r="P1764" s="3" t="s">
        <v>8447</v>
      </c>
      <c r="Q1764" s="3" t="s">
        <v>8447</v>
      </c>
      <c r="R1764" s="3" t="s">
        <v>9172</v>
      </c>
    </row>
    <row r="1765" spans="1:18" x14ac:dyDescent="0.25">
      <c r="A1765" s="2" t="str">
        <f>IF(TRIM(J1765)="","",E1765)</f>
        <v/>
      </c>
      <c r="B1765" s="2" t="str">
        <f>IF(TRIM(K1765)="","",I1765)</f>
        <v/>
      </c>
      <c r="C1765" s="2" t="str">
        <f>LEFT(F1765,FIND(".",F1765,6))</f>
        <v>Exif.Panasonic.</v>
      </c>
      <c r="D1765" s="2" t="str">
        <f>VLOOKUP(C1765,PrefixUebersetzung,2,FALSE)</f>
        <v>Exif.Panasonic.</v>
      </c>
      <c r="E1765" s="2" t="str">
        <f>MID(F1765,FIND(".",F1765,6)+1,99)</f>
        <v>FocusMode</v>
      </c>
      <c r="F1765" s="3" t="s">
        <v>1139</v>
      </c>
      <c r="G1765" s="3" t="s">
        <v>9512</v>
      </c>
      <c r="I1765" s="3" t="s">
        <v>2529</v>
      </c>
      <c r="J1765" s="3"/>
      <c r="L1765" s="14"/>
      <c r="M1765" s="3" t="str">
        <f>IFERROR(VLOOKUP(E1765,A:J,10, FALSE),"")</f>
        <v>Fokusmodus</v>
      </c>
      <c r="N1765" s="3" t="str">
        <f>IFERROR(VLOOKUP(I1765,B:K,10,FALSE),"")</f>
        <v>Fokusmodus</v>
      </c>
      <c r="O1765" s="3" t="str">
        <f>IF(AND(TRIM(J1765)="",M1765=""),"Suffix not translated ",
   IF(AND(TRIM(J1765)&lt;&gt;"",TRIM(M1765)&lt;&gt;"",TRIM(J1765)&lt;&gt;TRIM(M1765)),"Suffix translation &lt;&gt; lookup ", "" ))
&amp;IF(AND(TRIM(K1765)="",N1765=""),"Description not translated ",
   IF(AND(TRIM(K1765)&lt;&gt;"",TRIM(N1765)&lt;&gt;"",TRIM(K1765)&lt;&gt;TRIM(N1765)),"Description translation&lt;&gt; lookup ", "" ))</f>
        <v/>
      </c>
    </row>
    <row r="1766" spans="1:18" x14ac:dyDescent="0.25">
      <c r="A1766" s="2" t="str">
        <f>IF(TRIM(J1766)="","",E1766)</f>
        <v>HDR</v>
      </c>
      <c r="B1766" s="2" t="str">
        <f>IF(TRIM(K1766)="","",I1766)</f>
        <v>HDR</v>
      </c>
      <c r="C1766" s="2" t="str">
        <f>LEFT(F1766,FIND(".",F1766,6))</f>
        <v>Exif.Panasonic.</v>
      </c>
      <c r="D1766" s="2" t="str">
        <f>VLOOKUP(C1766,PrefixUebersetzung,2,FALSE)</f>
        <v>Exif.Panasonic.</v>
      </c>
      <c r="E1766" s="2" t="str">
        <f>MID(F1766,FIND(".",F1766,6)+1,99)</f>
        <v>HDR</v>
      </c>
      <c r="F1766" s="3" t="s">
        <v>6972</v>
      </c>
      <c r="G1766" s="3" t="s">
        <v>9512</v>
      </c>
      <c r="I1766" s="3" t="s">
        <v>6973</v>
      </c>
      <c r="J1766" s="3" t="s">
        <v>6973</v>
      </c>
      <c r="K1766" s="5" t="s">
        <v>6973</v>
      </c>
      <c r="L1766" s="14"/>
      <c r="M1766" s="3" t="str">
        <f>IFERROR(VLOOKUP(E1766,A:J,10, FALSE),"")</f>
        <v>HDR</v>
      </c>
      <c r="N1766" s="3" t="str">
        <f>IFERROR(VLOOKUP(I1766,B:K,10,FALSE),"")</f>
        <v>HDR</v>
      </c>
      <c r="O1766" s="3" t="str">
        <f>IF(AND(TRIM(J1766)="",M1766=""),"Suffix not translated ",
   IF(AND(TRIM(J1766)&lt;&gt;"",TRIM(M1766)&lt;&gt;"",TRIM(J1766)&lt;&gt;TRIM(M1766)),"Suffix translation &lt;&gt; lookup ", "" ))
&amp;IF(AND(TRIM(K1766)="",N1766=""),"Description not translated ",
   IF(AND(TRIM(K1766)&lt;&gt;"",TRIM(N1766)&lt;&gt;"",TRIM(K1766)&lt;&gt;TRIM(N1766)),"Description translation&lt;&gt; lookup ", "" ))</f>
        <v/>
      </c>
    </row>
    <row r="1767" spans="1:18" x14ac:dyDescent="0.25">
      <c r="A1767" s="2" t="str">
        <f>IF(TRIM(J1767)="","",E1767)</f>
        <v/>
      </c>
      <c r="B1767" s="2" t="str">
        <f>IF(TRIM(K1767)="","",I1767)</f>
        <v/>
      </c>
      <c r="C1767" s="2" t="str">
        <f>LEFT(F1767,FIND(".",F1767,6))</f>
        <v>Exif.Panasonic.</v>
      </c>
      <c r="D1767" s="2" t="str">
        <f>VLOOKUP(C1767,PrefixUebersetzung,2,FALSE)</f>
        <v>Exif.Panasonic.</v>
      </c>
      <c r="E1767" s="2" t="str">
        <f>MID(F1767,FIND(".",F1767,6)+1,99)</f>
        <v>ImageHeight</v>
      </c>
      <c r="F1767" s="3" t="s">
        <v>6974</v>
      </c>
      <c r="G1767" s="3" t="s">
        <v>9515</v>
      </c>
      <c r="I1767" s="3" t="s">
        <v>2212</v>
      </c>
      <c r="J1767" s="3"/>
      <c r="L1767" s="14"/>
      <c r="M1767" s="3" t="str">
        <f>IFERROR(VLOOKUP(E1767,A:J,10, FALSE),"")</f>
        <v>Bildhöhe</v>
      </c>
      <c r="N1767" s="3" t="str">
        <f>IFERROR(VLOOKUP(I1767,B:K,10,FALSE),"")</f>
        <v>Bildhöhe</v>
      </c>
      <c r="O1767" s="3" t="str">
        <f>IF(AND(TRIM(J1767)="",M1767=""),"Suffix not translated ",
   IF(AND(TRIM(J1767)&lt;&gt;"",TRIM(M1767)&lt;&gt;"",TRIM(J1767)&lt;&gt;TRIM(M1767)),"Suffix translation &lt;&gt; lookup ", "" ))
&amp;IF(AND(TRIM(K1767)="",N1767=""),"Description not translated ",
   IF(AND(TRIM(K1767)&lt;&gt;"",TRIM(N1767)&lt;&gt;"",TRIM(K1767)&lt;&gt;TRIM(N1767)),"Description translation&lt;&gt; lookup ", "" ))</f>
        <v/>
      </c>
    </row>
    <row r="1768" spans="1:18" x14ac:dyDescent="0.25">
      <c r="A1768" s="2" t="str">
        <f>IF(TRIM(J1768)="","",E1768)</f>
        <v/>
      </c>
      <c r="B1768" s="2" t="str">
        <f>IF(TRIM(K1768)="","",I1768)</f>
        <v/>
      </c>
      <c r="C1768" s="2" t="str">
        <f>LEFT(F1768,FIND(".",F1768,6))</f>
        <v>Exif.Panasonic.</v>
      </c>
      <c r="D1768" s="2" t="str">
        <f>VLOOKUP(C1768,PrefixUebersetzung,2,FALSE)</f>
        <v>Exif.Panasonic.</v>
      </c>
      <c r="E1768" s="2" t="str">
        <f>MID(F1768,FIND(".",F1768,6)+1,99)</f>
        <v>ImageStabilization</v>
      </c>
      <c r="F1768" s="3" t="s">
        <v>1140</v>
      </c>
      <c r="G1768" s="3" t="s">
        <v>9512</v>
      </c>
      <c r="I1768" s="3" t="s">
        <v>2174</v>
      </c>
      <c r="J1768" s="3"/>
      <c r="L1768" s="14"/>
      <c r="M1768" s="3" t="str">
        <f>IFERROR(VLOOKUP(E1768,A:J,10, FALSE),"")</f>
        <v>Bildstabilisierung</v>
      </c>
      <c r="N1768" s="3" t="str">
        <f>IFERROR(VLOOKUP(I1768,B:K,10,FALSE),"")</f>
        <v>Bildstabilisierung</v>
      </c>
      <c r="O1768" s="3" t="str">
        <f>IF(AND(TRIM(J1768)="",M1768=""),"Suffix not translated ",
   IF(AND(TRIM(J1768)&lt;&gt;"",TRIM(M1768)&lt;&gt;"",TRIM(J1768)&lt;&gt;TRIM(M1768)),"Suffix translation &lt;&gt; lookup ", "" ))
&amp;IF(AND(TRIM(K1768)="",N1768=""),"Description not translated ",
   IF(AND(TRIM(K1768)&lt;&gt;"",TRIM(N1768)&lt;&gt;"",TRIM(K1768)&lt;&gt;TRIM(N1768)),"Description translation&lt;&gt; lookup ", "" ))</f>
        <v/>
      </c>
    </row>
    <row r="1769" spans="1:18" x14ac:dyDescent="0.25">
      <c r="A1769" s="2" t="str">
        <f>IF(TRIM(J1769)="","",E1769)</f>
        <v/>
      </c>
      <c r="B1769" s="2" t="str">
        <f>IF(TRIM(K1769)="","",I1769)</f>
        <v/>
      </c>
      <c r="C1769" s="2" t="str">
        <f>LEFT(F1769,FIND(".",F1769,6))</f>
        <v>Exif.Panasonic.</v>
      </c>
      <c r="D1769" s="2" t="str">
        <f>VLOOKUP(C1769,PrefixUebersetzung,2,FALSE)</f>
        <v>Exif.Panasonic.</v>
      </c>
      <c r="E1769" s="2" t="str">
        <f>MID(F1769,FIND(".",F1769,6)+1,99)</f>
        <v>ImageWidth</v>
      </c>
      <c r="F1769" s="3" t="s">
        <v>6975</v>
      </c>
      <c r="G1769" s="3" t="s">
        <v>9515</v>
      </c>
      <c r="I1769" s="3" t="s">
        <v>2214</v>
      </c>
      <c r="J1769" s="3"/>
      <c r="L1769" s="14"/>
      <c r="M1769" s="3" t="str">
        <f>IFERROR(VLOOKUP(E1769,A:J,10, FALSE),"")</f>
        <v>Bildbreite</v>
      </c>
      <c r="N1769" s="3" t="str">
        <f>IFERROR(VLOOKUP(I1769,B:K,10,FALSE),"")</f>
        <v>Bildbreite</v>
      </c>
      <c r="O1769" s="3" t="str">
        <f>IF(AND(TRIM(J1769)="",M1769=""),"Suffix not translated ",
   IF(AND(TRIM(J1769)&lt;&gt;"",TRIM(M1769)&lt;&gt;"",TRIM(J1769)&lt;&gt;TRIM(M1769)),"Suffix translation &lt;&gt; lookup ", "" ))
&amp;IF(AND(TRIM(K1769)="",N1769=""),"Description not translated ",
   IF(AND(TRIM(K1769)&lt;&gt;"",TRIM(N1769)&lt;&gt;"",TRIM(K1769)&lt;&gt;TRIM(N1769)),"Description translation&lt;&gt; lookup ", "" ))</f>
        <v/>
      </c>
    </row>
    <row r="1770" spans="1:18" x14ac:dyDescent="0.25">
      <c r="A1770" s="2" t="str">
        <f>IF(TRIM(J1770)="","",E1770)</f>
        <v>IntelligentDRange</v>
      </c>
      <c r="B1770" s="2" t="str">
        <f>IF(TRIM(K1770)="","",I1770)</f>
        <v>Intelligent Dynamic Range</v>
      </c>
      <c r="C1770" s="2" t="str">
        <f>LEFT(F1770,FIND(".",F1770,6))</f>
        <v>Exif.Panasonic.</v>
      </c>
      <c r="D1770" s="2" t="str">
        <f>VLOOKUP(C1770,PrefixUebersetzung,2,FALSE)</f>
        <v>Exif.Panasonic.</v>
      </c>
      <c r="E1770" s="2" t="str">
        <f>MID(F1770,FIND(".",F1770,6)+1,99)</f>
        <v>IntelligentDRange</v>
      </c>
      <c r="F1770" s="3" t="s">
        <v>6976</v>
      </c>
      <c r="G1770" s="3" t="s">
        <v>9512</v>
      </c>
      <c r="I1770" s="3" t="s">
        <v>6977</v>
      </c>
      <c r="J1770" s="3" t="s">
        <v>7561</v>
      </c>
      <c r="K1770" s="5" t="s">
        <v>7561</v>
      </c>
      <c r="L1770" s="14"/>
      <c r="O1770" s="3" t="str">
        <f>IF(AND(TRIM(J1770)="",M1770=""),"Suffix not translated ",
   IF(AND(TRIM(J1770)&lt;&gt;"",TRIM(M1770)&lt;&gt;"",TRIM(J1770)&lt;&gt;TRIM(M1770)),"Suffix translation &lt;&gt; lookup ", "" ))
&amp;IF(AND(TRIM(K1770)="",N1770=""),"Description not translated ",
   IF(AND(TRIM(K1770)&lt;&gt;"",TRIM(N1770)&lt;&gt;"",TRIM(K1770)&lt;&gt;TRIM(N1770)),"Description translation&lt;&gt; lookup ", "" ))</f>
        <v/>
      </c>
      <c r="P1770" s="3" t="s">
        <v>8447</v>
      </c>
      <c r="Q1770" s="3" t="s">
        <v>8447</v>
      </c>
      <c r="R1770" s="3" t="s">
        <v>9105</v>
      </c>
    </row>
    <row r="1771" spans="1:18" x14ac:dyDescent="0.25">
      <c r="A1771" s="2" t="str">
        <f>IF(TRIM(J1771)="","",E1771)</f>
        <v>IntelligentExposure</v>
      </c>
      <c r="B1771" s="2" t="str">
        <f>IF(TRIM(K1771)="","",I1771)</f>
        <v>Intelligent Exposure</v>
      </c>
      <c r="C1771" s="2" t="str">
        <f>LEFT(F1771,FIND(".",F1771,6))</f>
        <v>Exif.Panasonic.</v>
      </c>
      <c r="D1771" s="2" t="str">
        <f>VLOOKUP(C1771,PrefixUebersetzung,2,FALSE)</f>
        <v>Exif.Panasonic.</v>
      </c>
      <c r="E1771" s="2" t="str">
        <f>MID(F1771,FIND(".",F1771,6)+1,99)</f>
        <v>IntelligentExposure</v>
      </c>
      <c r="F1771" s="3" t="s">
        <v>6978</v>
      </c>
      <c r="G1771" s="3" t="s">
        <v>9512</v>
      </c>
      <c r="I1771" s="3" t="s">
        <v>6979</v>
      </c>
      <c r="J1771" s="3" t="s">
        <v>7562</v>
      </c>
      <c r="K1771" s="5" t="s">
        <v>7562</v>
      </c>
      <c r="L1771" s="14"/>
      <c r="O1771" s="3" t="str">
        <f>IF(AND(TRIM(J1771)="",M1771=""),"Suffix not translated ",
   IF(AND(TRIM(J1771)&lt;&gt;"",TRIM(M1771)&lt;&gt;"",TRIM(J1771)&lt;&gt;TRIM(M1771)),"Suffix translation &lt;&gt; lookup ", "" ))
&amp;IF(AND(TRIM(K1771)="",N1771=""),"Description not translated ",
   IF(AND(TRIM(K1771)&lt;&gt;"",TRIM(N1771)&lt;&gt;"",TRIM(K1771)&lt;&gt;TRIM(N1771)),"Description translation&lt;&gt; lookup ", "" ))</f>
        <v/>
      </c>
      <c r="P1771" s="3" t="s">
        <v>8447</v>
      </c>
      <c r="Q1771" s="3" t="s">
        <v>8447</v>
      </c>
      <c r="R1771" s="3" t="s">
        <v>9236</v>
      </c>
    </row>
    <row r="1772" spans="1:18" x14ac:dyDescent="0.25">
      <c r="A1772" s="2" t="str">
        <f>IF(TRIM(J1772)="","",E1772)</f>
        <v>IntelligentResolution</v>
      </c>
      <c r="B1772" s="2" t="str">
        <f>IF(TRIM(K1772)="","",I1772)</f>
        <v>Intelligent resolution</v>
      </c>
      <c r="C1772" s="2" t="str">
        <f>LEFT(F1772,FIND(".",F1772,6))</f>
        <v>Exif.Panasonic.</v>
      </c>
      <c r="D1772" s="2" t="str">
        <f>VLOOKUP(C1772,PrefixUebersetzung,2,FALSE)</f>
        <v>Exif.Panasonic.</v>
      </c>
      <c r="E1772" s="2" t="str">
        <f>MID(F1772,FIND(".",F1772,6)+1,99)</f>
        <v>IntelligentResolution</v>
      </c>
      <c r="F1772" s="3" t="s">
        <v>6980</v>
      </c>
      <c r="G1772" s="3" t="s">
        <v>9518</v>
      </c>
      <c r="I1772" s="3" t="s">
        <v>6981</v>
      </c>
      <c r="J1772" s="3" t="s">
        <v>7563</v>
      </c>
      <c r="K1772" s="5" t="s">
        <v>7563</v>
      </c>
      <c r="L1772" s="14"/>
      <c r="O1772" s="3" t="str">
        <f>IF(AND(TRIM(J1772)="",M1772=""),"Suffix not translated ",
   IF(AND(TRIM(J1772)&lt;&gt;"",TRIM(M1772)&lt;&gt;"",TRIM(J1772)&lt;&gt;TRIM(M1772)),"Suffix translation &lt;&gt; lookup ", "" ))
&amp;IF(AND(TRIM(K1772)="",N1772=""),"Description not translated ",
   IF(AND(TRIM(K1772)&lt;&gt;"",TRIM(N1772)&lt;&gt;"",TRIM(K1772)&lt;&gt;TRIM(N1772)),"Description translation&lt;&gt; lookup ", "" ))</f>
        <v/>
      </c>
      <c r="P1772" s="3" t="s">
        <v>8447</v>
      </c>
      <c r="Q1772" s="3" t="s">
        <v>8447</v>
      </c>
      <c r="R1772" s="3" t="s">
        <v>9236</v>
      </c>
    </row>
    <row r="1773" spans="1:18" x14ac:dyDescent="0.25">
      <c r="A1773" s="2" t="str">
        <f>IF(TRIM(J1773)="","",E1773)</f>
        <v>InternalNDFilter</v>
      </c>
      <c r="B1773" s="2" t="str">
        <f>IF(TRIM(K1773)="","",I1773)</f>
        <v>Internal ND Filter</v>
      </c>
      <c r="C1773" s="2" t="str">
        <f>LEFT(F1773,FIND(".",F1773,6))</f>
        <v>Exif.Panasonic.</v>
      </c>
      <c r="D1773" s="2" t="str">
        <f>VLOOKUP(C1773,PrefixUebersetzung,2,FALSE)</f>
        <v>Exif.Panasonic.</v>
      </c>
      <c r="E1773" s="2" t="str">
        <f>MID(F1773,FIND(".",F1773,6)+1,99)</f>
        <v>InternalNDFilter</v>
      </c>
      <c r="F1773" s="3" t="s">
        <v>6982</v>
      </c>
      <c r="G1773" s="3" t="s">
        <v>9519</v>
      </c>
      <c r="I1773" s="3" t="s">
        <v>6983</v>
      </c>
      <c r="J1773" s="3" t="s">
        <v>7564</v>
      </c>
      <c r="K1773" s="5" t="s">
        <v>7564</v>
      </c>
      <c r="L1773" s="14"/>
      <c r="O1773" s="3" t="str">
        <f>IF(AND(TRIM(J1773)="",M1773=""),"Suffix not translated ",
   IF(AND(TRIM(J1773)&lt;&gt;"",TRIM(M1773)&lt;&gt;"",TRIM(J1773)&lt;&gt;TRIM(M1773)),"Suffix translation &lt;&gt; lookup ", "" ))
&amp;IF(AND(TRIM(K1773)="",N1773=""),"Description not translated ",
   IF(AND(TRIM(K1773)&lt;&gt;"",TRIM(N1773)&lt;&gt;"",TRIM(K1773)&lt;&gt;TRIM(N1773)),"Description translation&lt;&gt; lookup ", "" ))</f>
        <v/>
      </c>
      <c r="P1773" s="3" t="s">
        <v>8447</v>
      </c>
      <c r="Q1773" s="3" t="s">
        <v>8447</v>
      </c>
      <c r="R1773" s="3" t="s">
        <v>9237</v>
      </c>
    </row>
    <row r="1774" spans="1:18" ht="60" x14ac:dyDescent="0.25">
      <c r="A1774" s="2" t="str">
        <f>IF(TRIM(J1774)="","",E1774)</f>
        <v/>
      </c>
      <c r="B1774" s="2" t="str">
        <f>IF(TRIM(K1774)="","",I1774)</f>
        <v/>
      </c>
      <c r="C1774" s="2" t="str">
        <f>LEFT(F1774,FIND(".",F1774,6))</f>
        <v>Exif.Panasonic.</v>
      </c>
      <c r="D1774" s="2" t="str">
        <f>VLOOKUP(C1774,PrefixUebersetzung,2,FALSE)</f>
        <v>Exif.Panasonic.</v>
      </c>
      <c r="E1774" s="2" t="str">
        <f>MID(F1774,FIND(".",F1774,6)+1,99)</f>
        <v>InternalSerialNumber</v>
      </c>
      <c r="F1774" s="3" t="s">
        <v>1141</v>
      </c>
      <c r="G1774" s="3" t="s">
        <v>9517</v>
      </c>
      <c r="I1774" s="3" t="s">
        <v>2262</v>
      </c>
      <c r="J1774" s="3"/>
      <c r="L1774" s="14"/>
      <c r="M1774" s="3" t="str">
        <f>IFERROR(VLOOKUP(E1774,A:J,10, FALSE),"")</f>
        <v>Interne Seriennummer</v>
      </c>
      <c r="N1774" s="3" t="str">
        <f>IFERROR(VLOOKUP(I1774,B:K,10,FALSE),"")</f>
        <v>Diese Nummer ist eindeutig und enthält das Datum der Herstellung, ist aber nicht die gleiche Nummer, wie auf dem Kameragehäuse</v>
      </c>
      <c r="O1774" s="3" t="str">
        <f>IF(AND(TRIM(J1774)="",M1774=""),"Suffix not translated ",
   IF(AND(TRIM(J1774)&lt;&gt;"",TRIM(M1774)&lt;&gt;"",TRIM(J1774)&lt;&gt;TRIM(M1774)),"Suffix translation &lt;&gt; lookup ", "" ))
&amp;IF(AND(TRIM(K1774)="",N1774=""),"Description not translated ",
   IF(AND(TRIM(K1774)&lt;&gt;"",TRIM(N1774)&lt;&gt;"",TRIM(K1774)&lt;&gt;TRIM(N1774)),"Description translation&lt;&gt; lookup ", "" ))</f>
        <v/>
      </c>
    </row>
    <row r="1775" spans="1:18" x14ac:dyDescent="0.25">
      <c r="A1775" s="2" t="str">
        <f>IF(TRIM(J1775)="","",E1775)</f>
        <v>Landmark</v>
      </c>
      <c r="B1775" s="2" t="str">
        <f>IF(TRIM(K1775)="","",I1775)</f>
        <v>Landmark</v>
      </c>
      <c r="C1775" s="2" t="str">
        <f>LEFT(F1775,FIND(".",F1775,6))</f>
        <v>Exif.Panasonic.</v>
      </c>
      <c r="D1775" s="2" t="str">
        <f>VLOOKUP(C1775,PrefixUebersetzung,2,FALSE)</f>
        <v>Exif.Panasonic.</v>
      </c>
      <c r="E1775" s="2" t="str">
        <f>MID(F1775,FIND(".",F1775,6)+1,99)</f>
        <v>Landmark</v>
      </c>
      <c r="F1775" s="3" t="s">
        <v>6984</v>
      </c>
      <c r="G1775" s="3" t="s">
        <v>9517</v>
      </c>
      <c r="I1775" s="3" t="s">
        <v>6985</v>
      </c>
      <c r="J1775" s="3" t="s">
        <v>7565</v>
      </c>
      <c r="K1775" s="5" t="s">
        <v>7565</v>
      </c>
      <c r="L1775" s="14"/>
      <c r="O1775" s="3" t="str">
        <f>IF(AND(TRIM(J1775)="",M1775=""),"Suffix not translated ",
   IF(AND(TRIM(J1775)&lt;&gt;"",TRIM(M1775)&lt;&gt;"",TRIM(J1775)&lt;&gt;TRIM(M1775)),"Suffix translation &lt;&gt; lookup ", "" ))
&amp;IF(AND(TRIM(K1775)="",N1775=""),"Description not translated ",
   IF(AND(TRIM(K1775)&lt;&gt;"",TRIM(N1775)&lt;&gt;"",TRIM(K1775)&lt;&gt;TRIM(N1775)),"Description translation&lt;&gt; lookup ", "" ))</f>
        <v/>
      </c>
      <c r="P1775" s="3" t="s">
        <v>8447</v>
      </c>
      <c r="Q1775" s="3" t="s">
        <v>8447</v>
      </c>
    </row>
    <row r="1776" spans="1:18" ht="30" x14ac:dyDescent="0.25">
      <c r="A1776" s="2" t="str">
        <f>IF(TRIM(J1776)="","",E1776)</f>
        <v/>
      </c>
      <c r="B1776" s="2" t="str">
        <f>IF(TRIM(K1776)="","",I1776)</f>
        <v>Firmware Version of the Lens</v>
      </c>
      <c r="C1776" s="2" t="str">
        <f>LEFT(F1776,FIND(".",F1776,6))</f>
        <v>Exif.Panasonic.</v>
      </c>
      <c r="D1776" s="2" t="str">
        <f>VLOOKUP(C1776,PrefixUebersetzung,2,FALSE)</f>
        <v>Exif.Panasonic.</v>
      </c>
      <c r="E1776" s="2" t="str">
        <f>MID(F1776,FIND(".",F1776,6)+1,99)</f>
        <v>LensFirmwareVersion</v>
      </c>
      <c r="F1776" s="3" t="s">
        <v>6986</v>
      </c>
      <c r="G1776" s="3" t="s">
        <v>9517</v>
      </c>
      <c r="I1776" s="3" t="s">
        <v>6987</v>
      </c>
      <c r="J1776" s="3"/>
      <c r="K1776" s="5" t="s">
        <v>7794</v>
      </c>
      <c r="L1776" s="14"/>
      <c r="M1776" s="3" t="str">
        <f>IFERROR(VLOOKUP(E1776,A:J,10, FALSE),"")</f>
        <v>Objektiv Firmwareversion</v>
      </c>
      <c r="O1776" s="3" t="str">
        <f>IF(AND(TRIM(J1776)="",M1776=""),"Suffix not translated ",
   IF(AND(TRIM(J1776)&lt;&gt;"",TRIM(M1776)&lt;&gt;"",TRIM(J1776)&lt;&gt;TRIM(M1776)),"Suffix translation &lt;&gt; lookup ", "" ))
&amp;IF(AND(TRIM(K1776)="",N1776=""),"Description not translated ",
   IF(AND(TRIM(K1776)&lt;&gt;"",TRIM(N1776)&lt;&gt;"",TRIM(K1776)&lt;&gt;TRIM(N1776)),"Description translation&lt;&gt; lookup ", "" ))</f>
        <v/>
      </c>
      <c r="Q1776" s="3" t="s">
        <v>8447</v>
      </c>
      <c r="R1776" s="3" t="s">
        <v>4997</v>
      </c>
    </row>
    <row r="1777" spans="1:18" x14ac:dyDescent="0.25">
      <c r="A1777" s="2" t="str">
        <f>IF(TRIM(J1777)="","",E1777)</f>
        <v/>
      </c>
      <c r="B1777" s="2" t="str">
        <f>IF(TRIM(K1777)="","",I1777)</f>
        <v/>
      </c>
      <c r="C1777" s="2" t="str">
        <f>LEFT(F1777,FIND(".",F1777,6))</f>
        <v>Exif.Panasonic.</v>
      </c>
      <c r="D1777" s="2" t="str">
        <f>VLOOKUP(C1777,PrefixUebersetzung,2,FALSE)</f>
        <v>Exif.Panasonic.</v>
      </c>
      <c r="E1777" s="2" t="str">
        <f>MID(F1777,FIND(".",F1777,6)+1,99)</f>
        <v>LensSerialNumber</v>
      </c>
      <c r="F1777" s="3" t="s">
        <v>1142</v>
      </c>
      <c r="G1777" s="3" t="s">
        <v>9514</v>
      </c>
      <c r="I1777" s="3" t="s">
        <v>2824</v>
      </c>
      <c r="J1777" s="3"/>
      <c r="L1777" s="14"/>
      <c r="M1777" s="3" t="str">
        <f>IFERROR(VLOOKUP(E1777,A:J,10, FALSE),"")</f>
        <v>Objektiv Seriennummer</v>
      </c>
      <c r="N1777" s="3" t="str">
        <f>IFERROR(VLOOKUP(I1777,B:K,10,FALSE),"")</f>
        <v>Objektiv Seriennummer</v>
      </c>
      <c r="O1777" s="3" t="str">
        <f>IF(AND(TRIM(J1777)="",M1777=""),"Suffix not translated ",
   IF(AND(TRIM(J1777)&lt;&gt;"",TRIM(M1777)&lt;&gt;"",TRIM(J1777)&lt;&gt;TRIM(M1777)),"Suffix translation &lt;&gt; lookup ", "" ))
&amp;IF(AND(TRIM(K1777)="",N1777=""),"Description not translated ",
   IF(AND(TRIM(K1777)&lt;&gt;"",TRIM(N1777)&lt;&gt;"",TRIM(K1777)&lt;&gt;TRIM(N1777)),"Description translation&lt;&gt; lookup ", "" ))</f>
        <v/>
      </c>
    </row>
    <row r="1778" spans="1:18" x14ac:dyDescent="0.25">
      <c r="A1778" s="2" t="str">
        <f>IF(TRIM(J1778)="","",E1778)</f>
        <v/>
      </c>
      <c r="B1778" s="2" t="str">
        <f>IF(TRIM(K1778)="","",I1778)</f>
        <v/>
      </c>
      <c r="C1778" s="2" t="str">
        <f>LEFT(F1778,FIND(".",F1778,6))</f>
        <v>Exif.Panasonic.</v>
      </c>
      <c r="D1778" s="2" t="str">
        <f>VLOOKUP(C1778,PrefixUebersetzung,2,FALSE)</f>
        <v>Exif.Panasonic.</v>
      </c>
      <c r="E1778" s="2" t="str">
        <f>MID(F1778,FIND(".",F1778,6)+1,99)</f>
        <v>LensType</v>
      </c>
      <c r="F1778" s="3" t="s">
        <v>1143</v>
      </c>
      <c r="G1778" s="3" t="s">
        <v>9514</v>
      </c>
      <c r="I1778" s="3" t="s">
        <v>2177</v>
      </c>
      <c r="J1778" s="3"/>
      <c r="L1778" s="14"/>
      <c r="M1778" s="3" t="str">
        <f>IFERROR(VLOOKUP(E1778,A:J,10, FALSE),"")</f>
        <v>Objektiv Typ</v>
      </c>
      <c r="N1778" s="3" t="str">
        <f>IFERROR(VLOOKUP(I1778,B:K,10,FALSE),"")</f>
        <v>Objektiv Typ</v>
      </c>
      <c r="O1778" s="3" t="str">
        <f>IF(AND(TRIM(J1778)="",M1778=""),"Suffix not translated ",
   IF(AND(TRIM(J1778)&lt;&gt;"",TRIM(M1778)&lt;&gt;"",TRIM(J1778)&lt;&gt;TRIM(M1778)),"Suffix translation &lt;&gt; lookup ", "" ))
&amp;IF(AND(TRIM(K1778)="",N1778=""),"Description not translated ",
   IF(AND(TRIM(K1778)&lt;&gt;"",TRIM(N1778)&lt;&gt;"",TRIM(K1778)&lt;&gt;TRIM(N1778)),"Description translation&lt;&gt; lookup ", "" ))</f>
        <v/>
      </c>
    </row>
    <row r="1779" spans="1:18" x14ac:dyDescent="0.25">
      <c r="A1779" s="2" t="str">
        <f>IF(TRIM(J1779)="","",E1779)</f>
        <v>Location</v>
      </c>
      <c r="B1779" s="2" t="str">
        <f>IF(TRIM(K1779)="","",I1779)</f>
        <v>Location</v>
      </c>
      <c r="C1779" s="2" t="str">
        <f>LEFT(F1779,FIND(".",F1779,6))</f>
        <v>Exif.Panasonic.</v>
      </c>
      <c r="D1779" s="2" t="str">
        <f>VLOOKUP(C1779,PrefixUebersetzung,2,FALSE)</f>
        <v>Exif.Panasonic.</v>
      </c>
      <c r="E1779" s="2" t="str">
        <f>MID(F1779,FIND(".",F1779,6)+1,99)</f>
        <v>Location</v>
      </c>
      <c r="F1779" s="3" t="s">
        <v>6988</v>
      </c>
      <c r="G1779" s="3" t="s">
        <v>9517</v>
      </c>
      <c r="I1779" s="3" t="s">
        <v>2980</v>
      </c>
      <c r="J1779" s="3" t="s">
        <v>4343</v>
      </c>
      <c r="K1779" s="5" t="s">
        <v>4343</v>
      </c>
      <c r="L1779" s="14"/>
      <c r="M1779" s="3" t="str">
        <f>IFERROR(VLOOKUP(E1779,A:J,10, FALSE),"")</f>
        <v>Ort</v>
      </c>
      <c r="N1779" s="3" t="str">
        <f>IFERROR(VLOOKUP(I1779,B:K,10,FALSE),"")</f>
        <v>Ort</v>
      </c>
      <c r="O1779" s="3" t="str">
        <f>IF(AND(TRIM(J1779)="",M1779=""),"Suffix not translated ",
   IF(AND(TRIM(J1779)&lt;&gt;"",TRIM(M1779)&lt;&gt;"",TRIM(J1779)&lt;&gt;TRIM(M1779)),"Suffix translation &lt;&gt; lookup ", "" ))
&amp;IF(AND(TRIM(K1779)="",N1779=""),"Description not translated ",
   IF(AND(TRIM(K1779)&lt;&gt;"",TRIM(N1779)&lt;&gt;"",TRIM(K1779)&lt;&gt;TRIM(N1779)),"Description translation&lt;&gt; lookup ", "" ))</f>
        <v/>
      </c>
      <c r="P1779" s="3" t="s">
        <v>8447</v>
      </c>
      <c r="Q1779" s="3" t="s">
        <v>8447</v>
      </c>
      <c r="R1779" s="3" t="s">
        <v>4343</v>
      </c>
    </row>
    <row r="1780" spans="1:18" ht="30" x14ac:dyDescent="0.25">
      <c r="A1780" s="2" t="str">
        <f>IF(TRIM(J1780)="","",E1780)</f>
        <v>LongShutterNoiseReduction</v>
      </c>
      <c r="B1780" s="2" t="str">
        <f>IF(TRIM(K1780)="","",I1780)</f>
        <v>Long Shutter Noise Reduction</v>
      </c>
      <c r="C1780" s="2" t="str">
        <f>LEFT(F1780,FIND(".",F1780,6))</f>
        <v>Exif.Panasonic.</v>
      </c>
      <c r="D1780" s="2" t="str">
        <f>VLOOKUP(C1780,PrefixUebersetzung,2,FALSE)</f>
        <v>Exif.Panasonic.</v>
      </c>
      <c r="E1780" s="2" t="str">
        <f>MID(F1780,FIND(".",F1780,6)+1,99)</f>
        <v>LongShutterNoiseReduction</v>
      </c>
      <c r="F1780" s="3" t="s">
        <v>6989</v>
      </c>
      <c r="G1780" s="3" t="s">
        <v>9512</v>
      </c>
      <c r="I1780" s="3" t="s">
        <v>6990</v>
      </c>
      <c r="J1780" s="3" t="s">
        <v>7566</v>
      </c>
      <c r="K1780" s="5" t="s">
        <v>7566</v>
      </c>
      <c r="L1780" s="14"/>
      <c r="O1780" s="3" t="str">
        <f>IF(AND(TRIM(J1780)="",M1780=""),"Suffix not translated ",
   IF(AND(TRIM(J1780)&lt;&gt;"",TRIM(M1780)&lt;&gt;"",TRIM(J1780)&lt;&gt;TRIM(M1780)),"Suffix translation &lt;&gt; lookup ", "" ))
&amp;IF(AND(TRIM(K1780)="",N1780=""),"Description not translated ",
   IF(AND(TRIM(K1780)&lt;&gt;"",TRIM(N1780)&lt;&gt;"",TRIM(K1780)&lt;&gt;TRIM(N1780)),"Description translation&lt;&gt; lookup ", "" ))</f>
        <v/>
      </c>
      <c r="P1780" s="3" t="s">
        <v>8447</v>
      </c>
      <c r="Q1780" s="3" t="s">
        <v>8447</v>
      </c>
      <c r="R1780" s="3" t="s">
        <v>9262</v>
      </c>
    </row>
    <row r="1781" spans="1:18" x14ac:dyDescent="0.25">
      <c r="A1781" s="2" t="str">
        <f>IF(TRIM(J1781)="","",E1781)</f>
        <v/>
      </c>
      <c r="B1781" s="2" t="str">
        <f>IF(TRIM(K1781)="","",I1781)</f>
        <v/>
      </c>
      <c r="C1781" s="2" t="str">
        <f>LEFT(F1781,FIND(".",F1781,6))</f>
        <v>Exif.Panasonic.</v>
      </c>
      <c r="D1781" s="2" t="str">
        <f>VLOOKUP(C1781,PrefixUebersetzung,2,FALSE)</f>
        <v>Exif.Panasonic.</v>
      </c>
      <c r="E1781" s="2" t="str">
        <f>MID(F1781,FIND(".",F1781,6)+1,99)</f>
        <v>Macro</v>
      </c>
      <c r="F1781" s="3" t="s">
        <v>1144</v>
      </c>
      <c r="G1781" s="3" t="s">
        <v>9512</v>
      </c>
      <c r="I1781" s="3" t="s">
        <v>2178</v>
      </c>
      <c r="J1781" s="3"/>
      <c r="L1781" s="14"/>
      <c r="M1781" s="3" t="str">
        <f>IFERROR(VLOOKUP(E1781,A:J,10, FALSE),"")</f>
        <v>Makro</v>
      </c>
      <c r="N1781" s="3" t="str">
        <f>IFERROR(VLOOKUP(I1781,B:K,10,FALSE),"")</f>
        <v>Makromodus</v>
      </c>
      <c r="O1781" s="3" t="str">
        <f>IF(AND(TRIM(J1781)="",M1781=""),"Suffix not translated ",
   IF(AND(TRIM(J1781)&lt;&gt;"",TRIM(M1781)&lt;&gt;"",TRIM(J1781)&lt;&gt;TRIM(M1781)),"Suffix translation &lt;&gt; lookup ", "" ))
&amp;IF(AND(TRIM(K1781)="",N1781=""),"Description not translated ",
   IF(AND(TRIM(K1781)&lt;&gt;"",TRIM(N1781)&lt;&gt;"",TRIM(K1781)&lt;&gt;TRIM(N1781)),"Description translation&lt;&gt; lookup ", "" ))</f>
        <v/>
      </c>
    </row>
    <row r="1782" spans="1:18" ht="30" x14ac:dyDescent="0.25">
      <c r="A1782" s="2" t="str">
        <f>IF(TRIM(J1782)="","",E1782)</f>
        <v>MakerNoteVersion</v>
      </c>
      <c r="B1782" s="2" t="str">
        <f>IF(TRIM(K1782)="","",I1782)</f>
        <v>MakerNote version</v>
      </c>
      <c r="C1782" s="2" t="str">
        <f>LEFT(F1782,FIND(".",F1782,6))</f>
        <v>Exif.Panasonic.</v>
      </c>
      <c r="D1782" s="2" t="str">
        <f>VLOOKUP(C1782,PrefixUebersetzung,2,FALSE)</f>
        <v>Exif.Panasonic.</v>
      </c>
      <c r="E1782" s="2" t="str">
        <f>MID(F1782,FIND(".",F1782,6)+1,99)</f>
        <v>MakerNoteVersion</v>
      </c>
      <c r="F1782" s="3" t="s">
        <v>1145</v>
      </c>
      <c r="G1782" s="3" t="s">
        <v>9517</v>
      </c>
      <c r="I1782" s="3" t="s">
        <v>2932</v>
      </c>
      <c r="J1782" s="3" t="s">
        <v>6748</v>
      </c>
      <c r="K1782" s="5" t="s">
        <v>5144</v>
      </c>
      <c r="L1782" s="14"/>
      <c r="M1782" s="3" t="str">
        <f>IFERROR(VLOOKUP(E1782,A:J,10, FALSE),"")</f>
        <v>Hersteller-Notiz Version</v>
      </c>
      <c r="N1782" s="3" t="str">
        <f>IFERROR(VLOOKUP(I1782,B:K,10,FALSE),"")</f>
        <v>Herstellernotiz Version</v>
      </c>
      <c r="O1782" s="3" t="str">
        <f>IF(AND(TRIM(J1782)="",M1782=""),"Suffix not translated ",
   IF(AND(TRIM(J1782)&lt;&gt;"",TRIM(M1782)&lt;&gt;"",TRIM(J1782)&lt;&gt;TRIM(M1782)),"Suffix translation &lt;&gt; lookup ", "" ))
&amp;IF(AND(TRIM(K1782)="",N1782=""),"Description not translated ",
   IF(AND(TRIM(K1782)&lt;&gt;"",TRIM(N1782)&lt;&gt;"",TRIM(K1782)&lt;&gt;TRIM(N1782)),"Description translation&lt;&gt; lookup ", "" ))</f>
        <v/>
      </c>
      <c r="P1782" s="3" t="s">
        <v>8447</v>
      </c>
      <c r="Q1782" s="3" t="s">
        <v>8447</v>
      </c>
      <c r="R1782" s="3" t="s">
        <v>9039</v>
      </c>
    </row>
    <row r="1783" spans="1:18" x14ac:dyDescent="0.25">
      <c r="A1783" s="2" t="str">
        <f>IF(TRIM(J1783)="","",E1783)</f>
        <v/>
      </c>
      <c r="B1783" s="2" t="str">
        <f>IF(TRIM(K1783)="","",I1783)</f>
        <v/>
      </c>
      <c r="C1783" s="2" t="str">
        <f>LEFT(F1783,FIND(".",F1783,6))</f>
        <v>Exif.Panasonic.</v>
      </c>
      <c r="D1783" s="2" t="str">
        <f>VLOOKUP(C1783,PrefixUebersetzung,2,FALSE)</f>
        <v>Exif.Panasonic.</v>
      </c>
      <c r="E1783" s="2" t="str">
        <f>MID(F1783,FIND(".",F1783,6)+1,99)</f>
        <v>ManometerPressure</v>
      </c>
      <c r="F1783" s="3" t="s">
        <v>6991</v>
      </c>
      <c r="G1783" s="3" t="s">
        <v>9512</v>
      </c>
      <c r="I1783" s="3" t="s">
        <v>2792</v>
      </c>
      <c r="J1783" s="3"/>
      <c r="L1783" s="14"/>
      <c r="M1783" s="3" t="str">
        <f>IFERROR(VLOOKUP(E1783,A:J,10, FALSE),"")</f>
        <v>Manometerdruck</v>
      </c>
      <c r="N1783" s="3" t="str">
        <f>IFERROR(VLOOKUP(I1783,B:K,10,FALSE),"")</f>
        <v>Manometerdruck</v>
      </c>
      <c r="O1783" s="3" t="str">
        <f>IF(AND(TRIM(J1783)="",M1783=""),"Suffix not translated ",
   IF(AND(TRIM(J1783)&lt;&gt;"",TRIM(M1783)&lt;&gt;"",TRIM(J1783)&lt;&gt;TRIM(M1783)),"Suffix translation &lt;&gt; lookup ", "" ))
&amp;IF(AND(TRIM(K1783)="",N1783=""),"Description not translated ",
   IF(AND(TRIM(K1783)&lt;&gt;"",TRIM(N1783)&lt;&gt;"",TRIM(K1783)&lt;&gt;TRIM(N1783)),"Description translation&lt;&gt; lookup ", "" ))</f>
        <v/>
      </c>
    </row>
    <row r="1784" spans="1:18" x14ac:dyDescent="0.25">
      <c r="A1784" s="2" t="str">
        <f>IF(TRIM(J1784)="","",E1784)</f>
        <v/>
      </c>
      <c r="B1784" s="2" t="str">
        <f>IF(TRIM(K1784)="","",I1784)</f>
        <v/>
      </c>
      <c r="C1784" s="2" t="str">
        <f>LEFT(F1784,FIND(".",F1784,6))</f>
        <v>Exif.Panasonic.</v>
      </c>
      <c r="D1784" s="2" t="str">
        <f>VLOOKUP(C1784,PrefixUebersetzung,2,FALSE)</f>
        <v>Exif.Panasonic.</v>
      </c>
      <c r="E1784" s="2" t="str">
        <f>MID(F1784,FIND(".",F1784,6)+1,99)</f>
        <v>NoiseReduction</v>
      </c>
      <c r="F1784" s="3" t="s">
        <v>1146</v>
      </c>
      <c r="G1784" s="3" t="s">
        <v>9512</v>
      </c>
      <c r="I1784" s="3" t="s">
        <v>2534</v>
      </c>
      <c r="J1784" s="3"/>
      <c r="L1784" s="14"/>
      <c r="M1784" s="3" t="str">
        <f>IFERROR(VLOOKUP(E1784,A:J,10, FALSE),"")</f>
        <v xml:space="preserve">Rauschreduzierung </v>
      </c>
      <c r="N1784" s="3" t="str">
        <f>IFERROR(VLOOKUP(I1784,B:K,10,FALSE),"")</f>
        <v xml:space="preserve">Rauschreduzierung </v>
      </c>
      <c r="O1784" s="3" t="str">
        <f>IF(AND(TRIM(J1784)="",M1784=""),"Suffix not translated ",
   IF(AND(TRIM(J1784)&lt;&gt;"",TRIM(M1784)&lt;&gt;"",TRIM(J1784)&lt;&gt;TRIM(M1784)),"Suffix translation &lt;&gt; lookup ", "" ))
&amp;IF(AND(TRIM(K1784)="",N1784=""),"Description not translated ",
   IF(AND(TRIM(K1784)&lt;&gt;"",TRIM(N1784)&lt;&gt;"",TRIM(K1784)&lt;&gt;TRIM(N1784)),"Description translation&lt;&gt; lookup ", "" ))</f>
        <v/>
      </c>
    </row>
    <row r="1785" spans="1:18" x14ac:dyDescent="0.25">
      <c r="A1785" s="2" t="str">
        <f>IF(TRIM(J1785)="","",E1785)</f>
        <v>OpticalZoomMode</v>
      </c>
      <c r="B1785" s="2" t="str">
        <f>IF(TRIM(K1785)="","",I1785)</f>
        <v>Optical zoom mode</v>
      </c>
      <c r="C1785" s="2" t="str">
        <f>LEFT(F1785,FIND(".",F1785,6))</f>
        <v>Exif.Panasonic.</v>
      </c>
      <c r="D1785" s="2" t="str">
        <f>VLOOKUP(C1785,PrefixUebersetzung,2,FALSE)</f>
        <v>Exif.Panasonic.</v>
      </c>
      <c r="E1785" s="2" t="str">
        <f>MID(F1785,FIND(".",F1785,6)+1,99)</f>
        <v>OpticalZoomMode</v>
      </c>
      <c r="F1785" s="3" t="s">
        <v>1147</v>
      </c>
      <c r="G1785" s="3" t="s">
        <v>9512</v>
      </c>
      <c r="I1785" s="3" t="s">
        <v>2933</v>
      </c>
      <c r="J1785" s="5" t="s">
        <v>4330</v>
      </c>
      <c r="K1785" s="5" t="s">
        <v>4330</v>
      </c>
      <c r="L1785" s="14"/>
      <c r="O1785" s="3" t="str">
        <f>IF(AND(TRIM(J1785)="",M1785=""),"Suffix not translated ",
   IF(AND(TRIM(J1785)&lt;&gt;"",TRIM(M1785)&lt;&gt;"",TRIM(J1785)&lt;&gt;TRIM(M1785)),"Suffix translation &lt;&gt; lookup ", "" ))
&amp;IF(AND(TRIM(K1785)="",N1785=""),"Description not translated ",
   IF(AND(TRIM(K1785)&lt;&gt;"",TRIM(N1785)&lt;&gt;"",TRIM(K1785)&lt;&gt;TRIM(N1785)),"Description translation&lt;&gt; lookup ", "" ))</f>
        <v/>
      </c>
      <c r="P1785" s="3" t="s">
        <v>8447</v>
      </c>
      <c r="Q1785" s="3" t="s">
        <v>8447</v>
      </c>
      <c r="R1785" s="3" t="s">
        <v>4782</v>
      </c>
    </row>
    <row r="1786" spans="1:18" x14ac:dyDescent="0.25">
      <c r="A1786" s="2" t="str">
        <f>IF(TRIM(J1786)="","",E1786)</f>
        <v>PanoramaFieldOfView</v>
      </c>
      <c r="B1786" s="2" t="str">
        <f>IF(TRIM(K1786)="","",I1786)</f>
        <v>Field of View of Panorama</v>
      </c>
      <c r="C1786" s="2" t="str">
        <f>LEFT(F1786,FIND(".",F1786,6))</f>
        <v>Exif.Panasonic.</v>
      </c>
      <c r="D1786" s="2" t="str">
        <f>VLOOKUP(C1786,PrefixUebersetzung,2,FALSE)</f>
        <v>Exif.Panasonic.</v>
      </c>
      <c r="E1786" s="2" t="str">
        <f>MID(F1786,FIND(".",F1786,6)+1,99)</f>
        <v>PanoramaFieldOfView</v>
      </c>
      <c r="F1786" s="3" t="s">
        <v>6992</v>
      </c>
      <c r="G1786" s="3" t="s">
        <v>9512</v>
      </c>
      <c r="I1786" s="3" t="s">
        <v>6993</v>
      </c>
      <c r="J1786" s="3" t="s">
        <v>7567</v>
      </c>
      <c r="K1786" s="5" t="s">
        <v>7568</v>
      </c>
      <c r="L1786" s="14"/>
      <c r="O1786" s="3" t="str">
        <f>IF(AND(TRIM(J1786)="",M1786=""),"Suffix not translated ",
   IF(AND(TRIM(J1786)&lt;&gt;"",TRIM(M1786)&lt;&gt;"",TRIM(J1786)&lt;&gt;TRIM(M1786)),"Suffix translation &lt;&gt; lookup ", "" ))
&amp;IF(AND(TRIM(K1786)="",N1786=""),"Description not translated ",
   IF(AND(TRIM(K1786)&lt;&gt;"",TRIM(N1786)&lt;&gt;"",TRIM(K1786)&lt;&gt;TRIM(N1786)),"Description translation&lt;&gt; lookup ", "" ))</f>
        <v/>
      </c>
      <c r="P1786" s="3" t="s">
        <v>8447</v>
      </c>
      <c r="Q1786" s="3" t="s">
        <v>8447</v>
      </c>
    </row>
    <row r="1787" spans="1:18" x14ac:dyDescent="0.25">
      <c r="A1787" s="2" t="str">
        <f>IF(TRIM(J1787)="","",E1787)</f>
        <v>PhotoStyle</v>
      </c>
      <c r="B1787" s="2" t="str">
        <f>IF(TRIM(K1787)="","",I1787)</f>
        <v>Photo style</v>
      </c>
      <c r="C1787" s="2" t="str">
        <f>LEFT(F1787,FIND(".",F1787,6))</f>
        <v>Exif.Panasonic.</v>
      </c>
      <c r="D1787" s="2" t="str">
        <f>VLOOKUP(C1787,PrefixUebersetzung,2,FALSE)</f>
        <v>Exif.Panasonic.</v>
      </c>
      <c r="E1787" s="2" t="str">
        <f>MID(F1787,FIND(".",F1787,6)+1,99)</f>
        <v>PhotoStyle</v>
      </c>
      <c r="F1787" s="3" t="s">
        <v>6994</v>
      </c>
      <c r="G1787" s="3" t="s">
        <v>9512</v>
      </c>
      <c r="I1787" s="3" t="s">
        <v>6995</v>
      </c>
      <c r="J1787" s="3" t="s">
        <v>7569</v>
      </c>
      <c r="K1787" s="5" t="s">
        <v>7569</v>
      </c>
      <c r="L1787" s="14"/>
      <c r="O1787" s="3" t="str">
        <f>IF(AND(TRIM(J1787)="",M1787=""),"Suffix not translated ",
   IF(AND(TRIM(J1787)&lt;&gt;"",TRIM(M1787)&lt;&gt;"",TRIM(J1787)&lt;&gt;TRIM(M1787)),"Suffix translation &lt;&gt; lookup ", "" ))
&amp;IF(AND(TRIM(K1787)="",N1787=""),"Description not translated ",
   IF(AND(TRIM(K1787)&lt;&gt;"",TRIM(N1787)&lt;&gt;"",TRIM(K1787)&lt;&gt;TRIM(N1787)),"Description translation&lt;&gt; lookup ", "" ))</f>
        <v/>
      </c>
      <c r="P1787" s="3" t="s">
        <v>8447</v>
      </c>
      <c r="Q1787" s="3" t="s">
        <v>8447</v>
      </c>
      <c r="R1787" s="3" t="s">
        <v>3949</v>
      </c>
    </row>
    <row r="1788" spans="1:18" x14ac:dyDescent="0.25">
      <c r="A1788" s="2" t="str">
        <f>IF(TRIM(J1788)="","",E1788)</f>
        <v>PitchAngle</v>
      </c>
      <c r="B1788" s="2" t="str">
        <f>IF(TRIM(K1788)="","",I1788)</f>
        <v>degrees of upwards camera tilt</v>
      </c>
      <c r="C1788" s="2" t="str">
        <f>LEFT(F1788,FIND(".",F1788,6))</f>
        <v>Exif.Panasonic.</v>
      </c>
      <c r="D1788" s="2" t="str">
        <f>VLOOKUP(C1788,PrefixUebersetzung,2,FALSE)</f>
        <v>Exif.Panasonic.</v>
      </c>
      <c r="E1788" s="2" t="str">
        <f>MID(F1788,FIND(".",F1788,6)+1,99)</f>
        <v>PitchAngle</v>
      </c>
      <c r="F1788" s="3" t="s">
        <v>6996</v>
      </c>
      <c r="G1788" s="3" t="s">
        <v>9512</v>
      </c>
      <c r="I1788" s="3" t="s">
        <v>11217</v>
      </c>
      <c r="J1788" s="3" t="s">
        <v>7570</v>
      </c>
      <c r="K1788" s="5" t="s">
        <v>7795</v>
      </c>
      <c r="L1788" s="14"/>
      <c r="O1788" s="3" t="str">
        <f>IF(AND(TRIM(J1788)="",M1788=""),"Suffix not translated ",
   IF(AND(TRIM(J1788)&lt;&gt;"",TRIM(M1788)&lt;&gt;"",TRIM(J1788)&lt;&gt;TRIM(M1788)),"Suffix translation &lt;&gt; lookup ", "" ))
&amp;IF(AND(TRIM(K1788)="",N1788=""),"Description not translated ",
   IF(AND(TRIM(K1788)&lt;&gt;"",TRIM(N1788)&lt;&gt;"",TRIM(K1788)&lt;&gt;TRIM(N1788)),"Description translation&lt;&gt; lookup ", "" ))</f>
        <v/>
      </c>
      <c r="P1788" s="3" t="s">
        <v>8447</v>
      </c>
      <c r="Q1788" s="3" t="s">
        <v>8447</v>
      </c>
    </row>
    <row r="1789" spans="1:18" x14ac:dyDescent="0.25">
      <c r="A1789" s="2" t="str">
        <f>IF(TRIM(J1789)="","",E1789)</f>
        <v/>
      </c>
      <c r="B1789" s="2" t="str">
        <f>IF(TRIM(K1789)="","",I1789)</f>
        <v/>
      </c>
      <c r="C1789" s="2" t="str">
        <f>LEFT(F1789,FIND(".",F1789,6))</f>
        <v>Exif.Panasonic.</v>
      </c>
      <c r="D1789" s="2" t="str">
        <f>VLOOKUP(C1789,PrefixUebersetzung,2,FALSE)</f>
        <v>Exif.Panasonic.</v>
      </c>
      <c r="E1789" s="2" t="str">
        <f>MID(F1789,FIND(".",F1789,6)+1,99)</f>
        <v>PrintIM</v>
      </c>
      <c r="F1789" s="3" t="s">
        <v>1148</v>
      </c>
      <c r="G1789" s="3" t="s">
        <v>9517</v>
      </c>
      <c r="I1789" s="3" t="s">
        <v>2506</v>
      </c>
      <c r="J1789" s="3"/>
      <c r="L1789" s="14"/>
      <c r="M1789" s="3" t="str">
        <f>IFERROR(VLOOKUP(E1789,A:J,10, FALSE),"")</f>
        <v>PrintIM</v>
      </c>
      <c r="N1789" s="3" t="str">
        <f>IFERROR(VLOOKUP(I1789,B:K,10,FALSE),"")</f>
        <v>PrintIM Informationen</v>
      </c>
      <c r="O1789" s="3" t="str">
        <f>IF(AND(TRIM(J1789)="",M1789=""),"Suffix not translated ",
   IF(AND(TRIM(J1789)&lt;&gt;"",TRIM(M1789)&lt;&gt;"",TRIM(J1789)&lt;&gt;TRIM(M1789)),"Suffix translation &lt;&gt; lookup ", "" ))
&amp;IF(AND(TRIM(K1789)="",N1789=""),"Description not translated ",
   IF(AND(TRIM(K1789)&lt;&gt;"",TRIM(N1789)&lt;&gt;"",TRIM(K1789)&lt;&gt;TRIM(N1789)),"Description translation&lt;&gt; lookup ", "" ))</f>
        <v/>
      </c>
    </row>
    <row r="1790" spans="1:18" x14ac:dyDescent="0.25">
      <c r="A1790" s="2" t="str">
        <f>IF(TRIM(J1790)="","",E1790)</f>
        <v>ProgramISO</v>
      </c>
      <c r="B1790" s="2" t="str">
        <f>IF(TRIM(K1790)="","",I1790)</f>
        <v>Program ISO</v>
      </c>
      <c r="C1790" s="2" t="str">
        <f>LEFT(F1790,FIND(".",F1790,6))</f>
        <v>Exif.Panasonic.</v>
      </c>
      <c r="D1790" s="2" t="str">
        <f>VLOOKUP(C1790,PrefixUebersetzung,2,FALSE)</f>
        <v>Exif.Panasonic.</v>
      </c>
      <c r="E1790" s="2" t="str">
        <f>MID(F1790,FIND(".",F1790,6)+1,99)</f>
        <v>ProgramISO</v>
      </c>
      <c r="F1790" s="3" t="s">
        <v>1149</v>
      </c>
      <c r="G1790" s="3" t="s">
        <v>9512</v>
      </c>
      <c r="I1790" s="3" t="s">
        <v>2934</v>
      </c>
      <c r="J1790" s="3" t="s">
        <v>3992</v>
      </c>
      <c r="K1790" s="5" t="s">
        <v>3992</v>
      </c>
      <c r="L1790" s="14"/>
      <c r="O1790" s="3" t="str">
        <f>IF(AND(TRIM(J1790)="",M1790=""),"Suffix not translated ",
   IF(AND(TRIM(J1790)&lt;&gt;"",TRIM(M1790)&lt;&gt;"",TRIM(J1790)&lt;&gt;TRIM(M1790)),"Suffix translation &lt;&gt; lookup ", "" ))
&amp;IF(AND(TRIM(K1790)="",N1790=""),"Description not translated ",
   IF(AND(TRIM(K1790)&lt;&gt;"",TRIM(N1790)&lt;&gt;"",TRIM(K1790)&lt;&gt;TRIM(N1790)),"Description translation&lt;&gt; lookup ", "" ))</f>
        <v/>
      </c>
      <c r="P1790" s="3" t="s">
        <v>8447</v>
      </c>
      <c r="Q1790" s="3" t="s">
        <v>8447</v>
      </c>
      <c r="R1790" s="3" t="s">
        <v>4410</v>
      </c>
    </row>
    <row r="1791" spans="1:18" x14ac:dyDescent="0.25">
      <c r="A1791" s="2" t="str">
        <f>IF(TRIM(J1791)="","",E1791)</f>
        <v/>
      </c>
      <c r="B1791" s="2" t="str">
        <f>IF(TRIM(K1791)="","",I1791)</f>
        <v/>
      </c>
      <c r="C1791" s="2" t="str">
        <f>LEFT(F1791,FIND(".",F1791,6))</f>
        <v>Exif.Panasonic.</v>
      </c>
      <c r="D1791" s="2" t="str">
        <f>VLOOKUP(C1791,PrefixUebersetzung,2,FALSE)</f>
        <v>Exif.Panasonic.</v>
      </c>
      <c r="E1791" s="2" t="str">
        <f>MID(F1791,FIND(".",F1791,6)+1,99)</f>
        <v>Quality</v>
      </c>
      <c r="F1791" s="3" t="s">
        <v>1150</v>
      </c>
      <c r="G1791" s="3" t="s">
        <v>9512</v>
      </c>
      <c r="I1791" s="3" t="s">
        <v>2935</v>
      </c>
      <c r="J1791" s="3"/>
      <c r="L1791" s="14"/>
      <c r="M1791" s="3" t="str">
        <f>IFERROR(VLOOKUP(E1791,A:J,10, FALSE),"")</f>
        <v>Qualität</v>
      </c>
      <c r="N1791" s="3" t="str">
        <f>IFERROR(VLOOKUP(I1791,B:K,10,FALSE),"")</f>
        <v>Bildqualität</v>
      </c>
      <c r="O1791" s="3" t="str">
        <f>IF(AND(TRIM(J1791)="",M1791=""),"Suffix not translated ",
   IF(AND(TRIM(J1791)&lt;&gt;"",TRIM(M1791)&lt;&gt;"",TRIM(J1791)&lt;&gt;TRIM(M1791)),"Suffix translation &lt;&gt; lookup ", "" ))
&amp;IF(AND(TRIM(K1791)="",N1791=""),"Description not translated ",
   IF(AND(TRIM(K1791)&lt;&gt;"",TRIM(N1791)&lt;&gt;"",TRIM(K1791)&lt;&gt;TRIM(N1791)),"Description translation&lt;&gt; lookup ", "" ))</f>
        <v/>
      </c>
    </row>
    <row r="1792" spans="1:18" x14ac:dyDescent="0.25">
      <c r="A1792" s="2" t="str">
        <f>IF(TRIM(J1792)="","",E1792)</f>
        <v>RollAngle</v>
      </c>
      <c r="B1792" s="2" t="str">
        <f>IF(TRIM(K1792)="","",I1792)</f>
        <v>degrees of clockwise camera rotation</v>
      </c>
      <c r="C1792" s="2" t="str">
        <f>LEFT(F1792,FIND(".",F1792,6))</f>
        <v>Exif.Panasonic.</v>
      </c>
      <c r="D1792" s="2" t="str">
        <f>VLOOKUP(C1792,PrefixUebersetzung,2,FALSE)</f>
        <v>Exif.Panasonic.</v>
      </c>
      <c r="E1792" s="2" t="str">
        <f>MID(F1792,FIND(".",F1792,6)+1,99)</f>
        <v>RollAngle</v>
      </c>
      <c r="F1792" s="3" t="s">
        <v>6997</v>
      </c>
      <c r="G1792" s="3" t="s">
        <v>9512</v>
      </c>
      <c r="I1792" s="3" t="s">
        <v>11218</v>
      </c>
      <c r="J1792" s="3" t="s">
        <v>7571</v>
      </c>
      <c r="K1792" s="5" t="s">
        <v>7796</v>
      </c>
      <c r="L1792" s="14"/>
      <c r="O1792" s="3" t="str">
        <f>IF(AND(TRIM(J1792)="",M1792=""),"Suffix not translated ",
   IF(AND(TRIM(J1792)&lt;&gt;"",TRIM(M1792)&lt;&gt;"",TRIM(J1792)&lt;&gt;TRIM(M1792)),"Suffix translation &lt;&gt; lookup ", "" ))
&amp;IF(AND(TRIM(K1792)="",N1792=""),"Description not translated ",
   IF(AND(TRIM(K1792)&lt;&gt;"",TRIM(N1792)&lt;&gt;"",TRIM(K1792)&lt;&gt;TRIM(N1792)),"Description translation&lt;&gt; lookup ", "" ))</f>
        <v/>
      </c>
      <c r="P1792" s="3" t="s">
        <v>8447</v>
      </c>
      <c r="Q1792" s="3" t="s">
        <v>8447</v>
      </c>
    </row>
    <row r="1793" spans="1:18" x14ac:dyDescent="0.25">
      <c r="A1793" s="2" t="str">
        <f>IF(TRIM(J1793)="","",E1793)</f>
        <v/>
      </c>
      <c r="B1793" s="2" t="str">
        <f>IF(TRIM(K1793)="","",I1793)</f>
        <v/>
      </c>
      <c r="C1793" s="2" t="str">
        <f>LEFT(F1793,FIND(".",F1793,6))</f>
        <v>Exif.Panasonic.</v>
      </c>
      <c r="D1793" s="2" t="str">
        <f>VLOOKUP(C1793,PrefixUebersetzung,2,FALSE)</f>
        <v>Exif.Panasonic.</v>
      </c>
      <c r="E1793" s="2" t="str">
        <f>MID(F1793,FIND(".",F1793,6)+1,99)</f>
        <v>Rotation</v>
      </c>
      <c r="F1793" s="3" t="s">
        <v>1151</v>
      </c>
      <c r="G1793" s="3" t="s">
        <v>9512</v>
      </c>
      <c r="I1793" s="3" t="s">
        <v>2536</v>
      </c>
      <c r="L1793" s="14"/>
      <c r="M1793" s="3" t="str">
        <f>IFERROR(VLOOKUP(E1793,A:J,10, FALSE),"")</f>
        <v>Drehung</v>
      </c>
      <c r="N1793" s="3" t="str">
        <f>IFERROR(VLOOKUP(I1793,B:K,10,FALSE),"")</f>
        <v>Drehung</v>
      </c>
      <c r="O1793" s="3" t="str">
        <f>IF(AND(TRIM(J1793)="",M1793=""),"Suffix not translated ",
   IF(AND(TRIM(J1793)&lt;&gt;"",TRIM(M1793)&lt;&gt;"",TRIM(J1793)&lt;&gt;TRIM(M1793)),"Suffix translation &lt;&gt; lookup ", "" ))
&amp;IF(AND(TRIM(K1793)="",N1793=""),"Description not translated ",
   IF(AND(TRIM(K1793)&lt;&gt;"",TRIM(N1793)&lt;&gt;"",TRIM(K1793)&lt;&gt;TRIM(N1793)),"Description translation&lt;&gt; lookup ", "" ))</f>
        <v/>
      </c>
    </row>
    <row r="1794" spans="1:18" x14ac:dyDescent="0.25">
      <c r="A1794" s="2" t="str">
        <f>IF(TRIM(J1794)="","",E1794)</f>
        <v/>
      </c>
      <c r="B1794" s="2" t="str">
        <f>IF(TRIM(K1794)="","",I1794)</f>
        <v/>
      </c>
      <c r="C1794" s="2" t="str">
        <f>LEFT(F1794,FIND(".",F1794,6))</f>
        <v>Exif.Panasonic.</v>
      </c>
      <c r="D1794" s="2" t="str">
        <f>VLOOKUP(C1794,PrefixUebersetzung,2,FALSE)</f>
        <v>Exif.Panasonic.</v>
      </c>
      <c r="E1794" s="2" t="str">
        <f>MID(F1794,FIND(".",F1794,6)+1,99)</f>
        <v>Saturation</v>
      </c>
      <c r="F1794" s="3" t="s">
        <v>1152</v>
      </c>
      <c r="G1794" s="3" t="s">
        <v>9512</v>
      </c>
      <c r="I1794" s="3" t="s">
        <v>2538</v>
      </c>
      <c r="L1794" s="14">
        <v>1</v>
      </c>
      <c r="M1794" s="3" t="str">
        <f>IFERROR(VLOOKUP(E1794,A:J,10, FALSE),"")</f>
        <v>Sättigung</v>
      </c>
      <c r="N1794" s="3" t="str">
        <f>IFERROR(VLOOKUP(I1794,B:K,10,FALSE),"")</f>
        <v>Sättigung</v>
      </c>
      <c r="O1794" s="3" t="str">
        <f>IF(AND(TRIM(J1794)="",M1794=""),"Suffix not translated ",
   IF(AND(TRIM(J1794)&lt;&gt;"",TRIM(M1794)&lt;&gt;"",TRIM(J1794)&lt;&gt;TRIM(M1794)),"Suffix translation &lt;&gt; lookup ", "" ))
&amp;IF(AND(TRIM(K1794)="",N1794=""),"Description not translated ",
   IF(AND(TRIM(K1794)&lt;&gt;"",TRIM(N1794)&lt;&gt;"",TRIM(K1794)&lt;&gt;TRIM(N1794)),"Description translation&lt;&gt; lookup ", "" ))</f>
        <v/>
      </c>
    </row>
    <row r="1795" spans="1:18" x14ac:dyDescent="0.25">
      <c r="A1795" s="2" t="str">
        <f>IF(TRIM(J1795)="","",E1795)</f>
        <v/>
      </c>
      <c r="B1795" s="2" t="str">
        <f>IF(TRIM(K1795)="","",I1795)</f>
        <v/>
      </c>
      <c r="C1795" s="2" t="str">
        <f>LEFT(F1795,FIND(".",F1795,6))</f>
        <v>Exif.Panasonic.</v>
      </c>
      <c r="D1795" s="2" t="str">
        <f>VLOOKUP(C1795,PrefixUebersetzung,2,FALSE)</f>
        <v>Exif.Panasonic.</v>
      </c>
      <c r="E1795" s="2" t="str">
        <f>MID(F1795,FIND(".",F1795,6)+1,99)</f>
        <v>SceneMode</v>
      </c>
      <c r="F1795" s="3" t="s">
        <v>1153</v>
      </c>
      <c r="G1795" s="3" t="s">
        <v>9512</v>
      </c>
      <c r="I1795" s="3" t="s">
        <v>2631</v>
      </c>
      <c r="J1795" s="3"/>
      <c r="L1795" s="14">
        <v>1</v>
      </c>
      <c r="M1795" s="3" t="str">
        <f>IFERROR(VLOOKUP(E1795,A:J,10, FALSE),"")</f>
        <v>Szenenmodus</v>
      </c>
      <c r="N1795" s="3" t="str">
        <f>IFERROR(VLOOKUP(I1795,B:K,10,FALSE),"")</f>
        <v>Szenenmodus</v>
      </c>
      <c r="O1795" s="3" t="str">
        <f>IF(AND(TRIM(J1795)="",M1795=""),"Suffix not translated ",
   IF(AND(TRIM(J1795)&lt;&gt;"",TRIM(M1795)&lt;&gt;"",TRIM(J1795)&lt;&gt;TRIM(M1795)),"Suffix translation &lt;&gt; lookup ", "" ))
&amp;IF(AND(TRIM(K1795)="",N1795=""),"Description not translated ",
   IF(AND(TRIM(K1795)&lt;&gt;"",TRIM(N1795)&lt;&gt;"",TRIM(K1795)&lt;&gt;TRIM(N1795)),"Description translation&lt;&gt; lookup ", "" ))</f>
        <v/>
      </c>
    </row>
    <row r="1796" spans="1:18" x14ac:dyDescent="0.25">
      <c r="A1796" s="2" t="str">
        <f>IF(TRIM(J1796)="","",E1796)</f>
        <v/>
      </c>
      <c r="B1796" s="2" t="str">
        <f>IF(TRIM(K1796)="","",I1796)</f>
        <v/>
      </c>
      <c r="C1796" s="2" t="str">
        <f>LEFT(F1796,FIND(".",F1796,6))</f>
        <v>Exif.Panasonic.</v>
      </c>
      <c r="D1796" s="2" t="str">
        <f>VLOOKUP(C1796,PrefixUebersetzung,2,FALSE)</f>
        <v>Exif.Panasonic.</v>
      </c>
      <c r="E1796" s="2" t="str">
        <f>MID(F1796,FIND(".",F1796,6)+1,99)</f>
        <v>SelfTimer</v>
      </c>
      <c r="F1796" s="3" t="s">
        <v>1154</v>
      </c>
      <c r="G1796" s="3" t="s">
        <v>9512</v>
      </c>
      <c r="I1796" s="3" t="s">
        <v>2186</v>
      </c>
      <c r="J1796" s="3"/>
      <c r="L1796" s="14"/>
      <c r="M1796" s="3" t="str">
        <f>IFERROR(VLOOKUP(E1796,A:J,10, FALSE),"")</f>
        <v>Selbstauslöser</v>
      </c>
      <c r="N1796" s="3" t="str">
        <f>IFERROR(VLOOKUP(I1796,B:K,10,FALSE),"")</f>
        <v>Selbstauslöser</v>
      </c>
      <c r="O1796" s="3" t="str">
        <f>IF(AND(TRIM(J1796)="",M1796=""),"Suffix not translated ",
   IF(AND(TRIM(J1796)&lt;&gt;"",TRIM(M1796)&lt;&gt;"",TRIM(J1796)&lt;&gt;TRIM(M1796)),"Suffix translation &lt;&gt; lookup ", "" ))
&amp;IF(AND(TRIM(K1796)="",N1796=""),"Description not translated ",
   IF(AND(TRIM(K1796)&lt;&gt;"",TRIM(N1796)&lt;&gt;"",TRIM(K1796)&lt;&gt;TRIM(N1796)),"Description translation&lt;&gt; lookup ", "" ))</f>
        <v/>
      </c>
    </row>
    <row r="1797" spans="1:18" x14ac:dyDescent="0.25">
      <c r="A1797" s="2" t="str">
        <f>IF(TRIM(J1797)="","",E1797)</f>
        <v/>
      </c>
      <c r="B1797" s="2" t="str">
        <f>IF(TRIM(K1797)="","",I1797)</f>
        <v/>
      </c>
      <c r="C1797" s="2" t="str">
        <f>LEFT(F1797,FIND(".",F1797,6))</f>
        <v>Exif.Panasonic.</v>
      </c>
      <c r="D1797" s="2" t="str">
        <f>VLOOKUP(C1797,PrefixUebersetzung,2,FALSE)</f>
        <v>Exif.Panasonic.</v>
      </c>
      <c r="E1797" s="2" t="str">
        <f>MID(F1797,FIND(".",F1797,6)+1,99)</f>
        <v>SequenceNumber</v>
      </c>
      <c r="F1797" s="3" t="s">
        <v>1155</v>
      </c>
      <c r="G1797" s="3" t="s">
        <v>9515</v>
      </c>
      <c r="I1797" s="3" t="s">
        <v>2261</v>
      </c>
      <c r="J1797" s="3"/>
      <c r="L1797" s="14"/>
      <c r="M1797" s="3" t="str">
        <f>IFERROR(VLOOKUP(E1797,A:J,10, FALSE),"")</f>
        <v>Sequenznummer</v>
      </c>
      <c r="N1797" s="3" t="str">
        <f>IFERROR(VLOOKUP(I1797,B:K,10,FALSE),"")</f>
        <v>Sequenznummer</v>
      </c>
      <c r="O1797" s="3" t="str">
        <f>IF(AND(TRIM(J1797)="",M1797=""),"Suffix not translated ",
   IF(AND(TRIM(J1797)&lt;&gt;"",TRIM(M1797)&lt;&gt;"",TRIM(J1797)&lt;&gt;TRIM(M1797)),"Suffix translation &lt;&gt; lookup ", "" ))
&amp;IF(AND(TRIM(K1797)="",N1797=""),"Description not translated ",
   IF(AND(TRIM(K1797)&lt;&gt;"",TRIM(N1797)&lt;&gt;"",TRIM(K1797)&lt;&gt;TRIM(N1797)),"Description translation&lt;&gt; lookup ", "" ))</f>
        <v/>
      </c>
    </row>
    <row r="1798" spans="1:18" x14ac:dyDescent="0.25">
      <c r="A1798" s="2" t="str">
        <f>IF(TRIM(J1798)="","",E1798)</f>
        <v/>
      </c>
      <c r="B1798" s="2" t="str">
        <f>IF(TRIM(K1798)="","",I1798)</f>
        <v/>
      </c>
      <c r="C1798" s="2" t="str">
        <f>LEFT(F1798,FIND(".",F1798,6))</f>
        <v>Exif.Panasonic.</v>
      </c>
      <c r="D1798" s="2" t="str">
        <f>VLOOKUP(C1798,PrefixUebersetzung,2,FALSE)</f>
        <v>Exif.Panasonic.</v>
      </c>
      <c r="E1798" s="2" t="str">
        <f>MID(F1798,FIND(".",F1798,6)+1,99)</f>
        <v>ShadingCompensation</v>
      </c>
      <c r="F1798" s="3" t="s">
        <v>6998</v>
      </c>
      <c r="G1798" s="3" t="s">
        <v>9512</v>
      </c>
      <c r="I1798" s="3" t="s">
        <v>6999</v>
      </c>
      <c r="J1798" s="3"/>
      <c r="L1798" s="14"/>
      <c r="M1798" s="3" t="str">
        <f>IFERROR(VLOOKUP(E1798,A:J,10, FALSE),"")</f>
        <v>Schatten Ausgleich</v>
      </c>
      <c r="N1798" s="3" t="str">
        <f>IFERROR(VLOOKUP(I1798,B:K,10,FALSE),"")</f>
        <v>Schatten Ausgleich</v>
      </c>
      <c r="O1798" s="3" t="str">
        <f>IF(AND(TRIM(J1798)="",M1798=""),"Suffix not translated ",
   IF(AND(TRIM(J1798)&lt;&gt;"",TRIM(M1798)&lt;&gt;"",TRIM(J1798)&lt;&gt;TRIM(M1798)),"Suffix translation &lt;&gt; lookup ", "" ))
&amp;IF(AND(TRIM(K1798)="",N1798=""),"Description not translated ",
   IF(AND(TRIM(K1798)&lt;&gt;"",TRIM(N1798)&lt;&gt;"",TRIM(K1798)&lt;&gt;TRIM(N1798)),"Description translation&lt;&gt; lookup ", "" ))</f>
        <v/>
      </c>
    </row>
    <row r="1799" spans="1:18" x14ac:dyDescent="0.25">
      <c r="A1799" s="2" t="str">
        <f>IF(TRIM(J1799)="","",E1799)</f>
        <v/>
      </c>
      <c r="B1799" s="2" t="str">
        <f>IF(TRIM(K1799)="","",I1799)</f>
        <v/>
      </c>
      <c r="C1799" s="2" t="str">
        <f>LEFT(F1799,FIND(".",F1799,6))</f>
        <v>Exif.Panasonic.</v>
      </c>
      <c r="D1799" s="2" t="str">
        <f>VLOOKUP(C1799,PrefixUebersetzung,2,FALSE)</f>
        <v>Exif.Panasonic.</v>
      </c>
      <c r="E1799" s="2" t="str">
        <f>MID(F1799,FIND(".",F1799,6)+1,99)</f>
        <v>Sharpness</v>
      </c>
      <c r="F1799" s="3" t="s">
        <v>1156</v>
      </c>
      <c r="G1799" s="3" t="s">
        <v>9512</v>
      </c>
      <c r="I1799" s="3" t="s">
        <v>2221</v>
      </c>
      <c r="J1799" s="3"/>
      <c r="L1799" s="14">
        <v>1</v>
      </c>
      <c r="M1799" s="3" t="str">
        <f>IFERROR(VLOOKUP(E1799,A:J,10, FALSE),"")</f>
        <v>Schärfe</v>
      </c>
      <c r="N1799" s="3" t="str">
        <f>IFERROR(VLOOKUP(I1799,B:K,10,FALSE),"")</f>
        <v>Schärfe</v>
      </c>
      <c r="O1799" s="3" t="str">
        <f>IF(AND(TRIM(J1799)="",M1799=""),"Suffix not translated ",
   IF(AND(TRIM(J1799)&lt;&gt;"",TRIM(M1799)&lt;&gt;"",TRIM(J1799)&lt;&gt;TRIM(M1799)),"Suffix translation &lt;&gt; lookup ", "" ))
&amp;IF(AND(TRIM(K1799)="",N1799=""),"Description not translated ",
   IF(AND(TRIM(K1799)&lt;&gt;"",TRIM(N1799)&lt;&gt;"",TRIM(K1799)&lt;&gt;TRIM(N1799)),"Description translation&lt;&gt; lookup ", "" ))</f>
        <v/>
      </c>
    </row>
    <row r="1800" spans="1:18" x14ac:dyDescent="0.25">
      <c r="A1800" s="2" t="str">
        <f>IF(TRIM(J1800)="","",E1800)</f>
        <v/>
      </c>
      <c r="B1800" s="2" t="str">
        <f>IF(TRIM(K1800)="","",I1800)</f>
        <v/>
      </c>
      <c r="C1800" s="2" t="str">
        <f>LEFT(F1800,FIND(".",F1800,6))</f>
        <v>Exif.Panasonic.</v>
      </c>
      <c r="D1800" s="2" t="str">
        <f>VLOOKUP(C1800,PrefixUebersetzung,2,FALSE)</f>
        <v>Exif.Panasonic.</v>
      </c>
      <c r="E1800" s="2" t="str">
        <f>MID(F1800,FIND(".",F1800,6)+1,99)</f>
        <v>ShootingMode</v>
      </c>
      <c r="F1800" s="3" t="s">
        <v>1157</v>
      </c>
      <c r="G1800" s="3" t="s">
        <v>9512</v>
      </c>
      <c r="I1800" s="3" t="s">
        <v>2635</v>
      </c>
      <c r="J1800" s="3"/>
      <c r="L1800" s="14"/>
      <c r="M1800" s="3" t="str">
        <f>IFERROR(VLOOKUP(E1800,A:J,10, FALSE),"")</f>
        <v>Aufnahmemodus</v>
      </c>
      <c r="N1800" s="3" t="str">
        <f>IFERROR(VLOOKUP(I1800,B:K,10,FALSE),"")</f>
        <v>Aufnahmemodus</v>
      </c>
      <c r="O1800" s="3" t="str">
        <f>IF(AND(TRIM(J1800)="",M1800=""),"Suffix not translated ",
   IF(AND(TRIM(J1800)&lt;&gt;"",TRIM(M1800)&lt;&gt;"",TRIM(J1800)&lt;&gt;TRIM(M1800)),"Suffix translation &lt;&gt; lookup ", "" ))
&amp;IF(AND(TRIM(K1800)="",N1800=""),"Description not translated ",
   IF(AND(TRIM(K1800)&lt;&gt;"",TRIM(N1800)&lt;&gt;"",TRIM(K1800)&lt;&gt;TRIM(N1800)),"Description translation&lt;&gt; lookup ", "" ))</f>
        <v/>
      </c>
    </row>
    <row r="1801" spans="1:18" x14ac:dyDescent="0.25">
      <c r="A1801" s="2" t="str">
        <f>IF(TRIM(J1801)="","",E1801)</f>
        <v>ShutterType</v>
      </c>
      <c r="B1801" s="2" t="str">
        <f>IF(TRIM(K1801)="","",I1801)</f>
        <v>Shutter Type</v>
      </c>
      <c r="C1801" s="2" t="str">
        <f>LEFT(F1801,FIND(".",F1801,6))</f>
        <v>Exif.Panasonic.</v>
      </c>
      <c r="D1801" s="2" t="str">
        <f>VLOOKUP(C1801,PrefixUebersetzung,2,FALSE)</f>
        <v>Exif.Panasonic.</v>
      </c>
      <c r="E1801" s="2" t="str">
        <f>MID(F1801,FIND(".",F1801,6)+1,99)</f>
        <v>ShutterType</v>
      </c>
      <c r="F1801" s="3" t="s">
        <v>7000</v>
      </c>
      <c r="G1801" s="3" t="s">
        <v>9512</v>
      </c>
      <c r="I1801" s="3" t="s">
        <v>7001</v>
      </c>
      <c r="J1801" s="3" t="s">
        <v>7572</v>
      </c>
      <c r="K1801" s="5" t="s">
        <v>7572</v>
      </c>
      <c r="L1801" s="14"/>
      <c r="M1801" s="3" t="str">
        <f>IFERROR(VLOOKUP(E1801,A:J,10, FALSE),"")</f>
        <v>Verschlusstyp</v>
      </c>
      <c r="N1801" s="3" t="str">
        <f>IFERROR(VLOOKUP(I1801,B:K,10,FALSE),"")</f>
        <v>Verschlusstyp</v>
      </c>
      <c r="O1801" s="3" t="str">
        <f>IF(AND(TRIM(J1801)="",M1801=""),"Suffix not translated ",
   IF(AND(TRIM(J1801)&lt;&gt;"",TRIM(M1801)&lt;&gt;"",TRIM(J1801)&lt;&gt;TRIM(M1801)),"Suffix translation &lt;&gt; lookup ", "" ))
&amp;IF(AND(TRIM(K1801)="",N1801=""),"Description not translated ",
   IF(AND(TRIM(K1801)&lt;&gt;"",TRIM(N1801)&lt;&gt;"",TRIM(K1801)&lt;&gt;TRIM(N1801)),"Description translation&lt;&gt; lookup ", "" ))</f>
        <v/>
      </c>
      <c r="R1801" s="3" t="s">
        <v>9345</v>
      </c>
    </row>
    <row r="1802" spans="1:18" x14ac:dyDescent="0.25">
      <c r="A1802" s="2" t="str">
        <f>IF(TRIM(J1802)="","",E1802)</f>
        <v>State</v>
      </c>
      <c r="B1802" s="2" t="str">
        <f>IF(TRIM(K1802)="","",I1802)</f>
        <v>State</v>
      </c>
      <c r="C1802" s="2" t="str">
        <f>LEFT(F1802,FIND(".",F1802,6))</f>
        <v>Exif.Panasonic.</v>
      </c>
      <c r="D1802" s="2" t="str">
        <f>VLOOKUP(C1802,PrefixUebersetzung,2,FALSE)</f>
        <v>Exif.Panasonic.</v>
      </c>
      <c r="E1802" s="2" t="str">
        <f>MID(F1802,FIND(".",F1802,6)+1,99)</f>
        <v>State</v>
      </c>
      <c r="F1802" s="3" t="s">
        <v>7002</v>
      </c>
      <c r="G1802" s="3" t="s">
        <v>9517</v>
      </c>
      <c r="I1802" s="3" t="s">
        <v>7003</v>
      </c>
      <c r="J1802" s="3" t="s">
        <v>4505</v>
      </c>
      <c r="K1802" s="5" t="s">
        <v>4505</v>
      </c>
      <c r="L1802" s="14"/>
      <c r="M1802" s="3" t="str">
        <f>IFERROR(VLOOKUP(E1802,A:J,10, FALSE),"")</f>
        <v>Staat</v>
      </c>
      <c r="O1802" s="3" t="str">
        <f>IF(AND(TRIM(J1802)="",M1802=""),"Suffix not translated ",
   IF(AND(TRIM(J1802)&lt;&gt;"",TRIM(M1802)&lt;&gt;"",TRIM(J1802)&lt;&gt;TRIM(M1802)),"Suffix translation &lt;&gt; lookup ", "" ))
&amp;IF(AND(TRIM(K1802)="",N1802=""),"Description not translated ",
   IF(AND(TRIM(K1802)&lt;&gt;"",TRIM(N1802)&lt;&gt;"",TRIM(K1802)&lt;&gt;TRIM(N1802)),"Description translation&lt;&gt; lookup ", "" ))</f>
        <v/>
      </c>
      <c r="P1802" s="3" t="s">
        <v>8447</v>
      </c>
      <c r="Q1802" s="3" t="s">
        <v>8447</v>
      </c>
      <c r="R1802" s="3" t="s">
        <v>4505</v>
      </c>
    </row>
    <row r="1803" spans="1:18" x14ac:dyDescent="0.25">
      <c r="A1803" s="2" t="str">
        <f>IF(TRIM(J1803)="","",E1803)</f>
        <v>SweepPanoramaDirection</v>
      </c>
      <c r="B1803" s="2" t="str">
        <f>IF(TRIM(K1803)="","",I1803)</f>
        <v>Sweep Panorama Direction</v>
      </c>
      <c r="C1803" s="2" t="str">
        <f>LEFT(F1803,FIND(".",F1803,6))</f>
        <v>Exif.Panasonic.</v>
      </c>
      <c r="D1803" s="2" t="str">
        <f>VLOOKUP(C1803,PrefixUebersetzung,2,FALSE)</f>
        <v>Exif.Panasonic.</v>
      </c>
      <c r="E1803" s="2" t="str">
        <f>MID(F1803,FIND(".",F1803,6)+1,99)</f>
        <v>SweepPanoramaDirection</v>
      </c>
      <c r="F1803" s="3" t="s">
        <v>7004</v>
      </c>
      <c r="G1803" s="3" t="s">
        <v>9518</v>
      </c>
      <c r="I1803" s="3" t="s">
        <v>7005</v>
      </c>
      <c r="J1803" s="3" t="s">
        <v>7573</v>
      </c>
      <c r="K1803" s="5" t="s">
        <v>7573</v>
      </c>
      <c r="L1803" s="14"/>
      <c r="O1803" s="3" t="str">
        <f>IF(AND(TRIM(J1803)="",M1803=""),"Suffix not translated ",
   IF(AND(TRIM(J1803)&lt;&gt;"",TRIM(M1803)&lt;&gt;"",TRIM(J1803)&lt;&gt;TRIM(M1803)),"Suffix translation &lt;&gt; lookup ", "" ))
&amp;IF(AND(TRIM(K1803)="",N1803=""),"Description not translated ",
   IF(AND(TRIM(K1803)&lt;&gt;"",TRIM(N1803)&lt;&gt;"",TRIM(K1803)&lt;&gt;TRIM(N1803)),"Description translation&lt;&gt; lookup ", "" ))</f>
        <v/>
      </c>
      <c r="P1803" s="3" t="s">
        <v>8447</v>
      </c>
      <c r="Q1803" s="3" t="s">
        <v>8447</v>
      </c>
      <c r="R1803" s="3" t="s">
        <v>9297</v>
      </c>
    </row>
    <row r="1804" spans="1:18" x14ac:dyDescent="0.25">
      <c r="A1804" s="2" t="str">
        <f>IF(TRIM(J1804)="","",E1804)</f>
        <v>TextStamp1</v>
      </c>
      <c r="B1804" s="2" t="str">
        <f>IF(TRIM(K1804)="","",I1804)</f>
        <v>Text Stamp 1</v>
      </c>
      <c r="C1804" s="2" t="str">
        <f>LEFT(F1804,FIND(".",F1804,6))</f>
        <v>Exif.Panasonic.</v>
      </c>
      <c r="D1804" s="2" t="str">
        <f>VLOOKUP(C1804,PrefixUebersetzung,2,FALSE)</f>
        <v>Exif.Panasonic.</v>
      </c>
      <c r="E1804" s="2" t="str">
        <f>MID(F1804,FIND(".",F1804,6)+1,99)</f>
        <v>TextStamp1</v>
      </c>
      <c r="F1804" s="3" t="s">
        <v>7006</v>
      </c>
      <c r="G1804" s="3" t="s">
        <v>9512</v>
      </c>
      <c r="I1804" s="3" t="s">
        <v>7007</v>
      </c>
      <c r="J1804" s="3" t="s">
        <v>7574</v>
      </c>
      <c r="K1804" s="5" t="s">
        <v>7574</v>
      </c>
      <c r="L1804" s="14"/>
      <c r="O1804" s="3" t="str">
        <f>IF(AND(TRIM(J1804)="",M1804=""),"Suffix not translated ",
   IF(AND(TRIM(J1804)&lt;&gt;"",TRIM(M1804)&lt;&gt;"",TRIM(J1804)&lt;&gt;TRIM(M1804)),"Suffix translation &lt;&gt; lookup ", "" ))
&amp;IF(AND(TRIM(K1804)="",N1804=""),"Description not translated ",
   IF(AND(TRIM(K1804)&lt;&gt;"",TRIM(N1804)&lt;&gt;"",TRIM(K1804)&lt;&gt;TRIM(N1804)),"Description translation&lt;&gt; lookup ", "" ))</f>
        <v/>
      </c>
      <c r="P1804" s="3" t="s">
        <v>8447</v>
      </c>
      <c r="Q1804" s="3" t="s">
        <v>8447</v>
      </c>
      <c r="R1804" s="3" t="s">
        <v>9191</v>
      </c>
    </row>
    <row r="1805" spans="1:18" x14ac:dyDescent="0.25">
      <c r="A1805" s="2" t="str">
        <f>IF(TRIM(J1805)="","",E1805)</f>
        <v>TextStamp2</v>
      </c>
      <c r="B1805" s="2" t="str">
        <f>IF(TRIM(K1805)="","",I1805)</f>
        <v>Text Stamp 2</v>
      </c>
      <c r="C1805" s="2" t="str">
        <f>LEFT(F1805,FIND(".",F1805,6))</f>
        <v>Exif.Panasonic.</v>
      </c>
      <c r="D1805" s="2" t="str">
        <f>VLOOKUP(C1805,PrefixUebersetzung,2,FALSE)</f>
        <v>Exif.Panasonic.</v>
      </c>
      <c r="E1805" s="2" t="str">
        <f>MID(F1805,FIND(".",F1805,6)+1,99)</f>
        <v>TextStamp2</v>
      </c>
      <c r="F1805" s="3" t="s">
        <v>7008</v>
      </c>
      <c r="G1805" s="3" t="s">
        <v>9512</v>
      </c>
      <c r="I1805" s="3" t="s">
        <v>7009</v>
      </c>
      <c r="J1805" s="3" t="s">
        <v>7576</v>
      </c>
      <c r="K1805" s="5" t="s">
        <v>7576</v>
      </c>
      <c r="L1805" s="14"/>
      <c r="O1805" s="3" t="str">
        <f>IF(AND(TRIM(J1805)="",M1805=""),"Suffix not translated ",
   IF(AND(TRIM(J1805)&lt;&gt;"",TRIM(M1805)&lt;&gt;"",TRIM(J1805)&lt;&gt;TRIM(M1805)),"Suffix translation &lt;&gt; lookup ", "" ))
&amp;IF(AND(TRIM(K1805)="",N1805=""),"Description not translated ",
   IF(AND(TRIM(K1805)&lt;&gt;"",TRIM(N1805)&lt;&gt;"",TRIM(K1805)&lt;&gt;TRIM(N1805)),"Description translation&lt;&gt; lookup ", "" ))</f>
        <v/>
      </c>
      <c r="P1805" s="3" t="s">
        <v>8447</v>
      </c>
      <c r="Q1805" s="3" t="s">
        <v>8447</v>
      </c>
      <c r="R1805" s="3" t="s">
        <v>9191</v>
      </c>
    </row>
    <row r="1806" spans="1:18" x14ac:dyDescent="0.25">
      <c r="A1806" s="2" t="str">
        <f>IF(TRIM(J1806)="","",E1806)</f>
        <v>TextStamp3</v>
      </c>
      <c r="B1806" s="2" t="str">
        <f>IF(TRIM(K1806)="","",I1806)</f>
        <v>Text Stamp 3</v>
      </c>
      <c r="C1806" s="2" t="str">
        <f>LEFT(F1806,FIND(".",F1806,6))</f>
        <v>Exif.Panasonic.</v>
      </c>
      <c r="D1806" s="2" t="str">
        <f>VLOOKUP(C1806,PrefixUebersetzung,2,FALSE)</f>
        <v>Exif.Panasonic.</v>
      </c>
      <c r="E1806" s="2" t="str">
        <f>MID(F1806,FIND(".",F1806,6)+1,99)</f>
        <v>TextStamp3</v>
      </c>
      <c r="F1806" s="3" t="s">
        <v>7010</v>
      </c>
      <c r="G1806" s="3" t="s">
        <v>9512</v>
      </c>
      <c r="I1806" s="3" t="s">
        <v>7011</v>
      </c>
      <c r="J1806" s="3" t="s">
        <v>7577</v>
      </c>
      <c r="K1806" s="5" t="s">
        <v>7577</v>
      </c>
      <c r="L1806" s="14"/>
      <c r="O1806" s="3" t="str">
        <f>IF(AND(TRIM(J1806)="",M1806=""),"Suffix not translated ",
   IF(AND(TRIM(J1806)&lt;&gt;"",TRIM(M1806)&lt;&gt;"",TRIM(J1806)&lt;&gt;TRIM(M1806)),"Suffix translation &lt;&gt; lookup ", "" ))
&amp;IF(AND(TRIM(K1806)="",N1806=""),"Description not translated ",
   IF(AND(TRIM(K1806)&lt;&gt;"",TRIM(N1806)&lt;&gt;"",TRIM(K1806)&lt;&gt;TRIM(N1806)),"Description translation&lt;&gt; lookup ", "" ))</f>
        <v/>
      </c>
      <c r="P1806" s="3" t="s">
        <v>8447</v>
      </c>
      <c r="Q1806" s="3" t="s">
        <v>8447</v>
      </c>
      <c r="R1806" s="3" t="s">
        <v>9191</v>
      </c>
    </row>
    <row r="1807" spans="1:18" x14ac:dyDescent="0.25">
      <c r="A1807" s="2" t="str">
        <f>IF(TRIM(J1807)="","",E1807)</f>
        <v>TextStamp4</v>
      </c>
      <c r="B1807" s="2" t="str">
        <f>IF(TRIM(K1807)="","",I1807)</f>
        <v>Text Stamp 4</v>
      </c>
      <c r="C1807" s="2" t="str">
        <f>LEFT(F1807,FIND(".",F1807,6))</f>
        <v>Exif.Panasonic.</v>
      </c>
      <c r="D1807" s="2" t="str">
        <f>VLOOKUP(C1807,PrefixUebersetzung,2,FALSE)</f>
        <v>Exif.Panasonic.</v>
      </c>
      <c r="E1807" s="2" t="str">
        <f>MID(F1807,FIND(".",F1807,6)+1,99)</f>
        <v>TextStamp4</v>
      </c>
      <c r="F1807" s="3" t="s">
        <v>7012</v>
      </c>
      <c r="G1807" s="3" t="s">
        <v>9512</v>
      </c>
      <c r="I1807" s="3" t="s">
        <v>7013</v>
      </c>
      <c r="J1807" s="3" t="s">
        <v>7575</v>
      </c>
      <c r="K1807" s="5" t="s">
        <v>7575</v>
      </c>
      <c r="L1807" s="14"/>
      <c r="O1807" s="3" t="str">
        <f>IF(AND(TRIM(J1807)="",M1807=""),"Suffix not translated ",
   IF(AND(TRIM(J1807)&lt;&gt;"",TRIM(M1807)&lt;&gt;"",TRIM(J1807)&lt;&gt;TRIM(M1807)),"Suffix translation &lt;&gt; lookup ", "" ))
&amp;IF(AND(TRIM(K1807)="",N1807=""),"Description not translated ",
   IF(AND(TRIM(K1807)&lt;&gt;"",TRIM(N1807)&lt;&gt;"",TRIM(K1807)&lt;&gt;TRIM(N1807)),"Description translation&lt;&gt; lookup ", "" ))</f>
        <v/>
      </c>
      <c r="P1807" s="3" t="s">
        <v>8447</v>
      </c>
      <c r="Q1807" s="3" t="s">
        <v>8447</v>
      </c>
      <c r="R1807" s="3" t="s">
        <v>9191</v>
      </c>
    </row>
    <row r="1808" spans="1:18" x14ac:dyDescent="0.25">
      <c r="A1808" s="2" t="str">
        <f>IF(TRIM(J1808)="","",E1808)</f>
        <v>TimerRecording</v>
      </c>
      <c r="B1808" s="2" t="str">
        <f>IF(TRIM(K1808)="","",I1808)</f>
        <v>Timer Recording</v>
      </c>
      <c r="C1808" s="2" t="str">
        <f>LEFT(F1808,FIND(".",F1808,6))</f>
        <v>Exif.Panasonic.</v>
      </c>
      <c r="D1808" s="2" t="str">
        <f>VLOOKUP(C1808,PrefixUebersetzung,2,FALSE)</f>
        <v>Exif.Panasonic.</v>
      </c>
      <c r="E1808" s="2" t="str">
        <f>MID(F1808,FIND(".",F1808,6)+1,99)</f>
        <v>TimerRecording</v>
      </c>
      <c r="F1808" s="3" t="s">
        <v>7014</v>
      </c>
      <c r="G1808" s="3" t="s">
        <v>9518</v>
      </c>
      <c r="I1808" s="3" t="s">
        <v>7015</v>
      </c>
      <c r="J1808" s="3" t="s">
        <v>7578</v>
      </c>
      <c r="K1808" s="5" t="s">
        <v>7578</v>
      </c>
      <c r="L1808" s="14"/>
      <c r="O1808" s="3" t="str">
        <f>IF(AND(TRIM(J1808)="",M1808=""),"Suffix not translated ",
   IF(AND(TRIM(J1808)&lt;&gt;"",TRIM(M1808)&lt;&gt;"",TRIM(J1808)&lt;&gt;TRIM(M1808)),"Suffix translation &lt;&gt; lookup ", "" ))
&amp;IF(AND(TRIM(K1808)="",N1808=""),"Description not translated ",
   IF(AND(TRIM(K1808)&lt;&gt;"",TRIM(N1808)&lt;&gt;"",TRIM(K1808)&lt;&gt;TRIM(N1808)),"Description translation&lt;&gt; lookup ", "" ))</f>
        <v/>
      </c>
      <c r="P1808" s="3" t="s">
        <v>8447</v>
      </c>
      <c r="Q1808" s="3" t="s">
        <v>8447</v>
      </c>
      <c r="R1808" s="3" t="s">
        <v>4777</v>
      </c>
    </row>
    <row r="1809" spans="1:18" ht="30" x14ac:dyDescent="0.25">
      <c r="A1809" s="2" t="str">
        <f>IF(TRIM(J1809)="","",E1809)</f>
        <v>TimeSincePowerOn</v>
      </c>
      <c r="B1809" s="2" t="str">
        <f>IF(TRIM(K1809)="","",I1809)</f>
        <v>Time in 1/100 s from when the camera was powered on to when the image is written to memory card</v>
      </c>
      <c r="C1809" s="2" t="str">
        <f>LEFT(F1809,FIND(".",F1809,6))</f>
        <v>Exif.Panasonic.</v>
      </c>
      <c r="D1809" s="2" t="str">
        <f>VLOOKUP(C1809,PrefixUebersetzung,2,FALSE)</f>
        <v>Exif.Panasonic.</v>
      </c>
      <c r="E1809" s="2" t="str">
        <f>MID(F1809,FIND(".",F1809,6)+1,99)</f>
        <v>TimeSincePowerOn</v>
      </c>
      <c r="F1809" s="3" t="s">
        <v>1158</v>
      </c>
      <c r="G1809" s="3" t="s">
        <v>9515</v>
      </c>
      <c r="I1809" s="3" t="s">
        <v>2936</v>
      </c>
      <c r="J1809" s="3" t="s">
        <v>4331</v>
      </c>
      <c r="K1809" s="5" t="s">
        <v>6538</v>
      </c>
      <c r="L1809" s="14"/>
      <c r="O1809" s="3" t="str">
        <f>IF(AND(TRIM(J1809)="",M1809=""),"Suffix not translated ",
   IF(AND(TRIM(J1809)&lt;&gt;"",TRIM(M1809)&lt;&gt;"",TRIM(J1809)&lt;&gt;TRIM(M1809)),"Suffix translation &lt;&gt; lookup ", "" ))
&amp;IF(AND(TRIM(K1809)="",N1809=""),"Description not translated ",
   IF(AND(TRIM(K1809)&lt;&gt;"",TRIM(N1809)&lt;&gt;"",TRIM(K1809)&lt;&gt;TRIM(N1809)),"Description translation&lt;&gt; lookup ", "" ))</f>
        <v/>
      </c>
      <c r="P1809" s="3" t="s">
        <v>8447</v>
      </c>
      <c r="Q1809" s="3" t="s">
        <v>8447</v>
      </c>
    </row>
    <row r="1810" spans="1:18" x14ac:dyDescent="0.25">
      <c r="A1810" s="2" t="str">
        <f>IF(TRIM(J1810)="","",E1810)</f>
        <v>Title</v>
      </c>
      <c r="B1810" s="2" t="str">
        <f>IF(TRIM(K1810)="","",I1810)</f>
        <v>Title</v>
      </c>
      <c r="C1810" s="2" t="str">
        <f>LEFT(F1810,FIND(".",F1810,6))</f>
        <v>Exif.Panasonic.</v>
      </c>
      <c r="D1810" s="2" t="str">
        <f>VLOOKUP(C1810,PrefixUebersetzung,2,FALSE)</f>
        <v>Exif.Panasonic.</v>
      </c>
      <c r="E1810" s="2" t="str">
        <f>MID(F1810,FIND(".",F1810,6)+1,99)</f>
        <v>Title</v>
      </c>
      <c r="F1810" s="3" t="s">
        <v>7016</v>
      </c>
      <c r="G1810" s="3" t="s">
        <v>9517</v>
      </c>
      <c r="I1810" s="3" t="s">
        <v>7017</v>
      </c>
      <c r="J1810" s="3" t="s">
        <v>4460</v>
      </c>
      <c r="K1810" s="5" t="s">
        <v>4460</v>
      </c>
      <c r="L1810" s="14"/>
      <c r="M1810" s="3" t="str">
        <f>IFERROR(VLOOKUP(E1810,A:J,10, FALSE),"")</f>
        <v>Titel</v>
      </c>
      <c r="O1810" s="3" t="str">
        <f>IF(AND(TRIM(J1810)="",M1810=""),"Suffix not translated ",
   IF(AND(TRIM(J1810)&lt;&gt;"",TRIM(M1810)&lt;&gt;"",TRIM(J1810)&lt;&gt;TRIM(M1810)),"Suffix translation &lt;&gt; lookup ", "" ))
&amp;IF(AND(TRIM(K1810)="",N1810=""),"Description not translated ",
   IF(AND(TRIM(K1810)&lt;&gt;"",TRIM(N1810)&lt;&gt;"",TRIM(K1810)&lt;&gt;TRIM(N1810)),"Description translation&lt;&gt; lookup ", "" ))</f>
        <v/>
      </c>
      <c r="P1810" s="3" t="s">
        <v>8447</v>
      </c>
      <c r="Q1810" s="3" t="s">
        <v>8447</v>
      </c>
      <c r="R1810" s="3" t="s">
        <v>4460</v>
      </c>
    </row>
    <row r="1811" spans="1:18" x14ac:dyDescent="0.25">
      <c r="A1811" s="2" t="str">
        <f>IF(TRIM(J1811)="","",E1811)</f>
        <v/>
      </c>
      <c r="B1811" s="2" t="str">
        <f>IF(TRIM(K1811)="","",I1811)</f>
        <v/>
      </c>
      <c r="C1811" s="2" t="str">
        <f>LEFT(F1811,FIND(".",F1811,6))</f>
        <v>Exif.Panasonic.</v>
      </c>
      <c r="D1811" s="2" t="str">
        <f>VLOOKUP(C1811,PrefixUebersetzung,2,FALSE)</f>
        <v>Exif.Panasonic.</v>
      </c>
      <c r="E1811" s="2" t="str">
        <f>MID(F1811,FIND(".",F1811,6)+1,99)</f>
        <v>TouchAE</v>
      </c>
      <c r="F1811" s="3" t="s">
        <v>7018</v>
      </c>
      <c r="G1811" s="3" t="s">
        <v>9512</v>
      </c>
      <c r="I1811" s="3" t="s">
        <v>7019</v>
      </c>
      <c r="J1811" s="3"/>
      <c r="L1811" s="14">
        <v>5</v>
      </c>
      <c r="O1811" s="3" t="str">
        <f>IF(AND(TRIM(J1811)="",M1811=""),"Suffix not translated ",
   IF(AND(TRIM(J1811)&lt;&gt;"",TRIM(M1811)&lt;&gt;"",TRIM(J1811)&lt;&gt;TRIM(M1811)),"Suffix translation &lt;&gt; lookup ", "" ))
&amp;IF(AND(TRIM(K1811)="",N1811=""),"Description not translated ",
   IF(AND(TRIM(K1811)&lt;&gt;"",TRIM(N1811)&lt;&gt;"",TRIM(K1811)&lt;&gt;TRIM(N1811)),"Description translation&lt;&gt; lookup ", "" ))</f>
        <v xml:space="preserve">Suffix not translated Description not translated </v>
      </c>
      <c r="P1811" s="3" t="s">
        <v>8447</v>
      </c>
      <c r="Q1811" s="3" t="s">
        <v>8447</v>
      </c>
    </row>
    <row r="1812" spans="1:18" x14ac:dyDescent="0.25">
      <c r="A1812" s="2" t="str">
        <f>IF(TRIM(J1812)="","",E1812)</f>
        <v>Transform1</v>
      </c>
      <c r="B1812" s="2" t="str">
        <f>IF(TRIM(K1812)="","",I1812)</f>
        <v>Transform 1</v>
      </c>
      <c r="C1812" s="2" t="str">
        <f>LEFT(F1812,FIND(".",F1812,6))</f>
        <v>Exif.Panasonic.</v>
      </c>
      <c r="D1812" s="2" t="str">
        <f>VLOOKUP(C1812,PrefixUebersetzung,2,FALSE)</f>
        <v>Exif.Panasonic.</v>
      </c>
      <c r="E1812" s="2" t="str">
        <f>MID(F1812,FIND(".",F1812,6)+1,99)</f>
        <v>Transform1</v>
      </c>
      <c r="F1812" s="3" t="s">
        <v>7020</v>
      </c>
      <c r="G1812" s="3" t="s">
        <v>9517</v>
      </c>
      <c r="I1812" s="3" t="s">
        <v>7021</v>
      </c>
      <c r="J1812" s="3" t="s">
        <v>7579</v>
      </c>
      <c r="K1812" s="5" t="s">
        <v>7579</v>
      </c>
      <c r="L1812" s="14"/>
      <c r="O1812" s="3" t="str">
        <f>IF(AND(TRIM(J1812)="",M1812=""),"Suffix not translated ",
   IF(AND(TRIM(J1812)&lt;&gt;"",TRIM(M1812)&lt;&gt;"",TRIM(J1812)&lt;&gt;TRIM(M1812)),"Suffix translation &lt;&gt; lookup ", "" ))
&amp;IF(AND(TRIM(K1812)="",N1812=""),"Description not translated ",
   IF(AND(TRIM(K1812)&lt;&gt;"",TRIM(N1812)&lt;&gt;"",TRIM(K1812)&lt;&gt;TRIM(N1812)),"Description translation&lt;&gt; lookup ", "" ))</f>
        <v/>
      </c>
      <c r="P1812" s="3" t="s">
        <v>8447</v>
      </c>
      <c r="Q1812" s="3" t="s">
        <v>8447</v>
      </c>
      <c r="R1812" s="3" t="s">
        <v>9404</v>
      </c>
    </row>
    <row r="1813" spans="1:18" x14ac:dyDescent="0.25">
      <c r="A1813" s="2" t="str">
        <f>IF(TRIM(J1813)="","",E1813)</f>
        <v>Transform2</v>
      </c>
      <c r="B1813" s="2" t="str">
        <f>IF(TRIM(K1813)="","",I1813)</f>
        <v>Transform 2</v>
      </c>
      <c r="C1813" s="2" t="str">
        <f>LEFT(F1813,FIND(".",F1813,6))</f>
        <v>Exif.Panasonic.</v>
      </c>
      <c r="D1813" s="2" t="str">
        <f>VLOOKUP(C1813,PrefixUebersetzung,2,FALSE)</f>
        <v>Exif.Panasonic.</v>
      </c>
      <c r="E1813" s="2" t="str">
        <f>MID(F1813,FIND(".",F1813,6)+1,99)</f>
        <v>Transform2</v>
      </c>
      <c r="F1813" s="3" t="s">
        <v>7022</v>
      </c>
      <c r="G1813" s="3" t="s">
        <v>9517</v>
      </c>
      <c r="I1813" s="3" t="s">
        <v>7023</v>
      </c>
      <c r="J1813" s="3" t="s">
        <v>7580</v>
      </c>
      <c r="K1813" s="5" t="s">
        <v>7580</v>
      </c>
      <c r="L1813" s="14"/>
      <c r="O1813" s="3" t="str">
        <f>IF(AND(TRIM(J1813)="",M1813=""),"Suffix not translated ",
   IF(AND(TRIM(J1813)&lt;&gt;"",TRIM(M1813)&lt;&gt;"",TRIM(J1813)&lt;&gt;TRIM(M1813)),"Suffix translation &lt;&gt; lookup ", "" ))
&amp;IF(AND(TRIM(K1813)="",N1813=""),"Description not translated ",
   IF(AND(TRIM(K1813)&lt;&gt;"",TRIM(N1813)&lt;&gt;"",TRIM(K1813)&lt;&gt;TRIM(N1813)),"Description translation&lt;&gt; lookup ", "" ))</f>
        <v/>
      </c>
      <c r="P1813" s="3" t="s">
        <v>8447</v>
      </c>
      <c r="Q1813" s="3" t="s">
        <v>8447</v>
      </c>
      <c r="R1813" s="3" t="s">
        <v>9404</v>
      </c>
    </row>
    <row r="1814" spans="1:18" x14ac:dyDescent="0.25">
      <c r="A1814" s="2" t="str">
        <f>IF(TRIM(J1814)="","",E1814)</f>
        <v>TravelDay</v>
      </c>
      <c r="B1814" s="2" t="str">
        <f>IF(TRIM(K1814)="","",I1814)</f>
        <v>Travel day</v>
      </c>
      <c r="C1814" s="2" t="str">
        <f>LEFT(F1814,FIND(".",F1814,6))</f>
        <v>Exif.Panasonic.</v>
      </c>
      <c r="D1814" s="2" t="str">
        <f>VLOOKUP(C1814,PrefixUebersetzung,2,FALSE)</f>
        <v>Exif.Panasonic.</v>
      </c>
      <c r="E1814" s="2" t="str">
        <f>MID(F1814,FIND(".",F1814,6)+1,99)</f>
        <v>TravelDay</v>
      </c>
      <c r="F1814" s="3" t="s">
        <v>1159</v>
      </c>
      <c r="G1814" s="3" t="s">
        <v>9512</v>
      </c>
      <c r="I1814" s="3" t="s">
        <v>2937</v>
      </c>
      <c r="J1814" s="5" t="s">
        <v>3993</v>
      </c>
      <c r="K1814" s="5" t="s">
        <v>3993</v>
      </c>
      <c r="L1814" s="14"/>
      <c r="O1814" s="3" t="str">
        <f>IF(AND(TRIM(J1814)="",M1814=""),"Suffix not translated ",
   IF(AND(TRIM(J1814)&lt;&gt;"",TRIM(M1814)&lt;&gt;"",TRIM(J1814)&lt;&gt;TRIM(M1814)),"Suffix translation &lt;&gt; lookup ", "" ))
&amp;IF(AND(TRIM(K1814)="",N1814=""),"Description not translated ",
   IF(AND(TRIM(K1814)&lt;&gt;"",TRIM(N1814)&lt;&gt;"",TRIM(K1814)&lt;&gt;TRIM(N1814)),"Description translation&lt;&gt; lookup ", "" ))</f>
        <v/>
      </c>
      <c r="P1814" s="3" t="s">
        <v>8447</v>
      </c>
      <c r="Q1814" s="3" t="s">
        <v>8447</v>
      </c>
      <c r="R1814" s="3" t="s">
        <v>3993</v>
      </c>
    </row>
    <row r="1815" spans="1:18" ht="30" x14ac:dyDescent="0.25">
      <c r="A1815" s="2" t="str">
        <f>IF(TRIM(J1815)="","",E1815)</f>
        <v>WBAdjustAB</v>
      </c>
      <c r="B1815" s="2" t="str">
        <f>IF(TRIM(K1815)="","",I1815)</f>
        <v>WB adjust AB. Positive is a shift toward blue.</v>
      </c>
      <c r="C1815" s="2" t="str">
        <f>LEFT(F1815,FIND(".",F1815,6))</f>
        <v>Exif.Panasonic.</v>
      </c>
      <c r="D1815" s="2" t="str">
        <f>VLOOKUP(C1815,PrefixUebersetzung,2,FALSE)</f>
        <v>Exif.Panasonic.</v>
      </c>
      <c r="E1815" s="2" t="str">
        <f>MID(F1815,FIND(".",F1815,6)+1,99)</f>
        <v>WBAdjustAB</v>
      </c>
      <c r="F1815" s="3" t="s">
        <v>1160</v>
      </c>
      <c r="G1815" s="3" t="s">
        <v>9512</v>
      </c>
      <c r="I1815" s="3" t="s">
        <v>2938</v>
      </c>
      <c r="J1815" s="3" t="s">
        <v>4332</v>
      </c>
      <c r="K1815" s="5" t="s">
        <v>5121</v>
      </c>
      <c r="L1815" s="14"/>
      <c r="O1815" s="3" t="str">
        <f>IF(AND(TRIM(J1815)="",M1815=""),"Suffix not translated ",
   IF(AND(TRIM(J1815)&lt;&gt;"",TRIM(M1815)&lt;&gt;"",TRIM(J1815)&lt;&gt;TRIM(M1815)),"Suffix translation &lt;&gt; lookup ", "" ))
&amp;IF(AND(TRIM(K1815)="",N1815=""),"Description not translated ",
   IF(AND(TRIM(K1815)&lt;&gt;"",TRIM(N1815)&lt;&gt;"",TRIM(K1815)&lt;&gt;TRIM(N1815)),"Description translation&lt;&gt; lookup ", "" ))</f>
        <v/>
      </c>
      <c r="P1815" s="3" t="s">
        <v>8447</v>
      </c>
      <c r="Q1815" s="3" t="s">
        <v>8447</v>
      </c>
    </row>
    <row r="1816" spans="1:18" ht="30" x14ac:dyDescent="0.25">
      <c r="A1816" s="2" t="str">
        <f>IF(TRIM(J1816)="","",E1816)</f>
        <v>WBAdjustGM</v>
      </c>
      <c r="B1816" s="2" t="str">
        <f>IF(TRIM(K1816)="","",I1816)</f>
        <v>WBAdjustGM. Positive is a shift toward green.</v>
      </c>
      <c r="C1816" s="2" t="str">
        <f>LEFT(F1816,FIND(".",F1816,6))</f>
        <v>Exif.Panasonic.</v>
      </c>
      <c r="D1816" s="2" t="str">
        <f>VLOOKUP(C1816,PrefixUebersetzung,2,FALSE)</f>
        <v>Exif.Panasonic.</v>
      </c>
      <c r="E1816" s="2" t="str">
        <f>MID(F1816,FIND(".",F1816,6)+1,99)</f>
        <v>WBAdjustGM</v>
      </c>
      <c r="F1816" s="3" t="s">
        <v>1161</v>
      </c>
      <c r="G1816" s="3" t="s">
        <v>9512</v>
      </c>
      <c r="I1816" s="3" t="s">
        <v>2939</v>
      </c>
      <c r="J1816" s="3" t="s">
        <v>4333</v>
      </c>
      <c r="K1816" s="5" t="s">
        <v>5122</v>
      </c>
      <c r="L1816" s="14"/>
      <c r="O1816" s="3" t="str">
        <f>IF(AND(TRIM(J1816)="",M1816=""),"Suffix not translated ",
   IF(AND(TRIM(J1816)&lt;&gt;"",TRIM(M1816)&lt;&gt;"",TRIM(J1816)&lt;&gt;TRIM(M1816)),"Suffix translation &lt;&gt; lookup ", "" ))
&amp;IF(AND(TRIM(K1816)="",N1816=""),"Description not translated ",
   IF(AND(TRIM(K1816)&lt;&gt;"",TRIM(N1816)&lt;&gt;"",TRIM(K1816)&lt;&gt;TRIM(N1816)),"Description translation&lt;&gt; lookup ", "" ))</f>
        <v/>
      </c>
      <c r="P1816" s="3" t="s">
        <v>8447</v>
      </c>
      <c r="Q1816" s="3" t="s">
        <v>8447</v>
      </c>
    </row>
    <row r="1817" spans="1:18" x14ac:dyDescent="0.25">
      <c r="A1817" s="2" t="str">
        <f>IF(TRIM(J1817)="","",E1817)</f>
        <v>WBBlueLevel</v>
      </c>
      <c r="B1817" s="2" t="str">
        <f>IF(TRIM(K1817)="","",I1817)</f>
        <v>WB blue level</v>
      </c>
      <c r="C1817" s="2" t="str">
        <f>LEFT(F1817,FIND(".",F1817,6))</f>
        <v>Exif.Panasonic.</v>
      </c>
      <c r="D1817" s="2" t="str">
        <f>VLOOKUP(C1817,PrefixUebersetzung,2,FALSE)</f>
        <v>Exif.Panasonic.</v>
      </c>
      <c r="E1817" s="2" t="str">
        <f>MID(F1817,FIND(".",F1817,6)+1,99)</f>
        <v>WBBlueLevel</v>
      </c>
      <c r="F1817" s="3" t="s">
        <v>1162</v>
      </c>
      <c r="G1817" s="3" t="s">
        <v>9512</v>
      </c>
      <c r="I1817" s="3" t="s">
        <v>2940</v>
      </c>
      <c r="J1817" s="3" t="s">
        <v>4334</v>
      </c>
      <c r="K1817" s="5" t="s">
        <v>4334</v>
      </c>
      <c r="L1817" s="14"/>
      <c r="M1817" s="3" t="str">
        <f>IFERROR(VLOOKUP(E1817,A:J,10, FALSE),"")</f>
        <v>Weißabgleich Blaupegel</v>
      </c>
      <c r="N1817" s="3" t="str">
        <f>IFERROR(VLOOKUP(I1817,B:K,10,FALSE),"")</f>
        <v>Weißabgleich Blaupegel</v>
      </c>
      <c r="O1817" s="3" t="str">
        <f>IF(AND(TRIM(J1817)="",M1817=""),"Suffix not translated ",
   IF(AND(TRIM(J1817)&lt;&gt;"",TRIM(M1817)&lt;&gt;"",TRIM(J1817)&lt;&gt;TRIM(M1817)),"Suffix translation &lt;&gt; lookup ", "" ))
&amp;IF(AND(TRIM(K1817)="",N1817=""),"Description not translated ",
   IF(AND(TRIM(K1817)&lt;&gt;"",TRIM(N1817)&lt;&gt;"",TRIM(K1817)&lt;&gt;TRIM(N1817)),"Description translation&lt;&gt; lookup ", "" ))</f>
        <v/>
      </c>
      <c r="P1817" s="3" t="s">
        <v>8447</v>
      </c>
      <c r="Q1817" s="3" t="s">
        <v>8447</v>
      </c>
      <c r="R1817" s="3" t="s">
        <v>9022</v>
      </c>
    </row>
    <row r="1818" spans="1:18" ht="30" x14ac:dyDescent="0.25">
      <c r="A1818" s="2" t="str">
        <f>IF(TRIM(J1818)="","",E1818)</f>
        <v>WBGreenLevel</v>
      </c>
      <c r="B1818" s="2" t="str">
        <f>IF(TRIM(K1818)="","",I1818)</f>
        <v>WB green level</v>
      </c>
      <c r="C1818" s="2" t="str">
        <f>LEFT(F1818,FIND(".",F1818,6))</f>
        <v>Exif.Panasonic.</v>
      </c>
      <c r="D1818" s="2" t="str">
        <f>VLOOKUP(C1818,PrefixUebersetzung,2,FALSE)</f>
        <v>Exif.Panasonic.</v>
      </c>
      <c r="E1818" s="2" t="str">
        <f>MID(F1818,FIND(".",F1818,6)+1,99)</f>
        <v>WBGreenLevel</v>
      </c>
      <c r="F1818" s="3" t="s">
        <v>1163</v>
      </c>
      <c r="G1818" s="3" t="s">
        <v>9512</v>
      </c>
      <c r="I1818" s="3" t="s">
        <v>2941</v>
      </c>
      <c r="J1818" s="3" t="s">
        <v>4335</v>
      </c>
      <c r="K1818" s="5" t="s">
        <v>4335</v>
      </c>
      <c r="L1818" s="14"/>
      <c r="M1818" s="3" t="str">
        <f>IFERROR(VLOOKUP(E1818,A:J,10, FALSE),"")</f>
        <v>Weißabgleich Grünpegel</v>
      </c>
      <c r="N1818" s="3" t="str">
        <f>IFERROR(VLOOKUP(I1818,B:K,10,FALSE),"")</f>
        <v>Weißabgleich Grünpegel</v>
      </c>
      <c r="O1818" s="3" t="str">
        <f>IF(AND(TRIM(J1818)="",M1818=""),"Suffix not translated ",
   IF(AND(TRIM(J1818)&lt;&gt;"",TRIM(M1818)&lt;&gt;"",TRIM(J1818)&lt;&gt;TRIM(M1818)),"Suffix translation &lt;&gt; lookup ", "" ))
&amp;IF(AND(TRIM(K1818)="",N1818=""),"Description not translated ",
   IF(AND(TRIM(K1818)&lt;&gt;"",TRIM(N1818)&lt;&gt;"",TRIM(K1818)&lt;&gt;TRIM(N1818)),"Description translation&lt;&gt; lookup ", "" ))</f>
        <v/>
      </c>
      <c r="P1818" s="3" t="s">
        <v>8447</v>
      </c>
      <c r="Q1818" s="3" t="s">
        <v>8447</v>
      </c>
      <c r="R1818" s="3" t="s">
        <v>9022</v>
      </c>
    </row>
    <row r="1819" spans="1:18" x14ac:dyDescent="0.25">
      <c r="A1819" s="2" t="str">
        <f>IF(TRIM(J1819)="","",E1819)</f>
        <v>WBRedLevel</v>
      </c>
      <c r="B1819" s="2" t="str">
        <f>IF(TRIM(K1819)="","",I1819)</f>
        <v>WB red level</v>
      </c>
      <c r="C1819" s="2" t="str">
        <f>LEFT(F1819,FIND(".",F1819,6))</f>
        <v>Exif.Panasonic.</v>
      </c>
      <c r="D1819" s="2" t="str">
        <f>VLOOKUP(C1819,PrefixUebersetzung,2,FALSE)</f>
        <v>Exif.Panasonic.</v>
      </c>
      <c r="E1819" s="2" t="str">
        <f>MID(F1819,FIND(".",F1819,6)+1,99)</f>
        <v>WBRedLevel</v>
      </c>
      <c r="F1819" s="3" t="s">
        <v>1164</v>
      </c>
      <c r="G1819" s="3" t="s">
        <v>9512</v>
      </c>
      <c r="I1819" s="3" t="s">
        <v>2942</v>
      </c>
      <c r="J1819" s="3" t="s">
        <v>4336</v>
      </c>
      <c r="K1819" s="5" t="s">
        <v>4336</v>
      </c>
      <c r="L1819" s="14"/>
      <c r="M1819" s="3" t="str">
        <f>IFERROR(VLOOKUP(E1819,A:J,10, FALSE),"")</f>
        <v>Weißabgleich Rotpegel</v>
      </c>
      <c r="N1819" s="3" t="str">
        <f>IFERROR(VLOOKUP(I1819,B:K,10,FALSE),"")</f>
        <v>Weißabgleich Rotpegel</v>
      </c>
      <c r="O1819" s="3" t="str">
        <f>IF(AND(TRIM(J1819)="",M1819=""),"Suffix not translated ",
   IF(AND(TRIM(J1819)&lt;&gt;"",TRIM(M1819)&lt;&gt;"",TRIM(J1819)&lt;&gt;TRIM(M1819)),"Suffix translation &lt;&gt; lookup ", "" ))
&amp;IF(AND(TRIM(K1819)="",N1819=""),"Description not translated ",
   IF(AND(TRIM(K1819)&lt;&gt;"",TRIM(N1819)&lt;&gt;"",TRIM(K1819)&lt;&gt;TRIM(N1819)),"Description translation&lt;&gt; lookup ", "" ))</f>
        <v/>
      </c>
      <c r="P1819" s="3" t="s">
        <v>8447</v>
      </c>
      <c r="Q1819" s="3" t="s">
        <v>8447</v>
      </c>
      <c r="R1819" s="3" t="s">
        <v>9022</v>
      </c>
    </row>
    <row r="1820" spans="1:18" x14ac:dyDescent="0.25">
      <c r="A1820" s="2" t="str">
        <f>IF(TRIM(J1820)="","",E1820)</f>
        <v/>
      </c>
      <c r="B1820" s="2" t="str">
        <f>IF(TRIM(K1820)="","",I1820)</f>
        <v/>
      </c>
      <c r="C1820" s="2" t="str">
        <f>LEFT(F1820,FIND(".",F1820,6))</f>
        <v>Exif.Panasonic.</v>
      </c>
      <c r="D1820" s="2" t="str">
        <f>VLOOKUP(C1820,PrefixUebersetzung,2,FALSE)</f>
        <v>Exif.Panasonic.</v>
      </c>
      <c r="E1820" s="2" t="str">
        <f>MID(F1820,FIND(".",F1820,6)+1,99)</f>
        <v>WhiteBalance</v>
      </c>
      <c r="F1820" s="3" t="s">
        <v>1165</v>
      </c>
      <c r="G1820" s="3" t="s">
        <v>9512</v>
      </c>
      <c r="I1820" s="3" t="s">
        <v>2239</v>
      </c>
      <c r="L1820" s="14">
        <v>1</v>
      </c>
      <c r="M1820" s="3" t="str">
        <f>IFERROR(VLOOKUP(E1820,A:J,10, FALSE),"")</f>
        <v>Weißabgleich</v>
      </c>
      <c r="N1820" s="3" t="str">
        <f>IFERROR(VLOOKUP(I1820,B:K,10,FALSE),"")</f>
        <v>Weißabgleich-Einstellung</v>
      </c>
      <c r="O1820" s="3" t="str">
        <f>IF(AND(TRIM(J1820)="",M1820=""),"Suffix not translated ",
   IF(AND(TRIM(J1820)&lt;&gt;"",TRIM(M1820)&lt;&gt;"",TRIM(J1820)&lt;&gt;TRIM(M1820)),"Suffix translation &lt;&gt; lookup ", "" ))
&amp;IF(AND(TRIM(K1820)="",N1820=""),"Description not translated ",
   IF(AND(TRIM(K1820)&lt;&gt;"",TRIM(N1820)&lt;&gt;"",TRIM(K1820)&lt;&gt;TRIM(N1820)),"Description translation&lt;&gt; lookup ", "" ))</f>
        <v/>
      </c>
    </row>
    <row r="1821" spans="1:18" x14ac:dyDescent="0.25">
      <c r="A1821" s="2" t="str">
        <f>IF(TRIM(J1821)="","",E1821)</f>
        <v/>
      </c>
      <c r="B1821" s="2" t="str">
        <f>IF(TRIM(K1821)="","",I1821)</f>
        <v>White balance adjustment</v>
      </c>
      <c r="C1821" s="2" t="str">
        <f>LEFT(F1821,FIND(".",F1821,6))</f>
        <v>Exif.Panasonic.</v>
      </c>
      <c r="D1821" s="2" t="str">
        <f>VLOOKUP(C1821,PrefixUebersetzung,2,FALSE)</f>
        <v>Exif.Panasonic.</v>
      </c>
      <c r="E1821" s="2" t="str">
        <f>MID(F1821,FIND(".",F1821,6)+1,99)</f>
        <v>WhiteBalanceBias</v>
      </c>
      <c r="F1821" s="3" t="s">
        <v>1166</v>
      </c>
      <c r="G1821" s="3" t="s">
        <v>9513</v>
      </c>
      <c r="I1821" s="3" t="s">
        <v>2943</v>
      </c>
      <c r="K1821" s="5" t="s">
        <v>4329</v>
      </c>
      <c r="L1821" s="14"/>
      <c r="M1821" s="3" t="str">
        <f>IFERROR(VLOOKUP(E1821,A:J,10, FALSE),"")</f>
        <v>Weißabgleich Korrektur</v>
      </c>
      <c r="O1821" s="3" t="str">
        <f>IF(AND(TRIM(J1821)="",M1821=""),"Suffix not translated ",
   IF(AND(TRIM(J1821)&lt;&gt;"",TRIM(M1821)&lt;&gt;"",TRIM(J1821)&lt;&gt;TRIM(M1821)),"Suffix translation &lt;&gt; lookup ", "" ))
&amp;IF(AND(TRIM(K1821)="",N1821=""),"Description not translated ",
   IF(AND(TRIM(K1821)&lt;&gt;"",TRIM(N1821)&lt;&gt;"",TRIM(K1821)&lt;&gt;TRIM(N1821)),"Description translation&lt;&gt; lookup ", "" ))</f>
        <v/>
      </c>
      <c r="Q1821" s="3" t="s">
        <v>8447</v>
      </c>
      <c r="R1821" s="3" t="s">
        <v>9421</v>
      </c>
    </row>
    <row r="1822" spans="1:18" x14ac:dyDescent="0.25">
      <c r="A1822" s="2" t="str">
        <f>IF(TRIM(J1822)="","",E1822)</f>
        <v>WorldTimeLocation</v>
      </c>
      <c r="B1822" s="2" t="str">
        <f>IF(TRIM(K1822)="","",I1822)</f>
        <v>World time location</v>
      </c>
      <c r="C1822" s="2" t="str">
        <f>LEFT(F1822,FIND(".",F1822,6))</f>
        <v>Exif.Panasonic.</v>
      </c>
      <c r="D1822" s="2" t="str">
        <f>VLOOKUP(C1822,PrefixUebersetzung,2,FALSE)</f>
        <v>Exif.Panasonic.</v>
      </c>
      <c r="E1822" s="2" t="str">
        <f>MID(F1822,FIND(".",F1822,6)+1,99)</f>
        <v>WorldTimeLocation</v>
      </c>
      <c r="F1822" s="3" t="s">
        <v>1167</v>
      </c>
      <c r="G1822" s="3" t="s">
        <v>9512</v>
      </c>
      <c r="I1822" s="3" t="s">
        <v>2944</v>
      </c>
      <c r="J1822" s="3" t="s">
        <v>5123</v>
      </c>
      <c r="K1822" s="5" t="s">
        <v>5123</v>
      </c>
      <c r="L1822" s="14"/>
      <c r="O1822" s="3" t="str">
        <f>IF(AND(TRIM(J1822)="",M1822=""),"Suffix not translated ",
   IF(AND(TRIM(J1822)&lt;&gt;"",TRIM(M1822)&lt;&gt;"",TRIM(J1822)&lt;&gt;TRIM(M1822)),"Suffix translation &lt;&gt; lookup ", "" ))
&amp;IF(AND(TRIM(K1822)="",N1822=""),"Description not translated ",
   IF(AND(TRIM(K1822)&lt;&gt;"",TRIM(N1822)&lt;&gt;"",TRIM(K1822)&lt;&gt;TRIM(N1822)),"Description translation&lt;&gt; lookup ", "" ))</f>
        <v/>
      </c>
      <c r="P1822" s="3" t="s">
        <v>8447</v>
      </c>
      <c r="Q1822" s="3" t="s">
        <v>8447</v>
      </c>
      <c r="R1822" s="3" t="s">
        <v>8993</v>
      </c>
    </row>
    <row r="1823" spans="1:18" x14ac:dyDescent="0.25">
      <c r="A1823" s="2" t="str">
        <f>IF(TRIM(J1823)="","",E1823)</f>
        <v/>
      </c>
      <c r="B1823" s="2" t="str">
        <f>IF(TRIM(K1823)="","",I1823)</f>
        <v/>
      </c>
      <c r="C1823" s="2" t="str">
        <f>LEFT(F1823,FIND(".",F1823,6))</f>
        <v>Exif.PanasonicRaw.</v>
      </c>
      <c r="D1823" s="2" t="str">
        <f>VLOOKUP(C1823,PrefixUebersetzung,2,FALSE)</f>
        <v>Exif.PanasonicRaw.</v>
      </c>
      <c r="E1823" s="2" t="str">
        <f>MID(F1823,FIND(".",F1823,6)+1,99)</f>
        <v>BlueBalance</v>
      </c>
      <c r="F1823" s="41" t="s">
        <v>10088</v>
      </c>
      <c r="G1823" s="36" t="s">
        <v>9512</v>
      </c>
      <c r="H1823" s="36"/>
      <c r="I1823" s="36" t="s">
        <v>2716</v>
      </c>
      <c r="M1823" s="3" t="str">
        <f>IFERROR(VLOOKUP(E1823,A:J,10, FALSE),"")</f>
        <v>Blauabgleich</v>
      </c>
      <c r="N1823" s="3" t="str">
        <f>IFERROR(VLOOKUP(I1823,B:K,10,FALSE),"")</f>
        <v>Blauabgleich</v>
      </c>
      <c r="O1823" s="3" t="str">
        <f>IF(AND(TRIM(J1823)="",M1823=""),"Suffix not translated ",
   IF(AND(TRIM(J1823)&lt;&gt;"",TRIM(M1823)&lt;&gt;"",TRIM(J1823)&lt;&gt;TRIM(M1823)),"Suffix translation &lt;&gt; lookup ", "" ))
&amp;IF(AND(TRIM(K1823)="",N1823=""),"Description not translated ",
   IF(AND(TRIM(K1823)&lt;&gt;"",TRIM(N1823)&lt;&gt;"",TRIM(K1823)&lt;&gt;TRIM(N1823)),"Description translation&lt;&gt; lookup ", "" ))</f>
        <v/>
      </c>
    </row>
    <row r="1824" spans="1:18" x14ac:dyDescent="0.25">
      <c r="A1824" s="2" t="str">
        <f>IF(TRIM(J1824)="","",E1824)</f>
        <v/>
      </c>
      <c r="B1824" s="2" t="str">
        <f>IF(TRIM(K1824)="","",I1824)</f>
        <v/>
      </c>
      <c r="C1824" s="2" t="str">
        <f>LEFT(F1824,FIND(".",F1824,6))</f>
        <v>Exif.PanasonicRaw.</v>
      </c>
      <c r="D1824" s="2" t="str">
        <f>VLOOKUP(C1824,PrefixUebersetzung,2,FALSE)</f>
        <v>Exif.PanasonicRaw.</v>
      </c>
      <c r="E1824" s="2" t="str">
        <f>MID(F1824,FIND(".",F1824,6)+1,99)</f>
        <v>ExifTag</v>
      </c>
      <c r="F1824" s="36" t="s">
        <v>10089</v>
      </c>
      <c r="G1824" s="36" t="s">
        <v>9515</v>
      </c>
      <c r="H1824" s="36"/>
      <c r="I1824" s="36" t="s">
        <v>10090</v>
      </c>
      <c r="M1824" s="3" t="str">
        <f>IFERROR(VLOOKUP(E1824,A:J,10, FALSE),"")</f>
        <v>ExifTag</v>
      </c>
      <c r="O1824" s="3" t="str">
        <f>IF(AND(TRIM(J1824)="",M1824=""),"Suffix not translated ",
   IF(AND(TRIM(J1824)&lt;&gt;"",TRIM(M1824)&lt;&gt;"",TRIM(J1824)&lt;&gt;TRIM(M1824)),"Suffix translation &lt;&gt; lookup ", "" ))
&amp;IF(AND(TRIM(K1824)="",N1824=""),"Description not translated ",
   IF(AND(TRIM(K1824)&lt;&gt;"",TRIM(N1824)&lt;&gt;"",TRIM(K1824)&lt;&gt;TRIM(N1824)),"Description translation&lt;&gt; lookup ", "" ))</f>
        <v xml:space="preserve">Description not translated </v>
      </c>
      <c r="Q1824" s="3" t="s">
        <v>8447</v>
      </c>
    </row>
    <row r="1825" spans="1:17" x14ac:dyDescent="0.25">
      <c r="A1825" s="2" t="str">
        <f>IF(TRIM(J1825)="","",E1825)</f>
        <v/>
      </c>
      <c r="B1825" s="2" t="str">
        <f>IF(TRIM(K1825)="","",I1825)</f>
        <v/>
      </c>
      <c r="C1825" s="2" t="str">
        <f>LEFT(F1825,FIND(".",F1825,6))</f>
        <v>Exif.PanasonicRaw.</v>
      </c>
      <c r="D1825" s="2" t="str">
        <f>VLOOKUP(C1825,PrefixUebersetzung,2,FALSE)</f>
        <v>Exif.PanasonicRaw.</v>
      </c>
      <c r="E1825" s="2" t="str">
        <f>MID(F1825,FIND(".",F1825,6)+1,99)</f>
        <v>GPSTag</v>
      </c>
      <c r="F1825" s="36" t="s">
        <v>10091</v>
      </c>
      <c r="G1825" s="36" t="s">
        <v>9515</v>
      </c>
      <c r="H1825" s="36"/>
      <c r="I1825" s="36" t="s">
        <v>10092</v>
      </c>
      <c r="M1825" s="3" t="str">
        <f>IFERROR(VLOOKUP(E1825,A:J,10, FALSE),"")</f>
        <v>GPS Tag</v>
      </c>
      <c r="O1825" s="3" t="str">
        <f>IF(AND(TRIM(J1825)="",M1825=""),"Suffix not translated ",
   IF(AND(TRIM(J1825)&lt;&gt;"",TRIM(M1825)&lt;&gt;"",TRIM(J1825)&lt;&gt;TRIM(M1825)),"Suffix translation &lt;&gt; lookup ", "" ))
&amp;IF(AND(TRIM(K1825)="",N1825=""),"Description not translated ",
   IF(AND(TRIM(K1825)&lt;&gt;"",TRIM(N1825)&lt;&gt;"",TRIM(K1825)&lt;&gt;TRIM(N1825)),"Description translation&lt;&gt; lookup ", "" ))</f>
        <v xml:space="preserve">Description not translated </v>
      </c>
      <c r="Q1825" s="3" t="s">
        <v>8447</v>
      </c>
    </row>
    <row r="1826" spans="1:17" x14ac:dyDescent="0.25">
      <c r="A1826" s="2" t="str">
        <f>IF(TRIM(J1826)="","",E1826)</f>
        <v/>
      </c>
      <c r="B1826" s="2" t="str">
        <f>IF(TRIM(K1826)="","",I1826)</f>
        <v/>
      </c>
      <c r="C1826" s="2" t="str">
        <f>LEFT(F1826,FIND(".",F1826,6))</f>
        <v>Exif.PanasonicRaw.</v>
      </c>
      <c r="D1826" s="2" t="str">
        <f>VLOOKUP(C1826,PrefixUebersetzung,2,FALSE)</f>
        <v>Exif.PanasonicRaw.</v>
      </c>
      <c r="E1826" s="2" t="str">
        <f>MID(F1826,FIND(".",F1826,6)+1,99)</f>
        <v>ImageHeight</v>
      </c>
      <c r="F1826" s="41" t="s">
        <v>10093</v>
      </c>
      <c r="G1826" s="36" t="s">
        <v>9512</v>
      </c>
      <c r="H1826" s="36"/>
      <c r="I1826" s="36" t="s">
        <v>2212</v>
      </c>
      <c r="M1826" s="3" t="str">
        <f>IFERROR(VLOOKUP(E1826,A:J,10, FALSE),"")</f>
        <v>Bildhöhe</v>
      </c>
      <c r="N1826" s="3" t="str">
        <f>IFERROR(VLOOKUP(I1826,B:K,10,FALSE),"")</f>
        <v>Bildhöhe</v>
      </c>
      <c r="O1826" s="3" t="str">
        <f>IF(AND(TRIM(J1826)="",M1826=""),"Suffix not translated ",
   IF(AND(TRIM(J1826)&lt;&gt;"",TRIM(M1826)&lt;&gt;"",TRIM(J1826)&lt;&gt;TRIM(M1826)),"Suffix translation &lt;&gt; lookup ", "" ))
&amp;IF(AND(TRIM(K1826)="",N1826=""),"Description not translated ",
   IF(AND(TRIM(K1826)&lt;&gt;"",TRIM(N1826)&lt;&gt;"",TRIM(K1826)&lt;&gt;TRIM(N1826)),"Description translation&lt;&gt; lookup ", "" ))</f>
        <v/>
      </c>
    </row>
    <row r="1827" spans="1:17" x14ac:dyDescent="0.25">
      <c r="A1827" s="2" t="str">
        <f>IF(TRIM(J1827)="","",E1827)</f>
        <v/>
      </c>
      <c r="B1827" s="2" t="str">
        <f>IF(TRIM(K1827)="","",I1827)</f>
        <v/>
      </c>
      <c r="C1827" s="2" t="str">
        <f>LEFT(F1827,FIND(".",F1827,6))</f>
        <v>Exif.PanasonicRaw.</v>
      </c>
      <c r="D1827" s="2" t="str">
        <f>VLOOKUP(C1827,PrefixUebersetzung,2,FALSE)</f>
        <v>Exif.PanasonicRaw.</v>
      </c>
      <c r="E1827" s="2" t="str">
        <f>MID(F1827,FIND(".",F1827,6)+1,99)</f>
        <v>ImageWidth</v>
      </c>
      <c r="F1827" s="41" t="s">
        <v>10094</v>
      </c>
      <c r="G1827" s="36" t="s">
        <v>9512</v>
      </c>
      <c r="H1827" s="36"/>
      <c r="I1827" s="36" t="s">
        <v>2214</v>
      </c>
      <c r="M1827" s="3" t="str">
        <f>IFERROR(VLOOKUP(E1827,A:J,10, FALSE),"")</f>
        <v>Bildbreite</v>
      </c>
      <c r="N1827" s="3" t="str">
        <f>IFERROR(VLOOKUP(I1827,B:K,10,FALSE),"")</f>
        <v>Bildbreite</v>
      </c>
      <c r="O1827" s="3" t="str">
        <f>IF(AND(TRIM(J1827)="",M1827=""),"Suffix not translated ",
   IF(AND(TRIM(J1827)&lt;&gt;"",TRIM(M1827)&lt;&gt;"",TRIM(J1827)&lt;&gt;TRIM(M1827)),"Suffix translation &lt;&gt; lookup ", "" ))
&amp;IF(AND(TRIM(K1827)="",N1827=""),"Description not translated ",
   IF(AND(TRIM(K1827)&lt;&gt;"",TRIM(N1827)&lt;&gt;"",TRIM(K1827)&lt;&gt;TRIM(N1827)),"Description translation&lt;&gt; lookup ", "" ))</f>
        <v/>
      </c>
    </row>
    <row r="1828" spans="1:17" x14ac:dyDescent="0.25">
      <c r="A1828" s="2" t="str">
        <f>IF(TRIM(J1828)="","",E1828)</f>
        <v/>
      </c>
      <c r="B1828" s="2" t="str">
        <f>IF(TRIM(K1828)="","",I1828)</f>
        <v/>
      </c>
      <c r="C1828" s="2" t="str">
        <f>LEFT(F1828,FIND(".",F1828,6))</f>
        <v>Exif.PanasonicRaw.</v>
      </c>
      <c r="D1828" s="2" t="str">
        <f>VLOOKUP(C1828,PrefixUebersetzung,2,FALSE)</f>
        <v>Exif.PanasonicRaw.</v>
      </c>
      <c r="E1828" s="2" t="str">
        <f>MID(F1828,FIND(".",F1828,6)+1,99)</f>
        <v>ISOSpeed</v>
      </c>
      <c r="F1828" s="41" t="s">
        <v>10095</v>
      </c>
      <c r="G1828" s="36" t="s">
        <v>9512</v>
      </c>
      <c r="H1828" s="36"/>
      <c r="I1828" s="36" t="s">
        <v>2175</v>
      </c>
      <c r="M1828" s="3" t="str">
        <f>IFERROR(VLOOKUP(E1828,A:J,10, FALSE),"")</f>
        <v>ISO-Empfindlichkeit</v>
      </c>
      <c r="N1828" s="3" t="str">
        <f>IFERROR(VLOOKUP(I1828,B:K,10,FALSE),"")</f>
        <v>ISO-Empfindlichkeit</v>
      </c>
      <c r="O1828" s="3" t="str">
        <f>IF(AND(TRIM(J1828)="",M1828=""),"Suffix not translated ",
   IF(AND(TRIM(J1828)&lt;&gt;"",TRIM(M1828)&lt;&gt;"",TRIM(J1828)&lt;&gt;TRIM(M1828)),"Suffix translation &lt;&gt; lookup ", "" ))
&amp;IF(AND(TRIM(K1828)="",N1828=""),"Description not translated ",
   IF(AND(TRIM(K1828)&lt;&gt;"",TRIM(N1828)&lt;&gt;"",TRIM(K1828)&lt;&gt;TRIM(N1828)),"Description translation&lt;&gt; lookup ", "" ))</f>
        <v/>
      </c>
    </row>
    <row r="1829" spans="1:17" x14ac:dyDescent="0.25">
      <c r="A1829" s="2" t="str">
        <f>IF(TRIM(J1829)="","",E1829)</f>
        <v/>
      </c>
      <c r="B1829" s="2" t="str">
        <f>IF(TRIM(K1829)="","",I1829)</f>
        <v>The manufacturer of the recording equipment</v>
      </c>
      <c r="C1829" s="2" t="str">
        <f>LEFT(F1829,FIND(".",F1829,6))</f>
        <v>Exif.PanasonicRaw.</v>
      </c>
      <c r="D1829" s="2" t="str">
        <f>VLOOKUP(C1829,PrefixUebersetzung,2,FALSE)</f>
        <v>Exif.PanasonicRaw.</v>
      </c>
      <c r="E1829" s="2" t="str">
        <f>MID(F1829,FIND(".",F1829,6)+1,99)</f>
        <v>Make</v>
      </c>
      <c r="F1829" s="36" t="s">
        <v>10096</v>
      </c>
      <c r="G1829" s="36" t="s">
        <v>9514</v>
      </c>
      <c r="H1829" s="36"/>
      <c r="I1829" s="36" t="s">
        <v>10097</v>
      </c>
      <c r="K1829" s="5" t="s">
        <v>10472</v>
      </c>
      <c r="M1829" s="3" t="str">
        <f>IFERROR(VLOOKUP(E1829,A:J,10, FALSE),"")</f>
        <v>Hersteller</v>
      </c>
      <c r="O1829" s="3" t="str">
        <f>IF(AND(TRIM(J1829)="",M1829=""),"Suffix not translated ",
   IF(AND(TRIM(J1829)&lt;&gt;"",TRIM(M1829)&lt;&gt;"",TRIM(J1829)&lt;&gt;TRIM(M1829)),"Suffix translation &lt;&gt; lookup ", "" ))
&amp;IF(AND(TRIM(K1829)="",N1829=""),"Description not translated ",
   IF(AND(TRIM(K1829)&lt;&gt;"",TRIM(N1829)&lt;&gt;"",TRIM(K1829)&lt;&gt;TRIM(N1829)),"Description translation&lt;&gt; lookup ", "" ))</f>
        <v/>
      </c>
      <c r="Q1829" s="3" t="s">
        <v>8447</v>
      </c>
    </row>
    <row r="1830" spans="1:17" ht="30" x14ac:dyDescent="0.25">
      <c r="A1830" s="2" t="str">
        <f>IF(TRIM(J1830)="","",E1830)</f>
        <v/>
      </c>
      <c r="B1830" s="2" t="str">
        <f>IF(TRIM(K1830)="","",I1830)</f>
        <v>The model name or model number of the equipment</v>
      </c>
      <c r="C1830" s="2" t="str">
        <f>LEFT(F1830,FIND(".",F1830,6))</f>
        <v>Exif.PanasonicRaw.</v>
      </c>
      <c r="D1830" s="2" t="str">
        <f>VLOOKUP(C1830,PrefixUebersetzung,2,FALSE)</f>
        <v>Exif.PanasonicRaw.</v>
      </c>
      <c r="E1830" s="2" t="str">
        <f>MID(F1830,FIND(".",F1830,6)+1,99)</f>
        <v>Model</v>
      </c>
      <c r="F1830" s="36" t="s">
        <v>10098</v>
      </c>
      <c r="G1830" s="36" t="s">
        <v>9514</v>
      </c>
      <c r="H1830" s="36"/>
      <c r="I1830" s="36" t="s">
        <v>10099</v>
      </c>
      <c r="K1830" s="5" t="s">
        <v>10473</v>
      </c>
      <c r="M1830" s="3" t="str">
        <f>IFERROR(VLOOKUP(E1830,A:J,10, FALSE),"")</f>
        <v>Modell</v>
      </c>
      <c r="O1830" s="3" t="str">
        <f>IF(AND(TRIM(J1830)="",M1830=""),"Suffix not translated ",
   IF(AND(TRIM(J1830)&lt;&gt;"",TRIM(M1830)&lt;&gt;"",TRIM(J1830)&lt;&gt;TRIM(M1830)),"Suffix translation &lt;&gt; lookup ", "" ))
&amp;IF(AND(TRIM(K1830)="",N1830=""),"Description not translated ",
   IF(AND(TRIM(K1830)&lt;&gt;"",TRIM(N1830)&lt;&gt;"",TRIM(K1830)&lt;&gt;TRIM(N1830)),"Description translation&lt;&gt; lookup ", "" ))</f>
        <v/>
      </c>
      <c r="Q1830" s="3" t="s">
        <v>8447</v>
      </c>
    </row>
    <row r="1831" spans="1:17" x14ac:dyDescent="0.25">
      <c r="A1831" s="2" t="str">
        <f>IF(TRIM(J1831)="","",E1831)</f>
        <v/>
      </c>
      <c r="B1831" s="2" t="str">
        <f>IF(TRIM(K1831)="","",I1831)</f>
        <v/>
      </c>
      <c r="C1831" s="2" t="str">
        <f>LEFT(F1831,FIND(".",F1831,6))</f>
        <v>Exif.PanasonicRaw.</v>
      </c>
      <c r="D1831" s="2" t="str">
        <f>VLOOKUP(C1831,PrefixUebersetzung,2,FALSE)</f>
        <v>Exif.PanasonicRaw.</v>
      </c>
      <c r="E1831" s="2" t="str">
        <f>MID(F1831,FIND(".",F1831,6)+1,99)</f>
        <v>Orientation</v>
      </c>
      <c r="F1831" s="36" t="s">
        <v>10100</v>
      </c>
      <c r="G1831" s="36" t="s">
        <v>9512</v>
      </c>
      <c r="H1831" s="36"/>
      <c r="I1831" s="36" t="s">
        <v>10101</v>
      </c>
      <c r="M1831" s="3" t="str">
        <f>IFERROR(VLOOKUP(E1831,A:J,10, FALSE),"")</f>
        <v>Ausrichtung</v>
      </c>
      <c r="O1831" s="3" t="str">
        <f>IF(AND(TRIM(J1831)="",M1831=""),"Suffix not translated ",
   IF(AND(TRIM(J1831)&lt;&gt;"",TRIM(M1831)&lt;&gt;"",TRIM(J1831)&lt;&gt;TRIM(M1831)),"Suffix translation &lt;&gt; lookup ", "" ))
&amp;IF(AND(TRIM(K1831)="",N1831=""),"Description not translated ",
   IF(AND(TRIM(K1831)&lt;&gt;"",TRIM(N1831)&lt;&gt;"",TRIM(K1831)&lt;&gt;TRIM(N1831)),"Description translation&lt;&gt; lookup ", "" ))</f>
        <v xml:space="preserve">Description not translated </v>
      </c>
      <c r="Q1831" s="3" t="s">
        <v>8447</v>
      </c>
    </row>
    <row r="1832" spans="1:17" x14ac:dyDescent="0.25">
      <c r="A1832" s="2" t="str">
        <f>IF(TRIM(J1832)="","",E1832)</f>
        <v/>
      </c>
      <c r="B1832" s="2" t="str">
        <f>IF(TRIM(K1832)="","",I1832)</f>
        <v/>
      </c>
      <c r="C1832" s="2" t="str">
        <f>LEFT(F1832,FIND(".",F1832,6))</f>
        <v>Exif.PanasonicRaw.</v>
      </c>
      <c r="D1832" s="2" t="str">
        <f>VLOOKUP(C1832,PrefixUebersetzung,2,FALSE)</f>
        <v>Exif.PanasonicRaw.</v>
      </c>
      <c r="E1832" s="2" t="str">
        <f>MID(F1832,FIND(".",F1832,6)+1,99)</f>
        <v>PreviewImage</v>
      </c>
      <c r="F1832" s="41" t="s">
        <v>10102</v>
      </c>
      <c r="G1832" s="36" t="s">
        <v>9517</v>
      </c>
      <c r="H1832" s="36"/>
      <c r="I1832" s="36" t="s">
        <v>2752</v>
      </c>
      <c r="M1832" s="3" t="str">
        <f>IFERROR(VLOOKUP(E1832,A:J,10, FALSE),"")</f>
        <v>Vorschaubild</v>
      </c>
      <c r="N1832" s="3" t="str">
        <f>IFERROR(VLOOKUP(I1832,B:K,10,FALSE),"")</f>
        <v>Vorschaubild</v>
      </c>
      <c r="O1832" s="3" t="str">
        <f>IF(AND(TRIM(J1832)="",M1832=""),"Suffix not translated ",
   IF(AND(TRIM(J1832)&lt;&gt;"",TRIM(M1832)&lt;&gt;"",TRIM(J1832)&lt;&gt;TRIM(M1832)),"Suffix translation &lt;&gt; lookup ", "" ))
&amp;IF(AND(TRIM(K1832)="",N1832=""),"Description not translated ",
   IF(AND(TRIM(K1832)&lt;&gt;"",TRIM(N1832)&lt;&gt;"",TRIM(K1832)&lt;&gt;TRIM(N1832)),"Description translation&lt;&gt; lookup ", "" ))</f>
        <v/>
      </c>
    </row>
    <row r="1833" spans="1:17" x14ac:dyDescent="0.25">
      <c r="A1833" s="2" t="str">
        <f>IF(TRIM(J1833)="","",E1833)</f>
        <v/>
      </c>
      <c r="B1833" s="2" t="str">
        <f>IF(TRIM(K1833)="","",I1833)</f>
        <v/>
      </c>
      <c r="C1833" s="2" t="str">
        <f>LEFT(F1833,FIND(".",F1833,6))</f>
        <v>Exif.PanasonicRaw.</v>
      </c>
      <c r="D1833" s="2" t="str">
        <f>VLOOKUP(C1833,PrefixUebersetzung,2,FALSE)</f>
        <v>Exif.PanasonicRaw.</v>
      </c>
      <c r="E1833" s="2" t="str">
        <f>MID(F1833,FIND(".",F1833,6)+1,99)</f>
        <v>RawDataOffset</v>
      </c>
      <c r="F1833" s="36" t="s">
        <v>10103</v>
      </c>
      <c r="G1833" s="36" t="s">
        <v>9515</v>
      </c>
      <c r="H1833" s="36"/>
      <c r="I1833" s="36" t="s">
        <v>10104</v>
      </c>
      <c r="M1833" s="3" t="str">
        <f>IFERROR(VLOOKUP(E1833,A:J,10, FALSE),"")</f>
        <v/>
      </c>
      <c r="O1833" s="3" t="str">
        <f>IF(AND(TRIM(J1833)="",M1833=""),"Suffix not translated ",
   IF(AND(TRIM(J1833)&lt;&gt;"",TRIM(M1833)&lt;&gt;"",TRIM(J1833)&lt;&gt;TRIM(M1833)),"Suffix translation &lt;&gt; lookup ", "" ))
&amp;IF(AND(TRIM(K1833)="",N1833=""),"Description not translated ",
   IF(AND(TRIM(K1833)&lt;&gt;"",TRIM(N1833)&lt;&gt;"",TRIM(K1833)&lt;&gt;TRIM(N1833)),"Description translation&lt;&gt; lookup ", "" ))</f>
        <v xml:space="preserve">Suffix not translated Description not translated </v>
      </c>
      <c r="Q1833" s="3" t="s">
        <v>8447</v>
      </c>
    </row>
    <row r="1834" spans="1:17" x14ac:dyDescent="0.25">
      <c r="A1834" s="2" t="str">
        <f>IF(TRIM(J1834)="","",E1834)</f>
        <v/>
      </c>
      <c r="B1834" s="2" t="str">
        <f>IF(TRIM(K1834)="","",I1834)</f>
        <v/>
      </c>
      <c r="C1834" s="2" t="str">
        <f>LEFT(F1834,FIND(".",F1834,6))</f>
        <v>Exif.PanasonicRaw.</v>
      </c>
      <c r="D1834" s="2" t="str">
        <f>VLOOKUP(C1834,PrefixUebersetzung,2,FALSE)</f>
        <v>Exif.PanasonicRaw.</v>
      </c>
      <c r="E1834" s="2" t="str">
        <f>MID(F1834,FIND(".",F1834,6)+1,99)</f>
        <v>RedBalance</v>
      </c>
      <c r="F1834" s="36" t="s">
        <v>10105</v>
      </c>
      <c r="G1834" s="36" t="s">
        <v>9512</v>
      </c>
      <c r="H1834" s="36"/>
      <c r="I1834" s="36" t="s">
        <v>10106</v>
      </c>
      <c r="M1834" s="3" t="str">
        <f>IFERROR(VLOOKUP(E1834,A:J,10, FALSE),"")</f>
        <v>Rot-Abgleich</v>
      </c>
      <c r="O1834" s="3" t="str">
        <f>IF(AND(TRIM(J1834)="",M1834=""),"Suffix not translated ",
   IF(AND(TRIM(J1834)&lt;&gt;"",TRIM(M1834)&lt;&gt;"",TRIM(J1834)&lt;&gt;TRIM(M1834)),"Suffix translation &lt;&gt; lookup ", "" ))
&amp;IF(AND(TRIM(K1834)="",N1834=""),"Description not translated ",
   IF(AND(TRIM(K1834)&lt;&gt;"",TRIM(N1834)&lt;&gt;"",TRIM(K1834)&lt;&gt;TRIM(N1834)),"Description translation&lt;&gt; lookup ", "" ))</f>
        <v xml:space="preserve">Description not translated </v>
      </c>
      <c r="Q1834" s="3" t="s">
        <v>8447</v>
      </c>
    </row>
    <row r="1835" spans="1:17" x14ac:dyDescent="0.25">
      <c r="A1835" s="2" t="str">
        <f>IF(TRIM(J1835)="","",E1835)</f>
        <v/>
      </c>
      <c r="B1835" s="2" t="str">
        <f>IF(TRIM(K1835)="","",I1835)</f>
        <v>The number of rows per strip</v>
      </c>
      <c r="C1835" s="2" t="str">
        <f>LEFT(F1835,FIND(".",F1835,6))</f>
        <v>Exif.PanasonicRaw.</v>
      </c>
      <c r="D1835" s="2" t="str">
        <f>VLOOKUP(C1835,PrefixUebersetzung,2,FALSE)</f>
        <v>Exif.PanasonicRaw.</v>
      </c>
      <c r="E1835" s="2" t="str">
        <f>MID(F1835,FIND(".",F1835,6)+1,99)</f>
        <v>RowsPerStrip</v>
      </c>
      <c r="F1835" s="36" t="s">
        <v>10107</v>
      </c>
      <c r="G1835" s="36" t="s">
        <v>9512</v>
      </c>
      <c r="H1835" s="36"/>
      <c r="I1835" s="36" t="s">
        <v>10108</v>
      </c>
      <c r="K1835" s="5" t="s">
        <v>10474</v>
      </c>
      <c r="M1835" s="3" t="str">
        <f>IFERROR(VLOOKUP(E1835,A:J,10, FALSE),"")</f>
        <v>Zeilen pro Streifen</v>
      </c>
      <c r="O1835" s="3" t="str">
        <f>IF(AND(TRIM(J1835)="",M1835=""),"Suffix not translated ",
   IF(AND(TRIM(J1835)&lt;&gt;"",TRIM(M1835)&lt;&gt;"",TRIM(J1835)&lt;&gt;TRIM(M1835)),"Suffix translation &lt;&gt; lookup ", "" ))
&amp;IF(AND(TRIM(K1835)="",N1835=""),"Description not translated ",
   IF(AND(TRIM(K1835)&lt;&gt;"",TRIM(N1835)&lt;&gt;"",TRIM(K1835)&lt;&gt;TRIM(N1835)),"Description translation&lt;&gt; lookup ", "" ))</f>
        <v/>
      </c>
      <c r="Q1835" s="3" t="s">
        <v>8447</v>
      </c>
    </row>
    <row r="1836" spans="1:17" x14ac:dyDescent="0.25">
      <c r="A1836" s="2" t="str">
        <f>IF(TRIM(J1836)="","",E1836)</f>
        <v>SensorHeight</v>
      </c>
      <c r="B1836" s="2" t="str">
        <f>IF(TRIM(K1836)="","",I1836)</f>
        <v>Sensor height</v>
      </c>
      <c r="C1836" s="2" t="str">
        <f>LEFT(F1836,FIND(".",F1836,6))</f>
        <v>Exif.PanasonicRaw.</v>
      </c>
      <c r="D1836" s="2" t="str">
        <f>VLOOKUP(C1836,PrefixUebersetzung,2,FALSE)</f>
        <v>Exif.PanasonicRaw.</v>
      </c>
      <c r="E1836" s="2" t="str">
        <f>MID(F1836,FIND(".",F1836,6)+1,99)</f>
        <v>SensorHeight</v>
      </c>
      <c r="F1836" s="41" t="s">
        <v>10109</v>
      </c>
      <c r="G1836" s="36" t="s">
        <v>9512</v>
      </c>
      <c r="H1836" s="36"/>
      <c r="I1836" s="36" t="s">
        <v>10110</v>
      </c>
      <c r="J1836" s="5" t="s">
        <v>10463</v>
      </c>
      <c r="K1836" s="5" t="s">
        <v>10463</v>
      </c>
      <c r="O1836" s="3" t="str">
        <f>IF(AND(TRIM(J1836)="",M1836=""),"Suffix not translated ",
   IF(AND(TRIM(J1836)&lt;&gt;"",TRIM(M1836)&lt;&gt;"",TRIM(J1836)&lt;&gt;TRIM(M1836)),"Suffix translation &lt;&gt; lookup ", "" ))
&amp;IF(AND(TRIM(K1836)="",N1836=""),"Description not translated ",
   IF(AND(TRIM(K1836)&lt;&gt;"",TRIM(N1836)&lt;&gt;"",TRIM(K1836)&lt;&gt;TRIM(N1836)),"Description translation&lt;&gt; lookup ", "" ))</f>
        <v/>
      </c>
      <c r="P1836" s="3" t="s">
        <v>8447</v>
      </c>
      <c r="Q1836" s="3" t="s">
        <v>8447</v>
      </c>
    </row>
    <row r="1837" spans="1:17" x14ac:dyDescent="0.25">
      <c r="A1837" s="2" t="str">
        <f>IF(TRIM(J1837)="","",E1837)</f>
        <v>SensorLeftBorder</v>
      </c>
      <c r="B1837" s="2" t="str">
        <f>IF(TRIM(K1837)="","",I1837)</f>
        <v>Sensor left border</v>
      </c>
      <c r="C1837" s="2" t="str">
        <f>LEFT(F1837,FIND(".",F1837,6))</f>
        <v>Exif.PanasonicRaw.</v>
      </c>
      <c r="D1837" s="2" t="str">
        <f>VLOOKUP(C1837,PrefixUebersetzung,2,FALSE)</f>
        <v>Exif.PanasonicRaw.</v>
      </c>
      <c r="E1837" s="2" t="str">
        <f>MID(F1837,FIND(".",F1837,6)+1,99)</f>
        <v>SensorLeftBorder</v>
      </c>
      <c r="F1837" s="41" t="s">
        <v>10111</v>
      </c>
      <c r="G1837" s="36" t="s">
        <v>9512</v>
      </c>
      <c r="H1837" s="36"/>
      <c r="I1837" s="36" t="s">
        <v>10112</v>
      </c>
      <c r="J1837" s="5" t="s">
        <v>10464</v>
      </c>
      <c r="K1837" s="5" t="s">
        <v>10464</v>
      </c>
      <c r="O1837" s="3" t="str">
        <f>IF(AND(TRIM(J1837)="",M1837=""),"Suffix not translated ",
   IF(AND(TRIM(J1837)&lt;&gt;"",TRIM(M1837)&lt;&gt;"",TRIM(J1837)&lt;&gt;TRIM(M1837)),"Suffix translation &lt;&gt; lookup ", "" ))
&amp;IF(AND(TRIM(K1837)="",N1837=""),"Description not translated ",
   IF(AND(TRIM(K1837)&lt;&gt;"",TRIM(N1837)&lt;&gt;"",TRIM(K1837)&lt;&gt;TRIM(N1837)),"Description translation&lt;&gt; lookup ", "" ))</f>
        <v/>
      </c>
      <c r="P1837" s="3" t="s">
        <v>8447</v>
      </c>
      <c r="Q1837" s="3" t="s">
        <v>8447</v>
      </c>
    </row>
    <row r="1838" spans="1:17" x14ac:dyDescent="0.25">
      <c r="A1838" s="2" t="str">
        <f>IF(TRIM(J1838)="","",E1838)</f>
        <v>SensorTopBorder</v>
      </c>
      <c r="B1838" s="2" t="str">
        <f>IF(TRIM(K1838)="","",I1838)</f>
        <v>Sensor top border</v>
      </c>
      <c r="C1838" s="2" t="str">
        <f>LEFT(F1838,FIND(".",F1838,6))</f>
        <v>Exif.PanasonicRaw.</v>
      </c>
      <c r="D1838" s="2" t="str">
        <f>VLOOKUP(C1838,PrefixUebersetzung,2,FALSE)</f>
        <v>Exif.PanasonicRaw.</v>
      </c>
      <c r="E1838" s="2" t="str">
        <f>MID(F1838,FIND(".",F1838,6)+1,99)</f>
        <v>SensorTopBorder</v>
      </c>
      <c r="F1838" s="41" t="s">
        <v>10113</v>
      </c>
      <c r="G1838" s="36" t="s">
        <v>9512</v>
      </c>
      <c r="H1838" s="36"/>
      <c r="I1838" s="36" t="s">
        <v>10114</v>
      </c>
      <c r="J1838" s="5" t="s">
        <v>10465</v>
      </c>
      <c r="K1838" s="5" t="s">
        <v>10465</v>
      </c>
      <c r="O1838" s="3" t="str">
        <f>IF(AND(TRIM(J1838)="",M1838=""),"Suffix not translated ",
   IF(AND(TRIM(J1838)&lt;&gt;"",TRIM(M1838)&lt;&gt;"",TRIM(J1838)&lt;&gt;TRIM(M1838)),"Suffix translation &lt;&gt; lookup ", "" ))
&amp;IF(AND(TRIM(K1838)="",N1838=""),"Description not translated ",
   IF(AND(TRIM(K1838)&lt;&gt;"",TRIM(N1838)&lt;&gt;"",TRIM(K1838)&lt;&gt;TRIM(N1838)),"Description translation&lt;&gt; lookup ", "" ))</f>
        <v/>
      </c>
      <c r="P1838" s="3" t="s">
        <v>8447</v>
      </c>
      <c r="Q1838" s="3" t="s">
        <v>8447</v>
      </c>
    </row>
    <row r="1839" spans="1:17" x14ac:dyDescent="0.25">
      <c r="A1839" s="2" t="str">
        <f>IF(TRIM(J1839)="","",E1839)</f>
        <v>SensorWidth</v>
      </c>
      <c r="B1839" s="2" t="str">
        <f>IF(TRIM(K1839)="","",I1839)</f>
        <v>Sensor width</v>
      </c>
      <c r="C1839" s="2" t="str">
        <f>LEFT(F1839,FIND(".",F1839,6))</f>
        <v>Exif.PanasonicRaw.</v>
      </c>
      <c r="D1839" s="2" t="str">
        <f>VLOOKUP(C1839,PrefixUebersetzung,2,FALSE)</f>
        <v>Exif.PanasonicRaw.</v>
      </c>
      <c r="E1839" s="2" t="str">
        <f>MID(F1839,FIND(".",F1839,6)+1,99)</f>
        <v>SensorWidth</v>
      </c>
      <c r="F1839" s="41" t="s">
        <v>10115</v>
      </c>
      <c r="G1839" s="36" t="s">
        <v>9512</v>
      </c>
      <c r="H1839" s="36"/>
      <c r="I1839" s="36" t="s">
        <v>10116</v>
      </c>
      <c r="J1839" s="5" t="s">
        <v>10466</v>
      </c>
      <c r="K1839" s="5" t="s">
        <v>10466</v>
      </c>
      <c r="O1839" s="3" t="str">
        <f>IF(AND(TRIM(J1839)="",M1839=""),"Suffix not translated ",
   IF(AND(TRIM(J1839)&lt;&gt;"",TRIM(M1839)&lt;&gt;"",TRIM(J1839)&lt;&gt;TRIM(M1839)),"Suffix translation &lt;&gt; lookup ", "" ))
&amp;IF(AND(TRIM(K1839)="",N1839=""),"Description not translated ",
   IF(AND(TRIM(K1839)&lt;&gt;"",TRIM(N1839)&lt;&gt;"",TRIM(K1839)&lt;&gt;TRIM(N1839)),"Description translation&lt;&gt; lookup ", "" ))</f>
        <v/>
      </c>
      <c r="P1839" s="3" t="s">
        <v>8447</v>
      </c>
      <c r="Q1839" s="3" t="s">
        <v>8447</v>
      </c>
    </row>
    <row r="1840" spans="1:17" x14ac:dyDescent="0.25">
      <c r="A1840" s="2" t="str">
        <f>IF(TRIM(J1840)="","",E1840)</f>
        <v/>
      </c>
      <c r="B1840" s="2" t="str">
        <f>IF(TRIM(K1840)="","",I1840)</f>
        <v/>
      </c>
      <c r="C1840" s="2" t="str">
        <f>LEFT(F1840,FIND(".",F1840,6))</f>
        <v>Exif.PanasonicRaw.</v>
      </c>
      <c r="D1840" s="2" t="str">
        <f>VLOOKUP(C1840,PrefixUebersetzung,2,FALSE)</f>
        <v>Exif.PanasonicRaw.</v>
      </c>
      <c r="E1840" s="2" t="str">
        <f>MID(F1840,FIND(".",F1840,6)+1,99)</f>
        <v>StripByteCounts</v>
      </c>
      <c r="F1840" s="41" t="s">
        <v>10117</v>
      </c>
      <c r="G1840" s="36" t="s">
        <v>9515</v>
      </c>
      <c r="H1840" s="36"/>
      <c r="I1840" s="36" t="s">
        <v>10118</v>
      </c>
      <c r="M1840" s="3" t="str">
        <f>IFERROR(VLOOKUP(E1840,A:J,10, FALSE),"")</f>
        <v/>
      </c>
      <c r="N1840" s="3" t="str">
        <f>IFERROR(VLOOKUP(I1840,B:K,10,FALSE),"")</f>
        <v/>
      </c>
      <c r="O1840" s="3" t="str">
        <f>IF(AND(TRIM(J1840)="",M1840=""),"Suffix not translated ",
   IF(AND(TRIM(J1840)&lt;&gt;"",TRIM(M1840)&lt;&gt;"",TRIM(J1840)&lt;&gt;TRIM(M1840)),"Suffix translation &lt;&gt; lookup ", "" ))
&amp;IF(AND(TRIM(K1840)="",N1840=""),"Description not translated ",
   IF(AND(TRIM(K1840)&lt;&gt;"",TRIM(N1840)&lt;&gt;"",TRIM(K1840)&lt;&gt;TRIM(N1840)),"Description translation&lt;&gt; lookup ", "" ))</f>
        <v xml:space="preserve">Suffix not translated Description not translated </v>
      </c>
    </row>
    <row r="1841" spans="1:18" x14ac:dyDescent="0.25">
      <c r="A1841" s="2" t="str">
        <f>IF(TRIM(J1841)="","",E1841)</f>
        <v/>
      </c>
      <c r="B1841" s="2" t="str">
        <f>IF(TRIM(K1841)="","",I1841)</f>
        <v/>
      </c>
      <c r="C1841" s="2" t="str">
        <f>LEFT(F1841,FIND(".",F1841,6))</f>
        <v>Exif.PanasonicRaw.</v>
      </c>
      <c r="D1841" s="2" t="str">
        <f>VLOOKUP(C1841,PrefixUebersetzung,2,FALSE)</f>
        <v>Exif.PanasonicRaw.</v>
      </c>
      <c r="E1841" s="2" t="str">
        <f>MID(F1841,FIND(".",F1841,6)+1,99)</f>
        <v>StripOffsets</v>
      </c>
      <c r="F1841" s="41" t="s">
        <v>10119</v>
      </c>
      <c r="G1841" s="36" t="s">
        <v>9515</v>
      </c>
      <c r="H1841" s="36"/>
      <c r="I1841" s="36" t="s">
        <v>10120</v>
      </c>
      <c r="M1841" s="3" t="str">
        <f>IFERROR(VLOOKUP(E1841,A:J,10, FALSE),"")</f>
        <v/>
      </c>
      <c r="N1841" s="3" t="str">
        <f>IFERROR(VLOOKUP(I1841,B:K,10,FALSE),"")</f>
        <v/>
      </c>
      <c r="O1841" s="3" t="str">
        <f>IF(AND(TRIM(J1841)="",M1841=""),"Suffix not translated ",
   IF(AND(TRIM(J1841)&lt;&gt;"",TRIM(M1841)&lt;&gt;"",TRIM(J1841)&lt;&gt;TRIM(M1841)),"Suffix translation &lt;&gt; lookup ", "" ))
&amp;IF(AND(TRIM(K1841)="",N1841=""),"Description not translated ",
   IF(AND(TRIM(K1841)&lt;&gt;"",TRIM(N1841)&lt;&gt;"",TRIM(K1841)&lt;&gt;TRIM(N1841)),"Description translation&lt;&gt; lookup ", "" ))</f>
        <v xml:space="preserve">Suffix not translated Description not translated </v>
      </c>
    </row>
    <row r="1842" spans="1:18" x14ac:dyDescent="0.25">
      <c r="A1842" s="2" t="str">
        <f>IF(TRIM(J1842)="","",E1842)</f>
        <v/>
      </c>
      <c r="B1842" s="2" t="str">
        <f>IF(TRIM(K1842)="","",I1842)</f>
        <v>Panasonic raw version</v>
      </c>
      <c r="C1842" s="2" t="str">
        <f>LEFT(F1842,FIND(".",F1842,6))</f>
        <v>Exif.PanasonicRaw.</v>
      </c>
      <c r="D1842" s="2" t="str">
        <f>VLOOKUP(C1842,PrefixUebersetzung,2,FALSE)</f>
        <v>Exif.PanasonicRaw.</v>
      </c>
      <c r="E1842" s="2" t="str">
        <f>MID(F1842,FIND(".",F1842,6)+1,99)</f>
        <v>Version</v>
      </c>
      <c r="F1842" s="36" t="s">
        <v>10121</v>
      </c>
      <c r="G1842" s="36" t="s">
        <v>9517</v>
      </c>
      <c r="H1842" s="36"/>
      <c r="I1842" s="36" t="s">
        <v>10122</v>
      </c>
      <c r="K1842" s="5" t="s">
        <v>10475</v>
      </c>
      <c r="M1842" s="3" t="str">
        <f>IFERROR(VLOOKUP(E1842,A:J,10, FALSE),"")</f>
        <v>Version</v>
      </c>
      <c r="O1842" s="3" t="str">
        <f>IF(AND(TRIM(J1842)="",M1842=""),"Suffix not translated ",
   IF(AND(TRIM(J1842)&lt;&gt;"",TRIM(M1842)&lt;&gt;"",TRIM(J1842)&lt;&gt;TRIM(M1842)),"Suffix translation &lt;&gt; lookup ", "" ))
&amp;IF(AND(TRIM(K1842)="",N1842=""),"Description not translated ",
   IF(AND(TRIM(K1842)&lt;&gt;"",TRIM(N1842)&lt;&gt;"",TRIM(K1842)&lt;&gt;TRIM(N1842)),"Description translation&lt;&gt; lookup ", "" ))</f>
        <v/>
      </c>
      <c r="Q1842" s="3" t="s">
        <v>8447</v>
      </c>
    </row>
    <row r="1843" spans="1:18" x14ac:dyDescent="0.25">
      <c r="A1843" s="2" t="str">
        <f>IF(TRIM(J1843)="","",E1843)</f>
        <v/>
      </c>
      <c r="B1843" s="2" t="str">
        <f>IF(TRIM(K1843)="","",I1843)</f>
        <v/>
      </c>
      <c r="C1843" s="2" t="str">
        <f>LEFT(F1843,FIND(".",F1843,6))</f>
        <v>Exif.PanasonicRaw.</v>
      </c>
      <c r="D1843" s="2" t="str">
        <f>VLOOKUP(C1843,PrefixUebersetzung,2,FALSE)</f>
        <v>Exif.PanasonicRaw.</v>
      </c>
      <c r="E1843" s="2" t="str">
        <f>MID(F1843,FIND(".",F1843,6)+1,99)</f>
        <v>WBBlueLevel</v>
      </c>
      <c r="F1843" s="41" t="s">
        <v>10123</v>
      </c>
      <c r="G1843" s="36" t="s">
        <v>9512</v>
      </c>
      <c r="H1843" s="36"/>
      <c r="I1843" s="36" t="s">
        <v>2940</v>
      </c>
      <c r="M1843" s="3" t="str">
        <f>IFERROR(VLOOKUP(E1843,A:J,10, FALSE),"")</f>
        <v>Weißabgleich Blaupegel</v>
      </c>
      <c r="N1843" s="3" t="str">
        <f>IFERROR(VLOOKUP(I1843,B:K,10,FALSE),"")</f>
        <v>Weißabgleich Blaupegel</v>
      </c>
      <c r="O1843" s="3" t="str">
        <f>IF(AND(TRIM(J1843)="",M1843=""),"Suffix not translated ",
   IF(AND(TRIM(J1843)&lt;&gt;"",TRIM(M1843)&lt;&gt;"",TRIM(J1843)&lt;&gt;TRIM(M1843)),"Suffix translation &lt;&gt; lookup ", "" ))
&amp;IF(AND(TRIM(K1843)="",N1843=""),"Description not translated ",
   IF(AND(TRIM(K1843)&lt;&gt;"",TRIM(N1843)&lt;&gt;"",TRIM(K1843)&lt;&gt;TRIM(N1843)),"Description translation&lt;&gt; lookup ", "" ))</f>
        <v/>
      </c>
    </row>
    <row r="1844" spans="1:18" ht="30" x14ac:dyDescent="0.25">
      <c r="A1844" s="2" t="str">
        <f>IF(TRIM(J1844)="","",E1844)</f>
        <v/>
      </c>
      <c r="B1844" s="2" t="str">
        <f>IF(TRIM(K1844)="","",I1844)</f>
        <v/>
      </c>
      <c r="C1844" s="2" t="str">
        <f>LEFT(F1844,FIND(".",F1844,6))</f>
        <v>Exif.PanasonicRaw.</v>
      </c>
      <c r="D1844" s="2" t="str">
        <f>VLOOKUP(C1844,PrefixUebersetzung,2,FALSE)</f>
        <v>Exif.PanasonicRaw.</v>
      </c>
      <c r="E1844" s="2" t="str">
        <f>MID(F1844,FIND(".",F1844,6)+1,99)</f>
        <v>WBGreenLevel</v>
      </c>
      <c r="F1844" s="41" t="s">
        <v>10124</v>
      </c>
      <c r="G1844" s="36" t="s">
        <v>9512</v>
      </c>
      <c r="H1844" s="36"/>
      <c r="I1844" s="36" t="s">
        <v>2941</v>
      </c>
      <c r="M1844" s="3" t="str">
        <f>IFERROR(VLOOKUP(E1844,A:J,10, FALSE),"")</f>
        <v>Weißabgleich Grünpegel</v>
      </c>
      <c r="N1844" s="3" t="str">
        <f>IFERROR(VLOOKUP(I1844,B:K,10,FALSE),"")</f>
        <v>Weißabgleich Grünpegel</v>
      </c>
      <c r="O1844" s="3" t="str">
        <f>IF(AND(TRIM(J1844)="",M1844=""),"Suffix not translated ",
   IF(AND(TRIM(J1844)&lt;&gt;"",TRIM(M1844)&lt;&gt;"",TRIM(J1844)&lt;&gt;TRIM(M1844)),"Suffix translation &lt;&gt; lookup ", "" ))
&amp;IF(AND(TRIM(K1844)="",N1844=""),"Description not translated ",
   IF(AND(TRIM(K1844)&lt;&gt;"",TRIM(N1844)&lt;&gt;"",TRIM(K1844)&lt;&gt;TRIM(N1844)),"Description translation&lt;&gt; lookup ", "" ))</f>
        <v/>
      </c>
    </row>
    <row r="1845" spans="1:18" x14ac:dyDescent="0.25">
      <c r="A1845" s="2" t="str">
        <f>IF(TRIM(J1845)="","",E1845)</f>
        <v/>
      </c>
      <c r="B1845" s="2" t="str">
        <f>IF(TRIM(K1845)="","",I1845)</f>
        <v/>
      </c>
      <c r="C1845" s="2" t="str">
        <f>LEFT(F1845,FIND(".",F1845,6))</f>
        <v>Exif.PanasonicRaw.</v>
      </c>
      <c r="D1845" s="2" t="str">
        <f>VLOOKUP(C1845,PrefixUebersetzung,2,FALSE)</f>
        <v>Exif.PanasonicRaw.</v>
      </c>
      <c r="E1845" s="2" t="str">
        <f>MID(F1845,FIND(".",F1845,6)+1,99)</f>
        <v>WBRedLevel</v>
      </c>
      <c r="F1845" s="41" t="s">
        <v>10125</v>
      </c>
      <c r="G1845" s="36" t="s">
        <v>9512</v>
      </c>
      <c r="H1845" s="36"/>
      <c r="I1845" s="36" t="s">
        <v>2942</v>
      </c>
      <c r="M1845" s="3" t="str">
        <f>IFERROR(VLOOKUP(E1845,A:J,10, FALSE),"")</f>
        <v>Weißabgleich Rotpegel</v>
      </c>
      <c r="N1845" s="3" t="str">
        <f>IFERROR(VLOOKUP(I1845,B:K,10,FALSE),"")</f>
        <v>Weißabgleich Rotpegel</v>
      </c>
      <c r="O1845" s="3" t="str">
        <f>IF(AND(TRIM(J1845)="",M1845=""),"Suffix not translated ",
   IF(AND(TRIM(J1845)&lt;&gt;"",TRIM(M1845)&lt;&gt;"",TRIM(J1845)&lt;&gt;TRIM(M1845)),"Suffix translation &lt;&gt; lookup ", "" ))
&amp;IF(AND(TRIM(K1845)="",N1845=""),"Description not translated ",
   IF(AND(TRIM(K1845)&lt;&gt;"",TRIM(N1845)&lt;&gt;"",TRIM(K1845)&lt;&gt;TRIM(N1845)),"Description translation&lt;&gt; lookup ", "" ))</f>
        <v/>
      </c>
    </row>
    <row r="1846" spans="1:18" x14ac:dyDescent="0.25">
      <c r="A1846" s="2" t="str">
        <f>IF(TRIM(J1846)="","",E1846)</f>
        <v>AEInfo</v>
      </c>
      <c r="B1846" s="2" t="str">
        <f>IF(TRIM(K1846)="","",I1846)</f>
        <v>AEInfo</v>
      </c>
      <c r="C1846" s="2" t="str">
        <f>LEFT(F1846,FIND(".",F1846,6))</f>
        <v>Exif.Pentax.</v>
      </c>
      <c r="D1846" s="2" t="str">
        <f>VLOOKUP(C1846,PrefixUebersetzung,2,FALSE)</f>
        <v>Exif.Pentax.</v>
      </c>
      <c r="E1846" s="2" t="str">
        <f>MID(F1846,FIND(".",F1846,6)+1,99)</f>
        <v>AEInfo</v>
      </c>
      <c r="F1846" s="3" t="s">
        <v>1168</v>
      </c>
      <c r="G1846" s="3" t="s">
        <v>9517</v>
      </c>
      <c r="I1846" s="3" t="s">
        <v>2945</v>
      </c>
      <c r="J1846" s="3" t="s">
        <v>4589</v>
      </c>
      <c r="K1846" s="5" t="s">
        <v>4589</v>
      </c>
      <c r="L1846" s="14"/>
      <c r="M1846" s="3" t="str">
        <f>IFERROR(VLOOKUP(E1846,A:J,10, FALSE),"")</f>
        <v>AE Info</v>
      </c>
      <c r="N1846" s="3" t="str">
        <f>IFERROR(VLOOKUP(I1846,B:K,10,FALSE),"")</f>
        <v>AE Info</v>
      </c>
      <c r="O1846" s="3" t="str">
        <f>IF(AND(TRIM(J1846)="",M1846=""),"Suffix not translated ",
   IF(AND(TRIM(J1846)&lt;&gt;"",TRIM(M1846)&lt;&gt;"",TRIM(J1846)&lt;&gt;TRIM(M1846)),"Suffix translation &lt;&gt; lookup ", "" ))
&amp;IF(AND(TRIM(K1846)="",N1846=""),"Description not translated ",
   IF(AND(TRIM(K1846)&lt;&gt;"",TRIM(N1846)&lt;&gt;"",TRIM(K1846)&lt;&gt;TRIM(N1846)),"Description translation&lt;&gt; lookup ", "" ))</f>
        <v/>
      </c>
      <c r="P1846" s="3" t="s">
        <v>8447</v>
      </c>
      <c r="Q1846" s="3" t="s">
        <v>8447</v>
      </c>
      <c r="R1846" s="3" t="s">
        <v>8963</v>
      </c>
    </row>
    <row r="1847" spans="1:18" x14ac:dyDescent="0.25">
      <c r="A1847" s="2" t="str">
        <f>IF(TRIM(J1847)="","",E1847)</f>
        <v/>
      </c>
      <c r="B1847" s="2" t="str">
        <f>IF(TRIM(K1847)="","",I1847)</f>
        <v>AE lock</v>
      </c>
      <c r="C1847" s="2" t="str">
        <f>LEFT(F1847,FIND(".",F1847,6))</f>
        <v>Exif.Pentax.</v>
      </c>
      <c r="D1847" s="2" t="str">
        <f>VLOOKUP(C1847,PrefixUebersetzung,2,FALSE)</f>
        <v>Exif.Pentax.</v>
      </c>
      <c r="E1847" s="2" t="str">
        <f>MID(F1847,FIND(".",F1847,6)+1,99)</f>
        <v>AELock</v>
      </c>
      <c r="F1847" s="3" t="s">
        <v>1169</v>
      </c>
      <c r="G1847" s="3" t="s">
        <v>9512</v>
      </c>
      <c r="I1847" s="3" t="s">
        <v>2946</v>
      </c>
      <c r="J1847" s="3"/>
      <c r="K1847" s="5" t="s">
        <v>4307</v>
      </c>
      <c r="L1847" s="14"/>
      <c r="M1847" s="3" t="str">
        <f>IFERROR(VLOOKUP(E1847,A:J,10, FALSE),"")</f>
        <v>Belichtung speichern</v>
      </c>
      <c r="N1847" s="3" t="str">
        <f>IFERROR(VLOOKUP(I1847,B:K,10,FALSE),"")</f>
        <v>Belichtung speichern</v>
      </c>
      <c r="O1847" s="3" t="str">
        <f>IF(AND(TRIM(J1847)="",M1847=""),"Suffix not translated ",
   IF(AND(TRIM(J1847)&lt;&gt;"",TRIM(M1847)&lt;&gt;"",TRIM(J1847)&lt;&gt;TRIM(M1847)),"Suffix translation &lt;&gt; lookup ", "" ))
&amp;IF(AND(TRIM(K1847)="",N1847=""),"Description not translated ",
   IF(AND(TRIM(K1847)&lt;&gt;"",TRIM(N1847)&lt;&gt;"",TRIM(K1847)&lt;&gt;TRIM(N1847)),"Description translation&lt;&gt; lookup ", "" ))</f>
        <v/>
      </c>
      <c r="Q1847" s="3" t="s">
        <v>8447</v>
      </c>
      <c r="R1847" s="3" t="s">
        <v>8959</v>
      </c>
    </row>
    <row r="1848" spans="1:18" ht="30" x14ac:dyDescent="0.25">
      <c r="A1848" s="2" t="str">
        <f>IF(TRIM(J1848)="","",E1848)</f>
        <v>AEMeteringSegments</v>
      </c>
      <c r="B1848" s="2" t="str">
        <f>IF(TRIM(K1848)="","",I1848)</f>
        <v>AEMeteringSegments</v>
      </c>
      <c r="C1848" s="2" t="str">
        <f>LEFT(F1848,FIND(".",F1848,6))</f>
        <v>Exif.Pentax.</v>
      </c>
      <c r="D1848" s="2" t="str">
        <f>VLOOKUP(C1848,PrefixUebersetzung,2,FALSE)</f>
        <v>Exif.Pentax.</v>
      </c>
      <c r="E1848" s="2" t="str">
        <f>MID(F1848,FIND(".",F1848,6)+1,99)</f>
        <v>AEMeteringSegments</v>
      </c>
      <c r="F1848" s="3" t="s">
        <v>1170</v>
      </c>
      <c r="G1848" s="3" t="s">
        <v>9517</v>
      </c>
      <c r="I1848" s="3" t="s">
        <v>2947</v>
      </c>
      <c r="J1848" s="3" t="s">
        <v>4854</v>
      </c>
      <c r="K1848" s="5" t="s">
        <v>4854</v>
      </c>
      <c r="L1848" s="14"/>
      <c r="M1848" s="3" t="str">
        <f>IFERROR(VLOOKUP(E1848,A:J,10, FALSE),"")</f>
        <v>Belichtungsmessung Segmente</v>
      </c>
      <c r="N1848" s="3" t="str">
        <f>IFERROR(VLOOKUP(I1848,B:K,10,FALSE),"")</f>
        <v>Belichtungsmessung Segmente</v>
      </c>
      <c r="O1848" s="3" t="str">
        <f>IF(AND(TRIM(J1848)="",M1848=""),"Suffix not translated ",
   IF(AND(TRIM(J1848)&lt;&gt;"",TRIM(M1848)&lt;&gt;"",TRIM(J1848)&lt;&gt;TRIM(M1848)),"Suffix translation &lt;&gt; lookup ", "" ))
&amp;IF(AND(TRIM(K1848)="",N1848=""),"Description not translated ",
   IF(AND(TRIM(K1848)&lt;&gt;"",TRIM(N1848)&lt;&gt;"",TRIM(K1848)&lt;&gt;TRIM(N1848)),"Description translation&lt;&gt; lookup ", "" ))</f>
        <v/>
      </c>
      <c r="P1848" s="3" t="s">
        <v>8447</v>
      </c>
      <c r="Q1848" s="3" t="s">
        <v>8447</v>
      </c>
      <c r="R1848" s="3" t="s">
        <v>2947</v>
      </c>
    </row>
    <row r="1849" spans="1:18" x14ac:dyDescent="0.25">
      <c r="A1849" s="2" t="str">
        <f>IF(TRIM(J1849)="","",E1849)</f>
        <v>AFAdjustment</v>
      </c>
      <c r="B1849" s="2" t="str">
        <f>IF(TRIM(K1849)="","",I1849)</f>
        <v>AF Adjustment</v>
      </c>
      <c r="C1849" s="2" t="str">
        <f>LEFT(F1849,FIND(".",F1849,6))</f>
        <v>Exif.Pentax.</v>
      </c>
      <c r="D1849" s="2" t="str">
        <f>VLOOKUP(C1849,PrefixUebersetzung,2,FALSE)</f>
        <v>Exif.Pentax.</v>
      </c>
      <c r="E1849" s="2" t="str">
        <f>MID(F1849,FIND(".",F1849,6)+1,99)</f>
        <v>AFAdjustment</v>
      </c>
      <c r="F1849" s="3" t="s">
        <v>1171</v>
      </c>
      <c r="G1849" s="3" t="s">
        <v>9517</v>
      </c>
      <c r="I1849" s="3" t="s">
        <v>2948</v>
      </c>
      <c r="J1849" s="5" t="s">
        <v>3994</v>
      </c>
      <c r="K1849" s="5" t="s">
        <v>3994</v>
      </c>
      <c r="L1849" s="14"/>
      <c r="M1849" s="3" t="str">
        <f>IFERROR(VLOOKUP(E1849,A:J,10, FALSE),"")</f>
        <v>AF Einstellung</v>
      </c>
      <c r="N1849" s="3" t="str">
        <f>IFERROR(VLOOKUP(I1849,B:K,10,FALSE),"")</f>
        <v>AF Einstellung</v>
      </c>
      <c r="O1849" s="3" t="str">
        <f>IF(AND(TRIM(J1849)="",M1849=""),"Suffix not translated ",
   IF(AND(TRIM(J1849)&lt;&gt;"",TRIM(M1849)&lt;&gt;"",TRIM(J1849)&lt;&gt;TRIM(M1849)),"Suffix translation &lt;&gt; lookup ", "" ))
&amp;IF(AND(TRIM(K1849)="",N1849=""),"Description not translated ",
   IF(AND(TRIM(K1849)&lt;&gt;"",TRIM(N1849)&lt;&gt;"",TRIM(K1849)&lt;&gt;TRIM(N1849)),"Description translation&lt;&gt; lookup ", "" ))</f>
        <v/>
      </c>
      <c r="P1849" s="3" t="s">
        <v>8447</v>
      </c>
      <c r="Q1849" s="3" t="s">
        <v>8447</v>
      </c>
      <c r="R1849" s="3" t="s">
        <v>8964</v>
      </c>
    </row>
    <row r="1850" spans="1:18" x14ac:dyDescent="0.25">
      <c r="A1850" s="2" t="str">
        <f>IF(TRIM(J1850)="","",E1850)</f>
        <v/>
      </c>
      <c r="B1850" s="2" t="str">
        <f>IF(TRIM(K1850)="","",I1850)</f>
        <v>AFInfo</v>
      </c>
      <c r="C1850" s="2" t="str">
        <f>LEFT(F1850,FIND(".",F1850,6))</f>
        <v>Exif.Pentax.</v>
      </c>
      <c r="D1850" s="2" t="str">
        <f>VLOOKUP(C1850,PrefixUebersetzung,2,FALSE)</f>
        <v>Exif.Pentax.</v>
      </c>
      <c r="E1850" s="2" t="str">
        <f>MID(F1850,FIND(".",F1850,6)+1,99)</f>
        <v>AFInfo</v>
      </c>
      <c r="F1850" s="3" t="s">
        <v>1172</v>
      </c>
      <c r="G1850" s="3" t="s">
        <v>9517</v>
      </c>
      <c r="I1850" s="3" t="s">
        <v>2949</v>
      </c>
      <c r="J1850" s="3"/>
      <c r="K1850" s="5" t="s">
        <v>4125</v>
      </c>
      <c r="L1850" s="14"/>
      <c r="M1850" s="3" t="str">
        <f>IFERROR(VLOOKUP(E1850,A:J,10, FALSE),"")</f>
        <v>AF Information</v>
      </c>
      <c r="N1850" s="3" t="str">
        <f>IFERROR(VLOOKUP(I1850,B:K,10,FALSE),"")</f>
        <v>AF Information</v>
      </c>
      <c r="O1850" s="3" t="str">
        <f>IF(AND(TRIM(J1850)="",M1850=""),"Suffix not translated ",
   IF(AND(TRIM(J1850)&lt;&gt;"",TRIM(M1850)&lt;&gt;"",TRIM(J1850)&lt;&gt;TRIM(M1850)),"Suffix translation &lt;&gt; lookup ", "" ))
&amp;IF(AND(TRIM(K1850)="",N1850=""),"Description not translated ",
   IF(AND(TRIM(K1850)&lt;&gt;"",TRIM(N1850)&lt;&gt;"",TRIM(K1850)&lt;&gt;TRIM(N1850)),"Description translation&lt;&gt; lookup ", "" ))</f>
        <v/>
      </c>
      <c r="Q1850" s="3" t="s">
        <v>8447</v>
      </c>
      <c r="R1850" s="3" t="s">
        <v>8963</v>
      </c>
    </row>
    <row r="1851" spans="1:18" x14ac:dyDescent="0.25">
      <c r="A1851" s="2" t="str">
        <f>IF(TRIM(J1851)="","",E1851)</f>
        <v/>
      </c>
      <c r="B1851" s="2" t="str">
        <f>IF(TRIM(K1851)="","",I1851)</f>
        <v>Selected AF point</v>
      </c>
      <c r="C1851" s="2" t="str">
        <f>LEFT(F1851,FIND(".",F1851,6))</f>
        <v>Exif.Pentax.</v>
      </c>
      <c r="D1851" s="2" t="str">
        <f>VLOOKUP(C1851,PrefixUebersetzung,2,FALSE)</f>
        <v>Exif.Pentax.</v>
      </c>
      <c r="E1851" s="2" t="str">
        <f>MID(F1851,FIND(".",F1851,6)+1,99)</f>
        <v>AFPoint</v>
      </c>
      <c r="F1851" s="3" t="s">
        <v>1173</v>
      </c>
      <c r="G1851" s="3" t="s">
        <v>9515</v>
      </c>
      <c r="I1851" s="3" t="s">
        <v>2950</v>
      </c>
      <c r="J1851" s="3"/>
      <c r="K1851" s="5" t="s">
        <v>3692</v>
      </c>
      <c r="L1851" s="14">
        <v>1</v>
      </c>
      <c r="M1851" s="3" t="str">
        <f>IFERROR(VLOOKUP(E1851,A:J,10, FALSE),"")</f>
        <v>AF Messfeld</v>
      </c>
      <c r="N1851" s="3" t="str">
        <f>IFERROR(VLOOKUP(I1851,B:K,10,FALSE),"")</f>
        <v>ausgewähltes AF-Messfeld</v>
      </c>
      <c r="O1851" s="3" t="str">
        <f>IF(AND(TRIM(J1851)="",M1851=""),"Suffix not translated ",
   IF(AND(TRIM(J1851)&lt;&gt;"",TRIM(M1851)&lt;&gt;"",TRIM(J1851)&lt;&gt;TRIM(M1851)),"Suffix translation &lt;&gt; lookup ", "" ))
&amp;IF(AND(TRIM(K1851)="",N1851=""),"Description not translated ",
   IF(AND(TRIM(K1851)&lt;&gt;"",TRIM(N1851)&lt;&gt;"",TRIM(K1851)&lt;&gt;TRIM(N1851)),"Description translation&lt;&gt; lookup ", "" ))</f>
        <v/>
      </c>
      <c r="Q1851" s="3" t="s">
        <v>8447</v>
      </c>
      <c r="R1851" s="3" t="s">
        <v>8980</v>
      </c>
    </row>
    <row r="1852" spans="1:18" x14ac:dyDescent="0.25">
      <c r="A1852" s="2" t="str">
        <f>IF(TRIM(J1852)="","",E1852)</f>
        <v>AFPointInFocus</v>
      </c>
      <c r="B1852" s="2" t="str">
        <f>IF(TRIM(K1852)="","",I1852)</f>
        <v>AF point in focus</v>
      </c>
      <c r="C1852" s="2" t="str">
        <f>LEFT(F1852,FIND(".",F1852,6))</f>
        <v>Exif.Pentax.</v>
      </c>
      <c r="D1852" s="2" t="str">
        <f>VLOOKUP(C1852,PrefixUebersetzung,2,FALSE)</f>
        <v>Exif.Pentax.</v>
      </c>
      <c r="E1852" s="2" t="str">
        <f>MID(F1852,FIND(".",F1852,6)+1,99)</f>
        <v>AFPointInFocus</v>
      </c>
      <c r="F1852" s="3" t="s">
        <v>1174</v>
      </c>
      <c r="G1852" s="3" t="s">
        <v>9515</v>
      </c>
      <c r="I1852" s="3" t="s">
        <v>2951</v>
      </c>
      <c r="J1852" s="3" t="s">
        <v>4855</v>
      </c>
      <c r="K1852" s="5" t="s">
        <v>4855</v>
      </c>
      <c r="L1852" s="14"/>
      <c r="M1852" s="3" t="str">
        <f>IFERROR(VLOOKUP(E1852,A:J,10, FALSE),"")</f>
        <v>AF Punkt im Fokus</v>
      </c>
      <c r="N1852" s="3" t="str">
        <f>IFERROR(VLOOKUP(I1852,B:K,10,FALSE),"")</f>
        <v>AF Punkt im Fokus</v>
      </c>
      <c r="O1852" s="3" t="str">
        <f>IF(AND(TRIM(J1852)="",M1852=""),"Suffix not translated ",
   IF(AND(TRIM(J1852)&lt;&gt;"",TRIM(M1852)&lt;&gt;"",TRIM(J1852)&lt;&gt;TRIM(M1852)),"Suffix translation &lt;&gt; lookup ", "" ))
&amp;IF(AND(TRIM(K1852)="",N1852=""),"Description not translated ",
   IF(AND(TRIM(K1852)&lt;&gt;"",TRIM(N1852)&lt;&gt;"",TRIM(K1852)&lt;&gt;TRIM(N1852)),"Description translation&lt;&gt; lookup ", "" ))</f>
        <v/>
      </c>
      <c r="P1852" s="3" t="s">
        <v>8447</v>
      </c>
      <c r="Q1852" s="3" t="s">
        <v>8447</v>
      </c>
      <c r="R1852" s="3" t="s">
        <v>8972</v>
      </c>
    </row>
    <row r="1853" spans="1:18" x14ac:dyDescent="0.25">
      <c r="A1853" s="2" t="str">
        <f>IF(TRIM(J1853)="","",E1853)</f>
        <v>AutoBracketing</v>
      </c>
      <c r="B1853" s="2" t="str">
        <f>IF(TRIM(K1853)="","",I1853)</f>
        <v>AutoBracketing</v>
      </c>
      <c r="C1853" s="2" t="str">
        <f>LEFT(F1853,FIND(".",F1853,6))</f>
        <v>Exif.Pentax.</v>
      </c>
      <c r="D1853" s="2" t="str">
        <f>VLOOKUP(C1853,PrefixUebersetzung,2,FALSE)</f>
        <v>Exif.Pentax.</v>
      </c>
      <c r="E1853" s="2" t="str">
        <f>MID(F1853,FIND(".",F1853,6)+1,99)</f>
        <v>AutoBracketing</v>
      </c>
      <c r="F1853" s="3" t="s">
        <v>1175</v>
      </c>
      <c r="G1853" s="3" t="s">
        <v>9517</v>
      </c>
      <c r="I1853" s="3" t="s">
        <v>2952</v>
      </c>
      <c r="J1853" s="3" t="s">
        <v>5037</v>
      </c>
      <c r="K1853" s="5" t="s">
        <v>5037</v>
      </c>
      <c r="L1853" s="14"/>
      <c r="M1853" s="3" t="str">
        <f>IFERROR(VLOOKUP(E1853,A:J,10, FALSE),"")</f>
        <v>Auto Belichtungsreihe</v>
      </c>
      <c r="N1853" s="3" t="str">
        <f>IFERROR(VLOOKUP(I1853,B:K,10,FALSE),"")</f>
        <v>Auto Belichtungsreihe</v>
      </c>
      <c r="O1853" s="3" t="str">
        <f>IF(AND(TRIM(J1853)="",M1853=""),"Suffix not translated ",
   IF(AND(TRIM(J1853)&lt;&gt;"",TRIM(M1853)&lt;&gt;"",TRIM(J1853)&lt;&gt;TRIM(M1853)),"Suffix translation &lt;&gt; lookup ", "" ))
&amp;IF(AND(TRIM(K1853)="",N1853=""),"Description not translated ",
   IF(AND(TRIM(K1853)&lt;&gt;"",TRIM(N1853)&lt;&gt;"",TRIM(K1853)&lt;&gt;TRIM(N1853)),"Description translation&lt;&gt; lookup ", "" ))</f>
        <v/>
      </c>
      <c r="P1853" s="3" t="s">
        <v>8447</v>
      </c>
      <c r="Q1853" s="3" t="s">
        <v>8447</v>
      </c>
      <c r="R1853" s="3" t="s">
        <v>9004</v>
      </c>
    </row>
    <row r="1854" spans="1:18" x14ac:dyDescent="0.25">
      <c r="A1854" s="2" t="str">
        <f>IF(TRIM(J1854)="","",E1854)</f>
        <v>BatteryInfo</v>
      </c>
      <c r="B1854" s="2" t="str">
        <f>IF(TRIM(K1854)="","",I1854)</f>
        <v>BatteryInfo</v>
      </c>
      <c r="C1854" s="2" t="str">
        <f>LEFT(F1854,FIND(".",F1854,6))</f>
        <v>Exif.Pentax.</v>
      </c>
      <c r="D1854" s="2" t="str">
        <f>VLOOKUP(C1854,PrefixUebersetzung,2,FALSE)</f>
        <v>Exif.Pentax.</v>
      </c>
      <c r="E1854" s="2" t="str">
        <f>MID(F1854,FIND(".",F1854,6)+1,99)</f>
        <v>BatteryInfo</v>
      </c>
      <c r="F1854" s="3" t="s">
        <v>1176</v>
      </c>
      <c r="G1854" s="3" t="s">
        <v>9517</v>
      </c>
      <c r="I1854" s="3" t="s">
        <v>2953</v>
      </c>
      <c r="J1854" s="3" t="s">
        <v>4856</v>
      </c>
      <c r="K1854" s="5" t="s">
        <v>4856</v>
      </c>
      <c r="L1854" s="14"/>
      <c r="M1854" s="3" t="str">
        <f>IFERROR(VLOOKUP(E1854,A:J,10, FALSE),"")</f>
        <v>Batterieinformation</v>
      </c>
      <c r="N1854" s="3" t="str">
        <f>IFERROR(VLOOKUP(I1854,B:K,10,FALSE),"")</f>
        <v>Batterieinformation</v>
      </c>
      <c r="O1854" s="3" t="str">
        <f>IF(AND(TRIM(J1854)="",M1854=""),"Suffix not translated ",
   IF(AND(TRIM(J1854)&lt;&gt;"",TRIM(M1854)&lt;&gt;"",TRIM(J1854)&lt;&gt;TRIM(M1854)),"Suffix translation &lt;&gt; lookup ", "" ))
&amp;IF(AND(TRIM(K1854)="",N1854=""),"Description not translated ",
   IF(AND(TRIM(K1854)&lt;&gt;"",TRIM(N1854)&lt;&gt;"",TRIM(K1854)&lt;&gt;TRIM(N1854)),"Description translation&lt;&gt; lookup ", "" ))</f>
        <v/>
      </c>
      <c r="P1854" s="3" t="s">
        <v>8447</v>
      </c>
      <c r="Q1854" s="3" t="s">
        <v>8447</v>
      </c>
      <c r="R1854" s="3" t="s">
        <v>4856</v>
      </c>
    </row>
    <row r="1855" spans="1:18" x14ac:dyDescent="0.25">
      <c r="A1855" s="2" t="str">
        <f>IF(TRIM(J1855)="","",E1855)</f>
        <v>BlackPoint</v>
      </c>
      <c r="B1855" s="2" t="str">
        <f>IF(TRIM(K1855)="","",I1855)</f>
        <v>Black point</v>
      </c>
      <c r="C1855" s="2" t="str">
        <f>LEFT(F1855,FIND(".",F1855,6))</f>
        <v>Exif.Pentax.</v>
      </c>
      <c r="D1855" s="2" t="str">
        <f>VLOOKUP(C1855,PrefixUebersetzung,2,FALSE)</f>
        <v>Exif.Pentax.</v>
      </c>
      <c r="E1855" s="2" t="str">
        <f>MID(F1855,FIND(".",F1855,6)+1,99)</f>
        <v>BlackPoint</v>
      </c>
      <c r="F1855" s="3" t="s">
        <v>1177</v>
      </c>
      <c r="G1855" s="3" t="s">
        <v>9517</v>
      </c>
      <c r="I1855" s="3" t="s">
        <v>2954</v>
      </c>
      <c r="J1855" s="3" t="s">
        <v>4337</v>
      </c>
      <c r="K1855" s="5" t="s">
        <v>4337</v>
      </c>
      <c r="L1855" s="14"/>
      <c r="M1855" s="3" t="str">
        <f>IFERROR(VLOOKUP(E1855,A:J,10, FALSE),"")</f>
        <v>Schwarzpunkt</v>
      </c>
      <c r="N1855" s="3" t="str">
        <f>IFERROR(VLOOKUP(I1855,B:K,10,FALSE),"")</f>
        <v>Schwarzpunkt</v>
      </c>
      <c r="O1855" s="3" t="str">
        <f>IF(AND(TRIM(J1855)="",M1855=""),"Suffix not translated ",
   IF(AND(TRIM(J1855)&lt;&gt;"",TRIM(M1855)&lt;&gt;"",TRIM(J1855)&lt;&gt;TRIM(M1855)),"Suffix translation &lt;&gt; lookup ", "" ))
&amp;IF(AND(TRIM(K1855)="",N1855=""),"Description not translated ",
   IF(AND(TRIM(K1855)&lt;&gt;"",TRIM(N1855)&lt;&gt;"",TRIM(K1855)&lt;&gt;TRIM(N1855)),"Description translation&lt;&gt; lookup ", "" ))</f>
        <v/>
      </c>
      <c r="P1855" s="3" t="s">
        <v>8447</v>
      </c>
      <c r="Q1855" s="3" t="s">
        <v>8447</v>
      </c>
      <c r="R1855" s="3" t="s">
        <v>4337</v>
      </c>
    </row>
    <row r="1856" spans="1:18" x14ac:dyDescent="0.25">
      <c r="A1856" s="2" t="str">
        <f>IF(TRIM(J1856)="","",E1856)</f>
        <v/>
      </c>
      <c r="B1856" s="2" t="str">
        <f>IF(TRIM(K1856)="","",I1856)</f>
        <v>Blue color balance</v>
      </c>
      <c r="C1856" s="2" t="str">
        <f>LEFT(F1856,FIND(".",F1856,6))</f>
        <v>Exif.Pentax.</v>
      </c>
      <c r="D1856" s="2" t="str">
        <f>VLOOKUP(C1856,PrefixUebersetzung,2,FALSE)</f>
        <v>Exif.Pentax.</v>
      </c>
      <c r="E1856" s="2" t="str">
        <f>MID(F1856,FIND(".",F1856,6)+1,99)</f>
        <v>BlueBalance</v>
      </c>
      <c r="F1856" s="3" t="s">
        <v>1178</v>
      </c>
      <c r="G1856" s="3" t="s">
        <v>9515</v>
      </c>
      <c r="I1856" s="3" t="s">
        <v>2955</v>
      </c>
      <c r="J1856" s="3"/>
      <c r="K1856" s="5" t="s">
        <v>3919</v>
      </c>
      <c r="L1856" s="14"/>
      <c r="M1856" s="3" t="str">
        <f>IFERROR(VLOOKUP(E1856,A:J,10, FALSE),"")</f>
        <v>Blauabgleich</v>
      </c>
      <c r="N1856" s="3" t="str">
        <f>IFERROR(VLOOKUP(I1856,B:K,10,FALSE),"")</f>
        <v>Blauabgleich</v>
      </c>
      <c r="O1856" s="3" t="str">
        <f>IF(AND(TRIM(J1856)="",M1856=""),"Suffix not translated ",
   IF(AND(TRIM(J1856)&lt;&gt;"",TRIM(M1856)&lt;&gt;"",TRIM(J1856)&lt;&gt;TRIM(M1856)),"Suffix translation &lt;&gt; lookup ", "" ))
&amp;IF(AND(TRIM(K1856)="",N1856=""),"Description not translated ",
   IF(AND(TRIM(K1856)&lt;&gt;"",TRIM(N1856)&lt;&gt;"",TRIM(K1856)&lt;&gt;TRIM(N1856)),"Description translation&lt;&gt; lookup ", "" ))</f>
        <v/>
      </c>
      <c r="Q1856" s="3" t="s">
        <v>8447</v>
      </c>
      <c r="R1856" s="3" t="s">
        <v>3919</v>
      </c>
    </row>
    <row r="1857" spans="1:18" x14ac:dyDescent="0.25">
      <c r="A1857" s="2" t="str">
        <f>IF(TRIM(J1857)="","",E1857)</f>
        <v/>
      </c>
      <c r="B1857" s="2" t="str">
        <f>IF(TRIM(K1857)="","",I1857)</f>
        <v>CameraInfo</v>
      </c>
      <c r="C1857" s="2" t="str">
        <f>LEFT(F1857,FIND(".",F1857,6))</f>
        <v>Exif.Pentax.</v>
      </c>
      <c r="D1857" s="2" t="str">
        <f>VLOOKUP(C1857,PrefixUebersetzung,2,FALSE)</f>
        <v>Exif.Pentax.</v>
      </c>
      <c r="E1857" s="2" t="str">
        <f>MID(F1857,FIND(".",F1857,6)+1,99)</f>
        <v>CameraInfo</v>
      </c>
      <c r="F1857" s="3" t="s">
        <v>1179</v>
      </c>
      <c r="G1857" s="3" t="s">
        <v>9517</v>
      </c>
      <c r="I1857" s="3" t="s">
        <v>2956</v>
      </c>
      <c r="J1857" s="3"/>
      <c r="K1857" s="5" t="s">
        <v>4765</v>
      </c>
      <c r="L1857" s="14"/>
      <c r="M1857" s="3" t="str">
        <f>IFERROR(VLOOKUP(E1857,A:J,10, FALSE),"")</f>
        <v>Kamerainformation</v>
      </c>
      <c r="N1857" s="3" t="str">
        <f>IFERROR(VLOOKUP(I1857,B:K,10,FALSE),"")</f>
        <v>Kamerainformation</v>
      </c>
      <c r="O1857" s="3" t="str">
        <f>IF(AND(TRIM(J1857)="",M1857=""),"Suffix not translated ",
   IF(AND(TRIM(J1857)&lt;&gt;"",TRIM(M1857)&lt;&gt;"",TRIM(J1857)&lt;&gt;TRIM(M1857)),"Suffix translation &lt;&gt; lookup ", "" ))
&amp;IF(AND(TRIM(K1857)="",N1857=""),"Description not translated ",
   IF(AND(TRIM(K1857)&lt;&gt;"",TRIM(N1857)&lt;&gt;"",TRIM(K1857)&lt;&gt;TRIM(N1857)),"Description translation&lt;&gt; lookup ", "" ))</f>
        <v/>
      </c>
      <c r="Q1857" s="3" t="s">
        <v>8447</v>
      </c>
      <c r="R1857" s="3" t="s">
        <v>4765</v>
      </c>
    </row>
    <row r="1858" spans="1:18" x14ac:dyDescent="0.25">
      <c r="A1858" s="2" t="str">
        <f>IF(TRIM(J1858)="","",E1858)</f>
        <v/>
      </c>
      <c r="B1858" s="2" t="str">
        <f>IF(TRIM(K1858)="","",I1858)</f>
        <v/>
      </c>
      <c r="C1858" s="2" t="str">
        <f>LEFT(F1858,FIND(".",F1858,6))</f>
        <v>Exif.Pentax.</v>
      </c>
      <c r="D1858" s="2" t="str">
        <f>VLOOKUP(C1858,PrefixUebersetzung,2,FALSE)</f>
        <v>Exif.Pentax.</v>
      </c>
      <c r="E1858" s="2" t="str">
        <f>MID(F1858,FIND(".",F1858,6)+1,99)</f>
        <v>ColorInfo</v>
      </c>
      <c r="F1858" s="3" t="s">
        <v>1180</v>
      </c>
      <c r="G1858" s="3" t="s">
        <v>9517</v>
      </c>
      <c r="I1858" s="3" t="s">
        <v>2957</v>
      </c>
      <c r="J1858" s="3"/>
      <c r="L1858" s="14"/>
      <c r="M1858" s="3" t="str">
        <f>IFERROR(VLOOKUP(E1858,A:J,10, FALSE),"")</f>
        <v>Farbinformation</v>
      </c>
      <c r="N1858" s="3" t="str">
        <f>IFERROR(VLOOKUP(I1858,B:K,10,FALSE),"")</f>
        <v>Farbinformation</v>
      </c>
      <c r="O1858" s="3" t="str">
        <f>IF(AND(TRIM(J1858)="",M1858=""),"Suffix not translated ",
   IF(AND(TRIM(J1858)&lt;&gt;"",TRIM(M1858)&lt;&gt;"",TRIM(J1858)&lt;&gt;TRIM(M1858)),"Suffix translation &lt;&gt; lookup ", "" ))
&amp;IF(AND(TRIM(K1858)="",N1858=""),"Description not translated ",
   IF(AND(TRIM(K1858)&lt;&gt;"",TRIM(N1858)&lt;&gt;"",TRIM(K1858)&lt;&gt;TRIM(N1858)),"Description translation&lt;&gt; lookup ", "" ))</f>
        <v/>
      </c>
      <c r="R1858" s="3" t="s">
        <v>9068</v>
      </c>
    </row>
    <row r="1859" spans="1:18" x14ac:dyDescent="0.25">
      <c r="A1859" s="2" t="str">
        <f>IF(TRIM(J1859)="","",E1859)</f>
        <v/>
      </c>
      <c r="B1859" s="2" t="str">
        <f>IF(TRIM(K1859)="","",I1859)</f>
        <v/>
      </c>
      <c r="C1859" s="2" t="str">
        <f>LEFT(F1859,FIND(".",F1859,6))</f>
        <v>Exif.Pentax.</v>
      </c>
      <c r="D1859" s="2" t="str">
        <f>VLOOKUP(C1859,PrefixUebersetzung,2,FALSE)</f>
        <v>Exif.Pentax.</v>
      </c>
      <c r="E1859" s="2" t="str">
        <f>MID(F1859,FIND(".",F1859,6)+1,99)</f>
        <v>ColorSpace</v>
      </c>
      <c r="F1859" s="3" t="s">
        <v>1181</v>
      </c>
      <c r="G1859" s="3" t="s">
        <v>9512</v>
      </c>
      <c r="I1859" s="3" t="s">
        <v>2519</v>
      </c>
      <c r="L1859" s="14"/>
      <c r="M1859" s="3" t="str">
        <f>IFERROR(VLOOKUP(E1859,A:J,10, FALSE),"")</f>
        <v>Farbraum</v>
      </c>
      <c r="N1859" s="3" t="str">
        <f>IFERROR(VLOOKUP(I1859,B:K,10,FALSE),"")</f>
        <v>Farbraum</v>
      </c>
      <c r="O1859" s="3" t="str">
        <f>IF(AND(TRIM(J1859)="",M1859=""),"Suffix not translated ",
   IF(AND(TRIM(J1859)&lt;&gt;"",TRIM(M1859)&lt;&gt;"",TRIM(J1859)&lt;&gt;TRIM(M1859)),"Suffix translation &lt;&gt; lookup ", "" ))
&amp;IF(AND(TRIM(K1859)="",N1859=""),"Description not translated ",
   IF(AND(TRIM(K1859)&lt;&gt;"",TRIM(N1859)&lt;&gt;"",TRIM(K1859)&lt;&gt;TRIM(N1859)),"Description translation&lt;&gt; lookup ", "" ))</f>
        <v/>
      </c>
    </row>
    <row r="1860" spans="1:18" x14ac:dyDescent="0.25">
      <c r="A1860" s="2" t="str">
        <f>IF(TRIM(J1860)="","",E1860)</f>
        <v/>
      </c>
      <c r="B1860" s="2" t="str">
        <f>IF(TRIM(K1860)="","",I1860)</f>
        <v/>
      </c>
      <c r="C1860" s="2" t="str">
        <f>LEFT(F1860,FIND(".",F1860,6))</f>
        <v>Exif.Pentax.</v>
      </c>
      <c r="D1860" s="2" t="str">
        <f>VLOOKUP(C1860,PrefixUebersetzung,2,FALSE)</f>
        <v>Exif.Pentax.</v>
      </c>
      <c r="E1860" s="2" t="str">
        <f>MID(F1860,FIND(".",F1860,6)+1,99)</f>
        <v>ColorTemperature</v>
      </c>
      <c r="F1860" s="3" t="s">
        <v>1182</v>
      </c>
      <c r="G1860" s="3" t="s">
        <v>9512</v>
      </c>
      <c r="I1860" s="3" t="s">
        <v>2500</v>
      </c>
      <c r="J1860" s="3"/>
      <c r="L1860" s="14"/>
      <c r="M1860" s="3" t="str">
        <f>IFERROR(VLOOKUP(E1860,A:J,10, FALSE),"")</f>
        <v>Farbtemperatur</v>
      </c>
      <c r="N1860" s="3" t="str">
        <f>IFERROR(VLOOKUP(I1860,B:K,10,FALSE),"")</f>
        <v>Farbtemperatur</v>
      </c>
      <c r="O1860" s="3" t="str">
        <f>IF(AND(TRIM(J1860)="",M1860=""),"Suffix not translated ",
   IF(AND(TRIM(J1860)&lt;&gt;"",TRIM(M1860)&lt;&gt;"",TRIM(J1860)&lt;&gt;TRIM(M1860)),"Suffix translation &lt;&gt; lookup ", "" ))
&amp;IF(AND(TRIM(K1860)="",N1860=""),"Description not translated ",
   IF(AND(TRIM(K1860)&lt;&gt;"",TRIM(N1860)&lt;&gt;"",TRIM(K1860)&lt;&gt;TRIM(N1860)),"Description translation&lt;&gt; lookup ", "" ))</f>
        <v/>
      </c>
    </row>
    <row r="1861" spans="1:18" x14ac:dyDescent="0.25">
      <c r="A1861" s="2" t="str">
        <f>IF(TRIM(J1861)="","",E1861)</f>
        <v/>
      </c>
      <c r="B1861" s="2" t="str">
        <f>IF(TRIM(K1861)="","",I1861)</f>
        <v/>
      </c>
      <c r="C1861" s="2" t="str">
        <f>LEFT(F1861,FIND(".",F1861,6))</f>
        <v>Exif.Pentax.</v>
      </c>
      <c r="D1861" s="2" t="str">
        <f>VLOOKUP(C1861,PrefixUebersetzung,2,FALSE)</f>
        <v>Exif.Pentax.</v>
      </c>
      <c r="E1861" s="2" t="str">
        <f>MID(F1861,FIND(".",F1861,6)+1,99)</f>
        <v>Contrast</v>
      </c>
      <c r="F1861" s="3" t="s">
        <v>1183</v>
      </c>
      <c r="G1861" s="3" t="s">
        <v>9517</v>
      </c>
      <c r="I1861" s="3" t="s">
        <v>2520</v>
      </c>
      <c r="L1861" s="14">
        <v>1</v>
      </c>
      <c r="M1861" s="3" t="str">
        <f>IFERROR(VLOOKUP(E1861,A:J,10, FALSE),"")</f>
        <v>Kontrast</v>
      </c>
      <c r="N1861" s="3" t="str">
        <f>IFERROR(VLOOKUP(I1861,B:K,10,FALSE),"")</f>
        <v>Kontrast</v>
      </c>
      <c r="O1861" s="3" t="str">
        <f>IF(AND(TRIM(J1861)="",M1861=""),"Suffix not translated ",
   IF(AND(TRIM(J1861)&lt;&gt;"",TRIM(M1861)&lt;&gt;"",TRIM(J1861)&lt;&gt;TRIM(M1861)),"Suffix translation &lt;&gt; lookup ", "" ))
&amp;IF(AND(TRIM(K1861)="",N1861=""),"Description not translated ",
   IF(AND(TRIM(K1861)&lt;&gt;"",TRIM(N1861)&lt;&gt;"",TRIM(K1861)&lt;&gt;TRIM(N1861)),"Description translation&lt;&gt; lookup ", "" ))</f>
        <v/>
      </c>
    </row>
    <row r="1862" spans="1:18" x14ac:dyDescent="0.25">
      <c r="A1862" s="2" t="str">
        <f>IF(TRIM(J1862)="","",E1862)</f>
        <v>CPUFirmwareVersion</v>
      </c>
      <c r="B1862" s="2" t="str">
        <f>IF(TRIM(K1862)="","",I1862)</f>
        <v>CPUFirmwareVersion</v>
      </c>
      <c r="C1862" s="2" t="str">
        <f>LEFT(F1862,FIND(".",F1862,6))</f>
        <v>Exif.Pentax.</v>
      </c>
      <c r="D1862" s="2" t="str">
        <f>VLOOKUP(C1862,PrefixUebersetzung,2,FALSE)</f>
        <v>Exif.Pentax.</v>
      </c>
      <c r="E1862" s="2" t="str">
        <f>MID(F1862,FIND(".",F1862,6)+1,99)</f>
        <v>CPUFirmwareVersion</v>
      </c>
      <c r="F1862" s="3" t="s">
        <v>1184</v>
      </c>
      <c r="G1862" s="3" t="s">
        <v>9518</v>
      </c>
      <c r="I1862" s="3" t="s">
        <v>2958</v>
      </c>
      <c r="J1862" s="3" t="s">
        <v>5000</v>
      </c>
      <c r="K1862" s="5" t="s">
        <v>5000</v>
      </c>
      <c r="L1862" s="14"/>
      <c r="M1862" s="3" t="str">
        <f>IFERROR(VLOOKUP(E1862,A:J,10, FALSE),"")</f>
        <v>CPU Firmwareversion</v>
      </c>
      <c r="N1862" s="3" t="str">
        <f>IFERROR(VLOOKUP(I1862,B:K,10,FALSE),"")</f>
        <v>CPU Firmwareversion</v>
      </c>
      <c r="O1862" s="3" t="str">
        <f>IF(AND(TRIM(J1862)="",M1862=""),"Suffix not translated ",
   IF(AND(TRIM(J1862)&lt;&gt;"",TRIM(M1862)&lt;&gt;"",TRIM(J1862)&lt;&gt;TRIM(M1862)),"Suffix translation &lt;&gt; lookup ", "" ))
&amp;IF(AND(TRIM(K1862)="",N1862=""),"Description not translated ",
   IF(AND(TRIM(K1862)&lt;&gt;"",TRIM(N1862)&lt;&gt;"",TRIM(K1862)&lt;&gt;TRIM(N1862)),"Description translation&lt;&gt; lookup ", "" ))</f>
        <v/>
      </c>
      <c r="P1862" s="3" t="s">
        <v>8447</v>
      </c>
      <c r="Q1862" s="3" t="s">
        <v>8447</v>
      </c>
      <c r="R1862" s="3" t="s">
        <v>9037</v>
      </c>
    </row>
    <row r="1863" spans="1:18" x14ac:dyDescent="0.25">
      <c r="A1863" s="2" t="str">
        <f>IF(TRIM(J1863)="","",E1863)</f>
        <v>Date</v>
      </c>
      <c r="B1863" s="2" t="str">
        <f>IF(TRIM(K1863)="","",I1863)</f>
        <v>Date</v>
      </c>
      <c r="C1863" s="2" t="str">
        <f>LEFT(F1863,FIND(".",F1863,6))</f>
        <v>Exif.Pentax.</v>
      </c>
      <c r="D1863" s="2" t="str">
        <f>VLOOKUP(C1863,PrefixUebersetzung,2,FALSE)</f>
        <v>Exif.Pentax.</v>
      </c>
      <c r="E1863" s="2" t="str">
        <f>MID(F1863,FIND(".",F1863,6)+1,99)</f>
        <v>Date</v>
      </c>
      <c r="F1863" s="3" t="s">
        <v>1185</v>
      </c>
      <c r="G1863" s="3" t="s">
        <v>9517</v>
      </c>
      <c r="I1863" s="3" t="s">
        <v>2959</v>
      </c>
      <c r="J1863" s="5" t="s">
        <v>3995</v>
      </c>
      <c r="K1863" s="5" t="s">
        <v>3995</v>
      </c>
      <c r="L1863" s="14"/>
      <c r="M1863" s="3" t="str">
        <f>IFERROR(VLOOKUP(E1863,A:J,10, FALSE),"")</f>
        <v>Datum</v>
      </c>
      <c r="N1863" s="3" t="str">
        <f>IFERROR(VLOOKUP(I1863,B:K,10,FALSE),"")</f>
        <v>Datum</v>
      </c>
      <c r="O1863" s="3" t="str">
        <f>IF(AND(TRIM(J1863)="",M1863=""),"Suffix not translated ",
   IF(AND(TRIM(J1863)&lt;&gt;"",TRIM(M1863)&lt;&gt;"",TRIM(J1863)&lt;&gt;TRIM(M1863)),"Suffix translation &lt;&gt; lookup ", "" ))
&amp;IF(AND(TRIM(K1863)="",N1863=""),"Description not translated ",
   IF(AND(TRIM(K1863)&lt;&gt;"",TRIM(N1863)&lt;&gt;"",TRIM(K1863)&lt;&gt;TRIM(N1863)),"Description translation&lt;&gt; lookup ", "" ))</f>
        <v/>
      </c>
      <c r="P1863" s="3" t="s">
        <v>8447</v>
      </c>
      <c r="Q1863" s="3" t="s">
        <v>8447</v>
      </c>
      <c r="R1863" s="3" t="s">
        <v>3995</v>
      </c>
    </row>
    <row r="1864" spans="1:18" x14ac:dyDescent="0.25">
      <c r="A1864" s="2" t="str">
        <f>IF(TRIM(J1864)="","",E1864)</f>
        <v>Destination</v>
      </c>
      <c r="B1864" s="2" t="str">
        <f>IF(TRIM(K1864)="","",I1864)</f>
        <v>Destination</v>
      </c>
      <c r="C1864" s="2" t="str">
        <f>LEFT(F1864,FIND(".",F1864,6))</f>
        <v>Exif.Pentax.</v>
      </c>
      <c r="D1864" s="2" t="str">
        <f>VLOOKUP(C1864,PrefixUebersetzung,2,FALSE)</f>
        <v>Exif.Pentax.</v>
      </c>
      <c r="E1864" s="2" t="str">
        <f>MID(F1864,FIND(".",F1864,6)+1,99)</f>
        <v>Destination</v>
      </c>
      <c r="F1864" s="3" t="s">
        <v>1186</v>
      </c>
      <c r="G1864" s="3" t="s">
        <v>9517</v>
      </c>
      <c r="I1864" s="3" t="s">
        <v>2960</v>
      </c>
      <c r="J1864" s="3" t="s">
        <v>4428</v>
      </c>
      <c r="K1864" s="5" t="s">
        <v>4428</v>
      </c>
      <c r="L1864" s="14"/>
      <c r="M1864" s="3" t="str">
        <f>IFERROR(VLOOKUP(E1864,A:J,10, FALSE),"")</f>
        <v>Ziel</v>
      </c>
      <c r="N1864" s="3" t="str">
        <f>IFERROR(VLOOKUP(I1864,B:K,10,FALSE),"")</f>
        <v>Ziel</v>
      </c>
      <c r="O1864" s="3" t="str">
        <f>IF(AND(TRIM(J1864)="",M1864=""),"Suffix not translated ",
   IF(AND(TRIM(J1864)&lt;&gt;"",TRIM(M1864)&lt;&gt;"",TRIM(J1864)&lt;&gt;TRIM(M1864)),"Suffix translation &lt;&gt; lookup ", "" ))
&amp;IF(AND(TRIM(K1864)="",N1864=""),"Description not translated ",
   IF(AND(TRIM(K1864)&lt;&gt;"",TRIM(N1864)&lt;&gt;"",TRIM(K1864)&lt;&gt;TRIM(N1864)),"Description translation&lt;&gt; lookup ", "" ))</f>
        <v/>
      </c>
      <c r="P1864" s="3" t="s">
        <v>8447</v>
      </c>
      <c r="Q1864" s="3" t="s">
        <v>8447</v>
      </c>
      <c r="R1864" s="3" t="s">
        <v>4428</v>
      </c>
    </row>
    <row r="1865" spans="1:18" ht="30" x14ac:dyDescent="0.25">
      <c r="A1865" s="2" t="str">
        <f>IF(TRIM(J1865)="","",E1865)</f>
        <v>DestinationDST</v>
      </c>
      <c r="B1865" s="2" t="str">
        <f>IF(TRIM(K1865)="","",I1865)</f>
        <v>Whether day saving time is active in destination</v>
      </c>
      <c r="C1865" s="2" t="str">
        <f>LEFT(F1865,FIND(".",F1865,6))</f>
        <v>Exif.Pentax.</v>
      </c>
      <c r="D1865" s="2" t="str">
        <f>VLOOKUP(C1865,PrefixUebersetzung,2,FALSE)</f>
        <v>Exif.Pentax.</v>
      </c>
      <c r="E1865" s="2" t="str">
        <f>MID(F1865,FIND(".",F1865,6)+1,99)</f>
        <v>DestinationDST</v>
      </c>
      <c r="F1865" s="3" t="s">
        <v>1187</v>
      </c>
      <c r="G1865" s="3" t="s">
        <v>9517</v>
      </c>
      <c r="I1865" s="3" t="s">
        <v>2961</v>
      </c>
      <c r="J1865" s="3" t="s">
        <v>4339</v>
      </c>
      <c r="K1865" s="5" t="s">
        <v>5128</v>
      </c>
      <c r="L1865" s="14"/>
      <c r="M1865" s="3" t="str">
        <f>IFERROR(VLOOKUP(E1865,A:J,10, FALSE),"")</f>
        <v>Zielort Sommerzeit</v>
      </c>
      <c r="N1865" s="3" t="str">
        <f>IFERROR(VLOOKUP(I1865,B:K,10,FALSE),"")</f>
        <v>Kennung, ob am Zielort Sommerzeit aktiv ist</v>
      </c>
      <c r="O1865" s="3" t="str">
        <f>IF(AND(TRIM(J1865)="",M1865=""),"Suffix not translated ",
   IF(AND(TRIM(J1865)&lt;&gt;"",TRIM(M1865)&lt;&gt;"",TRIM(J1865)&lt;&gt;TRIM(M1865)),"Suffix translation &lt;&gt; lookup ", "" ))
&amp;IF(AND(TRIM(K1865)="",N1865=""),"Description not translated ",
   IF(AND(TRIM(K1865)&lt;&gt;"",TRIM(N1865)&lt;&gt;"",TRIM(K1865)&lt;&gt;TRIM(N1865)),"Description translation&lt;&gt; lookup ", "" ))</f>
        <v/>
      </c>
      <c r="P1865" s="3" t="s">
        <v>8447</v>
      </c>
      <c r="Q1865" s="3" t="s">
        <v>8447</v>
      </c>
      <c r="R1865" s="3" t="s">
        <v>9414</v>
      </c>
    </row>
    <row r="1866" spans="1:18" x14ac:dyDescent="0.25">
      <c r="A1866" s="2" t="str">
        <f>IF(TRIM(J1866)="","",E1866)</f>
        <v>DigitalFilter</v>
      </c>
      <c r="B1866" s="2" t="str">
        <f>IF(TRIM(K1866)="","",I1866)</f>
        <v>Digital filter</v>
      </c>
      <c r="C1866" s="2" t="str">
        <f>LEFT(F1866,FIND(".",F1866,6))</f>
        <v>Exif.Pentax.</v>
      </c>
      <c r="D1866" s="2" t="str">
        <f>VLOOKUP(C1866,PrefixUebersetzung,2,FALSE)</f>
        <v>Exif.Pentax.</v>
      </c>
      <c r="E1866" s="2" t="str">
        <f>MID(F1866,FIND(".",F1866,6)+1,99)</f>
        <v>DigitalFilter</v>
      </c>
      <c r="F1866" s="3" t="s">
        <v>1188</v>
      </c>
      <c r="G1866" s="3" t="s">
        <v>9512</v>
      </c>
      <c r="I1866" s="3" t="s">
        <v>2962</v>
      </c>
      <c r="J1866" s="5" t="s">
        <v>3996</v>
      </c>
      <c r="K1866" s="5" t="s">
        <v>3996</v>
      </c>
      <c r="L1866" s="14"/>
      <c r="M1866" s="3" t="str">
        <f>IFERROR(VLOOKUP(E1866,A:J,10, FALSE),"")</f>
        <v>Digitale Filter</v>
      </c>
      <c r="N1866" s="3" t="str">
        <f>IFERROR(VLOOKUP(I1866,B:K,10,FALSE),"")</f>
        <v>Digitale Filter</v>
      </c>
      <c r="O1866" s="3" t="str">
        <f>IF(AND(TRIM(J1866)="",M1866=""),"Suffix not translated ",
   IF(AND(TRIM(J1866)&lt;&gt;"",TRIM(M1866)&lt;&gt;"",TRIM(J1866)&lt;&gt;TRIM(M1866)),"Suffix translation &lt;&gt; lookup ", "" ))
&amp;IF(AND(TRIM(K1866)="",N1866=""),"Description not translated ",
   IF(AND(TRIM(K1866)&lt;&gt;"",TRIM(N1866)&lt;&gt;"",TRIM(K1866)&lt;&gt;TRIM(N1866)),"Description translation&lt;&gt; lookup ", "" ))</f>
        <v/>
      </c>
      <c r="P1866" s="3" t="s">
        <v>8447</v>
      </c>
      <c r="Q1866" s="3" t="s">
        <v>8447</v>
      </c>
      <c r="R1866" s="3" t="s">
        <v>9106</v>
      </c>
    </row>
    <row r="1867" spans="1:18" x14ac:dyDescent="0.25">
      <c r="A1867" s="2" t="str">
        <f>IF(TRIM(J1867)="","",E1867)</f>
        <v/>
      </c>
      <c r="B1867" s="2" t="str">
        <f>IF(TRIM(K1867)="","",I1867)</f>
        <v/>
      </c>
      <c r="C1867" s="2" t="str">
        <f>LEFT(F1867,FIND(".",F1867,6))</f>
        <v>Exif.Pentax.</v>
      </c>
      <c r="D1867" s="2" t="str">
        <f>VLOOKUP(C1867,PrefixUebersetzung,2,FALSE)</f>
        <v>Exif.Pentax.</v>
      </c>
      <c r="E1867" s="2" t="str">
        <f>MID(F1867,FIND(".",F1867,6)+1,99)</f>
        <v>DigitalZoom</v>
      </c>
      <c r="F1867" s="3" t="s">
        <v>1189</v>
      </c>
      <c r="G1867" s="3" t="s">
        <v>9515</v>
      </c>
      <c r="I1867" s="3" t="s">
        <v>2161</v>
      </c>
      <c r="L1867" s="14"/>
      <c r="M1867" s="3" t="str">
        <f>IFERROR(VLOOKUP(E1867,A:J,10, FALSE),"")</f>
        <v>Digitaler Zoom</v>
      </c>
      <c r="N1867" s="3" t="str">
        <f>IFERROR(VLOOKUP(I1867,B:K,10,FALSE),"")</f>
        <v>Digitaler Zoom</v>
      </c>
      <c r="O1867" s="3" t="str">
        <f>IF(AND(TRIM(J1867)="",M1867=""),"Suffix not translated ",
   IF(AND(TRIM(J1867)&lt;&gt;"",TRIM(M1867)&lt;&gt;"",TRIM(J1867)&lt;&gt;TRIM(M1867)),"Suffix translation &lt;&gt; lookup ", "" ))
&amp;IF(AND(TRIM(K1867)="",N1867=""),"Description not translated ",
   IF(AND(TRIM(K1867)&lt;&gt;"",TRIM(N1867)&lt;&gt;"",TRIM(K1867)&lt;&gt;TRIM(N1867)),"Description translation&lt;&gt; lookup ", "" ))</f>
        <v/>
      </c>
    </row>
    <row r="1868" spans="1:18" x14ac:dyDescent="0.25">
      <c r="A1868" s="2" t="str">
        <f>IF(TRIM(J1868)="","",E1868)</f>
        <v/>
      </c>
      <c r="B1868" s="2" t="str">
        <f>IF(TRIM(K1868)="","",I1868)</f>
        <v/>
      </c>
      <c r="C1868" s="2" t="str">
        <f>LEFT(F1868,FIND(".",F1868,6))</f>
        <v>Exif.Pentax.</v>
      </c>
      <c r="D1868" s="2" t="str">
        <f>VLOOKUP(C1868,PrefixUebersetzung,2,FALSE)</f>
        <v>Exif.Pentax.</v>
      </c>
      <c r="E1868" s="2" t="str">
        <f>MID(F1868,FIND(".",F1868,6)+1,99)</f>
        <v>DriveMode</v>
      </c>
      <c r="F1868" s="3" t="s">
        <v>1190</v>
      </c>
      <c r="G1868" s="3" t="s">
        <v>9517</v>
      </c>
      <c r="I1868" s="3" t="s">
        <v>2554</v>
      </c>
      <c r="J1868" s="3"/>
      <c r="L1868" s="14"/>
      <c r="M1868" s="3" t="str">
        <f>IFERROR(VLOOKUP(E1868,A:J,10, FALSE),"")</f>
        <v>Betriebsart</v>
      </c>
      <c r="N1868" s="3" t="str">
        <f>IFERROR(VLOOKUP(I1868,B:K,10,FALSE),"")</f>
        <v>Betriebsart</v>
      </c>
      <c r="O1868" s="3" t="str">
        <f>IF(AND(TRIM(J1868)="",M1868=""),"Suffix not translated ",
   IF(AND(TRIM(J1868)&lt;&gt;"",TRIM(M1868)&lt;&gt;"",TRIM(J1868)&lt;&gt;TRIM(M1868)),"Suffix translation &lt;&gt; lookup ", "" ))
&amp;IF(AND(TRIM(K1868)="",N1868=""),"Description not translated ",
   IF(AND(TRIM(K1868)&lt;&gt;"",TRIM(N1868)&lt;&gt;"",TRIM(K1868)&lt;&gt;TRIM(N1868)),"Description translation&lt;&gt; lookup ", "" ))</f>
        <v/>
      </c>
    </row>
    <row r="1869" spans="1:18" x14ac:dyDescent="0.25">
      <c r="A1869" s="2" t="str">
        <f>IF(TRIM(J1869)="","",E1869)</f>
        <v>DSPFirmwareVersion</v>
      </c>
      <c r="B1869" s="2" t="str">
        <f>IF(TRIM(K1869)="","",I1869)</f>
        <v>DSPFirmwareVersion</v>
      </c>
      <c r="C1869" s="2" t="str">
        <f>LEFT(F1869,FIND(".",F1869,6))</f>
        <v>Exif.Pentax.</v>
      </c>
      <c r="D1869" s="2" t="str">
        <f>VLOOKUP(C1869,PrefixUebersetzung,2,FALSE)</f>
        <v>Exif.Pentax.</v>
      </c>
      <c r="E1869" s="2" t="str">
        <f>MID(F1869,FIND(".",F1869,6)+1,99)</f>
        <v>DSPFirmwareVersion</v>
      </c>
      <c r="F1869" s="3" t="s">
        <v>1191</v>
      </c>
      <c r="G1869" s="3" t="s">
        <v>9518</v>
      </c>
      <c r="I1869" s="3" t="s">
        <v>2963</v>
      </c>
      <c r="J1869" s="3" t="s">
        <v>2963</v>
      </c>
      <c r="K1869" s="5" t="s">
        <v>2963</v>
      </c>
      <c r="L1869" s="14"/>
      <c r="M1869" s="3" t="str">
        <f>IFERROR(VLOOKUP(E1869,A:J,10, FALSE),"")</f>
        <v>DSPFirmwareVersion</v>
      </c>
      <c r="N1869" s="3" t="str">
        <f>IFERROR(VLOOKUP(I1869,B:K,10,FALSE),"")</f>
        <v>DSPFirmwareVersion</v>
      </c>
      <c r="O1869" s="3" t="str">
        <f>IF(AND(TRIM(J1869)="",M1869=""),"Suffix not translated ",
   IF(AND(TRIM(J1869)&lt;&gt;"",TRIM(M1869)&lt;&gt;"",TRIM(J1869)&lt;&gt;TRIM(M1869)),"Suffix translation &lt;&gt; lookup ", "" ))
&amp;IF(AND(TRIM(K1869)="",N1869=""),"Description not translated ",
   IF(AND(TRIM(K1869)&lt;&gt;"",TRIM(N1869)&lt;&gt;"",TRIM(K1869)&lt;&gt;TRIM(N1869)),"Description translation&lt;&gt; lookup ", "" ))</f>
        <v/>
      </c>
      <c r="P1869" s="3" t="s">
        <v>8447</v>
      </c>
      <c r="Q1869" s="3" t="s">
        <v>8447</v>
      </c>
      <c r="R1869" s="3" t="s">
        <v>9094</v>
      </c>
    </row>
    <row r="1870" spans="1:18" ht="30" x14ac:dyDescent="0.25">
      <c r="A1870" s="2" t="str">
        <f>IF(TRIM(J1870)="","",E1870)</f>
        <v>DynamicRangeExpansion</v>
      </c>
      <c r="B1870" s="2" t="str">
        <f>IF(TRIM(K1870)="","",I1870)</f>
        <v>Dynamic range expansion</v>
      </c>
      <c r="C1870" s="2" t="str">
        <f>LEFT(F1870,FIND(".",F1870,6))</f>
        <v>Exif.Pentax.</v>
      </c>
      <c r="D1870" s="2" t="str">
        <f>VLOOKUP(C1870,PrefixUebersetzung,2,FALSE)</f>
        <v>Exif.Pentax.</v>
      </c>
      <c r="E1870" s="2" t="str">
        <f>MID(F1870,FIND(".",F1870,6)+1,99)</f>
        <v>DynamicRangeExpansion</v>
      </c>
      <c r="F1870" s="3" t="s">
        <v>1192</v>
      </c>
      <c r="G1870" s="3" t="s">
        <v>9517</v>
      </c>
      <c r="I1870" s="3" t="s">
        <v>2964</v>
      </c>
      <c r="J1870" s="3" t="s">
        <v>8767</v>
      </c>
      <c r="K1870" s="5" t="s">
        <v>8767</v>
      </c>
      <c r="L1870" s="14"/>
      <c r="M1870" s="3" t="str">
        <f>IFERROR(VLOOKUP(E1870,A:J,10, FALSE),"")</f>
        <v>Dynamikbereich-Erweiterung</v>
      </c>
      <c r="N1870" s="3" t="str">
        <f>IFERROR(VLOOKUP(I1870,B:K,10,FALSE),"")</f>
        <v>Dynamikbereich-Erweiterung</v>
      </c>
      <c r="O1870" s="3" t="str">
        <f>IF(AND(TRIM(J1870)="",M1870=""),"Suffix not translated ",
   IF(AND(TRIM(J1870)&lt;&gt;"",TRIM(M1870)&lt;&gt;"",TRIM(J1870)&lt;&gt;TRIM(M1870)),"Suffix translation &lt;&gt; lookup ", "" ))
&amp;IF(AND(TRIM(K1870)="",N1870=""),"Description not translated ",
   IF(AND(TRIM(K1870)&lt;&gt;"",TRIM(N1870)&lt;&gt;"",TRIM(K1870)&lt;&gt;TRIM(N1870)),"Description translation&lt;&gt; lookup ", "" ))</f>
        <v/>
      </c>
      <c r="P1870" s="3" t="s">
        <v>8447</v>
      </c>
      <c r="Q1870" s="3" t="s">
        <v>8447</v>
      </c>
      <c r="R1870" s="3" t="s">
        <v>9118</v>
      </c>
    </row>
    <row r="1871" spans="1:18" ht="30" x14ac:dyDescent="0.25">
      <c r="A1871" s="2" t="str">
        <f>IF(TRIM(J1871)="","",E1871)</f>
        <v>EffectiveLV</v>
      </c>
      <c r="B1871" s="2" t="str">
        <f>IF(TRIM(K1871)="","",I1871)</f>
        <v>Camera calculated light value, includes exposure compensation</v>
      </c>
      <c r="C1871" s="2" t="str">
        <f>LEFT(F1871,FIND(".",F1871,6))</f>
        <v>Exif.Pentax.</v>
      </c>
      <c r="D1871" s="2" t="str">
        <f>VLOOKUP(C1871,PrefixUebersetzung,2,FALSE)</f>
        <v>Exif.Pentax.</v>
      </c>
      <c r="E1871" s="2" t="str">
        <f>MID(F1871,FIND(".",F1871,6)+1,99)</f>
        <v>EffectiveLV</v>
      </c>
      <c r="F1871" s="3" t="s">
        <v>1193</v>
      </c>
      <c r="G1871" s="3" t="s">
        <v>9512</v>
      </c>
      <c r="I1871" s="3" t="s">
        <v>2965</v>
      </c>
      <c r="J1871" s="3" t="s">
        <v>4340</v>
      </c>
      <c r="K1871" s="5" t="s">
        <v>5124</v>
      </c>
      <c r="L1871" s="14"/>
      <c r="M1871" s="3" t="str">
        <f>IFERROR(VLOOKUP(E1871,A:J,10, FALSE),"")</f>
        <v>Effektiver Lichtwert</v>
      </c>
      <c r="N1871" s="3" t="str">
        <f>IFERROR(VLOOKUP(I1871,B:K,10,FALSE),"")</f>
        <v>Von Kamera berechneter Lichtwert, beinhaltet Belichtungskorrektur</v>
      </c>
      <c r="O1871" s="3" t="str">
        <f>IF(AND(TRIM(J1871)="",M1871=""),"Suffix not translated ",
   IF(AND(TRIM(J1871)&lt;&gt;"",TRIM(M1871)&lt;&gt;"",TRIM(J1871)&lt;&gt;TRIM(M1871)),"Suffix translation &lt;&gt; lookup ", "" ))
&amp;IF(AND(TRIM(K1871)="",N1871=""),"Description not translated ",
   IF(AND(TRIM(K1871)&lt;&gt;"",TRIM(N1871)&lt;&gt;"",TRIM(K1871)&lt;&gt;TRIM(N1871)),"Description translation&lt;&gt; lookup ", "" ))</f>
        <v/>
      </c>
      <c r="P1871" s="3" t="s">
        <v>8447</v>
      </c>
      <c r="Q1871" s="3" t="s">
        <v>8447</v>
      </c>
    </row>
    <row r="1872" spans="1:18" x14ac:dyDescent="0.25">
      <c r="A1872" s="2" t="str">
        <f>IF(TRIM(J1872)="","",E1872)</f>
        <v/>
      </c>
      <c r="B1872" s="2" t="str">
        <f>IF(TRIM(K1872)="","",I1872)</f>
        <v/>
      </c>
      <c r="C1872" s="2" t="str">
        <f>LEFT(F1872,FIND(".",F1872,6))</f>
        <v>Exif.Pentax.</v>
      </c>
      <c r="D1872" s="2" t="str">
        <f>VLOOKUP(C1872,PrefixUebersetzung,2,FALSE)</f>
        <v>Exif.Pentax.</v>
      </c>
      <c r="E1872" s="2" t="str">
        <f>MID(F1872,FIND(".",F1872,6)+1,99)</f>
        <v>ExposureCompensation</v>
      </c>
      <c r="F1872" s="3" t="s">
        <v>1194</v>
      </c>
      <c r="G1872" s="3" t="s">
        <v>9515</v>
      </c>
      <c r="I1872" s="3" t="s">
        <v>2521</v>
      </c>
      <c r="J1872" s="3"/>
      <c r="L1872" s="14"/>
      <c r="M1872" s="3" t="str">
        <f>IFERROR(VLOOKUP(E1872,A:J,10, FALSE),"")</f>
        <v>Belichtungskorrektur</v>
      </c>
      <c r="N1872" s="3" t="str">
        <f>IFERROR(VLOOKUP(I1872,B:K,10,FALSE),"")</f>
        <v>Belichtungskorrektur</v>
      </c>
      <c r="O1872" s="3" t="str">
        <f>IF(AND(TRIM(J1872)="",M1872=""),"Suffix not translated ",
   IF(AND(TRIM(J1872)&lt;&gt;"",TRIM(M1872)&lt;&gt;"",TRIM(J1872)&lt;&gt;TRIM(M1872)),"Suffix translation &lt;&gt; lookup ", "" ))
&amp;IF(AND(TRIM(K1872)="",N1872=""),"Description not translated ",
   IF(AND(TRIM(K1872)&lt;&gt;"",TRIM(N1872)&lt;&gt;"",TRIM(K1872)&lt;&gt;TRIM(N1872)),"Description translation&lt;&gt; lookup ", "" ))</f>
        <v/>
      </c>
    </row>
    <row r="1873" spans="1:18" x14ac:dyDescent="0.25">
      <c r="A1873" s="2" t="str">
        <f>IF(TRIM(J1873)="","",E1873)</f>
        <v/>
      </c>
      <c r="B1873" s="2" t="str">
        <f>IF(TRIM(K1873)="","",I1873)</f>
        <v/>
      </c>
      <c r="C1873" s="2" t="str">
        <f>LEFT(F1873,FIND(".",F1873,6))</f>
        <v>Exif.Pentax.</v>
      </c>
      <c r="D1873" s="2" t="str">
        <f>VLOOKUP(C1873,PrefixUebersetzung,2,FALSE)</f>
        <v>Exif.Pentax.</v>
      </c>
      <c r="E1873" s="2" t="str">
        <f>MID(F1873,FIND(".",F1873,6)+1,99)</f>
        <v>ExposureTime</v>
      </c>
      <c r="F1873" s="3" t="s">
        <v>1195</v>
      </c>
      <c r="G1873" s="3" t="s">
        <v>9515</v>
      </c>
      <c r="I1873" s="3" t="s">
        <v>2525</v>
      </c>
      <c r="J1873" s="3"/>
      <c r="L1873" s="14">
        <v>1</v>
      </c>
      <c r="M1873" s="3" t="str">
        <f>IFERROR(VLOOKUP(E1873,A:J,10, FALSE),"")</f>
        <v>Belichtungszeit</v>
      </c>
      <c r="N1873" s="3" t="str">
        <f>IFERROR(VLOOKUP(I1873,B:K,10,FALSE),"")</f>
        <v>Belichtungszeit</v>
      </c>
      <c r="O1873" s="3" t="str">
        <f>IF(AND(TRIM(J1873)="",M1873=""),"Suffix not translated ",
   IF(AND(TRIM(J1873)&lt;&gt;"",TRIM(M1873)&lt;&gt;"",TRIM(J1873)&lt;&gt;TRIM(M1873)),"Suffix translation &lt;&gt; lookup ", "" ))
&amp;IF(AND(TRIM(K1873)="",N1873=""),"Description not translated ",
   IF(AND(TRIM(K1873)&lt;&gt;"",TRIM(N1873)&lt;&gt;"",TRIM(K1873)&lt;&gt;TRIM(N1873)),"Description translation&lt;&gt; lookup ", "" ))</f>
        <v/>
      </c>
    </row>
    <row r="1874" spans="1:18" x14ac:dyDescent="0.25">
      <c r="A1874" s="2" t="str">
        <f>IF(TRIM(J1874)="","",E1874)</f>
        <v/>
      </c>
      <c r="B1874" s="2" t="str">
        <f>IF(TRIM(K1874)="","",I1874)</f>
        <v>Flash mode settings</v>
      </c>
      <c r="C1874" s="2" t="str">
        <f>LEFT(F1874,FIND(".",F1874,6))</f>
        <v>Exif.Pentax.</v>
      </c>
      <c r="D1874" s="2" t="str">
        <f>VLOOKUP(C1874,PrefixUebersetzung,2,FALSE)</f>
        <v>Exif.Pentax.</v>
      </c>
      <c r="E1874" s="2" t="str">
        <f>MID(F1874,FIND(".",F1874,6)+1,99)</f>
        <v>Flash</v>
      </c>
      <c r="F1874" s="3" t="s">
        <v>1196</v>
      </c>
      <c r="G1874" s="3" t="s">
        <v>9515</v>
      </c>
      <c r="I1874" s="3" t="s">
        <v>2966</v>
      </c>
      <c r="J1874" s="3"/>
      <c r="K1874" s="5" t="s">
        <v>5125</v>
      </c>
      <c r="L1874" s="14">
        <v>1</v>
      </c>
      <c r="M1874" s="3" t="str">
        <f>IFERROR(VLOOKUP(E1874,A:J,10, FALSE),"")</f>
        <v>Blitz</v>
      </c>
      <c r="N1874" s="3" t="str">
        <f>IFERROR(VLOOKUP(I1874,B:K,10,FALSE),"")</f>
        <v>Blitz-Einstellungen</v>
      </c>
      <c r="O1874" s="3" t="str">
        <f>IF(AND(TRIM(J1874)="",M1874=""),"Suffix not translated ",
   IF(AND(TRIM(J1874)&lt;&gt;"",TRIM(M1874)&lt;&gt;"",TRIM(J1874)&lt;&gt;TRIM(M1874)),"Suffix translation &lt;&gt; lookup ", "" ))
&amp;IF(AND(TRIM(K1874)="",N1874=""),"Description not translated ",
   IF(AND(TRIM(K1874)&lt;&gt;"",TRIM(N1874)&lt;&gt;"",TRIM(K1874)&lt;&gt;TRIM(N1874)),"Description translation&lt;&gt; lookup ", "" ))</f>
        <v/>
      </c>
      <c r="Q1874" s="3" t="s">
        <v>8447</v>
      </c>
      <c r="R1874" s="3" t="s">
        <v>9177</v>
      </c>
    </row>
    <row r="1875" spans="1:18" x14ac:dyDescent="0.25">
      <c r="A1875" s="2" t="str">
        <f>IF(TRIM(J1875)="","",E1875)</f>
        <v>FlashADump</v>
      </c>
      <c r="B1875" s="2" t="str">
        <f>IF(TRIM(K1875)="","",I1875)</f>
        <v>FlashADump</v>
      </c>
      <c r="C1875" s="2" t="str">
        <f>LEFT(F1875,FIND(".",F1875,6))</f>
        <v>Exif.Pentax.</v>
      </c>
      <c r="D1875" s="2" t="str">
        <f>VLOOKUP(C1875,PrefixUebersetzung,2,FALSE)</f>
        <v>Exif.Pentax.</v>
      </c>
      <c r="E1875" s="2" t="str">
        <f>MID(F1875,FIND(".",F1875,6)+1,99)</f>
        <v>FlashADump</v>
      </c>
      <c r="F1875" s="3" t="s">
        <v>1197</v>
      </c>
      <c r="G1875" s="3" t="s">
        <v>9517</v>
      </c>
      <c r="I1875" s="3" t="s">
        <v>2967</v>
      </c>
      <c r="J1875" s="3" t="s">
        <v>5085</v>
      </c>
      <c r="K1875" s="5" t="s">
        <v>5085</v>
      </c>
      <c r="L1875" s="14"/>
      <c r="M1875" s="3" t="str">
        <f>IFERROR(VLOOKUP(E1875,A:J,10, FALSE),"")</f>
        <v>Blitz A Dump</v>
      </c>
      <c r="N1875" s="3" t="str">
        <f>IFERROR(VLOOKUP(I1875,B:K,10,FALSE),"")</f>
        <v>Blitz A Dump</v>
      </c>
      <c r="O1875" s="3" t="str">
        <f>IF(AND(TRIM(J1875)="",M1875=""),"Suffix not translated ",
   IF(AND(TRIM(J1875)&lt;&gt;"",TRIM(M1875)&lt;&gt;"",TRIM(J1875)&lt;&gt;TRIM(M1875)),"Suffix translation &lt;&gt; lookup ", "" ))
&amp;IF(AND(TRIM(K1875)="",N1875=""),"Description not translated ",
   IF(AND(TRIM(K1875)&lt;&gt;"",TRIM(N1875)&lt;&gt;"",TRIM(K1875)&lt;&gt;TRIM(N1875)),"Description translation&lt;&gt; lookup ", "" ))</f>
        <v/>
      </c>
      <c r="P1875" s="3" t="s">
        <v>8447</v>
      </c>
      <c r="Q1875" s="3" t="s">
        <v>8447</v>
      </c>
      <c r="R1875" s="3" t="s">
        <v>2967</v>
      </c>
    </row>
    <row r="1876" spans="1:18" x14ac:dyDescent="0.25">
      <c r="A1876" s="2" t="str">
        <f>IF(TRIM(J1876)="","",E1876)</f>
        <v>FlashBDump</v>
      </c>
      <c r="B1876" s="2" t="str">
        <f>IF(TRIM(K1876)="","",I1876)</f>
        <v>FlashBDump</v>
      </c>
      <c r="C1876" s="2" t="str">
        <f>LEFT(F1876,FIND(".",F1876,6))</f>
        <v>Exif.Pentax.</v>
      </c>
      <c r="D1876" s="2" t="str">
        <f>VLOOKUP(C1876,PrefixUebersetzung,2,FALSE)</f>
        <v>Exif.Pentax.</v>
      </c>
      <c r="E1876" s="2" t="str">
        <f>MID(F1876,FIND(".",F1876,6)+1,99)</f>
        <v>FlashBDump</v>
      </c>
      <c r="F1876" s="3" t="s">
        <v>1198</v>
      </c>
      <c r="G1876" s="3" t="s">
        <v>9517</v>
      </c>
      <c r="I1876" s="3" t="s">
        <v>2968</v>
      </c>
      <c r="J1876" s="3" t="s">
        <v>5086</v>
      </c>
      <c r="K1876" s="5" t="s">
        <v>5086</v>
      </c>
      <c r="L1876" s="14"/>
      <c r="M1876" s="3" t="str">
        <f>IFERROR(VLOOKUP(E1876,A:J,10, FALSE),"")</f>
        <v>Blitz B Dump</v>
      </c>
      <c r="N1876" s="3" t="str">
        <f>IFERROR(VLOOKUP(I1876,B:K,10,FALSE),"")</f>
        <v>Blitz B Dump</v>
      </c>
      <c r="O1876" s="3" t="str">
        <f>IF(AND(TRIM(J1876)="",M1876=""),"Suffix not translated ",
   IF(AND(TRIM(J1876)&lt;&gt;"",TRIM(M1876)&lt;&gt;"",TRIM(J1876)&lt;&gt;TRIM(M1876)),"Suffix translation &lt;&gt; lookup ", "" ))
&amp;IF(AND(TRIM(K1876)="",N1876=""),"Description not translated ",
   IF(AND(TRIM(K1876)&lt;&gt;"",TRIM(N1876)&lt;&gt;"",TRIM(K1876)&lt;&gt;TRIM(N1876)),"Description translation&lt;&gt; lookup ", "" ))</f>
        <v/>
      </c>
      <c r="P1876" s="3" t="s">
        <v>8447</v>
      </c>
      <c r="Q1876" s="3" t="s">
        <v>8447</v>
      </c>
      <c r="R1876" s="3" t="s">
        <v>2968</v>
      </c>
    </row>
    <row r="1877" spans="1:18" ht="30" x14ac:dyDescent="0.25">
      <c r="A1877" s="2" t="str">
        <f>IF(TRIM(J1877)="","",E1877)</f>
        <v>FlashExposureCompensation</v>
      </c>
      <c r="B1877" s="2" t="str">
        <f>IF(TRIM(K1877)="","",I1877)</f>
        <v/>
      </c>
      <c r="C1877" s="2" t="str">
        <f>LEFT(F1877,FIND(".",F1877,6))</f>
        <v>Exif.Pentax.</v>
      </c>
      <c r="D1877" s="2" t="str">
        <f>VLOOKUP(C1877,PrefixUebersetzung,2,FALSE)</f>
        <v>Exif.Pentax.</v>
      </c>
      <c r="E1877" s="2" t="str">
        <f>MID(F1877,FIND(".",F1877,6)+1,99)</f>
        <v>FlashExposureCompensation</v>
      </c>
      <c r="F1877" s="3" t="s">
        <v>1199</v>
      </c>
      <c r="G1877" s="3" t="s">
        <v>9516</v>
      </c>
      <c r="I1877" s="3" t="s">
        <v>2736</v>
      </c>
      <c r="J1877" s="5" t="s">
        <v>3929</v>
      </c>
      <c r="L1877" s="14"/>
      <c r="M1877" s="3" t="str">
        <f>IFERROR(VLOOKUP(E1877,A:J,10, FALSE),"")</f>
        <v>Blitzbelichtungskorrektur</v>
      </c>
      <c r="N1877" s="3" t="str">
        <f>IFERROR(VLOOKUP(I1877,B:K,10,FALSE),"")</f>
        <v>Blitzbelichtungskorrektur</v>
      </c>
      <c r="O1877" s="3" t="str">
        <f>IF(AND(TRIM(J1877)="",M1877=""),"Suffix not translated ",
   IF(AND(TRIM(J1877)&lt;&gt;"",TRIM(M1877)&lt;&gt;"",TRIM(J1877)&lt;&gt;TRIM(M1877)),"Suffix translation &lt;&gt; lookup ", "" ))
&amp;IF(AND(TRIM(K1877)="",N1877=""),"Description not translated ",
   IF(AND(TRIM(K1877)&lt;&gt;"",TRIM(N1877)&lt;&gt;"",TRIM(K1877)&lt;&gt;TRIM(N1877)),"Description translation&lt;&gt; lookup ", "" ))</f>
        <v/>
      </c>
      <c r="P1877" s="3" t="s">
        <v>8447</v>
      </c>
    </row>
    <row r="1878" spans="1:18" x14ac:dyDescent="0.25">
      <c r="A1878" s="2" t="str">
        <f>IF(TRIM(J1878)="","",E1878)</f>
        <v/>
      </c>
      <c r="B1878" s="2" t="str">
        <f>IF(TRIM(K1878)="","",I1878)</f>
        <v>FlashInfo</v>
      </c>
      <c r="C1878" s="2" t="str">
        <f>LEFT(F1878,FIND(".",F1878,6))</f>
        <v>Exif.Pentax.</v>
      </c>
      <c r="D1878" s="2" t="str">
        <f>VLOOKUP(C1878,PrefixUebersetzung,2,FALSE)</f>
        <v>Exif.Pentax.</v>
      </c>
      <c r="E1878" s="2" t="str">
        <f>MID(F1878,FIND(".",F1878,6)+1,99)</f>
        <v>FlashInfo</v>
      </c>
      <c r="F1878" s="3" t="s">
        <v>1200</v>
      </c>
      <c r="G1878" s="3" t="s">
        <v>9517</v>
      </c>
      <c r="I1878" s="3" t="s">
        <v>2969</v>
      </c>
      <c r="J1878" s="3"/>
      <c r="K1878" s="5" t="s">
        <v>4269</v>
      </c>
      <c r="L1878" s="14"/>
      <c r="M1878" s="3" t="str">
        <f>IFERROR(VLOOKUP(E1878,A:J,10, FALSE),"")</f>
        <v>Blitzinformation</v>
      </c>
      <c r="N1878" s="3" t="str">
        <f>IFERROR(VLOOKUP(I1878,B:K,10,FALSE),"")</f>
        <v>Blitzinformation</v>
      </c>
      <c r="O1878" s="3" t="str">
        <f>IF(AND(TRIM(J1878)="",M1878=""),"Suffix not translated ",
   IF(AND(TRIM(J1878)&lt;&gt;"",TRIM(M1878)&lt;&gt;"",TRIM(J1878)&lt;&gt;TRIM(M1878)),"Suffix translation &lt;&gt; lookup ", "" ))
&amp;IF(AND(TRIM(K1878)="",N1878=""),"Description not translated ",
   IF(AND(TRIM(K1878)&lt;&gt;"",TRIM(N1878)&lt;&gt;"",TRIM(K1878)&lt;&gt;TRIM(N1878)),"Description translation&lt;&gt; lookup ", "" ))</f>
        <v/>
      </c>
      <c r="Q1878" s="3" t="s">
        <v>8447</v>
      </c>
      <c r="R1878" s="3" t="s">
        <v>4269</v>
      </c>
    </row>
    <row r="1879" spans="1:18" x14ac:dyDescent="0.25">
      <c r="A1879" s="2" t="str">
        <f>IF(TRIM(J1879)="","",E1879)</f>
        <v/>
      </c>
      <c r="B1879" s="2" t="str">
        <f>IF(TRIM(K1879)="","",I1879)</f>
        <v/>
      </c>
      <c r="C1879" s="2" t="str">
        <f>LEFT(F1879,FIND(".",F1879,6))</f>
        <v>Exif.Pentax.</v>
      </c>
      <c r="D1879" s="2" t="str">
        <f>VLOOKUP(C1879,PrefixUebersetzung,2,FALSE)</f>
        <v>Exif.Pentax.</v>
      </c>
      <c r="E1879" s="2" t="str">
        <f>MID(F1879,FIND(".",F1879,6)+1,99)</f>
        <v>FNumber</v>
      </c>
      <c r="F1879" s="3" t="s">
        <v>1201</v>
      </c>
      <c r="G1879" s="3" t="s">
        <v>9515</v>
      </c>
      <c r="I1879" s="3" t="s">
        <v>2970</v>
      </c>
      <c r="J1879" s="3"/>
      <c r="L1879" s="14">
        <v>1</v>
      </c>
      <c r="M1879" s="3" t="str">
        <f>IFERROR(VLOOKUP(E1879,A:J,10, FALSE),"")</f>
        <v>Blendenzahl</v>
      </c>
      <c r="N1879" s="3" t="str">
        <f>IFERROR(VLOOKUP(I1879,B:K,10,FALSE),"")</f>
        <v>Blendenzahl</v>
      </c>
      <c r="O1879" s="3" t="str">
        <f>IF(AND(TRIM(J1879)="",M1879=""),"Suffix not translated ",
   IF(AND(TRIM(J1879)&lt;&gt;"",TRIM(M1879)&lt;&gt;"",TRIM(J1879)&lt;&gt;TRIM(M1879)),"Suffix translation &lt;&gt; lookup ", "" ))
&amp;IF(AND(TRIM(K1879)="",N1879=""),"Description not translated ",
   IF(AND(TRIM(K1879)&lt;&gt;"",TRIM(N1879)&lt;&gt;"",TRIM(K1879)&lt;&gt;TRIM(N1879)),"Description translation&lt;&gt; lookup ", "" ))</f>
        <v/>
      </c>
      <c r="R1879" s="3" t="s">
        <v>9152</v>
      </c>
    </row>
    <row r="1880" spans="1:18" x14ac:dyDescent="0.25">
      <c r="A1880" s="2" t="str">
        <f>IF(TRIM(J1880)="","",E1880)</f>
        <v/>
      </c>
      <c r="B1880" s="2" t="str">
        <f>IF(TRIM(K1880)="","",I1880)</f>
        <v>FocalLength</v>
      </c>
      <c r="C1880" s="2" t="str">
        <f>LEFT(F1880,FIND(".",F1880,6))</f>
        <v>Exif.Pentax.</v>
      </c>
      <c r="D1880" s="2" t="str">
        <f>VLOOKUP(C1880,PrefixUebersetzung,2,FALSE)</f>
        <v>Exif.Pentax.</v>
      </c>
      <c r="E1880" s="2" t="str">
        <f>MID(F1880,FIND(".",F1880,6)+1,99)</f>
        <v>FocalLength</v>
      </c>
      <c r="F1880" s="3" t="s">
        <v>1202</v>
      </c>
      <c r="G1880" s="3" t="s">
        <v>9517</v>
      </c>
      <c r="I1880" s="3" t="s">
        <v>2971</v>
      </c>
      <c r="J1880" s="3"/>
      <c r="K1880" s="5" t="s">
        <v>3662</v>
      </c>
      <c r="L1880" s="14">
        <v>1</v>
      </c>
      <c r="M1880" s="3" t="str">
        <f>IFERROR(VLOOKUP(E1880,A:J,10, FALSE),"")</f>
        <v>Brennweite</v>
      </c>
      <c r="N1880" s="3" t="str">
        <f>IFERROR(VLOOKUP(I1880,B:K,10,FALSE),"")</f>
        <v>Brennweite</v>
      </c>
      <c r="O1880" s="3" t="str">
        <f>IF(AND(TRIM(J1880)="",M1880=""),"Suffix not translated ",
   IF(AND(TRIM(J1880)&lt;&gt;"",TRIM(M1880)&lt;&gt;"",TRIM(J1880)&lt;&gt;TRIM(M1880)),"Suffix translation &lt;&gt; lookup ", "" ))
&amp;IF(AND(TRIM(K1880)="",N1880=""),"Description not translated ",
   IF(AND(TRIM(K1880)&lt;&gt;"",TRIM(N1880)&lt;&gt;"",TRIM(K1880)&lt;&gt;TRIM(N1880)),"Description translation&lt;&gt; lookup ", "" ))</f>
        <v/>
      </c>
      <c r="Q1880" s="3" t="s">
        <v>8447</v>
      </c>
      <c r="R1880" s="3" t="s">
        <v>3662</v>
      </c>
    </row>
    <row r="1881" spans="1:18" x14ac:dyDescent="0.25">
      <c r="A1881" s="2" t="str">
        <f>IF(TRIM(J1881)="","",E1881)</f>
        <v/>
      </c>
      <c r="B1881" s="2" t="str">
        <f>IF(TRIM(K1881)="","",I1881)</f>
        <v>Focus mode settings</v>
      </c>
      <c r="C1881" s="2" t="str">
        <f>LEFT(F1881,FIND(".",F1881,6))</f>
        <v>Exif.Pentax.</v>
      </c>
      <c r="D1881" s="2" t="str">
        <f>VLOOKUP(C1881,PrefixUebersetzung,2,FALSE)</f>
        <v>Exif.Pentax.</v>
      </c>
      <c r="E1881" s="2" t="str">
        <f>MID(F1881,FIND(".",F1881,6)+1,99)</f>
        <v>Focus</v>
      </c>
      <c r="F1881" s="3" t="s">
        <v>1203</v>
      </c>
      <c r="G1881" s="3" t="s">
        <v>9515</v>
      </c>
      <c r="I1881" s="3" t="s">
        <v>2972</v>
      </c>
      <c r="J1881" s="3"/>
      <c r="K1881" s="5" t="s">
        <v>5126</v>
      </c>
      <c r="L1881" s="14"/>
      <c r="M1881" s="3" t="str">
        <f>IFERROR(VLOOKUP(E1881,A:J,10, FALSE),"")</f>
        <v>Fokusmodus</v>
      </c>
      <c r="N1881" s="3" t="str">
        <f>IFERROR(VLOOKUP(I1881,B:K,10,FALSE),"")</f>
        <v>Fokusmodus Einstellungen</v>
      </c>
      <c r="O1881" s="3" t="str">
        <f>IF(AND(TRIM(J1881)="",M1881=""),"Suffix not translated ",
   IF(AND(TRIM(J1881)&lt;&gt;"",TRIM(M1881)&lt;&gt;"",TRIM(J1881)&lt;&gt;TRIM(M1881)),"Suffix translation &lt;&gt; lookup ", "" ))
&amp;IF(AND(TRIM(K1881)="",N1881=""),"Description not translated ",
   IF(AND(TRIM(K1881)&lt;&gt;"",TRIM(N1881)&lt;&gt;"",TRIM(K1881)&lt;&gt;TRIM(N1881)),"Description translation&lt;&gt; lookup ", "" ))</f>
        <v/>
      </c>
      <c r="Q1881" s="3" t="s">
        <v>8447</v>
      </c>
      <c r="R1881" s="3" t="s">
        <v>8999</v>
      </c>
    </row>
    <row r="1882" spans="1:18" x14ac:dyDescent="0.25">
      <c r="A1882" s="2" t="str">
        <f>IF(TRIM(J1882)="","",E1882)</f>
        <v/>
      </c>
      <c r="B1882" s="2" t="str">
        <f>IF(TRIM(K1882)="","",I1882)</f>
        <v/>
      </c>
      <c r="C1882" s="2" t="str">
        <f>LEFT(F1882,FIND(".",F1882,6))</f>
        <v>Exif.Pentax.</v>
      </c>
      <c r="D1882" s="2" t="str">
        <f>VLOOKUP(C1882,PrefixUebersetzung,2,FALSE)</f>
        <v>Exif.Pentax.</v>
      </c>
      <c r="E1882" s="2" t="str">
        <f>MID(F1882,FIND(".",F1882,6)+1,99)</f>
        <v>FrameNumber</v>
      </c>
      <c r="F1882" s="3" t="s">
        <v>1204</v>
      </c>
      <c r="G1882" s="3" t="s">
        <v>9517</v>
      </c>
      <c r="I1882" s="3" t="s">
        <v>2254</v>
      </c>
      <c r="J1882" s="3"/>
      <c r="L1882" s="14"/>
      <c r="M1882" s="3" t="str">
        <f>IFERROR(VLOOKUP(E1882,A:J,10, FALSE),"")</f>
        <v>Einzelbildnummer</v>
      </c>
      <c r="N1882" s="3" t="str">
        <f>IFERROR(VLOOKUP(I1882,B:K,10,FALSE),"")</f>
        <v>Einzelbildnummer</v>
      </c>
      <c r="O1882" s="3" t="str">
        <f>IF(AND(TRIM(J1882)="",M1882=""),"Suffix not translated ",
   IF(AND(TRIM(J1882)&lt;&gt;"",TRIM(M1882)&lt;&gt;"",TRIM(J1882)&lt;&gt;TRIM(M1882)),"Suffix translation &lt;&gt; lookup ", "" ))
&amp;IF(AND(TRIM(K1882)="",N1882=""),"Description not translated ",
   IF(AND(TRIM(K1882)&lt;&gt;"",TRIM(N1882)&lt;&gt;"",TRIM(K1882)&lt;&gt;TRIM(N1882)),"Description translation&lt;&gt; lookup ", "" ))</f>
        <v/>
      </c>
    </row>
    <row r="1883" spans="1:18" ht="30" x14ac:dyDescent="0.25">
      <c r="A1883" s="2" t="str">
        <f>IF(TRIM(J1883)="","",E1883)</f>
        <v/>
      </c>
      <c r="B1883" s="2" t="str">
        <f>IF(TRIM(K1883)="","",I1883)</f>
        <v/>
      </c>
      <c r="C1883" s="2" t="str">
        <f>LEFT(F1883,FIND(".",F1883,6))</f>
        <v>Exif.Pentax.</v>
      </c>
      <c r="D1883" s="2" t="str">
        <f>VLOOKUP(C1883,PrefixUebersetzung,2,FALSE)</f>
        <v>Exif.Pentax.</v>
      </c>
      <c r="E1883" s="2" t="str">
        <f>MID(F1883,FIND(".",F1883,6)+1,99)</f>
        <v>HighISONoiseReduction</v>
      </c>
      <c r="F1883" s="3" t="s">
        <v>1205</v>
      </c>
      <c r="G1883" s="3" t="s">
        <v>9518</v>
      </c>
      <c r="I1883" s="3" t="s">
        <v>2973</v>
      </c>
      <c r="J1883" s="3"/>
      <c r="L1883" s="14"/>
      <c r="M1883" s="3" t="str">
        <f>IFERROR(VLOOKUP(E1883,A:J,10, FALSE),"")</f>
        <v>Rauschunterdrückung bei ISO+</v>
      </c>
      <c r="N1883" s="3" t="str">
        <f>IFERROR(VLOOKUP(I1883,B:K,10,FALSE),"")</f>
        <v>Rauschunterdrückung bei hohen ISO-Werten</v>
      </c>
      <c r="O1883" s="3" t="str">
        <f>IF(AND(TRIM(J1883)="",M1883=""),"Suffix not translated ",
   IF(AND(TRIM(J1883)&lt;&gt;"",TRIM(M1883)&lt;&gt;"",TRIM(J1883)&lt;&gt;TRIM(M1883)),"Suffix translation &lt;&gt; lookup ", "" ))
&amp;IF(AND(TRIM(K1883)="",N1883=""),"Description not translated ",
   IF(AND(TRIM(K1883)&lt;&gt;"",TRIM(N1883)&lt;&gt;"",TRIM(K1883)&lt;&gt;TRIM(N1883)),"Description translation&lt;&gt; lookup ", "" ))</f>
        <v/>
      </c>
    </row>
    <row r="1884" spans="1:18" x14ac:dyDescent="0.25">
      <c r="A1884" s="2" t="str">
        <f>IF(TRIM(J1884)="","",E1884)</f>
        <v>Hometown</v>
      </c>
      <c r="B1884" s="2" t="str">
        <f>IF(TRIM(K1884)="","",I1884)</f>
        <v>Home town</v>
      </c>
      <c r="C1884" s="2" t="str">
        <f>LEFT(F1884,FIND(".",F1884,6))</f>
        <v>Exif.Pentax.</v>
      </c>
      <c r="D1884" s="2" t="str">
        <f>VLOOKUP(C1884,PrefixUebersetzung,2,FALSE)</f>
        <v>Exif.Pentax.</v>
      </c>
      <c r="E1884" s="2" t="str">
        <f>MID(F1884,FIND(".",F1884,6)+1,99)</f>
        <v>Hometown</v>
      </c>
      <c r="F1884" s="3" t="s">
        <v>1206</v>
      </c>
      <c r="G1884" s="3" t="s">
        <v>9517</v>
      </c>
      <c r="I1884" s="3" t="s">
        <v>2974</v>
      </c>
      <c r="J1884" s="5" t="s">
        <v>5002</v>
      </c>
      <c r="K1884" s="5" t="s">
        <v>5002</v>
      </c>
      <c r="L1884" s="14"/>
      <c r="M1884" s="3" t="str">
        <f>IFERROR(VLOOKUP(E1884,A:J,10, FALSE),"")</f>
        <v>Heimatort</v>
      </c>
      <c r="N1884" s="3" t="str">
        <f>IFERROR(VLOOKUP(I1884,B:K,10,FALSE),"")</f>
        <v>Heimatort</v>
      </c>
      <c r="O1884" s="3" t="str">
        <f>IF(AND(TRIM(J1884)="",M1884=""),"Suffix not translated ",
   IF(AND(TRIM(J1884)&lt;&gt;"",TRIM(M1884)&lt;&gt;"",TRIM(J1884)&lt;&gt;TRIM(M1884)),"Suffix translation &lt;&gt; lookup ", "" ))
&amp;IF(AND(TRIM(K1884)="",N1884=""),"Description not translated ",
   IF(AND(TRIM(K1884)&lt;&gt;"",TRIM(N1884)&lt;&gt;"",TRIM(K1884)&lt;&gt;TRIM(N1884)),"Description translation&lt;&gt; lookup ", "" ))</f>
        <v/>
      </c>
      <c r="P1884" s="3" t="s">
        <v>8447</v>
      </c>
      <c r="Q1884" s="3" t="s">
        <v>8447</v>
      </c>
      <c r="R1884" s="3" t="s">
        <v>9203</v>
      </c>
    </row>
    <row r="1885" spans="1:18" ht="30" x14ac:dyDescent="0.25">
      <c r="A1885" s="2" t="str">
        <f>IF(TRIM(J1885)="","",E1885)</f>
        <v>HometownDST</v>
      </c>
      <c r="B1885" s="2" t="str">
        <f>IF(TRIM(K1885)="","",I1885)</f>
        <v>Whether day saving time is active in home town</v>
      </c>
      <c r="C1885" s="2" t="str">
        <f>LEFT(F1885,FIND(".",F1885,6))</f>
        <v>Exif.Pentax.</v>
      </c>
      <c r="D1885" s="2" t="str">
        <f>VLOOKUP(C1885,PrefixUebersetzung,2,FALSE)</f>
        <v>Exif.Pentax.</v>
      </c>
      <c r="E1885" s="2" t="str">
        <f>MID(F1885,FIND(".",F1885,6)+1,99)</f>
        <v>HometownDST</v>
      </c>
      <c r="F1885" s="3" t="s">
        <v>1207</v>
      </c>
      <c r="G1885" s="3" t="s">
        <v>9517</v>
      </c>
      <c r="I1885" s="3" t="s">
        <v>2975</v>
      </c>
      <c r="J1885" s="3" t="s">
        <v>4341</v>
      </c>
      <c r="K1885" s="5" t="s">
        <v>5127</v>
      </c>
      <c r="L1885" s="14"/>
      <c r="M1885" s="3" t="str">
        <f>IFERROR(VLOOKUP(E1885,A:J,10, FALSE),"")</f>
        <v>Heimatort Sommerzeit</v>
      </c>
      <c r="N1885" s="3" t="str">
        <f>IFERROR(VLOOKUP(I1885,B:K,10,FALSE),"")</f>
        <v>Kennung, ob am Heimatort Sommerzeit aktiv ist</v>
      </c>
      <c r="O1885" s="3" t="str">
        <f>IF(AND(TRIM(J1885)="",M1885=""),"Suffix not translated ",
   IF(AND(TRIM(J1885)&lt;&gt;"",TRIM(M1885)&lt;&gt;"",TRIM(J1885)&lt;&gt;TRIM(M1885)),"Suffix translation &lt;&gt; lookup ", "" ))
&amp;IF(AND(TRIM(K1885)="",N1885=""),"Description not translated ",
   IF(AND(TRIM(K1885)&lt;&gt;"",TRIM(N1885)&lt;&gt;"",TRIM(K1885)&lt;&gt;TRIM(N1885)),"Description translation&lt;&gt; lookup ", "" ))</f>
        <v/>
      </c>
      <c r="P1885" s="3" t="s">
        <v>8447</v>
      </c>
      <c r="Q1885" s="3" t="s">
        <v>8447</v>
      </c>
      <c r="R1885" s="3" t="s">
        <v>9415</v>
      </c>
    </row>
    <row r="1886" spans="1:18" x14ac:dyDescent="0.25">
      <c r="A1886" s="2" t="str">
        <f>IF(TRIM(J1886)="","",E1886)</f>
        <v>ImageAreaOffset</v>
      </c>
      <c r="B1886" s="2" t="str">
        <f>IF(TRIM(K1886)="","",I1886)</f>
        <v>Image area offset</v>
      </c>
      <c r="C1886" s="2" t="str">
        <f>LEFT(F1886,FIND(".",F1886,6))</f>
        <v>Exif.Pentax.</v>
      </c>
      <c r="D1886" s="2" t="str">
        <f>VLOOKUP(C1886,PrefixUebersetzung,2,FALSE)</f>
        <v>Exif.Pentax.</v>
      </c>
      <c r="E1886" s="2" t="str">
        <f>MID(F1886,FIND(".",F1886,6)+1,99)</f>
        <v>ImageAreaOffset</v>
      </c>
      <c r="F1886" s="3" t="s">
        <v>1208</v>
      </c>
      <c r="G1886" s="3" t="s">
        <v>9515</v>
      </c>
      <c r="I1886" s="3" t="s">
        <v>2976</v>
      </c>
      <c r="J1886" s="5" t="s">
        <v>3997</v>
      </c>
      <c r="K1886" s="5" t="s">
        <v>3997</v>
      </c>
      <c r="L1886" s="14"/>
      <c r="M1886" s="3" t="str">
        <f>IFERROR(VLOOKUP(E1886,A:J,10, FALSE),"")</f>
        <v>Bildbereich Offset</v>
      </c>
      <c r="N1886" s="3" t="str">
        <f>IFERROR(VLOOKUP(I1886,B:K,10,FALSE),"")</f>
        <v>Bildbereich Offset</v>
      </c>
      <c r="O1886" s="3" t="str">
        <f>IF(AND(TRIM(J1886)="",M1886=""),"Suffix not translated ",
   IF(AND(TRIM(J1886)&lt;&gt;"",TRIM(M1886)&lt;&gt;"",TRIM(J1886)&lt;&gt;TRIM(M1886)),"Suffix translation &lt;&gt; lookup ", "" ))
&amp;IF(AND(TRIM(K1886)="",N1886=""),"Description not translated ",
   IF(AND(TRIM(K1886)&lt;&gt;"",TRIM(N1886)&lt;&gt;"",TRIM(K1886)&lt;&gt;TRIM(N1886)),"Description translation&lt;&gt; lookup ", "" ))</f>
        <v/>
      </c>
      <c r="P1886" s="3" t="s">
        <v>8447</v>
      </c>
      <c r="Q1886" s="3" t="s">
        <v>8447</v>
      </c>
      <c r="R1886" s="3" t="s">
        <v>9215</v>
      </c>
    </row>
    <row r="1887" spans="1:18" x14ac:dyDescent="0.25">
      <c r="A1887" s="2" t="str">
        <f>IF(TRIM(J1887)="","",E1887)</f>
        <v/>
      </c>
      <c r="B1887" s="2" t="str">
        <f>IF(TRIM(K1887)="","",I1887)</f>
        <v/>
      </c>
      <c r="C1887" s="2" t="str">
        <f>LEFT(F1887,FIND(".",F1887,6))</f>
        <v>Exif.Pentax.</v>
      </c>
      <c r="D1887" s="2" t="str">
        <f>VLOOKUP(C1887,PrefixUebersetzung,2,FALSE)</f>
        <v>Exif.Pentax.</v>
      </c>
      <c r="E1887" s="2" t="str">
        <f>MID(F1887,FIND(".",F1887,6)+1,99)</f>
        <v>ImageProcessing</v>
      </c>
      <c r="F1887" s="3" t="s">
        <v>1209</v>
      </c>
      <c r="G1887" s="3" t="s">
        <v>9517</v>
      </c>
      <c r="I1887" s="3" t="s">
        <v>2615</v>
      </c>
      <c r="L1887" s="14"/>
      <c r="M1887" s="3" t="str">
        <f>IFERROR(VLOOKUP(E1887,A:J,10, FALSE),"")</f>
        <v>Bildverarbeitung</v>
      </c>
      <c r="N1887" s="3" t="str">
        <f>IFERROR(VLOOKUP(I1887,B:K,10,FALSE),"")</f>
        <v>Bildverarbeitung</v>
      </c>
      <c r="O1887" s="3" t="str">
        <f>IF(AND(TRIM(J1887)="",M1887=""),"Suffix not translated ",
   IF(AND(TRIM(J1887)&lt;&gt;"",TRIM(M1887)&lt;&gt;"",TRIM(J1887)&lt;&gt;TRIM(M1887)),"Suffix translation &lt;&gt; lookup ", "" ))
&amp;IF(AND(TRIM(K1887)="",N1887=""),"Description not translated ",
   IF(AND(TRIM(K1887)&lt;&gt;"",TRIM(N1887)&lt;&gt;"",TRIM(K1887)&lt;&gt;TRIM(N1887)),"Description translation&lt;&gt; lookup ", "" ))</f>
        <v/>
      </c>
    </row>
    <row r="1888" spans="1:18" x14ac:dyDescent="0.25">
      <c r="A1888" s="2" t="str">
        <f>IF(TRIM(J1888)="","",E1888)</f>
        <v>ImageTone</v>
      </c>
      <c r="B1888" s="2" t="str">
        <f>IF(TRIM(K1888)="","",I1888)</f>
        <v>Image tone</v>
      </c>
      <c r="C1888" s="2" t="str">
        <f>LEFT(F1888,FIND(".",F1888,6))</f>
        <v>Exif.Pentax.</v>
      </c>
      <c r="D1888" s="2" t="str">
        <f>VLOOKUP(C1888,PrefixUebersetzung,2,FALSE)</f>
        <v>Exif.Pentax.</v>
      </c>
      <c r="E1888" s="2" t="str">
        <f>MID(F1888,FIND(".",F1888,6)+1,99)</f>
        <v>ImageTone</v>
      </c>
      <c r="F1888" s="3" t="s">
        <v>1210</v>
      </c>
      <c r="G1888" s="3" t="s">
        <v>9512</v>
      </c>
      <c r="I1888" s="3" t="s">
        <v>2977</v>
      </c>
      <c r="J1888" s="5" t="s">
        <v>4342</v>
      </c>
      <c r="K1888" s="5" t="s">
        <v>4342</v>
      </c>
      <c r="L1888" s="14"/>
      <c r="M1888" s="3" t="str">
        <f>IFERROR(VLOOKUP(E1888,A:J,10, FALSE),"")</f>
        <v>Bild Farbton</v>
      </c>
      <c r="N1888" s="3" t="str">
        <f>IFERROR(VLOOKUP(I1888,B:K,10,FALSE),"")</f>
        <v>Bild Farbton</v>
      </c>
      <c r="O1888" s="3" t="str">
        <f>IF(AND(TRIM(J1888)="",M1888=""),"Suffix not translated ",
   IF(AND(TRIM(J1888)&lt;&gt;"",TRIM(M1888)&lt;&gt;"",TRIM(J1888)&lt;&gt;TRIM(M1888)),"Suffix translation &lt;&gt; lookup ", "" ))
&amp;IF(AND(TRIM(K1888)="",N1888=""),"Description not translated ",
   IF(AND(TRIM(K1888)&lt;&gt;"",TRIM(N1888)&lt;&gt;"",TRIM(K1888)&lt;&gt;TRIM(N1888)),"Description translation&lt;&gt; lookup ", "" ))</f>
        <v/>
      </c>
      <c r="P1888" s="3" t="s">
        <v>8447</v>
      </c>
      <c r="Q1888" s="3" t="s">
        <v>8447</v>
      </c>
      <c r="R1888" s="3" t="s">
        <v>9214</v>
      </c>
    </row>
    <row r="1889" spans="1:18" x14ac:dyDescent="0.25">
      <c r="A1889" s="2" t="str">
        <f>IF(TRIM(J1889)="","",E1889)</f>
        <v/>
      </c>
      <c r="B1889" s="2" t="str">
        <f>IF(TRIM(K1889)="","",I1889)</f>
        <v>ISO sensitivity settings</v>
      </c>
      <c r="C1889" s="2" t="str">
        <f>LEFT(F1889,FIND(".",F1889,6))</f>
        <v>Exif.Pentax.</v>
      </c>
      <c r="D1889" s="2" t="str">
        <f>VLOOKUP(C1889,PrefixUebersetzung,2,FALSE)</f>
        <v>Exif.Pentax.</v>
      </c>
      <c r="E1889" s="2" t="str">
        <f>MID(F1889,FIND(".",F1889,6)+1,99)</f>
        <v>ISO</v>
      </c>
      <c r="F1889" s="3" t="s">
        <v>1211</v>
      </c>
      <c r="G1889" s="3" t="s">
        <v>9515</v>
      </c>
      <c r="I1889" s="3" t="s">
        <v>2978</v>
      </c>
      <c r="J1889" s="3"/>
      <c r="K1889" s="5" t="s">
        <v>8768</v>
      </c>
      <c r="L1889" s="14"/>
      <c r="M1889" s="3" t="str">
        <f>IFERROR(VLOOKUP(E1889,A:J,10, FALSE),"")</f>
        <v>ISO</v>
      </c>
      <c r="N1889" s="3" t="str">
        <f>IFERROR(VLOOKUP(I1889,B:K,10,FALSE),"")</f>
        <v>ISO-Empfindlichkeitseinstellungen</v>
      </c>
      <c r="O1889" s="3" t="str">
        <f>IF(AND(TRIM(J1889)="",M1889=""),"Suffix not translated ",
   IF(AND(TRIM(J1889)&lt;&gt;"",TRIM(M1889)&lt;&gt;"",TRIM(J1889)&lt;&gt;TRIM(M1889)),"Suffix translation &lt;&gt; lookup ", "" ))
&amp;IF(AND(TRIM(K1889)="",N1889=""),"Description not translated ",
   IF(AND(TRIM(K1889)&lt;&gt;"",TRIM(N1889)&lt;&gt;"",TRIM(K1889)&lt;&gt;TRIM(N1889)),"Description translation&lt;&gt; lookup ", "" ))</f>
        <v/>
      </c>
      <c r="Q1889" s="3" t="s">
        <v>8447</v>
      </c>
      <c r="R1889" s="3" t="s">
        <v>8768</v>
      </c>
    </row>
    <row r="1890" spans="1:18" x14ac:dyDescent="0.25">
      <c r="A1890" s="2" t="str">
        <f>IF(TRIM(J1890)="","",E1890)</f>
        <v/>
      </c>
      <c r="B1890" s="2" t="str">
        <f>IF(TRIM(K1890)="","",I1890)</f>
        <v/>
      </c>
      <c r="C1890" s="2" t="str">
        <f>LEFT(F1890,FIND(".",F1890,6))</f>
        <v>Exif.Pentax.</v>
      </c>
      <c r="D1890" s="2" t="str">
        <f>VLOOKUP(C1890,PrefixUebersetzung,2,FALSE)</f>
        <v>Exif.Pentax.</v>
      </c>
      <c r="E1890" s="2" t="str">
        <f>MID(F1890,FIND(".",F1890,6)+1,99)</f>
        <v>LensInfo</v>
      </c>
      <c r="F1890" s="3" t="s">
        <v>1212</v>
      </c>
      <c r="G1890" s="3" t="s">
        <v>9517</v>
      </c>
      <c r="I1890" s="3" t="s">
        <v>2979</v>
      </c>
      <c r="J1890" s="3"/>
      <c r="L1890" s="14"/>
      <c r="M1890" s="3" t="str">
        <f>IFERROR(VLOOKUP(E1890,A:J,10, FALSE),"")</f>
        <v>Objektiv Information</v>
      </c>
      <c r="N1890" s="3" t="str">
        <f>IFERROR(VLOOKUP(I1890,B:K,10,FALSE),"")</f>
        <v>Objektiv Information</v>
      </c>
      <c r="O1890" s="3" t="str">
        <f>IF(AND(TRIM(J1890)="",M1890=""),"Suffix not translated ",
   IF(AND(TRIM(J1890)&lt;&gt;"",TRIM(M1890)&lt;&gt;"",TRIM(J1890)&lt;&gt;TRIM(M1890)),"Suffix translation &lt;&gt; lookup ", "" ))
&amp;IF(AND(TRIM(K1890)="",N1890=""),"Description not translated ",
   IF(AND(TRIM(K1890)&lt;&gt;"",TRIM(N1890)&lt;&gt;"",TRIM(K1890)&lt;&gt;TRIM(N1890)),"Description translation&lt;&gt; lookup ", "" ))</f>
        <v/>
      </c>
      <c r="R1890" s="3" t="s">
        <v>9253</v>
      </c>
    </row>
    <row r="1891" spans="1:18" x14ac:dyDescent="0.25">
      <c r="A1891" s="2" t="str">
        <f>IF(TRIM(J1891)="","",E1891)</f>
        <v/>
      </c>
      <c r="B1891" s="2" t="str">
        <f>IF(TRIM(K1891)="","",I1891)</f>
        <v/>
      </c>
      <c r="C1891" s="2" t="str">
        <f>LEFT(F1891,FIND(".",F1891,6))</f>
        <v>Exif.Pentax.</v>
      </c>
      <c r="D1891" s="2" t="str">
        <f>VLOOKUP(C1891,PrefixUebersetzung,2,FALSE)</f>
        <v>Exif.Pentax.</v>
      </c>
      <c r="E1891" s="2" t="str">
        <f>MID(F1891,FIND(".",F1891,6)+1,99)</f>
        <v>LensType</v>
      </c>
      <c r="F1891" s="3" t="s">
        <v>1213</v>
      </c>
      <c r="G1891" s="3" t="s">
        <v>9518</v>
      </c>
      <c r="I1891" s="3" t="s">
        <v>2177</v>
      </c>
      <c r="J1891" s="3"/>
      <c r="L1891" s="14"/>
      <c r="M1891" s="3" t="str">
        <f>IFERROR(VLOOKUP(E1891,A:J,10, FALSE),"")</f>
        <v>Objektiv Typ</v>
      </c>
      <c r="N1891" s="3" t="str">
        <f>IFERROR(VLOOKUP(I1891,B:K,10,FALSE),"")</f>
        <v>Objektiv Typ</v>
      </c>
      <c r="O1891" s="3" t="str">
        <f>IF(AND(TRIM(J1891)="",M1891=""),"Suffix not translated ",
   IF(AND(TRIM(J1891)&lt;&gt;"",TRIM(M1891)&lt;&gt;"",TRIM(J1891)&lt;&gt;TRIM(M1891)),"Suffix translation &lt;&gt; lookup ", "" ))
&amp;IF(AND(TRIM(K1891)="",N1891=""),"Description not translated ",
   IF(AND(TRIM(K1891)&lt;&gt;"",TRIM(N1891)&lt;&gt;"",TRIM(K1891)&lt;&gt;TRIM(N1891)),"Description translation&lt;&gt; lookup ", "" ))</f>
        <v/>
      </c>
    </row>
    <row r="1892" spans="1:18" x14ac:dyDescent="0.25">
      <c r="A1892" s="2" t="str">
        <f>IF(TRIM(J1892)="","",E1892)</f>
        <v/>
      </c>
      <c r="B1892" s="2" t="str">
        <f>IF(TRIM(K1892)="","",I1892)</f>
        <v/>
      </c>
      <c r="C1892" s="2" t="str">
        <f>LEFT(F1892,FIND(".",F1892,6))</f>
        <v>Exif.Pentax.</v>
      </c>
      <c r="D1892" s="2" t="str">
        <f>VLOOKUP(C1892,PrefixUebersetzung,2,FALSE)</f>
        <v>Exif.Pentax.</v>
      </c>
      <c r="E1892" s="2" t="str">
        <f>MID(F1892,FIND(".",F1892,6)+1,99)</f>
        <v>Location</v>
      </c>
      <c r="F1892" s="3" t="s">
        <v>1214</v>
      </c>
      <c r="G1892" s="3" t="s">
        <v>9517</v>
      </c>
      <c r="I1892" s="3" t="s">
        <v>2980</v>
      </c>
      <c r="J1892" s="3"/>
      <c r="L1892" s="14"/>
      <c r="M1892" s="3" t="str">
        <f>IFERROR(VLOOKUP(E1892,A:J,10, FALSE),"")</f>
        <v>Ort</v>
      </c>
      <c r="N1892" s="3" t="str">
        <f>IFERROR(VLOOKUP(I1892,B:K,10,FALSE),"")</f>
        <v>Ort</v>
      </c>
      <c r="O1892" s="3" t="str">
        <f>IF(AND(TRIM(J1892)="",M1892=""),"Suffix not translated ",
   IF(AND(TRIM(J1892)&lt;&gt;"",TRIM(M1892)&lt;&gt;"",TRIM(J1892)&lt;&gt;TRIM(M1892)),"Suffix translation &lt;&gt; lookup ", "" ))
&amp;IF(AND(TRIM(K1892)="",N1892=""),"Description not translated ",
   IF(AND(TRIM(K1892)&lt;&gt;"",TRIM(N1892)&lt;&gt;"",TRIM(K1892)&lt;&gt;TRIM(N1892)),"Description translation&lt;&gt; lookup ", "" ))</f>
        <v/>
      </c>
    </row>
    <row r="1893" spans="1:18" x14ac:dyDescent="0.25">
      <c r="A1893" s="2" t="str">
        <f>IF(TRIM(J1893)="","",E1893)</f>
        <v/>
      </c>
      <c r="B1893" s="2" t="str">
        <f>IF(TRIM(K1893)="","",I1893)</f>
        <v>MeteringMode</v>
      </c>
      <c r="C1893" s="2" t="str">
        <f>LEFT(F1893,FIND(".",F1893,6))</f>
        <v>Exif.Pentax.</v>
      </c>
      <c r="D1893" s="2" t="str">
        <f>VLOOKUP(C1893,PrefixUebersetzung,2,FALSE)</f>
        <v>Exif.Pentax.</v>
      </c>
      <c r="E1893" s="2" t="str">
        <f>MID(F1893,FIND(".",F1893,6)+1,99)</f>
        <v>MeteringMode</v>
      </c>
      <c r="F1893" s="3" t="s">
        <v>1215</v>
      </c>
      <c r="G1893" s="3" t="s">
        <v>9517</v>
      </c>
      <c r="I1893" s="3" t="s">
        <v>2981</v>
      </c>
      <c r="J1893" s="3"/>
      <c r="K1893" s="5" t="s">
        <v>3858</v>
      </c>
      <c r="L1893" s="14">
        <v>1</v>
      </c>
      <c r="M1893" s="3" t="str">
        <f>IFERROR(VLOOKUP(E1893,A:J,10, FALSE),"")</f>
        <v>Messmethode</v>
      </c>
      <c r="N1893" s="3" t="str">
        <f>IFERROR(VLOOKUP(I1893,B:K,10,FALSE),"")</f>
        <v>Messmethode</v>
      </c>
      <c r="O1893" s="3" t="str">
        <f>IF(AND(TRIM(J1893)="",M1893=""),"Suffix not translated ",
   IF(AND(TRIM(J1893)&lt;&gt;"",TRIM(M1893)&lt;&gt;"",TRIM(J1893)&lt;&gt;TRIM(M1893)),"Suffix translation &lt;&gt; lookup ", "" ))
&amp;IF(AND(TRIM(K1893)="",N1893=""),"Description not translated ",
   IF(AND(TRIM(K1893)&lt;&gt;"",TRIM(N1893)&lt;&gt;"",TRIM(K1893)&lt;&gt;TRIM(N1893)),"Description translation&lt;&gt; lookup ", "" ))</f>
        <v/>
      </c>
      <c r="Q1893" s="3" t="s">
        <v>8447</v>
      </c>
      <c r="R1893" s="3" t="s">
        <v>9101</v>
      </c>
    </row>
    <row r="1894" spans="1:18" x14ac:dyDescent="0.25">
      <c r="A1894" s="2" t="str">
        <f>IF(TRIM(J1894)="","",E1894)</f>
        <v>Mode</v>
      </c>
      <c r="B1894" s="2" t="str">
        <f>IF(TRIM(K1894)="","",I1894)</f>
        <v>Camera shooting mode</v>
      </c>
      <c r="C1894" s="2" t="str">
        <f>LEFT(F1894,FIND(".",F1894,6))</f>
        <v>Exif.Pentax.</v>
      </c>
      <c r="D1894" s="2" t="str">
        <f>VLOOKUP(C1894,PrefixUebersetzung,2,FALSE)</f>
        <v>Exif.Pentax.</v>
      </c>
      <c r="E1894" s="2" t="str">
        <f>MID(F1894,FIND(".",F1894,6)+1,99)</f>
        <v>Mode</v>
      </c>
      <c r="F1894" s="3" t="s">
        <v>1216</v>
      </c>
      <c r="G1894" s="3" t="s">
        <v>9512</v>
      </c>
      <c r="I1894" s="3" t="s">
        <v>2982</v>
      </c>
      <c r="J1894" s="3" t="s">
        <v>4014</v>
      </c>
      <c r="K1894" s="5" t="s">
        <v>3998</v>
      </c>
      <c r="L1894" s="14"/>
      <c r="M1894" s="3" t="str">
        <f>IFERROR(VLOOKUP(E1894,A:J,10, FALSE),"")</f>
        <v>Modus</v>
      </c>
      <c r="N1894" s="3" t="str">
        <f>IFERROR(VLOOKUP(I1894,B:K,10,FALSE),"")</f>
        <v>Kamera Aufnahmemodus</v>
      </c>
      <c r="O1894" s="3" t="str">
        <f>IF(AND(TRIM(J1894)="",M1894=""),"Suffix not translated ",
   IF(AND(TRIM(J1894)&lt;&gt;"",TRIM(M1894)&lt;&gt;"",TRIM(J1894)&lt;&gt;TRIM(M1894)),"Suffix translation &lt;&gt; lookup ", "" ))
&amp;IF(AND(TRIM(K1894)="",N1894=""),"Description not translated ",
   IF(AND(TRIM(K1894)&lt;&gt;"",TRIM(N1894)&lt;&gt;"",TRIM(K1894)&lt;&gt;TRIM(N1894)),"Description translation&lt;&gt; lookup ", "" ))</f>
        <v/>
      </c>
      <c r="P1894" s="3" t="s">
        <v>8447</v>
      </c>
      <c r="Q1894" s="3" t="s">
        <v>8447</v>
      </c>
      <c r="R1894" s="3" t="s">
        <v>9050</v>
      </c>
    </row>
    <row r="1895" spans="1:18" x14ac:dyDescent="0.25">
      <c r="A1895" s="2" t="str">
        <f>IF(TRIM(J1895)="","",E1895)</f>
        <v/>
      </c>
      <c r="B1895" s="2" t="str">
        <f>IF(TRIM(K1895)="","",I1895)</f>
        <v>Pentax model identification</v>
      </c>
      <c r="C1895" s="2" t="str">
        <f>LEFT(F1895,FIND(".",F1895,6))</f>
        <v>Exif.Pentax.</v>
      </c>
      <c r="D1895" s="2" t="str">
        <f>VLOOKUP(C1895,PrefixUebersetzung,2,FALSE)</f>
        <v>Exif.Pentax.</v>
      </c>
      <c r="E1895" s="2" t="str">
        <f>MID(F1895,FIND(".",F1895,6)+1,99)</f>
        <v>ModelID</v>
      </c>
      <c r="F1895" s="3" t="s">
        <v>1217</v>
      </c>
      <c r="G1895" s="3" t="s">
        <v>9512</v>
      </c>
      <c r="I1895" s="3" t="s">
        <v>9478</v>
      </c>
      <c r="J1895" s="3"/>
      <c r="K1895" s="5" t="s">
        <v>5129</v>
      </c>
      <c r="L1895" s="14"/>
      <c r="M1895" s="3" t="str">
        <f>IFERROR(VLOOKUP(E1895,A:J,10, FALSE),"")</f>
        <v>Modell-Id</v>
      </c>
      <c r="N1895" s="3" t="str">
        <f>IFERROR(VLOOKUP(I1895,B:K,10,FALSE),"")</f>
        <v>Pentax Modell Kennung</v>
      </c>
      <c r="O1895" s="3" t="str">
        <f>IF(AND(TRIM(J1895)="",M1895=""),"Suffix not translated ",
   IF(AND(TRIM(J1895)&lt;&gt;"",TRIM(M1895)&lt;&gt;"",TRIM(J1895)&lt;&gt;TRIM(M1895)),"Suffix translation &lt;&gt; lookup ", "" ))
&amp;IF(AND(TRIM(K1895)="",N1895=""),"Description not translated ",
   IF(AND(TRIM(K1895)&lt;&gt;"",TRIM(N1895)&lt;&gt;"",TRIM(K1895)&lt;&gt;TRIM(N1895)),"Description translation&lt;&gt; lookup ", "" ))</f>
        <v/>
      </c>
      <c r="Q1895" s="3" t="s">
        <v>8447</v>
      </c>
    </row>
    <row r="1896" spans="1:18" x14ac:dyDescent="0.25">
      <c r="A1896" s="2" t="str">
        <f>IF(TRIM(J1896)="","",E1896)</f>
        <v/>
      </c>
      <c r="B1896" s="2" t="str">
        <f>IF(TRIM(K1896)="","",I1896)</f>
        <v/>
      </c>
      <c r="C1896" s="2" t="str">
        <f>LEFT(F1896,FIND(".",F1896,6))</f>
        <v>Exif.Pentax.</v>
      </c>
      <c r="D1896" s="2" t="str">
        <f>VLOOKUP(C1896,PrefixUebersetzung,2,FALSE)</f>
        <v>Exif.Pentax.</v>
      </c>
      <c r="E1896" s="2" t="str">
        <f>MID(F1896,FIND(".",F1896,6)+1,99)</f>
        <v>NoiseReduction</v>
      </c>
      <c r="F1896" s="3" t="s">
        <v>1218</v>
      </c>
      <c r="G1896" s="3" t="s">
        <v>9512</v>
      </c>
      <c r="I1896" s="3" t="s">
        <v>2534</v>
      </c>
      <c r="J1896" s="3"/>
      <c r="L1896" s="14"/>
      <c r="M1896" s="3" t="str">
        <f>IFERROR(VLOOKUP(E1896,A:J,10, FALSE),"")</f>
        <v xml:space="preserve">Rauschreduzierung </v>
      </c>
      <c r="N1896" s="3" t="str">
        <f>IFERROR(VLOOKUP(I1896,B:K,10,FALSE),"")</f>
        <v xml:space="preserve">Rauschreduzierung </v>
      </c>
      <c r="O1896" s="3" t="str">
        <f>IF(AND(TRIM(J1896)="",M1896=""),"Suffix not translated ",
   IF(AND(TRIM(J1896)&lt;&gt;"",TRIM(M1896)&lt;&gt;"",TRIM(J1896)&lt;&gt;TRIM(M1896)),"Suffix translation &lt;&gt; lookup ", "" ))
&amp;IF(AND(TRIM(K1896)="",N1896=""),"Description not translated ",
   IF(AND(TRIM(K1896)&lt;&gt;"",TRIM(N1896)&lt;&gt;"",TRIM(K1896)&lt;&gt;TRIM(N1896)),"Description translation&lt;&gt; lookup ", "" ))</f>
        <v/>
      </c>
    </row>
    <row r="1897" spans="1:18" x14ac:dyDescent="0.25">
      <c r="A1897" s="2" t="str">
        <f>IF(TRIM(J1897)="","",E1897)</f>
        <v/>
      </c>
      <c r="B1897" s="2" t="str">
        <f>IF(TRIM(K1897)="","",I1897)</f>
        <v/>
      </c>
      <c r="C1897" s="2" t="str">
        <f>LEFT(F1897,FIND(".",F1897,6))</f>
        <v>Exif.Pentax.</v>
      </c>
      <c r="D1897" s="2" t="str">
        <f>VLOOKUP(C1897,PrefixUebersetzung,2,FALSE)</f>
        <v>Exif.Pentax.</v>
      </c>
      <c r="E1897" s="2" t="str">
        <f>MID(F1897,FIND(".",F1897,6)+1,99)</f>
        <v>PictureMode</v>
      </c>
      <c r="F1897" s="3" t="s">
        <v>1219</v>
      </c>
      <c r="G1897" s="3" t="s">
        <v>9517</v>
      </c>
      <c r="I1897" s="3" t="s">
        <v>2798</v>
      </c>
      <c r="J1897" s="3"/>
      <c r="L1897" s="14"/>
      <c r="M1897" s="3" t="str">
        <f>IFERROR(VLOOKUP(E1897,A:J,10, FALSE),"")</f>
        <v>Bildmodus</v>
      </c>
      <c r="N1897" s="3" t="str">
        <f>IFERROR(VLOOKUP(I1897,B:K,10,FALSE),"")</f>
        <v>Bildmodus</v>
      </c>
      <c r="O1897" s="3" t="str">
        <f>IF(AND(TRIM(J1897)="",M1897=""),"Suffix not translated ",
   IF(AND(TRIM(J1897)&lt;&gt;"",TRIM(M1897)&lt;&gt;"",TRIM(J1897)&lt;&gt;TRIM(M1897)),"Suffix translation &lt;&gt; lookup ", "" ))
&amp;IF(AND(TRIM(K1897)="",N1897=""),"Description not translated ",
   IF(AND(TRIM(K1897)&lt;&gt;"",TRIM(N1897)&lt;&gt;"",TRIM(K1897)&lt;&gt;TRIM(N1897)),"Description translation&lt;&gt; lookup ", "" ))</f>
        <v/>
      </c>
    </row>
    <row r="1898" spans="1:18" x14ac:dyDescent="0.25">
      <c r="A1898" s="2" t="str">
        <f>IF(TRIM(J1898)="","",E1898)</f>
        <v>PreviewImageBorders</v>
      </c>
      <c r="B1898" s="2" t="str">
        <f>IF(TRIM(K1898)="","",I1898)</f>
        <v>Preview image borders</v>
      </c>
      <c r="C1898" s="2" t="str">
        <f>LEFT(F1898,FIND(".",F1898,6))</f>
        <v>Exif.Pentax.</v>
      </c>
      <c r="D1898" s="2" t="str">
        <f>VLOOKUP(C1898,PrefixUebersetzung,2,FALSE)</f>
        <v>Exif.Pentax.</v>
      </c>
      <c r="E1898" s="2" t="str">
        <f>MID(F1898,FIND(".",F1898,6)+1,99)</f>
        <v>PreviewImageBorders</v>
      </c>
      <c r="F1898" s="3" t="s">
        <v>1220</v>
      </c>
      <c r="G1898" s="3" t="s">
        <v>9518</v>
      </c>
      <c r="I1898" s="3" t="s">
        <v>2983</v>
      </c>
      <c r="J1898" s="5" t="s">
        <v>3999</v>
      </c>
      <c r="K1898" s="5" t="s">
        <v>3999</v>
      </c>
      <c r="L1898" s="14"/>
      <c r="M1898" s="3" t="str">
        <f>IFERROR(VLOOKUP(E1898,A:J,10, FALSE),"")</f>
        <v>Vorschaubild Grenzen</v>
      </c>
      <c r="N1898" s="3" t="str">
        <f>IFERROR(VLOOKUP(I1898,B:K,10,FALSE),"")</f>
        <v>Vorschaubild Grenzen</v>
      </c>
      <c r="O1898" s="3" t="str">
        <f>IF(AND(TRIM(J1898)="",M1898=""),"Suffix not translated ",
   IF(AND(TRIM(J1898)&lt;&gt;"",TRIM(M1898)&lt;&gt;"",TRIM(J1898)&lt;&gt;TRIM(M1898)),"Suffix translation &lt;&gt; lookup ", "" ))
&amp;IF(AND(TRIM(K1898)="",N1898=""),"Description not translated ",
   IF(AND(TRIM(K1898)&lt;&gt;"",TRIM(N1898)&lt;&gt;"",TRIM(K1898)&lt;&gt;TRIM(N1898)),"Description translation&lt;&gt; lookup ", "" ))</f>
        <v/>
      </c>
      <c r="P1898" s="3" t="s">
        <v>8447</v>
      </c>
      <c r="Q1898" s="3" t="s">
        <v>8447</v>
      </c>
      <c r="R1898" s="3" t="s">
        <v>9311</v>
      </c>
    </row>
    <row r="1899" spans="1:18" ht="30" x14ac:dyDescent="0.25">
      <c r="A1899" s="2" t="str">
        <f>IF(TRIM(J1899)="","",E1899)</f>
        <v>PreviewLength</v>
      </c>
      <c r="B1899" s="2" t="str">
        <f>IF(TRIM(K1899)="","",I1899)</f>
        <v>Size of an IFD containing a preview image</v>
      </c>
      <c r="C1899" s="2" t="str">
        <f>LEFT(F1899,FIND(".",F1899,6))</f>
        <v>Exif.Pentax.</v>
      </c>
      <c r="D1899" s="2" t="str">
        <f>VLOOKUP(C1899,PrefixUebersetzung,2,FALSE)</f>
        <v>Exif.Pentax.</v>
      </c>
      <c r="E1899" s="2" t="str">
        <f>MID(F1899,FIND(".",F1899,6)+1,99)</f>
        <v>PreviewLength</v>
      </c>
      <c r="F1899" s="3" t="s">
        <v>1221</v>
      </c>
      <c r="G1899" s="3" t="s">
        <v>9517</v>
      </c>
      <c r="I1899" s="3" t="s">
        <v>2984</v>
      </c>
      <c r="J1899" s="3" t="s">
        <v>4857</v>
      </c>
      <c r="K1899" s="5" t="s">
        <v>5130</v>
      </c>
      <c r="L1899" s="14"/>
      <c r="M1899" s="3" t="str">
        <f>IFERROR(VLOOKUP(E1899,A:J,10, FALSE),"")</f>
        <v>Vorschau Länge</v>
      </c>
      <c r="N1899" s="3" t="str">
        <f>IFERROR(VLOOKUP(I1899,B:K,10,FALSE),"")</f>
        <v>Größe eines IFD mit einem Vorschaubild</v>
      </c>
      <c r="O1899" s="3" t="str">
        <f>IF(AND(TRIM(J1899)="",M1899=""),"Suffix not translated ",
   IF(AND(TRIM(J1899)&lt;&gt;"",TRIM(M1899)&lt;&gt;"",TRIM(J1899)&lt;&gt;TRIM(M1899)),"Suffix translation &lt;&gt; lookup ", "" ))
&amp;IF(AND(TRIM(K1899)="",N1899=""),"Description not translated ",
   IF(AND(TRIM(K1899)&lt;&gt;"",TRIM(N1899)&lt;&gt;"",TRIM(K1899)&lt;&gt;TRIM(N1899)),"Description translation&lt;&gt; lookup ", "" ))</f>
        <v/>
      </c>
      <c r="P1899" s="3" t="s">
        <v>8447</v>
      </c>
      <c r="Q1899" s="3" t="s">
        <v>8447</v>
      </c>
      <c r="R1899" s="3" t="s">
        <v>9347</v>
      </c>
    </row>
    <row r="1900" spans="1:18" ht="30" x14ac:dyDescent="0.25">
      <c r="A1900" s="2" t="str">
        <f>IF(TRIM(J1900)="","",E1900)</f>
        <v>PreviewOffset</v>
      </c>
      <c r="B1900" s="2" t="str">
        <f>IF(TRIM(K1900)="","",I1900)</f>
        <v/>
      </c>
      <c r="C1900" s="2" t="str">
        <f>LEFT(F1900,FIND(".",F1900,6))</f>
        <v>Exif.Pentax.</v>
      </c>
      <c r="D1900" s="2" t="str">
        <f>VLOOKUP(C1900,PrefixUebersetzung,2,FALSE)</f>
        <v>Exif.Pentax.</v>
      </c>
      <c r="E1900" s="2" t="str">
        <f>MID(F1900,FIND(".",F1900,6)+1,99)</f>
        <v>PreviewOffset</v>
      </c>
      <c r="F1900" s="3" t="s">
        <v>1222</v>
      </c>
      <c r="G1900" s="3" t="s">
        <v>9517</v>
      </c>
      <c r="I1900" s="3" t="s">
        <v>2625</v>
      </c>
      <c r="J1900" s="3" t="s">
        <v>4858</v>
      </c>
      <c r="L1900" s="14"/>
      <c r="M1900" s="3" t="str">
        <f>IFERROR(VLOOKUP(E1900,A:J,10, FALSE),"")</f>
        <v>Vorschau Offset</v>
      </c>
      <c r="N1900" s="3" t="str">
        <f>IFERROR(VLOOKUP(I1900,B:K,10,FALSE),"")</f>
        <v>Offset zu einem IFD mit einem Vorschaubild</v>
      </c>
      <c r="O1900" s="3" t="str">
        <f>IF(AND(TRIM(J1900)="",M1900=""),"Suffix not translated ",
   IF(AND(TRIM(J1900)&lt;&gt;"",TRIM(M1900)&lt;&gt;"",TRIM(J1900)&lt;&gt;TRIM(M1900)),"Suffix translation &lt;&gt; lookup ", "" ))
&amp;IF(AND(TRIM(K1900)="",N1900=""),"Description not translated ",
   IF(AND(TRIM(K1900)&lt;&gt;"",TRIM(N1900)&lt;&gt;"",TRIM(K1900)&lt;&gt;TRIM(N1900)),"Description translation&lt;&gt; lookup ", "" ))</f>
        <v/>
      </c>
      <c r="P1900" s="3" t="s">
        <v>8447</v>
      </c>
    </row>
    <row r="1901" spans="1:18" x14ac:dyDescent="0.25">
      <c r="A1901" s="2" t="str">
        <f>IF(TRIM(J1901)="","",E1901)</f>
        <v>PreviewResolution</v>
      </c>
      <c r="B1901" s="2" t="str">
        <f>IF(TRIM(K1901)="","",I1901)</f>
        <v>Resolution of a preview image</v>
      </c>
      <c r="C1901" s="2" t="str">
        <f>LEFT(F1901,FIND(".",F1901,6))</f>
        <v>Exif.Pentax.</v>
      </c>
      <c r="D1901" s="2" t="str">
        <f>VLOOKUP(C1901,PrefixUebersetzung,2,FALSE)</f>
        <v>Exif.Pentax.</v>
      </c>
      <c r="E1901" s="2" t="str">
        <f>MID(F1901,FIND(".",F1901,6)+1,99)</f>
        <v>PreviewResolution</v>
      </c>
      <c r="F1901" s="3" t="s">
        <v>1223</v>
      </c>
      <c r="G1901" s="3" t="s">
        <v>9517</v>
      </c>
      <c r="I1901" s="3" t="s">
        <v>2985</v>
      </c>
      <c r="J1901" s="3" t="s">
        <v>4753</v>
      </c>
      <c r="K1901" s="5" t="s">
        <v>5131</v>
      </c>
      <c r="L1901" s="14"/>
      <c r="M1901" s="3" t="str">
        <f>IFERROR(VLOOKUP(E1901,A:J,10, FALSE),"")</f>
        <v>Vorschaubild Auflösung</v>
      </c>
      <c r="N1901" s="3" t="str">
        <f>IFERROR(VLOOKUP(I1901,B:K,10,FALSE),"")</f>
        <v>Auflösung eines Vorschaubildes</v>
      </c>
      <c r="O1901" s="3" t="str">
        <f>IF(AND(TRIM(J1901)="",M1901=""),"Suffix not translated ",
   IF(AND(TRIM(J1901)&lt;&gt;"",TRIM(M1901)&lt;&gt;"",TRIM(J1901)&lt;&gt;TRIM(M1901)),"Suffix translation &lt;&gt; lookup ", "" ))
&amp;IF(AND(TRIM(K1901)="",N1901=""),"Description not translated ",
   IF(AND(TRIM(K1901)&lt;&gt;"",TRIM(N1901)&lt;&gt;"",TRIM(K1901)&lt;&gt;TRIM(N1901)),"Description translation&lt;&gt; lookup ", "" ))</f>
        <v/>
      </c>
      <c r="P1901" s="3" t="s">
        <v>8447</v>
      </c>
      <c r="Q1901" s="3" t="s">
        <v>8447</v>
      </c>
      <c r="R1901" s="3" t="s">
        <v>9332</v>
      </c>
    </row>
    <row r="1902" spans="1:18" x14ac:dyDescent="0.25">
      <c r="A1902" s="2" t="str">
        <f>IF(TRIM(J1902)="","",E1902)</f>
        <v/>
      </c>
      <c r="B1902" s="2" t="str">
        <f>IF(TRIM(K1902)="","",I1902)</f>
        <v>Image quality settings</v>
      </c>
      <c r="C1902" s="2" t="str">
        <f>LEFT(F1902,FIND(".",F1902,6))</f>
        <v>Exif.Pentax.</v>
      </c>
      <c r="D1902" s="2" t="str">
        <f>VLOOKUP(C1902,PrefixUebersetzung,2,FALSE)</f>
        <v>Exif.Pentax.</v>
      </c>
      <c r="E1902" s="2" t="str">
        <f>MID(F1902,FIND(".",F1902,6)+1,99)</f>
        <v>Quality</v>
      </c>
      <c r="F1902" s="3" t="s">
        <v>1224</v>
      </c>
      <c r="G1902" s="3" t="s">
        <v>9512</v>
      </c>
      <c r="I1902" s="3" t="s">
        <v>2986</v>
      </c>
      <c r="J1902" s="3"/>
      <c r="K1902" s="5" t="s">
        <v>4000</v>
      </c>
      <c r="L1902" s="14"/>
      <c r="M1902" s="3" t="str">
        <f>IFERROR(VLOOKUP(E1902,A:J,10, FALSE),"")</f>
        <v>Qualität</v>
      </c>
      <c r="N1902" s="3" t="str">
        <f>IFERROR(VLOOKUP(I1902,B:K,10,FALSE),"")</f>
        <v>Einstellungen für die Bildqualität</v>
      </c>
      <c r="O1902" s="3" t="str">
        <f>IF(AND(TRIM(J1902)="",M1902=""),"Suffix not translated ",
   IF(AND(TRIM(J1902)&lt;&gt;"",TRIM(M1902)&lt;&gt;"",TRIM(J1902)&lt;&gt;TRIM(M1902)),"Suffix translation &lt;&gt; lookup ", "" ))
&amp;IF(AND(TRIM(K1902)="",N1902=""),"Description not translated ",
   IF(AND(TRIM(K1902)&lt;&gt;"",TRIM(N1902)&lt;&gt;"",TRIM(K1902)&lt;&gt;TRIM(N1902)),"Description translation&lt;&gt; lookup ", "" ))</f>
        <v/>
      </c>
      <c r="Q1902" s="3" t="s">
        <v>8447</v>
      </c>
      <c r="R1902" s="3" t="s">
        <v>9212</v>
      </c>
    </row>
    <row r="1903" spans="1:18" x14ac:dyDescent="0.25">
      <c r="A1903" s="2" t="str">
        <f>IF(TRIM(J1903)="","",E1903)</f>
        <v>RawImageSize</v>
      </c>
      <c r="B1903" s="2" t="str">
        <f>IF(TRIM(K1903)="","",I1903)</f>
        <v>Raw image size</v>
      </c>
      <c r="C1903" s="2" t="str">
        <f>LEFT(F1903,FIND(".",F1903,6))</f>
        <v>Exif.Pentax.</v>
      </c>
      <c r="D1903" s="2" t="str">
        <f>VLOOKUP(C1903,PrefixUebersetzung,2,FALSE)</f>
        <v>Exif.Pentax.</v>
      </c>
      <c r="E1903" s="2" t="str">
        <f>MID(F1903,FIND(".",F1903,6)+1,99)</f>
        <v>RawImageSize</v>
      </c>
      <c r="F1903" s="3" t="s">
        <v>1225</v>
      </c>
      <c r="G1903" s="3" t="s">
        <v>9515</v>
      </c>
      <c r="I1903" s="3" t="s">
        <v>2987</v>
      </c>
      <c r="J1903" s="5" t="s">
        <v>4344</v>
      </c>
      <c r="K1903" s="5" t="s">
        <v>4001</v>
      </c>
      <c r="L1903" s="14"/>
      <c r="M1903" s="3" t="str">
        <f>IFERROR(VLOOKUP(E1903,A:J,10, FALSE),"")</f>
        <v>RAW Bildgröße</v>
      </c>
      <c r="N1903" s="3" t="str">
        <f>IFERROR(VLOOKUP(I1903,B:K,10,FALSE),"")</f>
        <v>Raw Bildgröße</v>
      </c>
      <c r="O1903" s="3" t="str">
        <f>IF(AND(TRIM(J1903)="",M1903=""),"Suffix not translated ",
   IF(AND(TRIM(J1903)&lt;&gt;"",TRIM(M1903)&lt;&gt;"",TRIM(J1903)&lt;&gt;TRIM(M1903)),"Suffix translation &lt;&gt; lookup ", "" ))
&amp;IF(AND(TRIM(K1903)="",N1903=""),"Description not translated ",
   IF(AND(TRIM(K1903)&lt;&gt;"",TRIM(N1903)&lt;&gt;"",TRIM(K1903)&lt;&gt;TRIM(N1903)),"Description translation&lt;&gt; lookup ", "" ))</f>
        <v/>
      </c>
      <c r="P1903" s="3" t="s">
        <v>8447</v>
      </c>
      <c r="Q1903" s="3" t="s">
        <v>8447</v>
      </c>
      <c r="R1903" s="3" t="s">
        <v>9190</v>
      </c>
    </row>
    <row r="1904" spans="1:18" x14ac:dyDescent="0.25">
      <c r="A1904" s="2" t="str">
        <f>IF(TRIM(J1904)="","",E1904)</f>
        <v/>
      </c>
      <c r="B1904" s="2" t="str">
        <f>IF(TRIM(K1904)="","",I1904)</f>
        <v>Red color balance</v>
      </c>
      <c r="C1904" s="2" t="str">
        <f>LEFT(F1904,FIND(".",F1904,6))</f>
        <v>Exif.Pentax.</v>
      </c>
      <c r="D1904" s="2" t="str">
        <f>VLOOKUP(C1904,PrefixUebersetzung,2,FALSE)</f>
        <v>Exif.Pentax.</v>
      </c>
      <c r="E1904" s="2" t="str">
        <f>MID(F1904,FIND(".",F1904,6)+1,99)</f>
        <v>RedBalance</v>
      </c>
      <c r="F1904" s="3" t="s">
        <v>1226</v>
      </c>
      <c r="G1904" s="3" t="s">
        <v>9515</v>
      </c>
      <c r="I1904" s="3" t="s">
        <v>2988</v>
      </c>
      <c r="J1904" s="3"/>
      <c r="K1904" s="5" t="s">
        <v>6534</v>
      </c>
      <c r="L1904" s="14"/>
      <c r="M1904" s="3" t="str">
        <f>IFERROR(VLOOKUP(E1904,A:J,10, FALSE),"")</f>
        <v>Rot-Abgleich</v>
      </c>
      <c r="N1904" s="3" t="str">
        <f>IFERROR(VLOOKUP(I1904,B:K,10,FALSE),"")</f>
        <v>Rot-Abgleich</v>
      </c>
      <c r="O1904" s="3" t="str">
        <f>IF(AND(TRIM(J1904)="",M1904=""),"Suffix not translated ",
   IF(AND(TRIM(J1904)&lt;&gt;"",TRIM(M1904)&lt;&gt;"",TRIM(J1904)&lt;&gt;TRIM(M1904)),"Suffix translation &lt;&gt; lookup ", "" ))
&amp;IF(AND(TRIM(K1904)="",N1904=""),"Description not translated ",
   IF(AND(TRIM(K1904)&lt;&gt;"",TRIM(N1904)&lt;&gt;"",TRIM(K1904)&lt;&gt;TRIM(N1904)),"Description translation&lt;&gt; lookup ", "" ))</f>
        <v/>
      </c>
      <c r="Q1904" s="3" t="s">
        <v>8447</v>
      </c>
      <c r="R1904" s="3" t="s">
        <v>9065</v>
      </c>
    </row>
    <row r="1905" spans="1:18" x14ac:dyDescent="0.25">
      <c r="A1905" s="2" t="str">
        <f>IF(TRIM(J1905)="","",E1905)</f>
        <v/>
      </c>
      <c r="B1905" s="2" t="str">
        <f>IF(TRIM(K1905)="","",I1905)</f>
        <v/>
      </c>
      <c r="C1905" s="2" t="str">
        <f>LEFT(F1905,FIND(".",F1905,6))</f>
        <v>Exif.Pentax.</v>
      </c>
      <c r="D1905" s="2" t="str">
        <f>VLOOKUP(C1905,PrefixUebersetzung,2,FALSE)</f>
        <v>Exif.Pentax.</v>
      </c>
      <c r="E1905" s="2" t="str">
        <f>MID(F1905,FIND(".",F1905,6)+1,99)</f>
        <v>Saturation</v>
      </c>
      <c r="F1905" s="3" t="s">
        <v>1227</v>
      </c>
      <c r="G1905" s="3" t="s">
        <v>9517</v>
      </c>
      <c r="I1905" s="3" t="s">
        <v>2538</v>
      </c>
      <c r="L1905" s="14">
        <v>1</v>
      </c>
      <c r="M1905" s="3" t="str">
        <f>IFERROR(VLOOKUP(E1905,A:J,10, FALSE),"")</f>
        <v>Sättigung</v>
      </c>
      <c r="N1905" s="3" t="str">
        <f>IFERROR(VLOOKUP(I1905,B:K,10,FALSE),"")</f>
        <v>Sättigung</v>
      </c>
      <c r="O1905" s="3" t="str">
        <f>IF(AND(TRIM(J1905)="",M1905=""),"Suffix not translated ",
   IF(AND(TRIM(J1905)&lt;&gt;"",TRIM(M1905)&lt;&gt;"",TRIM(J1905)&lt;&gt;TRIM(M1905)),"Suffix translation &lt;&gt; lookup ", "" ))
&amp;IF(AND(TRIM(K1905)="",N1905=""),"Description not translated ",
   IF(AND(TRIM(K1905)&lt;&gt;"",TRIM(N1905)&lt;&gt;"",TRIM(K1905)&lt;&gt;TRIM(N1905)),"Description translation&lt;&gt; lookup ", "" ))</f>
        <v/>
      </c>
    </row>
    <row r="1906" spans="1:18" ht="30" x14ac:dyDescent="0.25">
      <c r="A1906" s="2" t="str">
        <f>IF(TRIM(J1906)="","",E1906)</f>
        <v>SensitivityAdjust</v>
      </c>
      <c r="B1906" s="2" t="str">
        <f>IF(TRIM(K1906)="","",I1906)</f>
        <v>Sensitivity adjust</v>
      </c>
      <c r="C1906" s="2" t="str">
        <f>LEFT(F1906,FIND(".",F1906,6))</f>
        <v>Exif.Pentax.</v>
      </c>
      <c r="D1906" s="2" t="str">
        <f>VLOOKUP(C1906,PrefixUebersetzung,2,FALSE)</f>
        <v>Exif.Pentax.</v>
      </c>
      <c r="E1906" s="2" t="str">
        <f>MID(F1906,FIND(".",F1906,6)+1,99)</f>
        <v>SensitivityAdjust</v>
      </c>
      <c r="F1906" s="3" t="s">
        <v>1228</v>
      </c>
      <c r="G1906" s="3" t="s">
        <v>9515</v>
      </c>
      <c r="I1906" s="3" t="s">
        <v>2989</v>
      </c>
      <c r="J1906" s="5" t="s">
        <v>4859</v>
      </c>
      <c r="K1906" s="5" t="s">
        <v>4859</v>
      </c>
      <c r="L1906" s="14"/>
      <c r="M1906" s="3" t="str">
        <f>IFERROR(VLOOKUP(E1906,A:J,10, FALSE),"")</f>
        <v>Empfindlichkeitseinstellung</v>
      </c>
      <c r="N1906" s="3" t="str">
        <f>IFERROR(VLOOKUP(I1906,B:K,10,FALSE),"")</f>
        <v>Empfindlichkeitseinstellung</v>
      </c>
      <c r="O1906" s="3" t="str">
        <f>IF(AND(TRIM(J1906)="",M1906=""),"Suffix not translated ",
   IF(AND(TRIM(J1906)&lt;&gt;"",TRIM(M1906)&lt;&gt;"",TRIM(J1906)&lt;&gt;TRIM(M1906)),"Suffix translation &lt;&gt; lookup ", "" ))
&amp;IF(AND(TRIM(K1906)="",N1906=""),"Description not translated ",
   IF(AND(TRIM(K1906)&lt;&gt;"",TRIM(N1906)&lt;&gt;"",TRIM(K1906)&lt;&gt;TRIM(N1906)),"Description translation&lt;&gt; lookup ", "" ))</f>
        <v/>
      </c>
      <c r="P1906" s="3" t="s">
        <v>8447</v>
      </c>
      <c r="Q1906" s="3" t="s">
        <v>8447</v>
      </c>
      <c r="R1906" s="3" t="s">
        <v>9336</v>
      </c>
    </row>
    <row r="1907" spans="1:18" x14ac:dyDescent="0.25">
      <c r="A1907" s="2" t="str">
        <f>IF(TRIM(J1907)="","",E1907)</f>
        <v/>
      </c>
      <c r="B1907" s="2" t="str">
        <f>IF(TRIM(K1907)="","",I1907)</f>
        <v/>
      </c>
      <c r="C1907" s="2" t="str">
        <f>LEFT(F1907,FIND(".",F1907,6))</f>
        <v>Exif.Pentax.</v>
      </c>
      <c r="D1907" s="2" t="str">
        <f>VLOOKUP(C1907,PrefixUebersetzung,2,FALSE)</f>
        <v>Exif.Pentax.</v>
      </c>
      <c r="E1907" s="2" t="str">
        <f>MID(F1907,FIND(".",F1907,6)+1,99)</f>
        <v>SerialNumber</v>
      </c>
      <c r="F1907" s="3" t="s">
        <v>1229</v>
      </c>
      <c r="G1907" s="3" t="s">
        <v>9514</v>
      </c>
      <c r="I1907" s="3" t="s">
        <v>2634</v>
      </c>
      <c r="L1907" s="14"/>
      <c r="M1907" s="3" t="str">
        <f>IFERROR(VLOOKUP(E1907,A:J,10, FALSE),"")</f>
        <v>Seriennummer</v>
      </c>
      <c r="N1907" s="3" t="str">
        <f>IFERROR(VLOOKUP(I1907,B:K,10,FALSE),"")</f>
        <v>Seriennummer</v>
      </c>
      <c r="O1907" s="3" t="str">
        <f>IF(AND(TRIM(J1907)="",M1907=""),"Suffix not translated ",
   IF(AND(TRIM(J1907)&lt;&gt;"",TRIM(M1907)&lt;&gt;"",TRIM(J1907)&lt;&gt;TRIM(M1907)),"Suffix translation &lt;&gt; lookup ", "" ))
&amp;IF(AND(TRIM(K1907)="",N1907=""),"Description not translated ",
   IF(AND(TRIM(K1907)&lt;&gt;"",TRIM(N1907)&lt;&gt;"",TRIM(K1907)&lt;&gt;TRIM(N1907)),"Description translation&lt;&gt; lookup ", "" ))</f>
        <v/>
      </c>
    </row>
    <row r="1908" spans="1:18" ht="30" x14ac:dyDescent="0.25">
      <c r="A1908" s="2" t="str">
        <f>IF(TRIM(J1908)="","",E1908)</f>
        <v>ShakeReduction</v>
      </c>
      <c r="B1908" s="2" t="str">
        <f>IF(TRIM(K1908)="","",I1908)</f>
        <v>Shake reduction information</v>
      </c>
      <c r="C1908" s="2" t="str">
        <f>LEFT(F1908,FIND(".",F1908,6))</f>
        <v>Exif.Pentax.</v>
      </c>
      <c r="D1908" s="2" t="str">
        <f>VLOOKUP(C1908,PrefixUebersetzung,2,FALSE)</f>
        <v>Exif.Pentax.</v>
      </c>
      <c r="E1908" s="2" t="str">
        <f>MID(F1908,FIND(".",F1908,6)+1,99)</f>
        <v>ShakeReduction</v>
      </c>
      <c r="F1908" s="3" t="s">
        <v>1230</v>
      </c>
      <c r="G1908" s="3" t="s">
        <v>9517</v>
      </c>
      <c r="I1908" s="3" t="s">
        <v>2990</v>
      </c>
      <c r="J1908" s="3" t="s">
        <v>4591</v>
      </c>
      <c r="K1908" s="5" t="s">
        <v>5132</v>
      </c>
      <c r="L1908" s="14"/>
      <c r="M1908" s="3" t="str">
        <f>IFERROR(VLOOKUP(E1908,A:J,10, FALSE),"")</f>
        <v>Verwacklungsreduktion</v>
      </c>
      <c r="N1908" s="3" t="str">
        <f>IFERROR(VLOOKUP(I1908,B:K,10,FALSE),"")</f>
        <v>Verwacklungsreduktion Information</v>
      </c>
      <c r="O1908" s="3" t="str">
        <f>IF(AND(TRIM(J1908)="",M1908=""),"Suffix not translated ",
   IF(AND(TRIM(J1908)&lt;&gt;"",TRIM(M1908)&lt;&gt;"",TRIM(J1908)&lt;&gt;TRIM(M1908)),"Suffix translation &lt;&gt; lookup ", "" ))
&amp;IF(AND(TRIM(K1908)="",N1908=""),"Description not translated ",
   IF(AND(TRIM(K1908)&lt;&gt;"",TRIM(N1908)&lt;&gt;"",TRIM(K1908)&lt;&gt;TRIM(N1908)),"Description translation&lt;&gt; lookup ", "" ))</f>
        <v/>
      </c>
      <c r="P1908" s="3" t="s">
        <v>8447</v>
      </c>
      <c r="Q1908" s="3" t="s">
        <v>8447</v>
      </c>
      <c r="R1908" s="3" t="s">
        <v>9155</v>
      </c>
    </row>
    <row r="1909" spans="1:18" x14ac:dyDescent="0.25">
      <c r="A1909" s="2" t="str">
        <f>IF(TRIM(J1909)="","",E1909)</f>
        <v/>
      </c>
      <c r="B1909" s="2" t="str">
        <f>IF(TRIM(K1909)="","",I1909)</f>
        <v/>
      </c>
      <c r="C1909" s="2" t="str">
        <f>LEFT(F1909,FIND(".",F1909,6))</f>
        <v>Exif.Pentax.</v>
      </c>
      <c r="D1909" s="2" t="str">
        <f>VLOOKUP(C1909,PrefixUebersetzung,2,FALSE)</f>
        <v>Exif.Pentax.</v>
      </c>
      <c r="E1909" s="2" t="str">
        <f>MID(F1909,FIND(".",F1909,6)+1,99)</f>
        <v>Sharpness</v>
      </c>
      <c r="F1909" s="3" t="s">
        <v>1231</v>
      </c>
      <c r="G1909" s="3" t="s">
        <v>9517</v>
      </c>
      <c r="I1909" s="3" t="s">
        <v>2221</v>
      </c>
      <c r="J1909" s="3"/>
      <c r="L1909" s="14">
        <v>1</v>
      </c>
      <c r="M1909" s="3" t="str">
        <f>IFERROR(VLOOKUP(E1909,A:J,10, FALSE),"")</f>
        <v>Schärfe</v>
      </c>
      <c r="N1909" s="3" t="str">
        <f>IFERROR(VLOOKUP(I1909,B:K,10,FALSE),"")</f>
        <v>Schärfe</v>
      </c>
      <c r="O1909" s="3" t="str">
        <f>IF(AND(TRIM(J1909)="",M1909=""),"Suffix not translated ",
   IF(AND(TRIM(J1909)&lt;&gt;"",TRIM(M1909)&lt;&gt;"",TRIM(J1909)&lt;&gt;TRIM(M1909)),"Suffix translation &lt;&gt; lookup ", "" ))
&amp;IF(AND(TRIM(K1909)="",N1909=""),"Description not translated ",
   IF(AND(TRIM(K1909)&lt;&gt;"",TRIM(N1909)&lt;&gt;"",TRIM(K1909)&lt;&gt;TRIM(N1909)),"Description translation&lt;&gt; lookup ", "" ))</f>
        <v/>
      </c>
    </row>
    <row r="1910" spans="1:18" ht="30" x14ac:dyDescent="0.25">
      <c r="A1910" s="2" t="str">
        <f>IF(TRIM(J1910)="","",E1910)</f>
        <v/>
      </c>
      <c r="B1910" s="2" t="str">
        <f>IF(TRIM(K1910)="","",I1910)</f>
        <v>ShotInfo</v>
      </c>
      <c r="C1910" s="2" t="str">
        <f>LEFT(F1910,FIND(".",F1910,6))</f>
        <v>Exif.Pentax.</v>
      </c>
      <c r="D1910" s="2" t="str">
        <f>VLOOKUP(C1910,PrefixUebersetzung,2,FALSE)</f>
        <v>Exif.Pentax.</v>
      </c>
      <c r="E1910" s="2" t="str">
        <f>MID(F1910,FIND(".",F1910,6)+1,99)</f>
        <v>ShotInfo</v>
      </c>
      <c r="F1910" s="3" t="s">
        <v>1232</v>
      </c>
      <c r="G1910" s="3" t="s">
        <v>9517</v>
      </c>
      <c r="I1910" s="3" t="s">
        <v>2991</v>
      </c>
      <c r="J1910" s="3"/>
      <c r="K1910" s="5" t="s">
        <v>4817</v>
      </c>
      <c r="L1910" s="14"/>
      <c r="M1910" s="3" t="str">
        <f>IFERROR(VLOOKUP(E1910,A:J,10, FALSE),"")</f>
        <v>Aufnahmeinformationen</v>
      </c>
      <c r="N1910" s="3" t="str">
        <f>IFERROR(VLOOKUP(I1910,B:K,10,FALSE),"")</f>
        <v>Aufnahmeinformationen</v>
      </c>
      <c r="O1910" s="3" t="str">
        <f>IF(AND(TRIM(J1910)="",M1910=""),"Suffix not translated ",
   IF(AND(TRIM(J1910)&lt;&gt;"",TRIM(M1910)&lt;&gt;"",TRIM(J1910)&lt;&gt;TRIM(M1910)),"Suffix translation &lt;&gt; lookup ", "" ))
&amp;IF(AND(TRIM(K1910)="",N1910=""),"Description not translated ",
   IF(AND(TRIM(K1910)&lt;&gt;"",TRIM(N1910)&lt;&gt;"",TRIM(K1910)&lt;&gt;TRIM(N1910)),"Description translation&lt;&gt; lookup ", "" ))</f>
        <v/>
      </c>
      <c r="Q1910" s="3" t="s">
        <v>8447</v>
      </c>
      <c r="R1910" s="3" t="s">
        <v>9205</v>
      </c>
    </row>
    <row r="1911" spans="1:18" x14ac:dyDescent="0.25">
      <c r="A1911" s="2" t="str">
        <f>IF(TRIM(J1911)="","",E1911)</f>
        <v/>
      </c>
      <c r="B1911" s="2" t="str">
        <f>IF(TRIM(K1911)="","",I1911)</f>
        <v/>
      </c>
      <c r="C1911" s="2" t="str">
        <f>LEFT(F1911,FIND(".",F1911,6))</f>
        <v>Exif.Pentax.</v>
      </c>
      <c r="D1911" s="2" t="str">
        <f>VLOOKUP(C1911,PrefixUebersetzung,2,FALSE)</f>
        <v>Exif.Pentax.</v>
      </c>
      <c r="E1911" s="2" t="str">
        <f>MID(F1911,FIND(".",F1911,6)+1,99)</f>
        <v>ShutterCount</v>
      </c>
      <c r="F1911" s="3" t="s">
        <v>1233</v>
      </c>
      <c r="G1911" s="3" t="s">
        <v>9517</v>
      </c>
      <c r="I1911" s="3" t="s">
        <v>2703</v>
      </c>
      <c r="J1911" s="3"/>
      <c r="L1911" s="14"/>
      <c r="M1911" s="3" t="str">
        <f>IFERROR(VLOOKUP(E1911,A:J,10, FALSE),"")</f>
        <v>Verschlusszähler</v>
      </c>
      <c r="N1911" s="3" t="str">
        <f>IFERROR(VLOOKUP(I1911,B:K,10,FALSE),"")</f>
        <v>Verschlusszähler</v>
      </c>
      <c r="O1911" s="3" t="str">
        <f>IF(AND(TRIM(J1911)="",M1911=""),"Suffix not translated ",
   IF(AND(TRIM(J1911)&lt;&gt;"",TRIM(M1911)&lt;&gt;"",TRIM(J1911)&lt;&gt;TRIM(M1911)),"Suffix translation &lt;&gt; lookup ", "" ))
&amp;IF(AND(TRIM(K1911)="",N1911=""),"Description not translated ",
   IF(AND(TRIM(K1911)&lt;&gt;"",TRIM(N1911)&lt;&gt;"",TRIM(K1911)&lt;&gt;TRIM(N1911)),"Description translation&lt;&gt; lookup ", "" ))</f>
        <v/>
      </c>
    </row>
    <row r="1912" spans="1:18" x14ac:dyDescent="0.25">
      <c r="A1912" s="2" t="str">
        <f>IF(TRIM(J1912)="","",E1912)</f>
        <v>Size</v>
      </c>
      <c r="B1912" s="2" t="str">
        <f>IF(TRIM(K1912)="","",I1912)</f>
        <v>Image size settings</v>
      </c>
      <c r="C1912" s="2" t="str">
        <f>LEFT(F1912,FIND(".",F1912,6))</f>
        <v>Exif.Pentax.</v>
      </c>
      <c r="D1912" s="2" t="str">
        <f>VLOOKUP(C1912,PrefixUebersetzung,2,FALSE)</f>
        <v>Exif.Pentax.</v>
      </c>
      <c r="E1912" s="2" t="str">
        <f>MID(F1912,FIND(".",F1912,6)+1,99)</f>
        <v>Size</v>
      </c>
      <c r="F1912" s="3" t="s">
        <v>1234</v>
      </c>
      <c r="G1912" s="3" t="s">
        <v>9515</v>
      </c>
      <c r="I1912" s="3" t="s">
        <v>2992</v>
      </c>
      <c r="J1912" s="3" t="s">
        <v>4345</v>
      </c>
      <c r="K1912" s="5" t="s">
        <v>4002</v>
      </c>
      <c r="L1912" s="14"/>
      <c r="M1912" s="3" t="str">
        <f>IFERROR(VLOOKUP(E1912,A:J,10, FALSE),"")</f>
        <v>Größe</v>
      </c>
      <c r="N1912" s="3" t="str">
        <f>IFERROR(VLOOKUP(I1912,B:K,10,FALSE),"")</f>
        <v>Bildgröße Einstellungen</v>
      </c>
      <c r="O1912" s="3" t="str">
        <f>IF(AND(TRIM(J1912)="",M1912=""),"Suffix not translated ",
   IF(AND(TRIM(J1912)&lt;&gt;"",TRIM(M1912)&lt;&gt;"",TRIM(J1912)&lt;&gt;TRIM(M1912)),"Suffix translation &lt;&gt; lookup ", "" ))
&amp;IF(AND(TRIM(K1912)="",N1912=""),"Description not translated ",
   IF(AND(TRIM(K1912)&lt;&gt;"",TRIM(N1912)&lt;&gt;"",TRIM(K1912)&lt;&gt;TRIM(N1912)),"Description translation&lt;&gt; lookup ", "" ))</f>
        <v/>
      </c>
      <c r="P1912" s="3" t="s">
        <v>8447</v>
      </c>
      <c r="Q1912" s="3" t="s">
        <v>8447</v>
      </c>
      <c r="R1912" s="3" t="s">
        <v>9216</v>
      </c>
    </row>
    <row r="1913" spans="1:18" x14ac:dyDescent="0.25">
      <c r="A1913" s="2" t="str">
        <f>IF(TRIM(J1913)="","",E1913)</f>
        <v>Temperature</v>
      </c>
      <c r="B1913" s="2" t="str">
        <f>IF(TRIM(K1913)="","",I1913)</f>
        <v/>
      </c>
      <c r="C1913" s="2" t="str">
        <f>LEFT(F1913,FIND(".",F1913,6))</f>
        <v>Exif.Pentax.</v>
      </c>
      <c r="D1913" s="2" t="str">
        <f>VLOOKUP(C1913,PrefixUebersetzung,2,FALSE)</f>
        <v>Exif.Pentax.</v>
      </c>
      <c r="E1913" s="2" t="str">
        <f>MID(F1913,FIND(".",F1913,6)+1,99)</f>
        <v>Temperature</v>
      </c>
      <c r="F1913" s="3" t="s">
        <v>1235</v>
      </c>
      <c r="G1913" s="3" t="s">
        <v>9524</v>
      </c>
      <c r="I1913" s="3" t="s">
        <v>2993</v>
      </c>
      <c r="J1913" s="3" t="s">
        <v>4346</v>
      </c>
      <c r="L1913" s="14"/>
      <c r="M1913" s="3" t="str">
        <f>IFERROR(VLOOKUP(E1913,A:J,10, FALSE),"")</f>
        <v>Temperatur</v>
      </c>
      <c r="N1913" s="3" t="str">
        <f>IFERROR(VLOOKUP(I1913,B:K,10,FALSE),"")</f>
        <v>Kameratemperatur</v>
      </c>
      <c r="O1913" s="3" t="str">
        <f>IF(AND(TRIM(J1913)="",M1913=""),"Suffix not translated ",
   IF(AND(TRIM(J1913)&lt;&gt;"",TRIM(M1913)&lt;&gt;"",TRIM(J1913)&lt;&gt;TRIM(M1913)),"Suffix translation &lt;&gt; lookup ", "" ))
&amp;IF(AND(TRIM(K1913)="",N1913=""),"Description not translated ",
   IF(AND(TRIM(K1913)&lt;&gt;"",TRIM(N1913)&lt;&gt;"",TRIM(K1913)&lt;&gt;TRIM(N1913)),"Description translation&lt;&gt; lookup ", "" ))</f>
        <v/>
      </c>
      <c r="P1913" s="3" t="s">
        <v>8447</v>
      </c>
    </row>
    <row r="1914" spans="1:18" x14ac:dyDescent="0.25">
      <c r="A1914" s="2" t="str">
        <f>IF(TRIM(J1914)="","",E1914)</f>
        <v>Time</v>
      </c>
      <c r="B1914" s="2" t="str">
        <f>IF(TRIM(K1914)="","",I1914)</f>
        <v>Time</v>
      </c>
      <c r="C1914" s="2" t="str">
        <f>LEFT(F1914,FIND(".",F1914,6))</f>
        <v>Exif.Pentax.</v>
      </c>
      <c r="D1914" s="2" t="str">
        <f>VLOOKUP(C1914,PrefixUebersetzung,2,FALSE)</f>
        <v>Exif.Pentax.</v>
      </c>
      <c r="E1914" s="2" t="str">
        <f>MID(F1914,FIND(".",F1914,6)+1,99)</f>
        <v>Time</v>
      </c>
      <c r="F1914" s="3" t="s">
        <v>1236</v>
      </c>
      <c r="G1914" s="3" t="s">
        <v>9517</v>
      </c>
      <c r="I1914" s="3" t="s">
        <v>2994</v>
      </c>
      <c r="J1914" s="3" t="s">
        <v>4003</v>
      </c>
      <c r="K1914" s="5" t="s">
        <v>4003</v>
      </c>
      <c r="L1914" s="14"/>
      <c r="M1914" s="3" t="str">
        <f>IFERROR(VLOOKUP(E1914,A:J,10, FALSE),"")</f>
        <v>Zeit</v>
      </c>
      <c r="N1914" s="3" t="str">
        <f>IFERROR(VLOOKUP(I1914,B:K,10,FALSE),"")</f>
        <v>Zeit</v>
      </c>
      <c r="O1914" s="3" t="str">
        <f>IF(AND(TRIM(J1914)="",M1914=""),"Suffix not translated ",
   IF(AND(TRIM(J1914)&lt;&gt;"",TRIM(M1914)&lt;&gt;"",TRIM(J1914)&lt;&gt;TRIM(M1914)),"Suffix translation &lt;&gt; lookup ", "" ))
&amp;IF(AND(TRIM(K1914)="",N1914=""),"Description not translated ",
   IF(AND(TRIM(K1914)&lt;&gt;"",TRIM(N1914)&lt;&gt;"",TRIM(K1914)&lt;&gt;TRIM(N1914)),"Description translation&lt;&gt; lookup ", "" ))</f>
        <v/>
      </c>
      <c r="P1914" s="3" t="s">
        <v>8447</v>
      </c>
      <c r="Q1914" s="3" t="s">
        <v>8447</v>
      </c>
      <c r="R1914" s="3" t="s">
        <v>4003</v>
      </c>
    </row>
    <row r="1915" spans="1:18" ht="30" x14ac:dyDescent="0.25">
      <c r="A1915" s="2" t="str">
        <f>IF(TRIM(J1915)="","",E1915)</f>
        <v/>
      </c>
      <c r="B1915" s="2" t="str">
        <f>IF(TRIM(K1915)="","",I1915)</f>
        <v>Pentax Makernote version</v>
      </c>
      <c r="C1915" s="2" t="str">
        <f>LEFT(F1915,FIND(".",F1915,6))</f>
        <v>Exif.Pentax.</v>
      </c>
      <c r="D1915" s="2" t="str">
        <f>VLOOKUP(C1915,PrefixUebersetzung,2,FALSE)</f>
        <v>Exif.Pentax.</v>
      </c>
      <c r="E1915" s="2" t="str">
        <f>MID(F1915,FIND(".",F1915,6)+1,99)</f>
        <v>Version</v>
      </c>
      <c r="F1915" s="3" t="s">
        <v>1237</v>
      </c>
      <c r="G1915" s="3" t="s">
        <v>9517</v>
      </c>
      <c r="I1915" s="3" t="s">
        <v>2995</v>
      </c>
      <c r="J1915" s="3"/>
      <c r="K1915" s="5" t="s">
        <v>5143</v>
      </c>
      <c r="L1915" s="14"/>
      <c r="M1915" s="3" t="str">
        <f>IFERROR(VLOOKUP(E1915,A:J,10, FALSE),"")</f>
        <v>Version</v>
      </c>
      <c r="N1915" s="3" t="str">
        <f>IFERROR(VLOOKUP(I1915,B:K,10,FALSE),"")</f>
        <v>Pentax Herstellernotiz Version</v>
      </c>
      <c r="O1915" s="3" t="str">
        <f>IF(AND(TRIM(J1915)="",M1915=""),"Suffix not translated ",
   IF(AND(TRIM(J1915)&lt;&gt;"",TRIM(M1915)&lt;&gt;"",TRIM(J1915)&lt;&gt;TRIM(M1915)),"Suffix translation &lt;&gt; lookup ", "" ))
&amp;IF(AND(TRIM(K1915)="",N1915=""),"Description not translated ",
   IF(AND(TRIM(K1915)&lt;&gt;"",TRIM(N1915)&lt;&gt;"",TRIM(K1915)&lt;&gt;TRIM(N1915)),"Description translation&lt;&gt; lookup ", "" ))</f>
        <v/>
      </c>
      <c r="Q1915" s="3" t="s">
        <v>8447</v>
      </c>
      <c r="R1915" s="3" t="s">
        <v>9301</v>
      </c>
    </row>
    <row r="1916" spans="1:18" x14ac:dyDescent="0.25">
      <c r="A1916" s="2" t="str">
        <f>IF(TRIM(J1916)="","",E1916)</f>
        <v/>
      </c>
      <c r="B1916" s="2" t="str">
        <f>IF(TRIM(K1916)="","",I1916)</f>
        <v/>
      </c>
      <c r="C1916" s="2" t="str">
        <f>LEFT(F1916,FIND(".",F1916,6))</f>
        <v>Exif.Pentax.</v>
      </c>
      <c r="D1916" s="2" t="str">
        <f>VLOOKUP(C1916,PrefixUebersetzung,2,FALSE)</f>
        <v>Exif.Pentax.</v>
      </c>
      <c r="E1916" s="2" t="str">
        <f>MID(F1916,FIND(".",F1916,6)+1,99)</f>
        <v>WB_RGGBLevelsCloudy</v>
      </c>
      <c r="F1916" s="3" t="s">
        <v>1238</v>
      </c>
      <c r="G1916" s="3" t="s">
        <v>9517</v>
      </c>
      <c r="I1916" s="3" t="s">
        <v>2996</v>
      </c>
      <c r="J1916" s="3"/>
      <c r="L1916" s="14">
        <v>5</v>
      </c>
      <c r="M1916" s="3" t="str">
        <f>IFERROR(VLOOKUP(E1916,A:J,10, FALSE),"")</f>
        <v/>
      </c>
      <c r="N1916" s="3" t="str">
        <f>IFERROR(VLOOKUP(I1916,B:K,10,FALSE),"")</f>
        <v/>
      </c>
      <c r="O1916" s="3" t="str">
        <f>IF(AND(TRIM(J1916)="",M1916=""),"Suffix not translated ",
   IF(AND(TRIM(J1916)&lt;&gt;"",TRIM(M1916)&lt;&gt;"",TRIM(J1916)&lt;&gt;TRIM(M1916)),"Suffix translation &lt;&gt; lookup ", "" ))
&amp;IF(AND(TRIM(K1916)="",N1916=""),"Description not translated ",
   IF(AND(TRIM(K1916)&lt;&gt;"",TRIM(N1916)&lt;&gt;"",TRIM(K1916)&lt;&gt;TRIM(N1916)),"Description translation&lt;&gt; lookup ", "" ))</f>
        <v xml:space="preserve">Suffix not translated Description not translated </v>
      </c>
      <c r="P1916" s="3" t="s">
        <v>8447</v>
      </c>
      <c r="Q1916" s="3" t="s">
        <v>8447</v>
      </c>
    </row>
    <row r="1917" spans="1:18" x14ac:dyDescent="0.25">
      <c r="A1917" s="2" t="str">
        <f>IF(TRIM(J1917)="","",E1917)</f>
        <v/>
      </c>
      <c r="B1917" s="2" t="str">
        <f>IF(TRIM(K1917)="","",I1917)</f>
        <v/>
      </c>
      <c r="C1917" s="2" t="str">
        <f>LEFT(F1917,FIND(".",F1917,6))</f>
        <v>Exif.Pentax.</v>
      </c>
      <c r="D1917" s="2" t="str">
        <f>VLOOKUP(C1917,PrefixUebersetzung,2,FALSE)</f>
        <v>Exif.Pentax.</v>
      </c>
      <c r="E1917" s="2" t="str">
        <f>MID(F1917,FIND(".",F1917,6)+1,99)</f>
        <v>WB_RGGBLevelsDaylight</v>
      </c>
      <c r="F1917" s="3" t="s">
        <v>1239</v>
      </c>
      <c r="G1917" s="3" t="s">
        <v>9517</v>
      </c>
      <c r="I1917" s="3" t="s">
        <v>2997</v>
      </c>
      <c r="J1917" s="3"/>
      <c r="L1917" s="14">
        <v>5</v>
      </c>
      <c r="M1917" s="3" t="str">
        <f>IFERROR(VLOOKUP(E1917,A:J,10, FALSE),"")</f>
        <v/>
      </c>
      <c r="N1917" s="3" t="str">
        <f>IFERROR(VLOOKUP(I1917,B:K,10,FALSE),"")</f>
        <v/>
      </c>
      <c r="O1917" s="3" t="str">
        <f>IF(AND(TRIM(J1917)="",M1917=""),"Suffix not translated ",
   IF(AND(TRIM(J1917)&lt;&gt;"",TRIM(M1917)&lt;&gt;"",TRIM(J1917)&lt;&gt;TRIM(M1917)),"Suffix translation &lt;&gt; lookup ", "" ))
&amp;IF(AND(TRIM(K1917)="",N1917=""),"Description not translated ",
   IF(AND(TRIM(K1917)&lt;&gt;"",TRIM(N1917)&lt;&gt;"",TRIM(K1917)&lt;&gt;TRIM(N1917)),"Description translation&lt;&gt; lookup ", "" ))</f>
        <v xml:space="preserve">Suffix not translated Description not translated </v>
      </c>
      <c r="P1917" s="3" t="s">
        <v>8447</v>
      </c>
      <c r="Q1917" s="3" t="s">
        <v>8447</v>
      </c>
    </row>
    <row r="1918" spans="1:18" x14ac:dyDescent="0.25">
      <c r="A1918" s="2" t="str">
        <f>IF(TRIM(J1918)="","",E1918)</f>
        <v/>
      </c>
      <c r="B1918" s="2" t="str">
        <f>IF(TRIM(K1918)="","",I1918)</f>
        <v/>
      </c>
      <c r="C1918" s="2" t="str">
        <f>LEFT(F1918,FIND(".",F1918,6))</f>
        <v>Exif.Pentax.</v>
      </c>
      <c r="D1918" s="2" t="str">
        <f>VLOOKUP(C1918,PrefixUebersetzung,2,FALSE)</f>
        <v>Exif.Pentax.</v>
      </c>
      <c r="E1918" s="2" t="str">
        <f>MID(F1918,FIND(".",F1918,6)+1,99)</f>
        <v>WB_RGGBLevelsFlash</v>
      </c>
      <c r="F1918" s="3" t="s">
        <v>1240</v>
      </c>
      <c r="G1918" s="3" t="s">
        <v>9517</v>
      </c>
      <c r="I1918" s="3" t="s">
        <v>2998</v>
      </c>
      <c r="J1918" s="3"/>
      <c r="L1918" s="14">
        <v>5</v>
      </c>
      <c r="M1918" s="3" t="str">
        <f>IFERROR(VLOOKUP(E1918,A:J,10, FALSE),"")</f>
        <v/>
      </c>
      <c r="N1918" s="3" t="str">
        <f>IFERROR(VLOOKUP(I1918,B:K,10,FALSE),"")</f>
        <v/>
      </c>
      <c r="O1918" s="3" t="str">
        <f>IF(AND(TRIM(J1918)="",M1918=""),"Suffix not translated ",
   IF(AND(TRIM(J1918)&lt;&gt;"",TRIM(M1918)&lt;&gt;"",TRIM(J1918)&lt;&gt;TRIM(M1918)),"Suffix translation &lt;&gt; lookup ", "" ))
&amp;IF(AND(TRIM(K1918)="",N1918=""),"Description not translated ",
   IF(AND(TRIM(K1918)&lt;&gt;"",TRIM(N1918)&lt;&gt;"",TRIM(K1918)&lt;&gt;TRIM(N1918)),"Description translation&lt;&gt; lookup ", "" ))</f>
        <v xml:space="preserve">Suffix not translated Description not translated </v>
      </c>
      <c r="P1918" s="3" t="s">
        <v>8447</v>
      </c>
      <c r="Q1918" s="3" t="s">
        <v>8447</v>
      </c>
    </row>
    <row r="1919" spans="1:18" x14ac:dyDescent="0.25">
      <c r="A1919" s="2" t="str">
        <f>IF(TRIM(J1919)="","",E1919)</f>
        <v/>
      </c>
      <c r="B1919" s="2" t="str">
        <f>IF(TRIM(K1919)="","",I1919)</f>
        <v/>
      </c>
      <c r="C1919" s="2" t="str">
        <f>LEFT(F1919,FIND(".",F1919,6))</f>
        <v>Exif.Pentax.</v>
      </c>
      <c r="D1919" s="2" t="str">
        <f>VLOOKUP(C1919,PrefixUebersetzung,2,FALSE)</f>
        <v>Exif.Pentax.</v>
      </c>
      <c r="E1919" s="2" t="str">
        <f>MID(F1919,FIND(".",F1919,6)+1,99)</f>
        <v>WB_RGGBLevelsFluorescentD</v>
      </c>
      <c r="F1919" s="3" t="s">
        <v>1241</v>
      </c>
      <c r="G1919" s="3" t="s">
        <v>9517</v>
      </c>
      <c r="I1919" s="3" t="s">
        <v>2999</v>
      </c>
      <c r="J1919" s="3"/>
      <c r="L1919" s="14">
        <v>5</v>
      </c>
      <c r="M1919" s="3" t="str">
        <f>IFERROR(VLOOKUP(E1919,A:J,10, FALSE),"")</f>
        <v/>
      </c>
      <c r="N1919" s="3" t="str">
        <f>IFERROR(VLOOKUP(I1919,B:K,10,FALSE),"")</f>
        <v/>
      </c>
      <c r="O1919" s="3" t="str">
        <f>IF(AND(TRIM(J1919)="",M1919=""),"Suffix not translated ",
   IF(AND(TRIM(J1919)&lt;&gt;"",TRIM(M1919)&lt;&gt;"",TRIM(J1919)&lt;&gt;TRIM(M1919)),"Suffix translation &lt;&gt; lookup ", "" ))
&amp;IF(AND(TRIM(K1919)="",N1919=""),"Description not translated ",
   IF(AND(TRIM(K1919)&lt;&gt;"",TRIM(N1919)&lt;&gt;"",TRIM(K1919)&lt;&gt;TRIM(N1919)),"Description translation&lt;&gt; lookup ", "" ))</f>
        <v xml:space="preserve">Suffix not translated Description not translated </v>
      </c>
      <c r="P1919" s="3" t="s">
        <v>8447</v>
      </c>
      <c r="Q1919" s="3" t="s">
        <v>8447</v>
      </c>
    </row>
    <row r="1920" spans="1:18" x14ac:dyDescent="0.25">
      <c r="A1920" s="2" t="str">
        <f>IF(TRIM(J1920)="","",E1920)</f>
        <v/>
      </c>
      <c r="B1920" s="2" t="str">
        <f>IF(TRIM(K1920)="","",I1920)</f>
        <v/>
      </c>
      <c r="C1920" s="2" t="str">
        <f>LEFT(F1920,FIND(".",F1920,6))</f>
        <v>Exif.Pentax.</v>
      </c>
      <c r="D1920" s="2" t="str">
        <f>VLOOKUP(C1920,PrefixUebersetzung,2,FALSE)</f>
        <v>Exif.Pentax.</v>
      </c>
      <c r="E1920" s="2" t="str">
        <f>MID(F1920,FIND(".",F1920,6)+1,99)</f>
        <v>WB_RGGBLevelsFluorescentN</v>
      </c>
      <c r="F1920" s="3" t="s">
        <v>1242</v>
      </c>
      <c r="G1920" s="3" t="s">
        <v>9517</v>
      </c>
      <c r="I1920" s="3" t="s">
        <v>3000</v>
      </c>
      <c r="J1920" s="3"/>
      <c r="L1920" s="14">
        <v>5</v>
      </c>
      <c r="M1920" s="3" t="str">
        <f>IFERROR(VLOOKUP(E1920,A:J,10, FALSE),"")</f>
        <v/>
      </c>
      <c r="N1920" s="3" t="str">
        <f>IFERROR(VLOOKUP(I1920,B:K,10,FALSE),"")</f>
        <v/>
      </c>
      <c r="O1920" s="3" t="str">
        <f>IF(AND(TRIM(J1920)="",M1920=""),"Suffix not translated ",
   IF(AND(TRIM(J1920)&lt;&gt;"",TRIM(M1920)&lt;&gt;"",TRIM(J1920)&lt;&gt;TRIM(M1920)),"Suffix translation &lt;&gt; lookup ", "" ))
&amp;IF(AND(TRIM(K1920)="",N1920=""),"Description not translated ",
   IF(AND(TRIM(K1920)&lt;&gt;"",TRIM(N1920)&lt;&gt;"",TRIM(K1920)&lt;&gt;TRIM(N1920)),"Description translation&lt;&gt; lookup ", "" ))</f>
        <v xml:space="preserve">Suffix not translated Description not translated </v>
      </c>
      <c r="P1920" s="3" t="s">
        <v>8447</v>
      </c>
      <c r="Q1920" s="3" t="s">
        <v>8447</v>
      </c>
    </row>
    <row r="1921" spans="1:18" x14ac:dyDescent="0.25">
      <c r="A1921" s="2" t="str">
        <f>IF(TRIM(J1921)="","",E1921)</f>
        <v/>
      </c>
      <c r="B1921" s="2" t="str">
        <f>IF(TRIM(K1921)="","",I1921)</f>
        <v/>
      </c>
      <c r="C1921" s="2" t="str">
        <f>LEFT(F1921,FIND(".",F1921,6))</f>
        <v>Exif.Pentax.</v>
      </c>
      <c r="D1921" s="2" t="str">
        <f>VLOOKUP(C1921,PrefixUebersetzung,2,FALSE)</f>
        <v>Exif.Pentax.</v>
      </c>
      <c r="E1921" s="2" t="str">
        <f>MID(F1921,FIND(".",F1921,6)+1,99)</f>
        <v>WB_RGGBLevelsFluorescentW</v>
      </c>
      <c r="F1921" s="3" t="s">
        <v>1243</v>
      </c>
      <c r="G1921" s="3" t="s">
        <v>9517</v>
      </c>
      <c r="I1921" s="3" t="s">
        <v>3001</v>
      </c>
      <c r="J1921" s="3"/>
      <c r="L1921" s="14">
        <v>5</v>
      </c>
      <c r="M1921" s="3" t="str">
        <f>IFERROR(VLOOKUP(E1921,A:J,10, FALSE),"")</f>
        <v/>
      </c>
      <c r="N1921" s="3" t="str">
        <f>IFERROR(VLOOKUP(I1921,B:K,10,FALSE),"")</f>
        <v/>
      </c>
      <c r="O1921" s="3" t="str">
        <f>IF(AND(TRIM(J1921)="",M1921=""),"Suffix not translated ",
   IF(AND(TRIM(J1921)&lt;&gt;"",TRIM(M1921)&lt;&gt;"",TRIM(J1921)&lt;&gt;TRIM(M1921)),"Suffix translation &lt;&gt; lookup ", "" ))
&amp;IF(AND(TRIM(K1921)="",N1921=""),"Description not translated ",
   IF(AND(TRIM(K1921)&lt;&gt;"",TRIM(N1921)&lt;&gt;"",TRIM(K1921)&lt;&gt;TRIM(N1921)),"Description translation&lt;&gt; lookup ", "" ))</f>
        <v xml:space="preserve">Suffix not translated Description not translated </v>
      </c>
      <c r="P1921" s="3" t="s">
        <v>8447</v>
      </c>
      <c r="Q1921" s="3" t="s">
        <v>8447</v>
      </c>
    </row>
    <row r="1922" spans="1:18" x14ac:dyDescent="0.25">
      <c r="A1922" s="2" t="str">
        <f>IF(TRIM(J1922)="","",E1922)</f>
        <v/>
      </c>
      <c r="B1922" s="2" t="str">
        <f>IF(TRIM(K1922)="","",I1922)</f>
        <v/>
      </c>
      <c r="C1922" s="2" t="str">
        <f>LEFT(F1922,FIND(".",F1922,6))</f>
        <v>Exif.Pentax.</v>
      </c>
      <c r="D1922" s="2" t="str">
        <f>VLOOKUP(C1922,PrefixUebersetzung,2,FALSE)</f>
        <v>Exif.Pentax.</v>
      </c>
      <c r="E1922" s="2" t="str">
        <f>MID(F1922,FIND(".",F1922,6)+1,99)</f>
        <v>WB_RGGBLevelsShade</v>
      </c>
      <c r="F1922" s="3" t="s">
        <v>1244</v>
      </c>
      <c r="G1922" s="3" t="s">
        <v>9517</v>
      </c>
      <c r="I1922" s="3" t="s">
        <v>3002</v>
      </c>
      <c r="J1922" s="3"/>
      <c r="L1922" s="14">
        <v>5</v>
      </c>
      <c r="M1922" s="3" t="str">
        <f>IFERROR(VLOOKUP(E1922,A:J,10, FALSE),"")</f>
        <v/>
      </c>
      <c r="N1922" s="3" t="str">
        <f>IFERROR(VLOOKUP(I1922,B:K,10,FALSE),"")</f>
        <v/>
      </c>
      <c r="O1922" s="3" t="str">
        <f>IF(AND(TRIM(J1922)="",M1922=""),"Suffix not translated ",
   IF(AND(TRIM(J1922)&lt;&gt;"",TRIM(M1922)&lt;&gt;"",TRIM(J1922)&lt;&gt;TRIM(M1922)),"Suffix translation &lt;&gt; lookup ", "" ))
&amp;IF(AND(TRIM(K1922)="",N1922=""),"Description not translated ",
   IF(AND(TRIM(K1922)&lt;&gt;"",TRIM(N1922)&lt;&gt;"",TRIM(K1922)&lt;&gt;TRIM(N1922)),"Description translation&lt;&gt; lookup ", "" ))</f>
        <v xml:space="preserve">Suffix not translated Description not translated </v>
      </c>
      <c r="P1922" s="3" t="s">
        <v>8447</v>
      </c>
      <c r="Q1922" s="3" t="s">
        <v>8447</v>
      </c>
    </row>
    <row r="1923" spans="1:18" x14ac:dyDescent="0.25">
      <c r="A1923" s="2" t="str">
        <f>IF(TRIM(J1923)="","",E1923)</f>
        <v/>
      </c>
      <c r="B1923" s="2" t="str">
        <f>IF(TRIM(K1923)="","",I1923)</f>
        <v/>
      </c>
      <c r="C1923" s="2" t="str">
        <f>LEFT(F1923,FIND(".",F1923,6))</f>
        <v>Exif.Pentax.</v>
      </c>
      <c r="D1923" s="2" t="str">
        <f>VLOOKUP(C1923,PrefixUebersetzung,2,FALSE)</f>
        <v>Exif.Pentax.</v>
      </c>
      <c r="E1923" s="2" t="str">
        <f>MID(F1923,FIND(".",F1923,6)+1,99)</f>
        <v>WB_RGGBLevelsTungsten</v>
      </c>
      <c r="F1923" s="3" t="s">
        <v>1245</v>
      </c>
      <c r="G1923" s="3" t="s">
        <v>9517</v>
      </c>
      <c r="I1923" s="3" t="s">
        <v>3003</v>
      </c>
      <c r="J1923" s="3"/>
      <c r="L1923" s="14">
        <v>5</v>
      </c>
      <c r="M1923" s="3" t="str">
        <f>IFERROR(VLOOKUP(E1923,A:J,10, FALSE),"")</f>
        <v/>
      </c>
      <c r="N1923" s="3" t="str">
        <f>IFERROR(VLOOKUP(I1923,B:K,10,FALSE),"")</f>
        <v/>
      </c>
      <c r="O1923" s="3" t="str">
        <f>IF(AND(TRIM(J1923)="",M1923=""),"Suffix not translated ",
   IF(AND(TRIM(J1923)&lt;&gt;"",TRIM(M1923)&lt;&gt;"",TRIM(J1923)&lt;&gt;TRIM(M1923)),"Suffix translation &lt;&gt; lookup ", "" ))
&amp;IF(AND(TRIM(K1923)="",N1923=""),"Description not translated ",
   IF(AND(TRIM(K1923)&lt;&gt;"",TRIM(N1923)&lt;&gt;"",TRIM(K1923)&lt;&gt;TRIM(N1923)),"Description translation&lt;&gt; lookup ", "" ))</f>
        <v xml:space="preserve">Suffix not translated Description not translated </v>
      </c>
      <c r="P1923" s="3" t="s">
        <v>8447</v>
      </c>
      <c r="Q1923" s="3" t="s">
        <v>8447</v>
      </c>
    </row>
    <row r="1924" spans="1:18" x14ac:dyDescent="0.25">
      <c r="A1924" s="2" t="str">
        <f>IF(TRIM(J1924)="","",E1924)</f>
        <v/>
      </c>
      <c r="B1924" s="2" t="str">
        <f>IF(TRIM(K1924)="","",I1924)</f>
        <v/>
      </c>
      <c r="C1924" s="2" t="str">
        <f>LEFT(F1924,FIND(".",F1924,6))</f>
        <v>Exif.Pentax.</v>
      </c>
      <c r="D1924" s="2" t="str">
        <f>VLOOKUP(C1924,PrefixUebersetzung,2,FALSE)</f>
        <v>Exif.Pentax.</v>
      </c>
      <c r="E1924" s="2" t="str">
        <f>MID(F1924,FIND(".",F1924,6)+1,99)</f>
        <v>WhiteBalance</v>
      </c>
      <c r="F1924" s="3" t="s">
        <v>7024</v>
      </c>
      <c r="G1924" s="3" t="s">
        <v>9517</v>
      </c>
      <c r="I1924" s="3" t="s">
        <v>2226</v>
      </c>
      <c r="J1924" s="3"/>
      <c r="L1924" s="14">
        <v>1</v>
      </c>
      <c r="M1924" s="3" t="str">
        <f>IFERROR(VLOOKUP(E1924,A:J,10, FALSE),"")</f>
        <v>Weißabgleich</v>
      </c>
      <c r="N1924" s="3" t="str">
        <f>IFERROR(VLOOKUP(I1924,B:K,10,FALSE),"")</f>
        <v>Weißabgleich</v>
      </c>
      <c r="O1924" s="3" t="str">
        <f>IF(AND(TRIM(J1924)="",M1924=""),"Suffix not translated ",
   IF(AND(TRIM(J1924)&lt;&gt;"",TRIM(M1924)&lt;&gt;"",TRIM(J1924)&lt;&gt;TRIM(M1924)),"Suffix translation &lt;&gt; lookup ", "" ))
&amp;IF(AND(TRIM(K1924)="",N1924=""),"Description not translated ",
   IF(AND(TRIM(K1924)&lt;&gt;"",TRIM(N1924)&lt;&gt;"",TRIM(K1924)&lt;&gt;TRIM(N1924)),"Description translation&lt;&gt; lookup ", "" ))</f>
        <v/>
      </c>
    </row>
    <row r="1925" spans="1:18" x14ac:dyDescent="0.25">
      <c r="A1925" s="2" t="str">
        <f>IF(TRIM(J1925)="","",E1925)</f>
        <v>WhiteBalanceMode</v>
      </c>
      <c r="B1925" s="2" t="str">
        <f>IF(TRIM(K1925)="","",I1925)</f>
        <v/>
      </c>
      <c r="C1925" s="2" t="str">
        <f>LEFT(F1925,FIND(".",F1925,6))</f>
        <v>Exif.Pentax.</v>
      </c>
      <c r="D1925" s="2" t="str">
        <f>VLOOKUP(C1925,PrefixUebersetzung,2,FALSE)</f>
        <v>Exif.Pentax.</v>
      </c>
      <c r="E1925" s="2" t="str">
        <f>MID(F1925,FIND(".",F1925,6)+1,99)</f>
        <v>WhiteBalanceMode</v>
      </c>
      <c r="F1925" s="3" t="s">
        <v>7025</v>
      </c>
      <c r="G1925" s="3" t="s">
        <v>9517</v>
      </c>
      <c r="I1925" s="3" t="s">
        <v>2768</v>
      </c>
      <c r="J1925" s="5" t="s">
        <v>4860</v>
      </c>
      <c r="L1925" s="14"/>
      <c r="M1925" s="3" t="str">
        <f>IFERROR(VLOOKUP(E1925,A:J,10, FALSE),"")</f>
        <v>Weißabgleich Modus</v>
      </c>
      <c r="N1925" s="3" t="str">
        <f>IFERROR(VLOOKUP(I1925,B:K,10,FALSE),"")</f>
        <v>Weißabgleich Modus</v>
      </c>
      <c r="O1925" s="3" t="str">
        <f>IF(AND(TRIM(J1925)="",M1925=""),"Suffix not translated ",
   IF(AND(TRIM(J1925)&lt;&gt;"",TRIM(M1925)&lt;&gt;"",TRIM(J1925)&lt;&gt;TRIM(M1925)),"Suffix translation &lt;&gt; lookup ", "" ))
&amp;IF(AND(TRIM(K1925)="",N1925=""),"Description not translated ",
   IF(AND(TRIM(K1925)&lt;&gt;"",TRIM(N1925)&lt;&gt;"",TRIM(K1925)&lt;&gt;TRIM(N1925)),"Description translation&lt;&gt; lookup ", "" ))</f>
        <v/>
      </c>
      <c r="P1925" s="3" t="s">
        <v>8447</v>
      </c>
    </row>
    <row r="1926" spans="1:18" x14ac:dyDescent="0.25">
      <c r="A1926" s="2" t="str">
        <f>IF(TRIM(J1926)="","",E1926)</f>
        <v/>
      </c>
      <c r="B1926" s="2" t="str">
        <f>IF(TRIM(K1926)="","",I1926)</f>
        <v>White point</v>
      </c>
      <c r="C1926" s="2" t="str">
        <f>LEFT(F1926,FIND(".",F1926,6))</f>
        <v>Exif.Pentax.</v>
      </c>
      <c r="D1926" s="2" t="str">
        <f>VLOOKUP(C1926,PrefixUebersetzung,2,FALSE)</f>
        <v>Exif.Pentax.</v>
      </c>
      <c r="E1926" s="2" t="str">
        <f>MID(F1926,FIND(".",F1926,6)+1,99)</f>
        <v>WhitePoint</v>
      </c>
      <c r="F1926" s="3" t="s">
        <v>1246</v>
      </c>
      <c r="G1926" s="3" t="s">
        <v>9517</v>
      </c>
      <c r="I1926" s="3" t="s">
        <v>3004</v>
      </c>
      <c r="J1926" s="3"/>
      <c r="K1926" s="5" t="s">
        <v>4004</v>
      </c>
      <c r="L1926" s="14"/>
      <c r="M1926" s="3" t="str">
        <f>IFERROR(VLOOKUP(E1926,A:J,10, FALSE),"")</f>
        <v>Weißpunkt</v>
      </c>
      <c r="N1926" s="3" t="str">
        <f>IFERROR(VLOOKUP(I1926,B:K,10,FALSE),"")</f>
        <v>Weißpunkt</v>
      </c>
      <c r="O1926" s="3" t="str">
        <f>IF(AND(TRIM(J1926)="",M1926=""),"Suffix not translated ",
   IF(AND(TRIM(J1926)&lt;&gt;"",TRIM(M1926)&lt;&gt;"",TRIM(J1926)&lt;&gt;TRIM(M1926)),"Suffix translation &lt;&gt; lookup ", "" ))
&amp;IF(AND(TRIM(K1926)="",N1926=""),"Description not translated ",
   IF(AND(TRIM(K1926)&lt;&gt;"",TRIM(N1926)&lt;&gt;"",TRIM(K1926)&lt;&gt;TRIM(N1926)),"Description translation&lt;&gt; lookup ", "" ))</f>
        <v/>
      </c>
      <c r="Q1926" s="3" t="s">
        <v>8447</v>
      </c>
      <c r="R1926" s="3" t="s">
        <v>9420</v>
      </c>
    </row>
    <row r="1927" spans="1:18" x14ac:dyDescent="0.25">
      <c r="A1927" s="2" t="str">
        <f>IF(TRIM(J1927)="","",E1927)</f>
        <v/>
      </c>
      <c r="B1927" s="2" t="str">
        <f>IF(TRIM(K1927)="","",I1927)</f>
        <v/>
      </c>
      <c r="C1927" s="2" t="str">
        <f>LEFT(F1927,FIND(".",F1927,6))</f>
        <v>Exif.PentaxDng.</v>
      </c>
      <c r="D1927" s="2" t="str">
        <f>VLOOKUP(C1927,PrefixUebersetzung,2,FALSE)</f>
        <v>Exif.PentaxDng.</v>
      </c>
      <c r="E1927" s="2" t="str">
        <f>MID(F1927,FIND(".",F1927,6)+1,99)</f>
        <v>AEInfo</v>
      </c>
      <c r="F1927" s="41" t="s">
        <v>10126</v>
      </c>
      <c r="G1927" s="36" t="s">
        <v>9517</v>
      </c>
      <c r="H1927" s="36"/>
      <c r="I1927" s="36" t="s">
        <v>2945</v>
      </c>
      <c r="M1927" s="3" t="str">
        <f>IFERROR(VLOOKUP(E1927,A:J,10, FALSE),"")</f>
        <v>AE Info</v>
      </c>
      <c r="N1927" s="3" t="str">
        <f>IFERROR(VLOOKUP(I1927,B:K,10,FALSE),"")</f>
        <v>AE Info</v>
      </c>
      <c r="O1927" s="3" t="str">
        <f>IF(AND(TRIM(J1927)="",M1927=""),"Suffix not translated ",
   IF(AND(TRIM(J1927)&lt;&gt;"",TRIM(M1927)&lt;&gt;"",TRIM(J1927)&lt;&gt;TRIM(M1927)),"Suffix translation &lt;&gt; lookup ", "" ))
&amp;IF(AND(TRIM(K1927)="",N1927=""),"Description not translated ",
   IF(AND(TRIM(K1927)&lt;&gt;"",TRIM(N1927)&lt;&gt;"",TRIM(K1927)&lt;&gt;TRIM(N1927)),"Description translation&lt;&gt; lookup ", "" ))</f>
        <v/>
      </c>
    </row>
    <row r="1928" spans="1:18" x14ac:dyDescent="0.25">
      <c r="A1928" s="2" t="str">
        <f>IF(TRIM(J1928)="","",E1928)</f>
        <v/>
      </c>
      <c r="B1928" s="2" t="str">
        <f>IF(TRIM(K1928)="","",I1928)</f>
        <v/>
      </c>
      <c r="C1928" s="2" t="str">
        <f>LEFT(F1928,FIND(".",F1928,6))</f>
        <v>Exif.PentaxDng.</v>
      </c>
      <c r="D1928" s="2" t="str">
        <f>VLOOKUP(C1928,PrefixUebersetzung,2,FALSE)</f>
        <v>Exif.PentaxDng.</v>
      </c>
      <c r="E1928" s="2" t="str">
        <f>MID(F1928,FIND(".",F1928,6)+1,99)</f>
        <v>AELock</v>
      </c>
      <c r="F1928" s="41" t="s">
        <v>10127</v>
      </c>
      <c r="G1928" s="36" t="s">
        <v>9512</v>
      </c>
      <c r="H1928" s="36"/>
      <c r="I1928" s="36" t="s">
        <v>2946</v>
      </c>
      <c r="M1928" s="3" t="str">
        <f>IFERROR(VLOOKUP(E1928,A:J,10, FALSE),"")</f>
        <v>Belichtung speichern</v>
      </c>
      <c r="N1928" s="3" t="str">
        <f>IFERROR(VLOOKUP(I1928,B:K,10,FALSE),"")</f>
        <v>Belichtung speichern</v>
      </c>
      <c r="O1928" s="3" t="str">
        <f>IF(AND(TRIM(J1928)="",M1928=""),"Suffix not translated ",
   IF(AND(TRIM(J1928)&lt;&gt;"",TRIM(M1928)&lt;&gt;"",TRIM(J1928)&lt;&gt;TRIM(M1928)),"Suffix translation &lt;&gt; lookup ", "" ))
&amp;IF(AND(TRIM(K1928)="",N1928=""),"Description not translated ",
   IF(AND(TRIM(K1928)&lt;&gt;"",TRIM(N1928)&lt;&gt;"",TRIM(K1928)&lt;&gt;TRIM(N1928)),"Description translation&lt;&gt; lookup ", "" ))</f>
        <v/>
      </c>
    </row>
    <row r="1929" spans="1:18" ht="30" x14ac:dyDescent="0.25">
      <c r="A1929" s="2" t="str">
        <f>IF(TRIM(J1929)="","",E1929)</f>
        <v/>
      </c>
      <c r="B1929" s="2" t="str">
        <f>IF(TRIM(K1929)="","",I1929)</f>
        <v/>
      </c>
      <c r="C1929" s="2" t="str">
        <f>LEFT(F1929,FIND(".",F1929,6))</f>
        <v>Exif.PentaxDng.</v>
      </c>
      <c r="D1929" s="2" t="str">
        <f>VLOOKUP(C1929,PrefixUebersetzung,2,FALSE)</f>
        <v>Exif.PentaxDng.</v>
      </c>
      <c r="E1929" s="2" t="str">
        <f>MID(F1929,FIND(".",F1929,6)+1,99)</f>
        <v>AEMeteringSegments</v>
      </c>
      <c r="F1929" s="41" t="s">
        <v>10128</v>
      </c>
      <c r="G1929" s="36" t="s">
        <v>9517</v>
      </c>
      <c r="H1929" s="36"/>
      <c r="I1929" s="36" t="s">
        <v>2947</v>
      </c>
      <c r="M1929" s="3" t="str">
        <f>IFERROR(VLOOKUP(E1929,A:J,10, FALSE),"")</f>
        <v>Belichtungsmessung Segmente</v>
      </c>
      <c r="N1929" s="3" t="str">
        <f>IFERROR(VLOOKUP(I1929,B:K,10,FALSE),"")</f>
        <v>Belichtungsmessung Segmente</v>
      </c>
      <c r="O1929" s="3" t="str">
        <f>IF(AND(TRIM(J1929)="",M1929=""),"Suffix not translated ",
   IF(AND(TRIM(J1929)&lt;&gt;"",TRIM(M1929)&lt;&gt;"",TRIM(J1929)&lt;&gt;TRIM(M1929)),"Suffix translation &lt;&gt; lookup ", "" ))
&amp;IF(AND(TRIM(K1929)="",N1929=""),"Description not translated ",
   IF(AND(TRIM(K1929)&lt;&gt;"",TRIM(N1929)&lt;&gt;"",TRIM(K1929)&lt;&gt;TRIM(N1929)),"Description translation&lt;&gt; lookup ", "" ))</f>
        <v/>
      </c>
    </row>
    <row r="1930" spans="1:18" x14ac:dyDescent="0.25">
      <c r="A1930" s="2" t="str">
        <f>IF(TRIM(J1930)="","",E1930)</f>
        <v/>
      </c>
      <c r="B1930" s="2" t="str">
        <f>IF(TRIM(K1930)="","",I1930)</f>
        <v/>
      </c>
      <c r="C1930" s="2" t="str">
        <f>LEFT(F1930,FIND(".",F1930,6))</f>
        <v>Exif.PentaxDng.</v>
      </c>
      <c r="D1930" s="2" t="str">
        <f>VLOOKUP(C1930,PrefixUebersetzung,2,FALSE)</f>
        <v>Exif.PentaxDng.</v>
      </c>
      <c r="E1930" s="2" t="str">
        <f>MID(F1930,FIND(".",F1930,6)+1,99)</f>
        <v>AFAdjustment</v>
      </c>
      <c r="F1930" s="41" t="s">
        <v>10129</v>
      </c>
      <c r="G1930" s="36" t="s">
        <v>9517</v>
      </c>
      <c r="H1930" s="36"/>
      <c r="I1930" s="36" t="s">
        <v>2948</v>
      </c>
      <c r="M1930" s="3" t="str">
        <f>IFERROR(VLOOKUP(E1930,A:J,10, FALSE),"")</f>
        <v>AF Einstellung</v>
      </c>
      <c r="N1930" s="3" t="str">
        <f>IFERROR(VLOOKUP(I1930,B:K,10,FALSE),"")</f>
        <v>AF Einstellung</v>
      </c>
      <c r="O1930" s="3" t="str">
        <f>IF(AND(TRIM(J1930)="",M1930=""),"Suffix not translated ",
   IF(AND(TRIM(J1930)&lt;&gt;"",TRIM(M1930)&lt;&gt;"",TRIM(J1930)&lt;&gt;TRIM(M1930)),"Suffix translation &lt;&gt; lookup ", "" ))
&amp;IF(AND(TRIM(K1930)="",N1930=""),"Description not translated ",
   IF(AND(TRIM(K1930)&lt;&gt;"",TRIM(N1930)&lt;&gt;"",TRIM(K1930)&lt;&gt;TRIM(N1930)),"Description translation&lt;&gt; lookup ", "" ))</f>
        <v/>
      </c>
    </row>
    <row r="1931" spans="1:18" x14ac:dyDescent="0.25">
      <c r="A1931" s="2" t="str">
        <f>IF(TRIM(J1931)="","",E1931)</f>
        <v/>
      </c>
      <c r="B1931" s="2" t="str">
        <f>IF(TRIM(K1931)="","",I1931)</f>
        <v/>
      </c>
      <c r="C1931" s="2" t="str">
        <f>LEFT(F1931,FIND(".",F1931,6))</f>
        <v>Exif.PentaxDng.</v>
      </c>
      <c r="D1931" s="2" t="str">
        <f>VLOOKUP(C1931,PrefixUebersetzung,2,FALSE)</f>
        <v>Exif.PentaxDng.</v>
      </c>
      <c r="E1931" s="2" t="str">
        <f>MID(F1931,FIND(".",F1931,6)+1,99)</f>
        <v>AFInfo</v>
      </c>
      <c r="F1931" s="41" t="s">
        <v>10130</v>
      </c>
      <c r="G1931" s="36" t="s">
        <v>9517</v>
      </c>
      <c r="H1931" s="36"/>
      <c r="I1931" s="36" t="s">
        <v>2949</v>
      </c>
      <c r="M1931" s="3" t="str">
        <f>IFERROR(VLOOKUP(E1931,A:J,10, FALSE),"")</f>
        <v>AF Information</v>
      </c>
      <c r="N1931" s="3" t="str">
        <f>IFERROR(VLOOKUP(I1931,B:K,10,FALSE),"")</f>
        <v>AF Information</v>
      </c>
      <c r="O1931" s="3" t="str">
        <f>IF(AND(TRIM(J1931)="",M1931=""),"Suffix not translated ",
   IF(AND(TRIM(J1931)&lt;&gt;"",TRIM(M1931)&lt;&gt;"",TRIM(J1931)&lt;&gt;TRIM(M1931)),"Suffix translation &lt;&gt; lookup ", "" ))
&amp;IF(AND(TRIM(K1931)="",N1931=""),"Description not translated ",
   IF(AND(TRIM(K1931)&lt;&gt;"",TRIM(N1931)&lt;&gt;"",TRIM(K1931)&lt;&gt;TRIM(N1931)),"Description translation&lt;&gt; lookup ", "" ))</f>
        <v/>
      </c>
    </row>
    <row r="1932" spans="1:18" x14ac:dyDescent="0.25">
      <c r="A1932" s="2" t="str">
        <f>IF(TRIM(J1932)="","",E1932)</f>
        <v/>
      </c>
      <c r="B1932" s="2" t="str">
        <f>IF(TRIM(K1932)="","",I1932)</f>
        <v/>
      </c>
      <c r="C1932" s="2" t="str">
        <f>LEFT(F1932,FIND(".",F1932,6))</f>
        <v>Exif.PentaxDng.</v>
      </c>
      <c r="D1932" s="2" t="str">
        <f>VLOOKUP(C1932,PrefixUebersetzung,2,FALSE)</f>
        <v>Exif.PentaxDng.</v>
      </c>
      <c r="E1932" s="2" t="str">
        <f>MID(F1932,FIND(".",F1932,6)+1,99)</f>
        <v>AFPoint</v>
      </c>
      <c r="F1932" s="41" t="s">
        <v>10131</v>
      </c>
      <c r="G1932" s="36" t="s">
        <v>9515</v>
      </c>
      <c r="H1932" s="36"/>
      <c r="I1932" s="36" t="s">
        <v>2950</v>
      </c>
      <c r="M1932" s="3" t="str">
        <f>IFERROR(VLOOKUP(E1932,A:J,10, FALSE),"")</f>
        <v>AF Messfeld</v>
      </c>
      <c r="N1932" s="3" t="str">
        <f>IFERROR(VLOOKUP(I1932,B:K,10,FALSE),"")</f>
        <v>ausgewähltes AF-Messfeld</v>
      </c>
      <c r="O1932" s="3" t="str">
        <f>IF(AND(TRIM(J1932)="",M1932=""),"Suffix not translated ",
   IF(AND(TRIM(J1932)&lt;&gt;"",TRIM(M1932)&lt;&gt;"",TRIM(J1932)&lt;&gt;TRIM(M1932)),"Suffix translation &lt;&gt; lookup ", "" ))
&amp;IF(AND(TRIM(K1932)="",N1932=""),"Description not translated ",
   IF(AND(TRIM(K1932)&lt;&gt;"",TRIM(N1932)&lt;&gt;"",TRIM(K1932)&lt;&gt;TRIM(N1932)),"Description translation&lt;&gt; lookup ", "" ))</f>
        <v/>
      </c>
    </row>
    <row r="1933" spans="1:18" x14ac:dyDescent="0.25">
      <c r="A1933" s="2" t="str">
        <f>IF(TRIM(J1933)="","",E1933)</f>
        <v/>
      </c>
      <c r="B1933" s="2" t="str">
        <f>IF(TRIM(K1933)="","",I1933)</f>
        <v/>
      </c>
      <c r="C1933" s="2" t="str">
        <f>LEFT(F1933,FIND(".",F1933,6))</f>
        <v>Exif.PentaxDng.</v>
      </c>
      <c r="D1933" s="2" t="str">
        <f>VLOOKUP(C1933,PrefixUebersetzung,2,FALSE)</f>
        <v>Exif.PentaxDng.</v>
      </c>
      <c r="E1933" s="2" t="str">
        <f>MID(F1933,FIND(".",F1933,6)+1,99)</f>
        <v>AFPointInFocus</v>
      </c>
      <c r="F1933" s="41" t="s">
        <v>10132</v>
      </c>
      <c r="G1933" s="36" t="s">
        <v>9515</v>
      </c>
      <c r="H1933" s="36"/>
      <c r="I1933" s="36" t="s">
        <v>2951</v>
      </c>
      <c r="M1933" s="3" t="str">
        <f>IFERROR(VLOOKUP(E1933,A:J,10, FALSE),"")</f>
        <v>AF Punkt im Fokus</v>
      </c>
      <c r="N1933" s="3" t="str">
        <f>IFERROR(VLOOKUP(I1933,B:K,10,FALSE),"")</f>
        <v>AF Punkt im Fokus</v>
      </c>
      <c r="O1933" s="3" t="str">
        <f>IF(AND(TRIM(J1933)="",M1933=""),"Suffix not translated ",
   IF(AND(TRIM(J1933)&lt;&gt;"",TRIM(M1933)&lt;&gt;"",TRIM(J1933)&lt;&gt;TRIM(M1933)),"Suffix translation &lt;&gt; lookup ", "" ))
&amp;IF(AND(TRIM(K1933)="",N1933=""),"Description not translated ",
   IF(AND(TRIM(K1933)&lt;&gt;"",TRIM(N1933)&lt;&gt;"",TRIM(K1933)&lt;&gt;TRIM(N1933)),"Description translation&lt;&gt; lookup ", "" ))</f>
        <v/>
      </c>
    </row>
    <row r="1934" spans="1:18" x14ac:dyDescent="0.25">
      <c r="A1934" s="2" t="str">
        <f>IF(TRIM(J1934)="","",E1934)</f>
        <v/>
      </c>
      <c r="B1934" s="2" t="str">
        <f>IF(TRIM(K1934)="","",I1934)</f>
        <v/>
      </c>
      <c r="C1934" s="2" t="str">
        <f>LEFT(F1934,FIND(".",F1934,6))</f>
        <v>Exif.PentaxDng.</v>
      </c>
      <c r="D1934" s="2" t="str">
        <f>VLOOKUP(C1934,PrefixUebersetzung,2,FALSE)</f>
        <v>Exif.PentaxDng.</v>
      </c>
      <c r="E1934" s="2" t="str">
        <f>MID(F1934,FIND(".",F1934,6)+1,99)</f>
        <v>AutoBracketing</v>
      </c>
      <c r="F1934" s="41" t="s">
        <v>10133</v>
      </c>
      <c r="G1934" s="36" t="s">
        <v>9517</v>
      </c>
      <c r="H1934" s="36"/>
      <c r="I1934" s="36" t="s">
        <v>2952</v>
      </c>
      <c r="M1934" s="3" t="str">
        <f>IFERROR(VLOOKUP(E1934,A:J,10, FALSE),"")</f>
        <v>Auto Belichtungsreihe</v>
      </c>
      <c r="N1934" s="3" t="str">
        <f>IFERROR(VLOOKUP(I1934,B:K,10,FALSE),"")</f>
        <v>Auto Belichtungsreihe</v>
      </c>
      <c r="O1934" s="3" t="str">
        <f>IF(AND(TRIM(J1934)="",M1934=""),"Suffix not translated ",
   IF(AND(TRIM(J1934)&lt;&gt;"",TRIM(M1934)&lt;&gt;"",TRIM(J1934)&lt;&gt;TRIM(M1934)),"Suffix translation &lt;&gt; lookup ", "" ))
&amp;IF(AND(TRIM(K1934)="",N1934=""),"Description not translated ",
   IF(AND(TRIM(K1934)&lt;&gt;"",TRIM(N1934)&lt;&gt;"",TRIM(K1934)&lt;&gt;TRIM(N1934)),"Description translation&lt;&gt; lookup ", "" ))</f>
        <v/>
      </c>
    </row>
    <row r="1935" spans="1:18" x14ac:dyDescent="0.25">
      <c r="A1935" s="2" t="str">
        <f>IF(TRIM(J1935)="","",E1935)</f>
        <v/>
      </c>
      <c r="B1935" s="2" t="str">
        <f>IF(TRIM(K1935)="","",I1935)</f>
        <v/>
      </c>
      <c r="C1935" s="2" t="str">
        <f>LEFT(F1935,FIND(".",F1935,6))</f>
        <v>Exif.PentaxDng.</v>
      </c>
      <c r="D1935" s="2" t="str">
        <f>VLOOKUP(C1935,PrefixUebersetzung,2,FALSE)</f>
        <v>Exif.PentaxDng.</v>
      </c>
      <c r="E1935" s="2" t="str">
        <f>MID(F1935,FIND(".",F1935,6)+1,99)</f>
        <v>BatteryInfo</v>
      </c>
      <c r="F1935" s="41" t="s">
        <v>10134</v>
      </c>
      <c r="G1935" s="36" t="s">
        <v>9517</v>
      </c>
      <c r="H1935" s="36"/>
      <c r="I1935" s="36" t="s">
        <v>2953</v>
      </c>
      <c r="M1935" s="3" t="str">
        <f>IFERROR(VLOOKUP(E1935,A:J,10, FALSE),"")</f>
        <v>Batterieinformation</v>
      </c>
      <c r="N1935" s="3" t="str">
        <f>IFERROR(VLOOKUP(I1935,B:K,10,FALSE),"")</f>
        <v>Batterieinformation</v>
      </c>
      <c r="O1935" s="3" t="str">
        <f>IF(AND(TRIM(J1935)="",M1935=""),"Suffix not translated ",
   IF(AND(TRIM(J1935)&lt;&gt;"",TRIM(M1935)&lt;&gt;"",TRIM(J1935)&lt;&gt;TRIM(M1935)),"Suffix translation &lt;&gt; lookup ", "" ))
&amp;IF(AND(TRIM(K1935)="",N1935=""),"Description not translated ",
   IF(AND(TRIM(K1935)&lt;&gt;"",TRIM(N1935)&lt;&gt;"",TRIM(K1935)&lt;&gt;TRIM(N1935)),"Description translation&lt;&gt; lookup ", "" ))</f>
        <v/>
      </c>
    </row>
    <row r="1936" spans="1:18" x14ac:dyDescent="0.25">
      <c r="A1936" s="2" t="str">
        <f>IF(TRIM(J1936)="","",E1936)</f>
        <v/>
      </c>
      <c r="B1936" s="2" t="str">
        <f>IF(TRIM(K1936)="","",I1936)</f>
        <v/>
      </c>
      <c r="C1936" s="2" t="str">
        <f>LEFT(F1936,FIND(".",F1936,6))</f>
        <v>Exif.PentaxDng.</v>
      </c>
      <c r="D1936" s="2" t="str">
        <f>VLOOKUP(C1936,PrefixUebersetzung,2,FALSE)</f>
        <v>Exif.PentaxDng.</v>
      </c>
      <c r="E1936" s="2" t="str">
        <f>MID(F1936,FIND(".",F1936,6)+1,99)</f>
        <v>BlackPoint</v>
      </c>
      <c r="F1936" s="41" t="s">
        <v>10135</v>
      </c>
      <c r="G1936" s="36" t="s">
        <v>9517</v>
      </c>
      <c r="H1936" s="36"/>
      <c r="I1936" s="36" t="s">
        <v>2954</v>
      </c>
      <c r="M1936" s="3" t="str">
        <f>IFERROR(VLOOKUP(E1936,A:J,10, FALSE),"")</f>
        <v>Schwarzpunkt</v>
      </c>
      <c r="N1936" s="3" t="str">
        <f>IFERROR(VLOOKUP(I1936,B:K,10,FALSE),"")</f>
        <v>Schwarzpunkt</v>
      </c>
      <c r="O1936" s="3" t="str">
        <f>IF(AND(TRIM(J1936)="",M1936=""),"Suffix not translated ",
   IF(AND(TRIM(J1936)&lt;&gt;"",TRIM(M1936)&lt;&gt;"",TRIM(J1936)&lt;&gt;TRIM(M1936)),"Suffix translation &lt;&gt; lookup ", "" ))
&amp;IF(AND(TRIM(K1936)="",N1936=""),"Description not translated ",
   IF(AND(TRIM(K1936)&lt;&gt;"",TRIM(N1936)&lt;&gt;"",TRIM(K1936)&lt;&gt;TRIM(N1936)),"Description translation&lt;&gt; lookup ", "" ))</f>
        <v/>
      </c>
    </row>
    <row r="1937" spans="1:15" x14ac:dyDescent="0.25">
      <c r="A1937" s="2" t="str">
        <f>IF(TRIM(J1937)="","",E1937)</f>
        <v/>
      </c>
      <c r="B1937" s="2" t="str">
        <f>IF(TRIM(K1937)="","",I1937)</f>
        <v/>
      </c>
      <c r="C1937" s="2" t="str">
        <f>LEFT(F1937,FIND(".",F1937,6))</f>
        <v>Exif.PentaxDng.</v>
      </c>
      <c r="D1937" s="2" t="str">
        <f>VLOOKUP(C1937,PrefixUebersetzung,2,FALSE)</f>
        <v>Exif.PentaxDng.</v>
      </c>
      <c r="E1937" s="2" t="str">
        <f>MID(F1937,FIND(".",F1937,6)+1,99)</f>
        <v>BlueBalance</v>
      </c>
      <c r="F1937" s="41" t="s">
        <v>10136</v>
      </c>
      <c r="G1937" s="36" t="s">
        <v>9515</v>
      </c>
      <c r="H1937" s="36"/>
      <c r="I1937" s="36" t="s">
        <v>2955</v>
      </c>
      <c r="M1937" s="3" t="str">
        <f>IFERROR(VLOOKUP(E1937,A:J,10, FALSE),"")</f>
        <v>Blauabgleich</v>
      </c>
      <c r="N1937" s="3" t="str">
        <f>IFERROR(VLOOKUP(I1937,B:K,10,FALSE),"")</f>
        <v>Blauabgleich</v>
      </c>
      <c r="O1937" s="3" t="str">
        <f>IF(AND(TRIM(J1937)="",M1937=""),"Suffix not translated ",
   IF(AND(TRIM(J1937)&lt;&gt;"",TRIM(M1937)&lt;&gt;"",TRIM(J1937)&lt;&gt;TRIM(M1937)),"Suffix translation &lt;&gt; lookup ", "" ))
&amp;IF(AND(TRIM(K1937)="",N1937=""),"Description not translated ",
   IF(AND(TRIM(K1937)&lt;&gt;"",TRIM(N1937)&lt;&gt;"",TRIM(K1937)&lt;&gt;TRIM(N1937)),"Description translation&lt;&gt; lookup ", "" ))</f>
        <v/>
      </c>
    </row>
    <row r="1938" spans="1:15" x14ac:dyDescent="0.25">
      <c r="A1938" s="2" t="str">
        <f>IF(TRIM(J1938)="","",E1938)</f>
        <v/>
      </c>
      <c r="B1938" s="2" t="str">
        <f>IF(TRIM(K1938)="","",I1938)</f>
        <v/>
      </c>
      <c r="C1938" s="2" t="str">
        <f>LEFT(F1938,FIND(".",F1938,6))</f>
        <v>Exif.PentaxDng.</v>
      </c>
      <c r="D1938" s="2" t="str">
        <f>VLOOKUP(C1938,PrefixUebersetzung,2,FALSE)</f>
        <v>Exif.PentaxDng.</v>
      </c>
      <c r="E1938" s="2" t="str">
        <f>MID(F1938,FIND(".",F1938,6)+1,99)</f>
        <v>CameraInfo</v>
      </c>
      <c r="F1938" s="41" t="s">
        <v>10137</v>
      </c>
      <c r="G1938" s="36" t="s">
        <v>9517</v>
      </c>
      <c r="H1938" s="36"/>
      <c r="I1938" s="36" t="s">
        <v>2956</v>
      </c>
      <c r="M1938" s="3" t="str">
        <f>IFERROR(VLOOKUP(E1938,A:J,10, FALSE),"")</f>
        <v>Kamerainformation</v>
      </c>
      <c r="N1938" s="3" t="str">
        <f>IFERROR(VLOOKUP(I1938,B:K,10,FALSE),"")</f>
        <v>Kamerainformation</v>
      </c>
      <c r="O1938" s="3" t="str">
        <f>IF(AND(TRIM(J1938)="",M1938=""),"Suffix not translated ",
   IF(AND(TRIM(J1938)&lt;&gt;"",TRIM(M1938)&lt;&gt;"",TRIM(J1938)&lt;&gt;TRIM(M1938)),"Suffix translation &lt;&gt; lookup ", "" ))
&amp;IF(AND(TRIM(K1938)="",N1938=""),"Description not translated ",
   IF(AND(TRIM(K1938)&lt;&gt;"",TRIM(N1938)&lt;&gt;"",TRIM(K1938)&lt;&gt;TRIM(N1938)),"Description translation&lt;&gt; lookup ", "" ))</f>
        <v/>
      </c>
    </row>
    <row r="1939" spans="1:15" x14ac:dyDescent="0.25">
      <c r="A1939" s="2" t="str">
        <f>IF(TRIM(J1939)="","",E1939)</f>
        <v/>
      </c>
      <c r="B1939" s="2" t="str">
        <f>IF(TRIM(K1939)="","",I1939)</f>
        <v/>
      </c>
      <c r="C1939" s="2" t="str">
        <f>LEFT(F1939,FIND(".",F1939,6))</f>
        <v>Exif.PentaxDng.</v>
      </c>
      <c r="D1939" s="2" t="str">
        <f>VLOOKUP(C1939,PrefixUebersetzung,2,FALSE)</f>
        <v>Exif.PentaxDng.</v>
      </c>
      <c r="E1939" s="2" t="str">
        <f>MID(F1939,FIND(".",F1939,6)+1,99)</f>
        <v>ColorInfo</v>
      </c>
      <c r="F1939" s="41" t="s">
        <v>10138</v>
      </c>
      <c r="G1939" s="36" t="s">
        <v>9517</v>
      </c>
      <c r="H1939" s="36"/>
      <c r="I1939" s="36" t="s">
        <v>2957</v>
      </c>
      <c r="M1939" s="3" t="str">
        <f>IFERROR(VLOOKUP(E1939,A:J,10, FALSE),"")</f>
        <v>Farbinformation</v>
      </c>
      <c r="N1939" s="3" t="str">
        <f>IFERROR(VLOOKUP(I1939,B:K,10,FALSE),"")</f>
        <v>Farbinformation</v>
      </c>
      <c r="O1939" s="3" t="str">
        <f>IF(AND(TRIM(J1939)="",M1939=""),"Suffix not translated ",
   IF(AND(TRIM(J1939)&lt;&gt;"",TRIM(M1939)&lt;&gt;"",TRIM(J1939)&lt;&gt;TRIM(M1939)),"Suffix translation &lt;&gt; lookup ", "" ))
&amp;IF(AND(TRIM(K1939)="",N1939=""),"Description not translated ",
   IF(AND(TRIM(K1939)&lt;&gt;"",TRIM(N1939)&lt;&gt;"",TRIM(K1939)&lt;&gt;TRIM(N1939)),"Description translation&lt;&gt; lookup ", "" ))</f>
        <v/>
      </c>
    </row>
    <row r="1940" spans="1:15" x14ac:dyDescent="0.25">
      <c r="A1940" s="2" t="str">
        <f>IF(TRIM(J1940)="","",E1940)</f>
        <v/>
      </c>
      <c r="B1940" s="2" t="str">
        <f>IF(TRIM(K1940)="","",I1940)</f>
        <v/>
      </c>
      <c r="C1940" s="2" t="str">
        <f>LEFT(F1940,FIND(".",F1940,6))</f>
        <v>Exif.PentaxDng.</v>
      </c>
      <c r="D1940" s="2" t="str">
        <f>VLOOKUP(C1940,PrefixUebersetzung,2,FALSE)</f>
        <v>Exif.PentaxDng.</v>
      </c>
      <c r="E1940" s="2" t="str">
        <f>MID(F1940,FIND(".",F1940,6)+1,99)</f>
        <v>ColorSpace</v>
      </c>
      <c r="F1940" s="41" t="s">
        <v>10139</v>
      </c>
      <c r="G1940" s="36" t="s">
        <v>9512</v>
      </c>
      <c r="H1940" s="36"/>
      <c r="I1940" s="36" t="s">
        <v>2519</v>
      </c>
      <c r="M1940" s="3" t="str">
        <f>IFERROR(VLOOKUP(E1940,A:J,10, FALSE),"")</f>
        <v>Farbraum</v>
      </c>
      <c r="N1940" s="3" t="str">
        <f>IFERROR(VLOOKUP(I1940,B:K,10,FALSE),"")</f>
        <v>Farbraum</v>
      </c>
      <c r="O1940" s="3" t="str">
        <f>IF(AND(TRIM(J1940)="",M1940=""),"Suffix not translated ",
   IF(AND(TRIM(J1940)&lt;&gt;"",TRIM(M1940)&lt;&gt;"",TRIM(J1940)&lt;&gt;TRIM(M1940)),"Suffix translation &lt;&gt; lookup ", "" ))
&amp;IF(AND(TRIM(K1940)="",N1940=""),"Description not translated ",
   IF(AND(TRIM(K1940)&lt;&gt;"",TRIM(N1940)&lt;&gt;"",TRIM(K1940)&lt;&gt;TRIM(N1940)),"Description translation&lt;&gt; lookup ", "" ))</f>
        <v/>
      </c>
    </row>
    <row r="1941" spans="1:15" x14ac:dyDescent="0.25">
      <c r="A1941" s="2" t="str">
        <f>IF(TRIM(J1941)="","",E1941)</f>
        <v/>
      </c>
      <c r="B1941" s="2" t="str">
        <f>IF(TRIM(K1941)="","",I1941)</f>
        <v/>
      </c>
      <c r="C1941" s="2" t="str">
        <f>LEFT(F1941,FIND(".",F1941,6))</f>
        <v>Exif.PentaxDng.</v>
      </c>
      <c r="D1941" s="2" t="str">
        <f>VLOOKUP(C1941,PrefixUebersetzung,2,FALSE)</f>
        <v>Exif.PentaxDng.</v>
      </c>
      <c r="E1941" s="2" t="str">
        <f>MID(F1941,FIND(".",F1941,6)+1,99)</f>
        <v>ColorTemperature</v>
      </c>
      <c r="F1941" s="41" t="s">
        <v>10140</v>
      </c>
      <c r="G1941" s="36" t="s">
        <v>9512</v>
      </c>
      <c r="H1941" s="36"/>
      <c r="I1941" s="36" t="s">
        <v>2500</v>
      </c>
      <c r="M1941" s="3" t="str">
        <f>IFERROR(VLOOKUP(E1941,A:J,10, FALSE),"")</f>
        <v>Farbtemperatur</v>
      </c>
      <c r="N1941" s="3" t="str">
        <f>IFERROR(VLOOKUP(I1941,B:K,10,FALSE),"")</f>
        <v>Farbtemperatur</v>
      </c>
      <c r="O1941" s="3" t="str">
        <f>IF(AND(TRIM(J1941)="",M1941=""),"Suffix not translated ",
   IF(AND(TRIM(J1941)&lt;&gt;"",TRIM(M1941)&lt;&gt;"",TRIM(J1941)&lt;&gt;TRIM(M1941)),"Suffix translation &lt;&gt; lookup ", "" ))
&amp;IF(AND(TRIM(K1941)="",N1941=""),"Description not translated ",
   IF(AND(TRIM(K1941)&lt;&gt;"",TRIM(N1941)&lt;&gt;"",TRIM(K1941)&lt;&gt;TRIM(N1941)),"Description translation&lt;&gt; lookup ", "" ))</f>
        <v/>
      </c>
    </row>
    <row r="1942" spans="1:15" x14ac:dyDescent="0.25">
      <c r="A1942" s="2" t="str">
        <f>IF(TRIM(J1942)="","",E1942)</f>
        <v/>
      </c>
      <c r="B1942" s="2" t="str">
        <f>IF(TRIM(K1942)="","",I1942)</f>
        <v/>
      </c>
      <c r="C1942" s="2" t="str">
        <f>LEFT(F1942,FIND(".",F1942,6))</f>
        <v>Exif.PentaxDng.</v>
      </c>
      <c r="D1942" s="2" t="str">
        <f>VLOOKUP(C1942,PrefixUebersetzung,2,FALSE)</f>
        <v>Exif.PentaxDng.</v>
      </c>
      <c r="E1942" s="2" t="str">
        <f>MID(F1942,FIND(".",F1942,6)+1,99)</f>
        <v>Contrast</v>
      </c>
      <c r="F1942" s="41" t="s">
        <v>10141</v>
      </c>
      <c r="G1942" s="36" t="s">
        <v>9517</v>
      </c>
      <c r="H1942" s="36"/>
      <c r="I1942" s="36" t="s">
        <v>2520</v>
      </c>
      <c r="M1942" s="3" t="str">
        <f>IFERROR(VLOOKUP(E1942,A:J,10, FALSE),"")</f>
        <v>Kontrast</v>
      </c>
      <c r="N1942" s="3" t="str">
        <f>IFERROR(VLOOKUP(I1942,B:K,10,FALSE),"")</f>
        <v>Kontrast</v>
      </c>
      <c r="O1942" s="3" t="str">
        <f>IF(AND(TRIM(J1942)="",M1942=""),"Suffix not translated ",
   IF(AND(TRIM(J1942)&lt;&gt;"",TRIM(M1942)&lt;&gt;"",TRIM(J1942)&lt;&gt;TRIM(M1942)),"Suffix translation &lt;&gt; lookup ", "" ))
&amp;IF(AND(TRIM(K1942)="",N1942=""),"Description not translated ",
   IF(AND(TRIM(K1942)&lt;&gt;"",TRIM(N1942)&lt;&gt;"",TRIM(K1942)&lt;&gt;TRIM(N1942)),"Description translation&lt;&gt; lookup ", "" ))</f>
        <v/>
      </c>
    </row>
    <row r="1943" spans="1:15" x14ac:dyDescent="0.25">
      <c r="A1943" s="2" t="str">
        <f>IF(TRIM(J1943)="","",E1943)</f>
        <v/>
      </c>
      <c r="B1943" s="2" t="str">
        <f>IF(TRIM(K1943)="","",I1943)</f>
        <v/>
      </c>
      <c r="C1943" s="2" t="str">
        <f>LEFT(F1943,FIND(".",F1943,6))</f>
        <v>Exif.PentaxDng.</v>
      </c>
      <c r="D1943" s="2" t="str">
        <f>VLOOKUP(C1943,PrefixUebersetzung,2,FALSE)</f>
        <v>Exif.PentaxDng.</v>
      </c>
      <c r="E1943" s="2" t="str">
        <f>MID(F1943,FIND(".",F1943,6)+1,99)</f>
        <v>CPUFirmwareVersion</v>
      </c>
      <c r="F1943" s="41" t="s">
        <v>10142</v>
      </c>
      <c r="G1943" s="36" t="s">
        <v>9518</v>
      </c>
      <c r="H1943" s="36"/>
      <c r="I1943" s="36" t="s">
        <v>2958</v>
      </c>
      <c r="M1943" s="3" t="str">
        <f>IFERROR(VLOOKUP(E1943,A:J,10, FALSE),"")</f>
        <v>CPU Firmwareversion</v>
      </c>
      <c r="N1943" s="3" t="str">
        <f>IFERROR(VLOOKUP(I1943,B:K,10,FALSE),"")</f>
        <v>CPU Firmwareversion</v>
      </c>
      <c r="O1943" s="3" t="str">
        <f>IF(AND(TRIM(J1943)="",M1943=""),"Suffix not translated ",
   IF(AND(TRIM(J1943)&lt;&gt;"",TRIM(M1943)&lt;&gt;"",TRIM(J1943)&lt;&gt;TRIM(M1943)),"Suffix translation &lt;&gt; lookup ", "" ))
&amp;IF(AND(TRIM(K1943)="",N1943=""),"Description not translated ",
   IF(AND(TRIM(K1943)&lt;&gt;"",TRIM(N1943)&lt;&gt;"",TRIM(K1943)&lt;&gt;TRIM(N1943)),"Description translation&lt;&gt; lookup ", "" ))</f>
        <v/>
      </c>
    </row>
    <row r="1944" spans="1:15" x14ac:dyDescent="0.25">
      <c r="A1944" s="2" t="str">
        <f>IF(TRIM(J1944)="","",E1944)</f>
        <v/>
      </c>
      <c r="B1944" s="2" t="str">
        <f>IF(TRIM(K1944)="","",I1944)</f>
        <v/>
      </c>
      <c r="C1944" s="2" t="str">
        <f>LEFT(F1944,FIND(".",F1944,6))</f>
        <v>Exif.PentaxDng.</v>
      </c>
      <c r="D1944" s="2" t="str">
        <f>VLOOKUP(C1944,PrefixUebersetzung,2,FALSE)</f>
        <v>Exif.PentaxDng.</v>
      </c>
      <c r="E1944" s="2" t="str">
        <f>MID(F1944,FIND(".",F1944,6)+1,99)</f>
        <v>Date</v>
      </c>
      <c r="F1944" s="41" t="s">
        <v>10143</v>
      </c>
      <c r="G1944" s="36" t="s">
        <v>9517</v>
      </c>
      <c r="H1944" s="36"/>
      <c r="I1944" s="36" t="s">
        <v>2959</v>
      </c>
      <c r="M1944" s="3" t="str">
        <f>IFERROR(VLOOKUP(E1944,A:J,10, FALSE),"")</f>
        <v>Datum</v>
      </c>
      <c r="N1944" s="3" t="str">
        <f>IFERROR(VLOOKUP(I1944,B:K,10,FALSE),"")</f>
        <v>Datum</v>
      </c>
      <c r="O1944" s="3" t="str">
        <f>IF(AND(TRIM(J1944)="",M1944=""),"Suffix not translated ",
   IF(AND(TRIM(J1944)&lt;&gt;"",TRIM(M1944)&lt;&gt;"",TRIM(J1944)&lt;&gt;TRIM(M1944)),"Suffix translation &lt;&gt; lookup ", "" ))
&amp;IF(AND(TRIM(K1944)="",N1944=""),"Description not translated ",
   IF(AND(TRIM(K1944)&lt;&gt;"",TRIM(N1944)&lt;&gt;"",TRIM(K1944)&lt;&gt;TRIM(N1944)),"Description translation&lt;&gt; lookup ", "" ))</f>
        <v/>
      </c>
    </row>
    <row r="1945" spans="1:15" x14ac:dyDescent="0.25">
      <c r="A1945" s="2" t="str">
        <f>IF(TRIM(J1945)="","",E1945)</f>
        <v/>
      </c>
      <c r="B1945" s="2" t="str">
        <f>IF(TRIM(K1945)="","",I1945)</f>
        <v/>
      </c>
      <c r="C1945" s="2" t="str">
        <f>LEFT(F1945,FIND(".",F1945,6))</f>
        <v>Exif.PentaxDng.</v>
      </c>
      <c r="D1945" s="2" t="str">
        <f>VLOOKUP(C1945,PrefixUebersetzung,2,FALSE)</f>
        <v>Exif.PentaxDng.</v>
      </c>
      <c r="E1945" s="2" t="str">
        <f>MID(F1945,FIND(".",F1945,6)+1,99)</f>
        <v>Destination</v>
      </c>
      <c r="F1945" s="41" t="s">
        <v>10144</v>
      </c>
      <c r="G1945" s="36" t="s">
        <v>9517</v>
      </c>
      <c r="H1945" s="36"/>
      <c r="I1945" s="36" t="s">
        <v>2960</v>
      </c>
      <c r="M1945" s="3" t="str">
        <f>IFERROR(VLOOKUP(E1945,A:J,10, FALSE),"")</f>
        <v>Ziel</v>
      </c>
      <c r="N1945" s="3" t="str">
        <f>IFERROR(VLOOKUP(I1945,B:K,10,FALSE),"")</f>
        <v>Ziel</v>
      </c>
      <c r="O1945" s="3" t="str">
        <f>IF(AND(TRIM(J1945)="",M1945=""),"Suffix not translated ",
   IF(AND(TRIM(J1945)&lt;&gt;"",TRIM(M1945)&lt;&gt;"",TRIM(J1945)&lt;&gt;TRIM(M1945)),"Suffix translation &lt;&gt; lookup ", "" ))
&amp;IF(AND(TRIM(K1945)="",N1945=""),"Description not translated ",
   IF(AND(TRIM(K1945)&lt;&gt;"",TRIM(N1945)&lt;&gt;"",TRIM(K1945)&lt;&gt;TRIM(N1945)),"Description translation&lt;&gt; lookup ", "" ))</f>
        <v/>
      </c>
    </row>
    <row r="1946" spans="1:15" ht="30" x14ac:dyDescent="0.25">
      <c r="A1946" s="2" t="str">
        <f>IF(TRIM(J1946)="","",E1946)</f>
        <v/>
      </c>
      <c r="B1946" s="2" t="str">
        <f>IF(TRIM(K1946)="","",I1946)</f>
        <v/>
      </c>
      <c r="C1946" s="2" t="str">
        <f>LEFT(F1946,FIND(".",F1946,6))</f>
        <v>Exif.PentaxDng.</v>
      </c>
      <c r="D1946" s="2" t="str">
        <f>VLOOKUP(C1946,PrefixUebersetzung,2,FALSE)</f>
        <v>Exif.PentaxDng.</v>
      </c>
      <c r="E1946" s="2" t="str">
        <f>MID(F1946,FIND(".",F1946,6)+1,99)</f>
        <v>DestinationDST</v>
      </c>
      <c r="F1946" s="41" t="s">
        <v>10145</v>
      </c>
      <c r="G1946" s="36" t="s">
        <v>9517</v>
      </c>
      <c r="H1946" s="36"/>
      <c r="I1946" s="36" t="s">
        <v>2961</v>
      </c>
      <c r="M1946" s="3" t="str">
        <f>IFERROR(VLOOKUP(E1946,A:J,10, FALSE),"")</f>
        <v>Zielort Sommerzeit</v>
      </c>
      <c r="N1946" s="3" t="str">
        <f>IFERROR(VLOOKUP(I1946,B:K,10,FALSE),"")</f>
        <v>Kennung, ob am Zielort Sommerzeit aktiv ist</v>
      </c>
      <c r="O1946" s="3" t="str">
        <f>IF(AND(TRIM(J1946)="",M1946=""),"Suffix not translated ",
   IF(AND(TRIM(J1946)&lt;&gt;"",TRIM(M1946)&lt;&gt;"",TRIM(J1946)&lt;&gt;TRIM(M1946)),"Suffix translation &lt;&gt; lookup ", "" ))
&amp;IF(AND(TRIM(K1946)="",N1946=""),"Description not translated ",
   IF(AND(TRIM(K1946)&lt;&gt;"",TRIM(N1946)&lt;&gt;"",TRIM(K1946)&lt;&gt;TRIM(N1946)),"Description translation&lt;&gt; lookup ", "" ))</f>
        <v/>
      </c>
    </row>
    <row r="1947" spans="1:15" x14ac:dyDescent="0.25">
      <c r="A1947" s="2" t="str">
        <f>IF(TRIM(J1947)="","",E1947)</f>
        <v/>
      </c>
      <c r="B1947" s="2" t="str">
        <f>IF(TRIM(K1947)="","",I1947)</f>
        <v/>
      </c>
      <c r="C1947" s="2" t="str">
        <f>LEFT(F1947,FIND(".",F1947,6))</f>
        <v>Exif.PentaxDng.</v>
      </c>
      <c r="D1947" s="2" t="str">
        <f>VLOOKUP(C1947,PrefixUebersetzung,2,FALSE)</f>
        <v>Exif.PentaxDng.</v>
      </c>
      <c r="E1947" s="2" t="str">
        <f>MID(F1947,FIND(".",F1947,6)+1,99)</f>
        <v>DigitalFilter</v>
      </c>
      <c r="F1947" s="41" t="s">
        <v>10146</v>
      </c>
      <c r="G1947" s="36" t="s">
        <v>9512</v>
      </c>
      <c r="H1947" s="36"/>
      <c r="I1947" s="36" t="s">
        <v>2962</v>
      </c>
      <c r="M1947" s="3" t="str">
        <f>IFERROR(VLOOKUP(E1947,A:J,10, FALSE),"")</f>
        <v>Digitale Filter</v>
      </c>
      <c r="N1947" s="3" t="str">
        <f>IFERROR(VLOOKUP(I1947,B:K,10,FALSE),"")</f>
        <v>Digitale Filter</v>
      </c>
      <c r="O1947" s="3" t="str">
        <f>IF(AND(TRIM(J1947)="",M1947=""),"Suffix not translated ",
   IF(AND(TRIM(J1947)&lt;&gt;"",TRIM(M1947)&lt;&gt;"",TRIM(J1947)&lt;&gt;TRIM(M1947)),"Suffix translation &lt;&gt; lookup ", "" ))
&amp;IF(AND(TRIM(K1947)="",N1947=""),"Description not translated ",
   IF(AND(TRIM(K1947)&lt;&gt;"",TRIM(N1947)&lt;&gt;"",TRIM(K1947)&lt;&gt;TRIM(N1947)),"Description translation&lt;&gt; lookup ", "" ))</f>
        <v/>
      </c>
    </row>
    <row r="1948" spans="1:15" x14ac:dyDescent="0.25">
      <c r="A1948" s="2" t="str">
        <f>IF(TRIM(J1948)="","",E1948)</f>
        <v/>
      </c>
      <c r="B1948" s="2" t="str">
        <f>IF(TRIM(K1948)="","",I1948)</f>
        <v/>
      </c>
      <c r="C1948" s="2" t="str">
        <f>LEFT(F1948,FIND(".",F1948,6))</f>
        <v>Exif.PentaxDng.</v>
      </c>
      <c r="D1948" s="2" t="str">
        <f>VLOOKUP(C1948,PrefixUebersetzung,2,FALSE)</f>
        <v>Exif.PentaxDng.</v>
      </c>
      <c r="E1948" s="2" t="str">
        <f>MID(F1948,FIND(".",F1948,6)+1,99)</f>
        <v>DigitalZoom</v>
      </c>
      <c r="F1948" s="41" t="s">
        <v>10147</v>
      </c>
      <c r="G1948" s="36" t="s">
        <v>9515</v>
      </c>
      <c r="H1948" s="36"/>
      <c r="I1948" s="36" t="s">
        <v>2161</v>
      </c>
      <c r="M1948" s="3" t="str">
        <f>IFERROR(VLOOKUP(E1948,A:J,10, FALSE),"")</f>
        <v>Digitaler Zoom</v>
      </c>
      <c r="N1948" s="3" t="str">
        <f>IFERROR(VLOOKUP(I1948,B:K,10,FALSE),"")</f>
        <v>Digitaler Zoom</v>
      </c>
      <c r="O1948" s="3" t="str">
        <f>IF(AND(TRIM(J1948)="",M1948=""),"Suffix not translated ",
   IF(AND(TRIM(J1948)&lt;&gt;"",TRIM(M1948)&lt;&gt;"",TRIM(J1948)&lt;&gt;TRIM(M1948)),"Suffix translation &lt;&gt; lookup ", "" ))
&amp;IF(AND(TRIM(K1948)="",N1948=""),"Description not translated ",
   IF(AND(TRIM(K1948)&lt;&gt;"",TRIM(N1948)&lt;&gt;"",TRIM(K1948)&lt;&gt;TRIM(N1948)),"Description translation&lt;&gt; lookup ", "" ))</f>
        <v/>
      </c>
    </row>
    <row r="1949" spans="1:15" x14ac:dyDescent="0.25">
      <c r="A1949" s="2" t="str">
        <f>IF(TRIM(J1949)="","",E1949)</f>
        <v/>
      </c>
      <c r="B1949" s="2" t="str">
        <f>IF(TRIM(K1949)="","",I1949)</f>
        <v/>
      </c>
      <c r="C1949" s="2" t="str">
        <f>LEFT(F1949,FIND(".",F1949,6))</f>
        <v>Exif.PentaxDng.</v>
      </c>
      <c r="D1949" s="2" t="str">
        <f>VLOOKUP(C1949,PrefixUebersetzung,2,FALSE)</f>
        <v>Exif.PentaxDng.</v>
      </c>
      <c r="E1949" s="2" t="str">
        <f>MID(F1949,FIND(".",F1949,6)+1,99)</f>
        <v>DriveMode</v>
      </c>
      <c r="F1949" s="41" t="s">
        <v>10148</v>
      </c>
      <c r="G1949" s="36" t="s">
        <v>9517</v>
      </c>
      <c r="H1949" s="36"/>
      <c r="I1949" s="36" t="s">
        <v>2554</v>
      </c>
      <c r="M1949" s="3" t="str">
        <f>IFERROR(VLOOKUP(E1949,A:J,10, FALSE),"")</f>
        <v>Betriebsart</v>
      </c>
      <c r="N1949" s="3" t="str">
        <f>IFERROR(VLOOKUP(I1949,B:K,10,FALSE),"")</f>
        <v>Betriebsart</v>
      </c>
      <c r="O1949" s="3" t="str">
        <f>IF(AND(TRIM(J1949)="",M1949=""),"Suffix not translated ",
   IF(AND(TRIM(J1949)&lt;&gt;"",TRIM(M1949)&lt;&gt;"",TRIM(J1949)&lt;&gt;TRIM(M1949)),"Suffix translation &lt;&gt; lookup ", "" ))
&amp;IF(AND(TRIM(K1949)="",N1949=""),"Description not translated ",
   IF(AND(TRIM(K1949)&lt;&gt;"",TRIM(N1949)&lt;&gt;"",TRIM(K1949)&lt;&gt;TRIM(N1949)),"Description translation&lt;&gt; lookup ", "" ))</f>
        <v/>
      </c>
    </row>
    <row r="1950" spans="1:15" x14ac:dyDescent="0.25">
      <c r="A1950" s="2" t="str">
        <f>IF(TRIM(J1950)="","",E1950)</f>
        <v/>
      </c>
      <c r="B1950" s="2" t="str">
        <f>IF(TRIM(K1950)="","",I1950)</f>
        <v/>
      </c>
      <c r="C1950" s="2" t="str">
        <f>LEFT(F1950,FIND(".",F1950,6))</f>
        <v>Exif.PentaxDng.</v>
      </c>
      <c r="D1950" s="2" t="str">
        <f>VLOOKUP(C1950,PrefixUebersetzung,2,FALSE)</f>
        <v>Exif.PentaxDng.</v>
      </c>
      <c r="E1950" s="2" t="str">
        <f>MID(F1950,FIND(".",F1950,6)+1,99)</f>
        <v>DSPFirmwareVersion</v>
      </c>
      <c r="F1950" s="41" t="s">
        <v>10149</v>
      </c>
      <c r="G1950" s="36" t="s">
        <v>9518</v>
      </c>
      <c r="H1950" s="36"/>
      <c r="I1950" s="36" t="s">
        <v>2963</v>
      </c>
      <c r="M1950" s="3" t="str">
        <f>IFERROR(VLOOKUP(E1950,A:J,10, FALSE),"")</f>
        <v>DSPFirmwareVersion</v>
      </c>
      <c r="N1950" s="3" t="str">
        <f>IFERROR(VLOOKUP(I1950,B:K,10,FALSE),"")</f>
        <v>DSPFirmwareVersion</v>
      </c>
      <c r="O1950" s="3" t="str">
        <f>IF(AND(TRIM(J1950)="",M1950=""),"Suffix not translated ",
   IF(AND(TRIM(J1950)&lt;&gt;"",TRIM(M1950)&lt;&gt;"",TRIM(J1950)&lt;&gt;TRIM(M1950)),"Suffix translation &lt;&gt; lookup ", "" ))
&amp;IF(AND(TRIM(K1950)="",N1950=""),"Description not translated ",
   IF(AND(TRIM(K1950)&lt;&gt;"",TRIM(N1950)&lt;&gt;"",TRIM(K1950)&lt;&gt;TRIM(N1950)),"Description translation&lt;&gt; lookup ", "" ))</f>
        <v/>
      </c>
    </row>
    <row r="1951" spans="1:15" ht="30" x14ac:dyDescent="0.25">
      <c r="A1951" s="2" t="str">
        <f>IF(TRIM(J1951)="","",E1951)</f>
        <v/>
      </c>
      <c r="B1951" s="2" t="str">
        <f>IF(TRIM(K1951)="","",I1951)</f>
        <v/>
      </c>
      <c r="C1951" s="2" t="str">
        <f>LEFT(F1951,FIND(".",F1951,6))</f>
        <v>Exif.PentaxDng.</v>
      </c>
      <c r="D1951" s="2" t="str">
        <f>VLOOKUP(C1951,PrefixUebersetzung,2,FALSE)</f>
        <v>Exif.PentaxDng.</v>
      </c>
      <c r="E1951" s="2" t="str">
        <f>MID(F1951,FIND(".",F1951,6)+1,99)</f>
        <v>DynamicRangeExpansion</v>
      </c>
      <c r="F1951" s="41" t="s">
        <v>10150</v>
      </c>
      <c r="G1951" s="36" t="s">
        <v>9517</v>
      </c>
      <c r="H1951" s="36"/>
      <c r="I1951" s="36" t="s">
        <v>2964</v>
      </c>
      <c r="M1951" s="3" t="str">
        <f>IFERROR(VLOOKUP(E1951,A:J,10, FALSE),"")</f>
        <v>Dynamikbereich-Erweiterung</v>
      </c>
      <c r="N1951" s="3" t="str">
        <f>IFERROR(VLOOKUP(I1951,B:K,10,FALSE),"")</f>
        <v>Dynamikbereich-Erweiterung</v>
      </c>
      <c r="O1951" s="3" t="str">
        <f>IF(AND(TRIM(J1951)="",M1951=""),"Suffix not translated ",
   IF(AND(TRIM(J1951)&lt;&gt;"",TRIM(M1951)&lt;&gt;"",TRIM(J1951)&lt;&gt;TRIM(M1951)),"Suffix translation &lt;&gt; lookup ", "" ))
&amp;IF(AND(TRIM(K1951)="",N1951=""),"Description not translated ",
   IF(AND(TRIM(K1951)&lt;&gt;"",TRIM(N1951)&lt;&gt;"",TRIM(K1951)&lt;&gt;TRIM(N1951)),"Description translation&lt;&gt; lookup ", "" ))</f>
        <v/>
      </c>
    </row>
    <row r="1952" spans="1:15" ht="30" x14ac:dyDescent="0.25">
      <c r="A1952" s="2" t="str">
        <f>IF(TRIM(J1952)="","",E1952)</f>
        <v/>
      </c>
      <c r="B1952" s="2" t="str">
        <f>IF(TRIM(K1952)="","",I1952)</f>
        <v/>
      </c>
      <c r="C1952" s="2" t="str">
        <f>LEFT(F1952,FIND(".",F1952,6))</f>
        <v>Exif.PentaxDng.</v>
      </c>
      <c r="D1952" s="2" t="str">
        <f>VLOOKUP(C1952,PrefixUebersetzung,2,FALSE)</f>
        <v>Exif.PentaxDng.</v>
      </c>
      <c r="E1952" s="2" t="str">
        <f>MID(F1952,FIND(".",F1952,6)+1,99)</f>
        <v>EffectiveLV</v>
      </c>
      <c r="F1952" s="41" t="s">
        <v>10151</v>
      </c>
      <c r="G1952" s="36" t="s">
        <v>9512</v>
      </c>
      <c r="H1952" s="36"/>
      <c r="I1952" s="36" t="s">
        <v>2965</v>
      </c>
      <c r="M1952" s="3" t="str">
        <f>IFERROR(VLOOKUP(E1952,A:J,10, FALSE),"")</f>
        <v>Effektiver Lichtwert</v>
      </c>
      <c r="N1952" s="3" t="str">
        <f>IFERROR(VLOOKUP(I1952,B:K,10,FALSE),"")</f>
        <v>Von Kamera berechneter Lichtwert, beinhaltet Belichtungskorrektur</v>
      </c>
      <c r="O1952" s="3" t="str">
        <f>IF(AND(TRIM(J1952)="",M1952=""),"Suffix not translated ",
   IF(AND(TRIM(J1952)&lt;&gt;"",TRIM(M1952)&lt;&gt;"",TRIM(J1952)&lt;&gt;TRIM(M1952)),"Suffix translation &lt;&gt; lookup ", "" ))
&amp;IF(AND(TRIM(K1952)="",N1952=""),"Description not translated ",
   IF(AND(TRIM(K1952)&lt;&gt;"",TRIM(N1952)&lt;&gt;"",TRIM(K1952)&lt;&gt;TRIM(N1952)),"Description translation&lt;&gt; lookup ", "" ))</f>
        <v/>
      </c>
    </row>
    <row r="1953" spans="1:15" x14ac:dyDescent="0.25">
      <c r="A1953" s="2" t="str">
        <f>IF(TRIM(J1953)="","",E1953)</f>
        <v/>
      </c>
      <c r="B1953" s="2" t="str">
        <f>IF(TRIM(K1953)="","",I1953)</f>
        <v/>
      </c>
      <c r="C1953" s="2" t="str">
        <f>LEFT(F1953,FIND(".",F1953,6))</f>
        <v>Exif.PentaxDng.</v>
      </c>
      <c r="D1953" s="2" t="str">
        <f>VLOOKUP(C1953,PrefixUebersetzung,2,FALSE)</f>
        <v>Exif.PentaxDng.</v>
      </c>
      <c r="E1953" s="2" t="str">
        <f>MID(F1953,FIND(".",F1953,6)+1,99)</f>
        <v>ExposureCompensation</v>
      </c>
      <c r="F1953" s="41" t="s">
        <v>10152</v>
      </c>
      <c r="G1953" s="36" t="s">
        <v>9515</v>
      </c>
      <c r="H1953" s="36"/>
      <c r="I1953" s="36" t="s">
        <v>2521</v>
      </c>
      <c r="M1953" s="3" t="str">
        <f>IFERROR(VLOOKUP(E1953,A:J,10, FALSE),"")</f>
        <v>Belichtungskorrektur</v>
      </c>
      <c r="N1953" s="3" t="str">
        <f>IFERROR(VLOOKUP(I1953,B:K,10,FALSE),"")</f>
        <v>Belichtungskorrektur</v>
      </c>
      <c r="O1953" s="3" t="str">
        <f>IF(AND(TRIM(J1953)="",M1953=""),"Suffix not translated ",
   IF(AND(TRIM(J1953)&lt;&gt;"",TRIM(M1953)&lt;&gt;"",TRIM(J1953)&lt;&gt;TRIM(M1953)),"Suffix translation &lt;&gt; lookup ", "" ))
&amp;IF(AND(TRIM(K1953)="",N1953=""),"Description not translated ",
   IF(AND(TRIM(K1953)&lt;&gt;"",TRIM(N1953)&lt;&gt;"",TRIM(K1953)&lt;&gt;TRIM(N1953)),"Description translation&lt;&gt; lookup ", "" ))</f>
        <v/>
      </c>
    </row>
    <row r="1954" spans="1:15" x14ac:dyDescent="0.25">
      <c r="A1954" s="2" t="str">
        <f>IF(TRIM(J1954)="","",E1954)</f>
        <v/>
      </c>
      <c r="B1954" s="2" t="str">
        <f>IF(TRIM(K1954)="","",I1954)</f>
        <v/>
      </c>
      <c r="C1954" s="2" t="str">
        <f>LEFT(F1954,FIND(".",F1954,6))</f>
        <v>Exif.PentaxDng.</v>
      </c>
      <c r="D1954" s="2" t="str">
        <f>VLOOKUP(C1954,PrefixUebersetzung,2,FALSE)</f>
        <v>Exif.PentaxDng.</v>
      </c>
      <c r="E1954" s="2" t="str">
        <f>MID(F1954,FIND(".",F1954,6)+1,99)</f>
        <v>ExposureTime</v>
      </c>
      <c r="F1954" s="41" t="s">
        <v>10153</v>
      </c>
      <c r="G1954" s="36" t="s">
        <v>9515</v>
      </c>
      <c r="H1954" s="36"/>
      <c r="I1954" s="36" t="s">
        <v>2525</v>
      </c>
      <c r="M1954" s="3" t="str">
        <f>IFERROR(VLOOKUP(E1954,A:J,10, FALSE),"")</f>
        <v>Belichtungszeit</v>
      </c>
      <c r="N1954" s="3" t="str">
        <f>IFERROR(VLOOKUP(I1954,B:K,10,FALSE),"")</f>
        <v>Belichtungszeit</v>
      </c>
      <c r="O1954" s="3" t="str">
        <f>IF(AND(TRIM(J1954)="",M1954=""),"Suffix not translated ",
   IF(AND(TRIM(J1954)&lt;&gt;"",TRIM(M1954)&lt;&gt;"",TRIM(J1954)&lt;&gt;TRIM(M1954)),"Suffix translation &lt;&gt; lookup ", "" ))
&amp;IF(AND(TRIM(K1954)="",N1954=""),"Description not translated ",
   IF(AND(TRIM(K1954)&lt;&gt;"",TRIM(N1954)&lt;&gt;"",TRIM(K1954)&lt;&gt;TRIM(N1954)),"Description translation&lt;&gt; lookup ", "" ))</f>
        <v/>
      </c>
    </row>
    <row r="1955" spans="1:15" x14ac:dyDescent="0.25">
      <c r="A1955" s="2" t="str">
        <f>IF(TRIM(J1955)="","",E1955)</f>
        <v/>
      </c>
      <c r="B1955" s="2" t="str">
        <f>IF(TRIM(K1955)="","",I1955)</f>
        <v/>
      </c>
      <c r="C1955" s="2" t="str">
        <f>LEFT(F1955,FIND(".",F1955,6))</f>
        <v>Exif.PentaxDng.</v>
      </c>
      <c r="D1955" s="2" t="str">
        <f>VLOOKUP(C1955,PrefixUebersetzung,2,FALSE)</f>
        <v>Exif.PentaxDng.</v>
      </c>
      <c r="E1955" s="2" t="str">
        <f>MID(F1955,FIND(".",F1955,6)+1,99)</f>
        <v>Flash</v>
      </c>
      <c r="F1955" s="41" t="s">
        <v>10154</v>
      </c>
      <c r="G1955" s="36" t="s">
        <v>9515</v>
      </c>
      <c r="H1955" s="36"/>
      <c r="I1955" s="36" t="s">
        <v>2966</v>
      </c>
      <c r="M1955" s="3" t="str">
        <f>IFERROR(VLOOKUP(E1955,A:J,10, FALSE),"")</f>
        <v>Blitz</v>
      </c>
      <c r="N1955" s="3" t="str">
        <f>IFERROR(VLOOKUP(I1955,B:K,10,FALSE),"")</f>
        <v>Blitz-Einstellungen</v>
      </c>
      <c r="O1955" s="3" t="str">
        <f>IF(AND(TRIM(J1955)="",M1955=""),"Suffix not translated ",
   IF(AND(TRIM(J1955)&lt;&gt;"",TRIM(M1955)&lt;&gt;"",TRIM(J1955)&lt;&gt;TRIM(M1955)),"Suffix translation &lt;&gt; lookup ", "" ))
&amp;IF(AND(TRIM(K1955)="",N1955=""),"Description not translated ",
   IF(AND(TRIM(K1955)&lt;&gt;"",TRIM(N1955)&lt;&gt;"",TRIM(K1955)&lt;&gt;TRIM(N1955)),"Description translation&lt;&gt; lookup ", "" ))</f>
        <v/>
      </c>
    </row>
    <row r="1956" spans="1:15" x14ac:dyDescent="0.25">
      <c r="A1956" s="2" t="str">
        <f>IF(TRIM(J1956)="","",E1956)</f>
        <v/>
      </c>
      <c r="B1956" s="2" t="str">
        <f>IF(TRIM(K1956)="","",I1956)</f>
        <v/>
      </c>
      <c r="C1956" s="2" t="str">
        <f>LEFT(F1956,FIND(".",F1956,6))</f>
        <v>Exif.PentaxDng.</v>
      </c>
      <c r="D1956" s="2" t="str">
        <f>VLOOKUP(C1956,PrefixUebersetzung,2,FALSE)</f>
        <v>Exif.PentaxDng.</v>
      </c>
      <c r="E1956" s="2" t="str">
        <f>MID(F1956,FIND(".",F1956,6)+1,99)</f>
        <v>FlashADump</v>
      </c>
      <c r="F1956" s="41" t="s">
        <v>10155</v>
      </c>
      <c r="G1956" s="36" t="s">
        <v>9517</v>
      </c>
      <c r="H1956" s="36"/>
      <c r="I1956" s="36" t="s">
        <v>2967</v>
      </c>
      <c r="M1956" s="3" t="str">
        <f>IFERROR(VLOOKUP(E1956,A:J,10, FALSE),"")</f>
        <v>Blitz A Dump</v>
      </c>
      <c r="N1956" s="3" t="str">
        <f>IFERROR(VLOOKUP(I1956,B:K,10,FALSE),"")</f>
        <v>Blitz A Dump</v>
      </c>
      <c r="O1956" s="3" t="str">
        <f>IF(AND(TRIM(J1956)="",M1956=""),"Suffix not translated ",
   IF(AND(TRIM(J1956)&lt;&gt;"",TRIM(M1956)&lt;&gt;"",TRIM(J1956)&lt;&gt;TRIM(M1956)),"Suffix translation &lt;&gt; lookup ", "" ))
&amp;IF(AND(TRIM(K1956)="",N1956=""),"Description not translated ",
   IF(AND(TRIM(K1956)&lt;&gt;"",TRIM(N1956)&lt;&gt;"",TRIM(K1956)&lt;&gt;TRIM(N1956)),"Description translation&lt;&gt; lookup ", "" ))</f>
        <v/>
      </c>
    </row>
    <row r="1957" spans="1:15" x14ac:dyDescent="0.25">
      <c r="A1957" s="2" t="str">
        <f>IF(TRIM(J1957)="","",E1957)</f>
        <v/>
      </c>
      <c r="B1957" s="2" t="str">
        <f>IF(TRIM(K1957)="","",I1957)</f>
        <v/>
      </c>
      <c r="C1957" s="2" t="str">
        <f>LEFT(F1957,FIND(".",F1957,6))</f>
        <v>Exif.PentaxDng.</v>
      </c>
      <c r="D1957" s="2" t="str">
        <f>VLOOKUP(C1957,PrefixUebersetzung,2,FALSE)</f>
        <v>Exif.PentaxDng.</v>
      </c>
      <c r="E1957" s="2" t="str">
        <f>MID(F1957,FIND(".",F1957,6)+1,99)</f>
        <v>FlashBDump</v>
      </c>
      <c r="F1957" s="41" t="s">
        <v>10156</v>
      </c>
      <c r="G1957" s="36" t="s">
        <v>9517</v>
      </c>
      <c r="H1957" s="36"/>
      <c r="I1957" s="36" t="s">
        <v>2968</v>
      </c>
      <c r="M1957" s="3" t="str">
        <f>IFERROR(VLOOKUP(E1957,A:J,10, FALSE),"")</f>
        <v>Blitz B Dump</v>
      </c>
      <c r="N1957" s="3" t="str">
        <f>IFERROR(VLOOKUP(I1957,B:K,10,FALSE),"")</f>
        <v>Blitz B Dump</v>
      </c>
      <c r="O1957" s="3" t="str">
        <f>IF(AND(TRIM(J1957)="",M1957=""),"Suffix not translated ",
   IF(AND(TRIM(J1957)&lt;&gt;"",TRIM(M1957)&lt;&gt;"",TRIM(J1957)&lt;&gt;TRIM(M1957)),"Suffix translation &lt;&gt; lookup ", "" ))
&amp;IF(AND(TRIM(K1957)="",N1957=""),"Description not translated ",
   IF(AND(TRIM(K1957)&lt;&gt;"",TRIM(N1957)&lt;&gt;"",TRIM(K1957)&lt;&gt;TRIM(N1957)),"Description translation&lt;&gt; lookup ", "" ))</f>
        <v/>
      </c>
    </row>
    <row r="1958" spans="1:15" ht="30" x14ac:dyDescent="0.25">
      <c r="A1958" s="2" t="str">
        <f>IF(TRIM(J1958)="","",E1958)</f>
        <v/>
      </c>
      <c r="B1958" s="2" t="str">
        <f>IF(TRIM(K1958)="","",I1958)</f>
        <v/>
      </c>
      <c r="C1958" s="2" t="str">
        <f>LEFT(F1958,FIND(".",F1958,6))</f>
        <v>Exif.PentaxDng.</v>
      </c>
      <c r="D1958" s="2" t="str">
        <f>VLOOKUP(C1958,PrefixUebersetzung,2,FALSE)</f>
        <v>Exif.PentaxDng.</v>
      </c>
      <c r="E1958" s="2" t="str">
        <f>MID(F1958,FIND(".",F1958,6)+1,99)</f>
        <v>FlashExposureCompensation</v>
      </c>
      <c r="F1958" s="41" t="s">
        <v>10157</v>
      </c>
      <c r="G1958" s="36" t="s">
        <v>9516</v>
      </c>
      <c r="H1958" s="36"/>
      <c r="I1958" s="36" t="s">
        <v>2736</v>
      </c>
      <c r="M1958" s="3" t="str">
        <f>IFERROR(VLOOKUP(E1958,A:J,10, FALSE),"")</f>
        <v>Blitzbelichtungskorrektur</v>
      </c>
      <c r="N1958" s="3" t="str">
        <f>IFERROR(VLOOKUP(I1958,B:K,10,FALSE),"")</f>
        <v>Blitzbelichtungskorrektur</v>
      </c>
      <c r="O1958" s="3" t="str">
        <f>IF(AND(TRIM(J1958)="",M1958=""),"Suffix not translated ",
   IF(AND(TRIM(J1958)&lt;&gt;"",TRIM(M1958)&lt;&gt;"",TRIM(J1958)&lt;&gt;TRIM(M1958)),"Suffix translation &lt;&gt; lookup ", "" ))
&amp;IF(AND(TRIM(K1958)="",N1958=""),"Description not translated ",
   IF(AND(TRIM(K1958)&lt;&gt;"",TRIM(N1958)&lt;&gt;"",TRIM(K1958)&lt;&gt;TRIM(N1958)),"Description translation&lt;&gt; lookup ", "" ))</f>
        <v/>
      </c>
    </row>
    <row r="1959" spans="1:15" x14ac:dyDescent="0.25">
      <c r="A1959" s="2" t="str">
        <f>IF(TRIM(J1959)="","",E1959)</f>
        <v/>
      </c>
      <c r="B1959" s="2" t="str">
        <f>IF(TRIM(K1959)="","",I1959)</f>
        <v/>
      </c>
      <c r="C1959" s="2" t="str">
        <f>LEFT(F1959,FIND(".",F1959,6))</f>
        <v>Exif.PentaxDng.</v>
      </c>
      <c r="D1959" s="2" t="str">
        <f>VLOOKUP(C1959,PrefixUebersetzung,2,FALSE)</f>
        <v>Exif.PentaxDng.</v>
      </c>
      <c r="E1959" s="2" t="str">
        <f>MID(F1959,FIND(".",F1959,6)+1,99)</f>
        <v>FlashInfo</v>
      </c>
      <c r="F1959" s="41" t="s">
        <v>10158</v>
      </c>
      <c r="G1959" s="36" t="s">
        <v>9517</v>
      </c>
      <c r="H1959" s="36"/>
      <c r="I1959" s="36" t="s">
        <v>2969</v>
      </c>
      <c r="M1959" s="3" t="str">
        <f>IFERROR(VLOOKUP(E1959,A:J,10, FALSE),"")</f>
        <v>Blitzinformation</v>
      </c>
      <c r="N1959" s="3" t="str">
        <f>IFERROR(VLOOKUP(I1959,B:K,10,FALSE),"")</f>
        <v>Blitzinformation</v>
      </c>
      <c r="O1959" s="3" t="str">
        <f>IF(AND(TRIM(J1959)="",M1959=""),"Suffix not translated ",
   IF(AND(TRIM(J1959)&lt;&gt;"",TRIM(M1959)&lt;&gt;"",TRIM(J1959)&lt;&gt;TRIM(M1959)),"Suffix translation &lt;&gt; lookup ", "" ))
&amp;IF(AND(TRIM(K1959)="",N1959=""),"Description not translated ",
   IF(AND(TRIM(K1959)&lt;&gt;"",TRIM(N1959)&lt;&gt;"",TRIM(K1959)&lt;&gt;TRIM(N1959)),"Description translation&lt;&gt; lookup ", "" ))</f>
        <v/>
      </c>
    </row>
    <row r="1960" spans="1:15" x14ac:dyDescent="0.25">
      <c r="A1960" s="2" t="str">
        <f>IF(TRIM(J1960)="","",E1960)</f>
        <v/>
      </c>
      <c r="B1960" s="2" t="str">
        <f>IF(TRIM(K1960)="","",I1960)</f>
        <v/>
      </c>
      <c r="C1960" s="2" t="str">
        <f>LEFT(F1960,FIND(".",F1960,6))</f>
        <v>Exif.PentaxDng.</v>
      </c>
      <c r="D1960" s="2" t="str">
        <f>VLOOKUP(C1960,PrefixUebersetzung,2,FALSE)</f>
        <v>Exif.PentaxDng.</v>
      </c>
      <c r="E1960" s="2" t="str">
        <f>MID(F1960,FIND(".",F1960,6)+1,99)</f>
        <v>FNumber</v>
      </c>
      <c r="F1960" s="41" t="s">
        <v>10159</v>
      </c>
      <c r="G1960" s="36" t="s">
        <v>9515</v>
      </c>
      <c r="H1960" s="36"/>
      <c r="I1960" s="36" t="s">
        <v>2970</v>
      </c>
      <c r="M1960" s="3" t="str">
        <f>IFERROR(VLOOKUP(E1960,A:J,10, FALSE),"")</f>
        <v>Blendenzahl</v>
      </c>
      <c r="N1960" s="3" t="str">
        <f>IFERROR(VLOOKUP(I1960,B:K,10,FALSE),"")</f>
        <v>Blendenzahl</v>
      </c>
      <c r="O1960" s="3" t="str">
        <f>IF(AND(TRIM(J1960)="",M1960=""),"Suffix not translated ",
   IF(AND(TRIM(J1960)&lt;&gt;"",TRIM(M1960)&lt;&gt;"",TRIM(J1960)&lt;&gt;TRIM(M1960)),"Suffix translation &lt;&gt; lookup ", "" ))
&amp;IF(AND(TRIM(K1960)="",N1960=""),"Description not translated ",
   IF(AND(TRIM(K1960)&lt;&gt;"",TRIM(N1960)&lt;&gt;"",TRIM(K1960)&lt;&gt;TRIM(N1960)),"Description translation&lt;&gt; lookup ", "" ))</f>
        <v/>
      </c>
    </row>
    <row r="1961" spans="1:15" x14ac:dyDescent="0.25">
      <c r="A1961" s="2" t="str">
        <f>IF(TRIM(J1961)="","",E1961)</f>
        <v/>
      </c>
      <c r="B1961" s="2" t="str">
        <f>IF(TRIM(K1961)="","",I1961)</f>
        <v/>
      </c>
      <c r="C1961" s="2" t="str">
        <f>LEFT(F1961,FIND(".",F1961,6))</f>
        <v>Exif.PentaxDng.</v>
      </c>
      <c r="D1961" s="2" t="str">
        <f>VLOOKUP(C1961,PrefixUebersetzung,2,FALSE)</f>
        <v>Exif.PentaxDng.</v>
      </c>
      <c r="E1961" s="2" t="str">
        <f>MID(F1961,FIND(".",F1961,6)+1,99)</f>
        <v>FocalLength</v>
      </c>
      <c r="F1961" s="41" t="s">
        <v>10160</v>
      </c>
      <c r="G1961" s="36" t="s">
        <v>9517</v>
      </c>
      <c r="H1961" s="36"/>
      <c r="I1961" s="36" t="s">
        <v>2971</v>
      </c>
      <c r="M1961" s="3" t="str">
        <f>IFERROR(VLOOKUP(E1961,A:J,10, FALSE),"")</f>
        <v>Brennweite</v>
      </c>
      <c r="N1961" s="3" t="str">
        <f>IFERROR(VLOOKUP(I1961,B:K,10,FALSE),"")</f>
        <v>Brennweite</v>
      </c>
      <c r="O1961" s="3" t="str">
        <f>IF(AND(TRIM(J1961)="",M1961=""),"Suffix not translated ",
   IF(AND(TRIM(J1961)&lt;&gt;"",TRIM(M1961)&lt;&gt;"",TRIM(J1961)&lt;&gt;TRIM(M1961)),"Suffix translation &lt;&gt; lookup ", "" ))
&amp;IF(AND(TRIM(K1961)="",N1961=""),"Description not translated ",
   IF(AND(TRIM(K1961)&lt;&gt;"",TRIM(N1961)&lt;&gt;"",TRIM(K1961)&lt;&gt;TRIM(N1961)),"Description translation&lt;&gt; lookup ", "" ))</f>
        <v/>
      </c>
    </row>
    <row r="1962" spans="1:15" x14ac:dyDescent="0.25">
      <c r="A1962" s="2" t="str">
        <f>IF(TRIM(J1962)="","",E1962)</f>
        <v/>
      </c>
      <c r="B1962" s="2" t="str">
        <f>IF(TRIM(K1962)="","",I1962)</f>
        <v/>
      </c>
      <c r="C1962" s="2" t="str">
        <f>LEFT(F1962,FIND(".",F1962,6))</f>
        <v>Exif.PentaxDng.</v>
      </c>
      <c r="D1962" s="2" t="str">
        <f>VLOOKUP(C1962,PrefixUebersetzung,2,FALSE)</f>
        <v>Exif.PentaxDng.</v>
      </c>
      <c r="E1962" s="2" t="str">
        <f>MID(F1962,FIND(".",F1962,6)+1,99)</f>
        <v>Focus</v>
      </c>
      <c r="F1962" s="41" t="s">
        <v>10161</v>
      </c>
      <c r="G1962" s="36" t="s">
        <v>9515</v>
      </c>
      <c r="H1962" s="36"/>
      <c r="I1962" s="36" t="s">
        <v>2972</v>
      </c>
      <c r="M1962" s="3" t="str">
        <f>IFERROR(VLOOKUP(E1962,A:J,10, FALSE),"")</f>
        <v>Fokusmodus</v>
      </c>
      <c r="N1962" s="3" t="str">
        <f>IFERROR(VLOOKUP(I1962,B:K,10,FALSE),"")</f>
        <v>Fokusmodus Einstellungen</v>
      </c>
      <c r="O1962" s="3" t="str">
        <f>IF(AND(TRIM(J1962)="",M1962=""),"Suffix not translated ",
   IF(AND(TRIM(J1962)&lt;&gt;"",TRIM(M1962)&lt;&gt;"",TRIM(J1962)&lt;&gt;TRIM(M1962)),"Suffix translation &lt;&gt; lookup ", "" ))
&amp;IF(AND(TRIM(K1962)="",N1962=""),"Description not translated ",
   IF(AND(TRIM(K1962)&lt;&gt;"",TRIM(N1962)&lt;&gt;"",TRIM(K1962)&lt;&gt;TRIM(N1962)),"Description translation&lt;&gt; lookup ", "" ))</f>
        <v/>
      </c>
    </row>
    <row r="1963" spans="1:15" x14ac:dyDescent="0.25">
      <c r="A1963" s="2" t="str">
        <f>IF(TRIM(J1963)="","",E1963)</f>
        <v/>
      </c>
      <c r="B1963" s="2" t="str">
        <f>IF(TRIM(K1963)="","",I1963)</f>
        <v/>
      </c>
      <c r="C1963" s="2" t="str">
        <f>LEFT(F1963,FIND(".",F1963,6))</f>
        <v>Exif.PentaxDng.</v>
      </c>
      <c r="D1963" s="2" t="str">
        <f>VLOOKUP(C1963,PrefixUebersetzung,2,FALSE)</f>
        <v>Exif.PentaxDng.</v>
      </c>
      <c r="E1963" s="2" t="str">
        <f>MID(F1963,FIND(".",F1963,6)+1,99)</f>
        <v>FrameNumber</v>
      </c>
      <c r="F1963" s="41" t="s">
        <v>10162</v>
      </c>
      <c r="G1963" s="36" t="s">
        <v>9517</v>
      </c>
      <c r="H1963" s="36"/>
      <c r="I1963" s="36" t="s">
        <v>2254</v>
      </c>
      <c r="M1963" s="3" t="str">
        <f>IFERROR(VLOOKUP(E1963,A:J,10, FALSE),"")</f>
        <v>Einzelbildnummer</v>
      </c>
      <c r="N1963" s="3" t="str">
        <f>IFERROR(VLOOKUP(I1963,B:K,10,FALSE),"")</f>
        <v>Einzelbildnummer</v>
      </c>
      <c r="O1963" s="3" t="str">
        <f>IF(AND(TRIM(J1963)="",M1963=""),"Suffix not translated ",
   IF(AND(TRIM(J1963)&lt;&gt;"",TRIM(M1963)&lt;&gt;"",TRIM(J1963)&lt;&gt;TRIM(M1963)),"Suffix translation &lt;&gt; lookup ", "" ))
&amp;IF(AND(TRIM(K1963)="",N1963=""),"Description not translated ",
   IF(AND(TRIM(K1963)&lt;&gt;"",TRIM(N1963)&lt;&gt;"",TRIM(K1963)&lt;&gt;TRIM(N1963)),"Description translation&lt;&gt; lookup ", "" ))</f>
        <v/>
      </c>
    </row>
    <row r="1964" spans="1:15" ht="30" x14ac:dyDescent="0.25">
      <c r="A1964" s="2" t="str">
        <f>IF(TRIM(J1964)="","",E1964)</f>
        <v/>
      </c>
      <c r="B1964" s="2" t="str">
        <f>IF(TRIM(K1964)="","",I1964)</f>
        <v/>
      </c>
      <c r="C1964" s="2" t="str">
        <f>LEFT(F1964,FIND(".",F1964,6))</f>
        <v>Exif.PentaxDng.</v>
      </c>
      <c r="D1964" s="2" t="str">
        <f>VLOOKUP(C1964,PrefixUebersetzung,2,FALSE)</f>
        <v>Exif.PentaxDng.</v>
      </c>
      <c r="E1964" s="2" t="str">
        <f>MID(F1964,FIND(".",F1964,6)+1,99)</f>
        <v>HighISONoiseReduction</v>
      </c>
      <c r="F1964" s="41" t="s">
        <v>10163</v>
      </c>
      <c r="G1964" s="36" t="s">
        <v>9518</v>
      </c>
      <c r="H1964" s="36"/>
      <c r="I1964" s="36" t="s">
        <v>2973</v>
      </c>
      <c r="M1964" s="3" t="str">
        <f>IFERROR(VLOOKUP(E1964,A:J,10, FALSE),"")</f>
        <v>Rauschunterdrückung bei ISO+</v>
      </c>
      <c r="N1964" s="3" t="str">
        <f>IFERROR(VLOOKUP(I1964,B:K,10,FALSE),"")</f>
        <v>Rauschunterdrückung bei hohen ISO-Werten</v>
      </c>
      <c r="O1964" s="3" t="str">
        <f>IF(AND(TRIM(J1964)="",M1964=""),"Suffix not translated ",
   IF(AND(TRIM(J1964)&lt;&gt;"",TRIM(M1964)&lt;&gt;"",TRIM(J1964)&lt;&gt;TRIM(M1964)),"Suffix translation &lt;&gt; lookup ", "" ))
&amp;IF(AND(TRIM(K1964)="",N1964=""),"Description not translated ",
   IF(AND(TRIM(K1964)&lt;&gt;"",TRIM(N1964)&lt;&gt;"",TRIM(K1964)&lt;&gt;TRIM(N1964)),"Description translation&lt;&gt; lookup ", "" ))</f>
        <v/>
      </c>
    </row>
    <row r="1965" spans="1:15" x14ac:dyDescent="0.25">
      <c r="A1965" s="2" t="str">
        <f>IF(TRIM(J1965)="","",E1965)</f>
        <v/>
      </c>
      <c r="B1965" s="2" t="str">
        <f>IF(TRIM(K1965)="","",I1965)</f>
        <v/>
      </c>
      <c r="C1965" s="2" t="str">
        <f>LEFT(F1965,FIND(".",F1965,6))</f>
        <v>Exif.PentaxDng.</v>
      </c>
      <c r="D1965" s="2" t="str">
        <f>VLOOKUP(C1965,PrefixUebersetzung,2,FALSE)</f>
        <v>Exif.PentaxDng.</v>
      </c>
      <c r="E1965" s="2" t="str">
        <f>MID(F1965,FIND(".",F1965,6)+1,99)</f>
        <v>Hometown</v>
      </c>
      <c r="F1965" s="41" t="s">
        <v>10164</v>
      </c>
      <c r="G1965" s="36" t="s">
        <v>9517</v>
      </c>
      <c r="H1965" s="36"/>
      <c r="I1965" s="36" t="s">
        <v>2974</v>
      </c>
      <c r="M1965" s="3" t="str">
        <f>IFERROR(VLOOKUP(E1965,A:J,10, FALSE),"")</f>
        <v>Heimatort</v>
      </c>
      <c r="N1965" s="3" t="str">
        <f>IFERROR(VLOOKUP(I1965,B:K,10,FALSE),"")</f>
        <v>Heimatort</v>
      </c>
      <c r="O1965" s="3" t="str">
        <f>IF(AND(TRIM(J1965)="",M1965=""),"Suffix not translated ",
   IF(AND(TRIM(J1965)&lt;&gt;"",TRIM(M1965)&lt;&gt;"",TRIM(J1965)&lt;&gt;TRIM(M1965)),"Suffix translation &lt;&gt; lookup ", "" ))
&amp;IF(AND(TRIM(K1965)="",N1965=""),"Description not translated ",
   IF(AND(TRIM(K1965)&lt;&gt;"",TRIM(N1965)&lt;&gt;"",TRIM(K1965)&lt;&gt;TRIM(N1965)),"Description translation&lt;&gt; lookup ", "" ))</f>
        <v/>
      </c>
    </row>
    <row r="1966" spans="1:15" ht="30" x14ac:dyDescent="0.25">
      <c r="A1966" s="2" t="str">
        <f>IF(TRIM(J1966)="","",E1966)</f>
        <v/>
      </c>
      <c r="B1966" s="2" t="str">
        <f>IF(TRIM(K1966)="","",I1966)</f>
        <v/>
      </c>
      <c r="C1966" s="2" t="str">
        <f>LEFT(F1966,FIND(".",F1966,6))</f>
        <v>Exif.PentaxDng.</v>
      </c>
      <c r="D1966" s="2" t="str">
        <f>VLOOKUP(C1966,PrefixUebersetzung,2,FALSE)</f>
        <v>Exif.PentaxDng.</v>
      </c>
      <c r="E1966" s="2" t="str">
        <f>MID(F1966,FIND(".",F1966,6)+1,99)</f>
        <v>HometownDST</v>
      </c>
      <c r="F1966" s="41" t="s">
        <v>10165</v>
      </c>
      <c r="G1966" s="36" t="s">
        <v>9517</v>
      </c>
      <c r="H1966" s="36"/>
      <c r="I1966" s="36" t="s">
        <v>2975</v>
      </c>
      <c r="M1966" s="3" t="str">
        <f>IFERROR(VLOOKUP(E1966,A:J,10, FALSE),"")</f>
        <v>Heimatort Sommerzeit</v>
      </c>
      <c r="N1966" s="3" t="str">
        <f>IFERROR(VLOOKUP(I1966,B:K,10,FALSE),"")</f>
        <v>Kennung, ob am Heimatort Sommerzeit aktiv ist</v>
      </c>
      <c r="O1966" s="3" t="str">
        <f>IF(AND(TRIM(J1966)="",M1966=""),"Suffix not translated ",
   IF(AND(TRIM(J1966)&lt;&gt;"",TRIM(M1966)&lt;&gt;"",TRIM(J1966)&lt;&gt;TRIM(M1966)),"Suffix translation &lt;&gt; lookup ", "" ))
&amp;IF(AND(TRIM(K1966)="",N1966=""),"Description not translated ",
   IF(AND(TRIM(K1966)&lt;&gt;"",TRIM(N1966)&lt;&gt;"",TRIM(K1966)&lt;&gt;TRIM(N1966)),"Description translation&lt;&gt; lookup ", "" ))</f>
        <v/>
      </c>
    </row>
    <row r="1967" spans="1:15" x14ac:dyDescent="0.25">
      <c r="A1967" s="2" t="str">
        <f>IF(TRIM(J1967)="","",E1967)</f>
        <v/>
      </c>
      <c r="B1967" s="2" t="str">
        <f>IF(TRIM(K1967)="","",I1967)</f>
        <v/>
      </c>
      <c r="C1967" s="2" t="str">
        <f>LEFT(F1967,FIND(".",F1967,6))</f>
        <v>Exif.PentaxDng.</v>
      </c>
      <c r="D1967" s="2" t="str">
        <f>VLOOKUP(C1967,PrefixUebersetzung,2,FALSE)</f>
        <v>Exif.PentaxDng.</v>
      </c>
      <c r="E1967" s="2" t="str">
        <f>MID(F1967,FIND(".",F1967,6)+1,99)</f>
        <v>ImageAreaOffset</v>
      </c>
      <c r="F1967" s="41" t="s">
        <v>10166</v>
      </c>
      <c r="G1967" s="36" t="s">
        <v>9515</v>
      </c>
      <c r="H1967" s="36"/>
      <c r="I1967" s="36" t="s">
        <v>2976</v>
      </c>
      <c r="M1967" s="3" t="str">
        <f>IFERROR(VLOOKUP(E1967,A:J,10, FALSE),"")</f>
        <v>Bildbereich Offset</v>
      </c>
      <c r="N1967" s="3" t="str">
        <f>IFERROR(VLOOKUP(I1967,B:K,10,FALSE),"")</f>
        <v>Bildbereich Offset</v>
      </c>
      <c r="O1967" s="3" t="str">
        <f>IF(AND(TRIM(J1967)="",M1967=""),"Suffix not translated ",
   IF(AND(TRIM(J1967)&lt;&gt;"",TRIM(M1967)&lt;&gt;"",TRIM(J1967)&lt;&gt;TRIM(M1967)),"Suffix translation &lt;&gt; lookup ", "" ))
&amp;IF(AND(TRIM(K1967)="",N1967=""),"Description not translated ",
   IF(AND(TRIM(K1967)&lt;&gt;"",TRIM(N1967)&lt;&gt;"",TRIM(K1967)&lt;&gt;TRIM(N1967)),"Description translation&lt;&gt; lookup ", "" ))</f>
        <v/>
      </c>
    </row>
    <row r="1968" spans="1:15" x14ac:dyDescent="0.25">
      <c r="A1968" s="2" t="str">
        <f>IF(TRIM(J1968)="","",E1968)</f>
        <v/>
      </c>
      <c r="B1968" s="2" t="str">
        <f>IF(TRIM(K1968)="","",I1968)</f>
        <v/>
      </c>
      <c r="C1968" s="2" t="str">
        <f>LEFT(F1968,FIND(".",F1968,6))</f>
        <v>Exif.PentaxDng.</v>
      </c>
      <c r="D1968" s="2" t="str">
        <f>VLOOKUP(C1968,PrefixUebersetzung,2,FALSE)</f>
        <v>Exif.PentaxDng.</v>
      </c>
      <c r="E1968" s="2" t="str">
        <f>MID(F1968,FIND(".",F1968,6)+1,99)</f>
        <v>ImageProcessing</v>
      </c>
      <c r="F1968" s="41" t="s">
        <v>10167</v>
      </c>
      <c r="G1968" s="36" t="s">
        <v>9517</v>
      </c>
      <c r="H1968" s="36"/>
      <c r="I1968" s="36" t="s">
        <v>2615</v>
      </c>
      <c r="M1968" s="3" t="str">
        <f>IFERROR(VLOOKUP(E1968,A:J,10, FALSE),"")</f>
        <v>Bildverarbeitung</v>
      </c>
      <c r="N1968" s="3" t="str">
        <f>IFERROR(VLOOKUP(I1968,B:K,10,FALSE),"")</f>
        <v>Bildverarbeitung</v>
      </c>
      <c r="O1968" s="3" t="str">
        <f>IF(AND(TRIM(J1968)="",M1968=""),"Suffix not translated ",
   IF(AND(TRIM(J1968)&lt;&gt;"",TRIM(M1968)&lt;&gt;"",TRIM(J1968)&lt;&gt;TRIM(M1968)),"Suffix translation &lt;&gt; lookup ", "" ))
&amp;IF(AND(TRIM(K1968)="",N1968=""),"Description not translated ",
   IF(AND(TRIM(K1968)&lt;&gt;"",TRIM(N1968)&lt;&gt;"",TRIM(K1968)&lt;&gt;TRIM(N1968)),"Description translation&lt;&gt; lookup ", "" ))</f>
        <v/>
      </c>
    </row>
    <row r="1969" spans="1:15" x14ac:dyDescent="0.25">
      <c r="A1969" s="2" t="str">
        <f>IF(TRIM(J1969)="","",E1969)</f>
        <v/>
      </c>
      <c r="B1969" s="2" t="str">
        <f>IF(TRIM(K1969)="","",I1969)</f>
        <v/>
      </c>
      <c r="C1969" s="2" t="str">
        <f>LEFT(F1969,FIND(".",F1969,6))</f>
        <v>Exif.PentaxDng.</v>
      </c>
      <c r="D1969" s="2" t="str">
        <f>VLOOKUP(C1969,PrefixUebersetzung,2,FALSE)</f>
        <v>Exif.PentaxDng.</v>
      </c>
      <c r="E1969" s="2" t="str">
        <f>MID(F1969,FIND(".",F1969,6)+1,99)</f>
        <v>ImageTone</v>
      </c>
      <c r="F1969" s="41" t="s">
        <v>10168</v>
      </c>
      <c r="G1969" s="36" t="s">
        <v>9512</v>
      </c>
      <c r="H1969" s="36"/>
      <c r="I1969" s="36" t="s">
        <v>2977</v>
      </c>
      <c r="M1969" s="3" t="str">
        <f>IFERROR(VLOOKUP(E1969,A:J,10, FALSE),"")</f>
        <v>Bild Farbton</v>
      </c>
      <c r="N1969" s="3" t="str">
        <f>IFERROR(VLOOKUP(I1969,B:K,10,FALSE),"")</f>
        <v>Bild Farbton</v>
      </c>
      <c r="O1969" s="3" t="str">
        <f>IF(AND(TRIM(J1969)="",M1969=""),"Suffix not translated ",
   IF(AND(TRIM(J1969)&lt;&gt;"",TRIM(M1969)&lt;&gt;"",TRIM(J1969)&lt;&gt;TRIM(M1969)),"Suffix translation &lt;&gt; lookup ", "" ))
&amp;IF(AND(TRIM(K1969)="",N1969=""),"Description not translated ",
   IF(AND(TRIM(K1969)&lt;&gt;"",TRIM(N1969)&lt;&gt;"",TRIM(K1969)&lt;&gt;TRIM(N1969)),"Description translation&lt;&gt; lookup ", "" ))</f>
        <v/>
      </c>
    </row>
    <row r="1970" spans="1:15" x14ac:dyDescent="0.25">
      <c r="A1970" s="2" t="str">
        <f>IF(TRIM(J1970)="","",E1970)</f>
        <v/>
      </c>
      <c r="B1970" s="2" t="str">
        <f>IF(TRIM(K1970)="","",I1970)</f>
        <v/>
      </c>
      <c r="C1970" s="2" t="str">
        <f>LEFT(F1970,FIND(".",F1970,6))</f>
        <v>Exif.PentaxDng.</v>
      </c>
      <c r="D1970" s="2" t="str">
        <f>VLOOKUP(C1970,PrefixUebersetzung,2,FALSE)</f>
        <v>Exif.PentaxDng.</v>
      </c>
      <c r="E1970" s="2" t="str">
        <f>MID(F1970,FIND(".",F1970,6)+1,99)</f>
        <v>ISO</v>
      </c>
      <c r="F1970" s="41" t="s">
        <v>10169</v>
      </c>
      <c r="G1970" s="36" t="s">
        <v>9515</v>
      </c>
      <c r="H1970" s="36"/>
      <c r="I1970" s="36" t="s">
        <v>2978</v>
      </c>
      <c r="M1970" s="3" t="str">
        <f>IFERROR(VLOOKUP(E1970,A:J,10, FALSE),"")</f>
        <v>ISO</v>
      </c>
      <c r="N1970" s="3" t="str">
        <f>IFERROR(VLOOKUP(I1970,B:K,10,FALSE),"")</f>
        <v>ISO-Empfindlichkeitseinstellungen</v>
      </c>
      <c r="O1970" s="3" t="str">
        <f>IF(AND(TRIM(J1970)="",M1970=""),"Suffix not translated ",
   IF(AND(TRIM(J1970)&lt;&gt;"",TRIM(M1970)&lt;&gt;"",TRIM(J1970)&lt;&gt;TRIM(M1970)),"Suffix translation &lt;&gt; lookup ", "" ))
&amp;IF(AND(TRIM(K1970)="",N1970=""),"Description not translated ",
   IF(AND(TRIM(K1970)&lt;&gt;"",TRIM(N1970)&lt;&gt;"",TRIM(K1970)&lt;&gt;TRIM(N1970)),"Description translation&lt;&gt; lookup ", "" ))</f>
        <v/>
      </c>
    </row>
    <row r="1971" spans="1:15" x14ac:dyDescent="0.25">
      <c r="A1971" s="2" t="str">
        <f>IF(TRIM(J1971)="","",E1971)</f>
        <v/>
      </c>
      <c r="B1971" s="2" t="str">
        <f>IF(TRIM(K1971)="","",I1971)</f>
        <v/>
      </c>
      <c r="C1971" s="2" t="str">
        <f>LEFT(F1971,FIND(".",F1971,6))</f>
        <v>Exif.PentaxDng.</v>
      </c>
      <c r="D1971" s="2" t="str">
        <f>VLOOKUP(C1971,PrefixUebersetzung,2,FALSE)</f>
        <v>Exif.PentaxDng.</v>
      </c>
      <c r="E1971" s="2" t="str">
        <f>MID(F1971,FIND(".",F1971,6)+1,99)</f>
        <v>LensInfo</v>
      </c>
      <c r="F1971" s="41" t="s">
        <v>10170</v>
      </c>
      <c r="G1971" s="36" t="s">
        <v>9517</v>
      </c>
      <c r="H1971" s="36"/>
      <c r="I1971" s="36" t="s">
        <v>2979</v>
      </c>
      <c r="M1971" s="3" t="str">
        <f>IFERROR(VLOOKUP(E1971,A:J,10, FALSE),"")</f>
        <v>Objektiv Information</v>
      </c>
      <c r="N1971" s="3" t="str">
        <f>IFERROR(VLOOKUP(I1971,B:K,10,FALSE),"")</f>
        <v>Objektiv Information</v>
      </c>
      <c r="O1971" s="3" t="str">
        <f>IF(AND(TRIM(J1971)="",M1971=""),"Suffix not translated ",
   IF(AND(TRIM(J1971)&lt;&gt;"",TRIM(M1971)&lt;&gt;"",TRIM(J1971)&lt;&gt;TRIM(M1971)),"Suffix translation &lt;&gt; lookup ", "" ))
&amp;IF(AND(TRIM(K1971)="",N1971=""),"Description not translated ",
   IF(AND(TRIM(K1971)&lt;&gt;"",TRIM(N1971)&lt;&gt;"",TRIM(K1971)&lt;&gt;TRIM(N1971)),"Description translation&lt;&gt; lookup ", "" ))</f>
        <v/>
      </c>
    </row>
    <row r="1972" spans="1:15" x14ac:dyDescent="0.25">
      <c r="A1972" s="2" t="str">
        <f>IF(TRIM(J1972)="","",E1972)</f>
        <v/>
      </c>
      <c r="B1972" s="2" t="str">
        <f>IF(TRIM(K1972)="","",I1972)</f>
        <v/>
      </c>
      <c r="C1972" s="2" t="str">
        <f>LEFT(F1972,FIND(".",F1972,6))</f>
        <v>Exif.PentaxDng.</v>
      </c>
      <c r="D1972" s="2" t="str">
        <f>VLOOKUP(C1972,PrefixUebersetzung,2,FALSE)</f>
        <v>Exif.PentaxDng.</v>
      </c>
      <c r="E1972" s="2" t="str">
        <f>MID(F1972,FIND(".",F1972,6)+1,99)</f>
        <v>LensType</v>
      </c>
      <c r="F1972" s="41" t="s">
        <v>10171</v>
      </c>
      <c r="G1972" s="36" t="s">
        <v>9518</v>
      </c>
      <c r="H1972" s="36"/>
      <c r="I1972" s="36" t="s">
        <v>2177</v>
      </c>
      <c r="M1972" s="3" t="str">
        <f>IFERROR(VLOOKUP(E1972,A:J,10, FALSE),"")</f>
        <v>Objektiv Typ</v>
      </c>
      <c r="N1972" s="3" t="str">
        <f>IFERROR(VLOOKUP(I1972,B:K,10,FALSE),"")</f>
        <v>Objektiv Typ</v>
      </c>
      <c r="O1972" s="3" t="str">
        <f>IF(AND(TRIM(J1972)="",M1972=""),"Suffix not translated ",
   IF(AND(TRIM(J1972)&lt;&gt;"",TRIM(M1972)&lt;&gt;"",TRIM(J1972)&lt;&gt;TRIM(M1972)),"Suffix translation &lt;&gt; lookup ", "" ))
&amp;IF(AND(TRIM(K1972)="",N1972=""),"Description not translated ",
   IF(AND(TRIM(K1972)&lt;&gt;"",TRIM(N1972)&lt;&gt;"",TRIM(K1972)&lt;&gt;TRIM(N1972)),"Description translation&lt;&gt; lookup ", "" ))</f>
        <v/>
      </c>
    </row>
    <row r="1973" spans="1:15" x14ac:dyDescent="0.25">
      <c r="A1973" s="2" t="str">
        <f>IF(TRIM(J1973)="","",E1973)</f>
        <v/>
      </c>
      <c r="B1973" s="2" t="str">
        <f>IF(TRIM(K1973)="","",I1973)</f>
        <v/>
      </c>
      <c r="C1973" s="2" t="str">
        <f>LEFT(F1973,FIND(".",F1973,6))</f>
        <v>Exif.PentaxDng.</v>
      </c>
      <c r="D1973" s="2" t="str">
        <f>VLOOKUP(C1973,PrefixUebersetzung,2,FALSE)</f>
        <v>Exif.PentaxDng.</v>
      </c>
      <c r="E1973" s="2" t="str">
        <f>MID(F1973,FIND(".",F1973,6)+1,99)</f>
        <v>Location</v>
      </c>
      <c r="F1973" s="41" t="s">
        <v>10172</v>
      </c>
      <c r="G1973" s="36" t="s">
        <v>9517</v>
      </c>
      <c r="H1973" s="36"/>
      <c r="I1973" s="36" t="s">
        <v>2980</v>
      </c>
      <c r="M1973" s="3" t="str">
        <f>IFERROR(VLOOKUP(E1973,A:J,10, FALSE),"")</f>
        <v>Ort</v>
      </c>
      <c r="N1973" s="3" t="str">
        <f>IFERROR(VLOOKUP(I1973,B:K,10,FALSE),"")</f>
        <v>Ort</v>
      </c>
      <c r="O1973" s="3" t="str">
        <f>IF(AND(TRIM(J1973)="",M1973=""),"Suffix not translated ",
   IF(AND(TRIM(J1973)&lt;&gt;"",TRIM(M1973)&lt;&gt;"",TRIM(J1973)&lt;&gt;TRIM(M1973)),"Suffix translation &lt;&gt; lookup ", "" ))
&amp;IF(AND(TRIM(K1973)="",N1973=""),"Description not translated ",
   IF(AND(TRIM(K1973)&lt;&gt;"",TRIM(N1973)&lt;&gt;"",TRIM(K1973)&lt;&gt;TRIM(N1973)),"Description translation&lt;&gt; lookup ", "" ))</f>
        <v/>
      </c>
    </row>
    <row r="1974" spans="1:15" x14ac:dyDescent="0.25">
      <c r="A1974" s="2" t="str">
        <f>IF(TRIM(J1974)="","",E1974)</f>
        <v/>
      </c>
      <c r="B1974" s="2" t="str">
        <f>IF(TRIM(K1974)="","",I1974)</f>
        <v/>
      </c>
      <c r="C1974" s="2" t="str">
        <f>LEFT(F1974,FIND(".",F1974,6))</f>
        <v>Exif.PentaxDng.</v>
      </c>
      <c r="D1974" s="2" t="str">
        <f>VLOOKUP(C1974,PrefixUebersetzung,2,FALSE)</f>
        <v>Exif.PentaxDng.</v>
      </c>
      <c r="E1974" s="2" t="str">
        <f>MID(F1974,FIND(".",F1974,6)+1,99)</f>
        <v>MeteringMode</v>
      </c>
      <c r="F1974" s="41" t="s">
        <v>10173</v>
      </c>
      <c r="G1974" s="36" t="s">
        <v>9517</v>
      </c>
      <c r="H1974" s="36"/>
      <c r="I1974" s="36" t="s">
        <v>2981</v>
      </c>
      <c r="M1974" s="3" t="str">
        <f>IFERROR(VLOOKUP(E1974,A:J,10, FALSE),"")</f>
        <v>Messmethode</v>
      </c>
      <c r="N1974" s="3" t="str">
        <f>IFERROR(VLOOKUP(I1974,B:K,10,FALSE),"")</f>
        <v>Messmethode</v>
      </c>
      <c r="O1974" s="3" t="str">
        <f>IF(AND(TRIM(J1974)="",M1974=""),"Suffix not translated ",
   IF(AND(TRIM(J1974)&lt;&gt;"",TRIM(M1974)&lt;&gt;"",TRIM(J1974)&lt;&gt;TRIM(M1974)),"Suffix translation &lt;&gt; lookup ", "" ))
&amp;IF(AND(TRIM(K1974)="",N1974=""),"Description not translated ",
   IF(AND(TRIM(K1974)&lt;&gt;"",TRIM(N1974)&lt;&gt;"",TRIM(K1974)&lt;&gt;TRIM(N1974)),"Description translation&lt;&gt; lookup ", "" ))</f>
        <v/>
      </c>
    </row>
    <row r="1975" spans="1:15" x14ac:dyDescent="0.25">
      <c r="A1975" s="2" t="str">
        <f>IF(TRIM(J1975)="","",E1975)</f>
        <v/>
      </c>
      <c r="B1975" s="2" t="str">
        <f>IF(TRIM(K1975)="","",I1975)</f>
        <v/>
      </c>
      <c r="C1975" s="2" t="str">
        <f>LEFT(F1975,FIND(".",F1975,6))</f>
        <v>Exif.PentaxDng.</v>
      </c>
      <c r="D1975" s="2" t="str">
        <f>VLOOKUP(C1975,PrefixUebersetzung,2,FALSE)</f>
        <v>Exif.PentaxDng.</v>
      </c>
      <c r="E1975" s="2" t="str">
        <f>MID(F1975,FIND(".",F1975,6)+1,99)</f>
        <v>Mode</v>
      </c>
      <c r="F1975" s="41" t="s">
        <v>10174</v>
      </c>
      <c r="G1975" s="36" t="s">
        <v>9512</v>
      </c>
      <c r="H1975" s="36"/>
      <c r="I1975" s="36" t="s">
        <v>2982</v>
      </c>
      <c r="M1975" s="3" t="str">
        <f>IFERROR(VLOOKUP(E1975,A:J,10, FALSE),"")</f>
        <v>Modus</v>
      </c>
      <c r="N1975" s="3" t="str">
        <f>IFERROR(VLOOKUP(I1975,B:K,10,FALSE),"")</f>
        <v>Kamera Aufnahmemodus</v>
      </c>
      <c r="O1975" s="3" t="str">
        <f>IF(AND(TRIM(J1975)="",M1975=""),"Suffix not translated ",
   IF(AND(TRIM(J1975)&lt;&gt;"",TRIM(M1975)&lt;&gt;"",TRIM(J1975)&lt;&gt;TRIM(M1975)),"Suffix translation &lt;&gt; lookup ", "" ))
&amp;IF(AND(TRIM(K1975)="",N1975=""),"Description not translated ",
   IF(AND(TRIM(K1975)&lt;&gt;"",TRIM(N1975)&lt;&gt;"",TRIM(K1975)&lt;&gt;TRIM(N1975)),"Description translation&lt;&gt; lookup ", "" ))</f>
        <v/>
      </c>
    </row>
    <row r="1976" spans="1:15" x14ac:dyDescent="0.25">
      <c r="A1976" s="2" t="str">
        <f>IF(TRIM(J1976)="","",E1976)</f>
        <v/>
      </c>
      <c r="B1976" s="2" t="str">
        <f>IF(TRIM(K1976)="","",I1976)</f>
        <v/>
      </c>
      <c r="C1976" s="2" t="str">
        <f>LEFT(F1976,FIND(".",F1976,6))</f>
        <v>Exif.PentaxDng.</v>
      </c>
      <c r="D1976" s="2" t="str">
        <f>VLOOKUP(C1976,PrefixUebersetzung,2,FALSE)</f>
        <v>Exif.PentaxDng.</v>
      </c>
      <c r="E1976" s="2" t="str">
        <f>MID(F1976,FIND(".",F1976,6)+1,99)</f>
        <v>ModelID</v>
      </c>
      <c r="F1976" s="41" t="s">
        <v>10175</v>
      </c>
      <c r="G1976" s="36" t="s">
        <v>9512</v>
      </c>
      <c r="H1976" s="36"/>
      <c r="I1976" s="36" t="s">
        <v>9478</v>
      </c>
      <c r="M1976" s="3" t="str">
        <f>IFERROR(VLOOKUP(E1976,A:J,10, FALSE),"")</f>
        <v>Modell-Id</v>
      </c>
      <c r="N1976" s="3" t="str">
        <f>IFERROR(VLOOKUP(I1976,B:K,10,FALSE),"")</f>
        <v>Pentax Modell Kennung</v>
      </c>
      <c r="O1976" s="3" t="str">
        <f>IF(AND(TRIM(J1976)="",M1976=""),"Suffix not translated ",
   IF(AND(TRIM(J1976)&lt;&gt;"",TRIM(M1976)&lt;&gt;"",TRIM(J1976)&lt;&gt;TRIM(M1976)),"Suffix translation &lt;&gt; lookup ", "" ))
&amp;IF(AND(TRIM(K1976)="",N1976=""),"Description not translated ",
   IF(AND(TRIM(K1976)&lt;&gt;"",TRIM(N1976)&lt;&gt;"",TRIM(K1976)&lt;&gt;TRIM(N1976)),"Description translation&lt;&gt; lookup ", "" ))</f>
        <v/>
      </c>
    </row>
    <row r="1977" spans="1:15" x14ac:dyDescent="0.25">
      <c r="A1977" s="2" t="str">
        <f>IF(TRIM(J1977)="","",E1977)</f>
        <v/>
      </c>
      <c r="B1977" s="2" t="str">
        <f>IF(TRIM(K1977)="","",I1977)</f>
        <v/>
      </c>
      <c r="C1977" s="2" t="str">
        <f>LEFT(F1977,FIND(".",F1977,6))</f>
        <v>Exif.PentaxDng.</v>
      </c>
      <c r="D1977" s="2" t="str">
        <f>VLOOKUP(C1977,PrefixUebersetzung,2,FALSE)</f>
        <v>Exif.PentaxDng.</v>
      </c>
      <c r="E1977" s="2" t="str">
        <f>MID(F1977,FIND(".",F1977,6)+1,99)</f>
        <v>NoiseReduction</v>
      </c>
      <c r="F1977" s="41" t="s">
        <v>10176</v>
      </c>
      <c r="G1977" s="36" t="s">
        <v>9512</v>
      </c>
      <c r="H1977" s="36"/>
      <c r="I1977" s="36" t="s">
        <v>2534</v>
      </c>
      <c r="M1977" s="3" t="str">
        <f>IFERROR(VLOOKUP(E1977,A:J,10, FALSE),"")</f>
        <v xml:space="preserve">Rauschreduzierung </v>
      </c>
      <c r="N1977" s="3" t="str">
        <f>IFERROR(VLOOKUP(I1977,B:K,10,FALSE),"")</f>
        <v xml:space="preserve">Rauschreduzierung </v>
      </c>
      <c r="O1977" s="3" t="str">
        <f>IF(AND(TRIM(J1977)="",M1977=""),"Suffix not translated ",
   IF(AND(TRIM(J1977)&lt;&gt;"",TRIM(M1977)&lt;&gt;"",TRIM(J1977)&lt;&gt;TRIM(M1977)),"Suffix translation &lt;&gt; lookup ", "" ))
&amp;IF(AND(TRIM(K1977)="",N1977=""),"Description not translated ",
   IF(AND(TRIM(K1977)&lt;&gt;"",TRIM(N1977)&lt;&gt;"",TRIM(K1977)&lt;&gt;TRIM(N1977)),"Description translation&lt;&gt; lookup ", "" ))</f>
        <v/>
      </c>
    </row>
    <row r="1978" spans="1:15" x14ac:dyDescent="0.25">
      <c r="A1978" s="2" t="str">
        <f>IF(TRIM(J1978)="","",E1978)</f>
        <v/>
      </c>
      <c r="B1978" s="2" t="str">
        <f>IF(TRIM(K1978)="","",I1978)</f>
        <v/>
      </c>
      <c r="C1978" s="2" t="str">
        <f>LEFT(F1978,FIND(".",F1978,6))</f>
        <v>Exif.PentaxDng.</v>
      </c>
      <c r="D1978" s="2" t="str">
        <f>VLOOKUP(C1978,PrefixUebersetzung,2,FALSE)</f>
        <v>Exif.PentaxDng.</v>
      </c>
      <c r="E1978" s="2" t="str">
        <f>MID(F1978,FIND(".",F1978,6)+1,99)</f>
        <v>PictureMode</v>
      </c>
      <c r="F1978" s="41" t="s">
        <v>10177</v>
      </c>
      <c r="G1978" s="36" t="s">
        <v>9517</v>
      </c>
      <c r="H1978" s="36"/>
      <c r="I1978" s="36" t="s">
        <v>2798</v>
      </c>
      <c r="M1978" s="3" t="str">
        <f>IFERROR(VLOOKUP(E1978,A:J,10, FALSE),"")</f>
        <v>Bildmodus</v>
      </c>
      <c r="N1978" s="3" t="str">
        <f>IFERROR(VLOOKUP(I1978,B:K,10,FALSE),"")</f>
        <v>Bildmodus</v>
      </c>
      <c r="O1978" s="3" t="str">
        <f>IF(AND(TRIM(J1978)="",M1978=""),"Suffix not translated ",
   IF(AND(TRIM(J1978)&lt;&gt;"",TRIM(M1978)&lt;&gt;"",TRIM(J1978)&lt;&gt;TRIM(M1978)),"Suffix translation &lt;&gt; lookup ", "" ))
&amp;IF(AND(TRIM(K1978)="",N1978=""),"Description not translated ",
   IF(AND(TRIM(K1978)&lt;&gt;"",TRIM(N1978)&lt;&gt;"",TRIM(K1978)&lt;&gt;TRIM(N1978)),"Description translation&lt;&gt; lookup ", "" ))</f>
        <v/>
      </c>
    </row>
    <row r="1979" spans="1:15" x14ac:dyDescent="0.25">
      <c r="A1979" s="2" t="str">
        <f>IF(TRIM(J1979)="","",E1979)</f>
        <v/>
      </c>
      <c r="B1979" s="2" t="str">
        <f>IF(TRIM(K1979)="","",I1979)</f>
        <v/>
      </c>
      <c r="C1979" s="2" t="str">
        <f>LEFT(F1979,FIND(".",F1979,6))</f>
        <v>Exif.PentaxDng.</v>
      </c>
      <c r="D1979" s="2" t="str">
        <f>VLOOKUP(C1979,PrefixUebersetzung,2,FALSE)</f>
        <v>Exif.PentaxDng.</v>
      </c>
      <c r="E1979" s="2" t="str">
        <f>MID(F1979,FIND(".",F1979,6)+1,99)</f>
        <v>PreviewImageBorders</v>
      </c>
      <c r="F1979" s="41" t="s">
        <v>10178</v>
      </c>
      <c r="G1979" s="36" t="s">
        <v>9518</v>
      </c>
      <c r="H1979" s="36"/>
      <c r="I1979" s="36" t="s">
        <v>2983</v>
      </c>
      <c r="M1979" s="3" t="str">
        <f>IFERROR(VLOOKUP(E1979,A:J,10, FALSE),"")</f>
        <v>Vorschaubild Grenzen</v>
      </c>
      <c r="N1979" s="3" t="str">
        <f>IFERROR(VLOOKUP(I1979,B:K,10,FALSE),"")</f>
        <v>Vorschaubild Grenzen</v>
      </c>
      <c r="O1979" s="3" t="str">
        <f>IF(AND(TRIM(J1979)="",M1979=""),"Suffix not translated ",
   IF(AND(TRIM(J1979)&lt;&gt;"",TRIM(M1979)&lt;&gt;"",TRIM(J1979)&lt;&gt;TRIM(M1979)),"Suffix translation &lt;&gt; lookup ", "" ))
&amp;IF(AND(TRIM(K1979)="",N1979=""),"Description not translated ",
   IF(AND(TRIM(K1979)&lt;&gt;"",TRIM(N1979)&lt;&gt;"",TRIM(K1979)&lt;&gt;TRIM(N1979)),"Description translation&lt;&gt; lookup ", "" ))</f>
        <v/>
      </c>
    </row>
    <row r="1980" spans="1:15" ht="30" x14ac:dyDescent="0.25">
      <c r="A1980" s="2" t="str">
        <f>IF(TRIM(J1980)="","",E1980)</f>
        <v/>
      </c>
      <c r="B1980" s="2" t="str">
        <f>IF(TRIM(K1980)="","",I1980)</f>
        <v/>
      </c>
      <c r="C1980" s="2" t="str">
        <f>LEFT(F1980,FIND(".",F1980,6))</f>
        <v>Exif.PentaxDng.</v>
      </c>
      <c r="D1980" s="2" t="str">
        <f>VLOOKUP(C1980,PrefixUebersetzung,2,FALSE)</f>
        <v>Exif.PentaxDng.</v>
      </c>
      <c r="E1980" s="2" t="str">
        <f>MID(F1980,FIND(".",F1980,6)+1,99)</f>
        <v>PreviewLength</v>
      </c>
      <c r="F1980" s="41" t="s">
        <v>10179</v>
      </c>
      <c r="G1980" s="36" t="s">
        <v>9517</v>
      </c>
      <c r="H1980" s="36"/>
      <c r="I1980" s="36" t="s">
        <v>2984</v>
      </c>
      <c r="M1980" s="3" t="str">
        <f>IFERROR(VLOOKUP(E1980,A:J,10, FALSE),"")</f>
        <v>Vorschau Länge</v>
      </c>
      <c r="N1980" s="3" t="str">
        <f>IFERROR(VLOOKUP(I1980,B:K,10,FALSE),"")</f>
        <v>Größe eines IFD mit einem Vorschaubild</v>
      </c>
      <c r="O1980" s="3" t="str">
        <f>IF(AND(TRIM(J1980)="",M1980=""),"Suffix not translated ",
   IF(AND(TRIM(J1980)&lt;&gt;"",TRIM(M1980)&lt;&gt;"",TRIM(J1980)&lt;&gt;TRIM(M1980)),"Suffix translation &lt;&gt; lookup ", "" ))
&amp;IF(AND(TRIM(K1980)="",N1980=""),"Description not translated ",
   IF(AND(TRIM(K1980)&lt;&gt;"",TRIM(N1980)&lt;&gt;"",TRIM(K1980)&lt;&gt;TRIM(N1980)),"Description translation&lt;&gt; lookup ", "" ))</f>
        <v/>
      </c>
    </row>
    <row r="1981" spans="1:15" ht="30" x14ac:dyDescent="0.25">
      <c r="A1981" s="2" t="str">
        <f>IF(TRIM(J1981)="","",E1981)</f>
        <v/>
      </c>
      <c r="B1981" s="2" t="str">
        <f>IF(TRIM(K1981)="","",I1981)</f>
        <v/>
      </c>
      <c r="C1981" s="2" t="str">
        <f>LEFT(F1981,FIND(".",F1981,6))</f>
        <v>Exif.PentaxDng.</v>
      </c>
      <c r="D1981" s="2" t="str">
        <f>VLOOKUP(C1981,PrefixUebersetzung,2,FALSE)</f>
        <v>Exif.PentaxDng.</v>
      </c>
      <c r="E1981" s="2" t="str">
        <f>MID(F1981,FIND(".",F1981,6)+1,99)</f>
        <v>PreviewOffset</v>
      </c>
      <c r="F1981" s="41" t="s">
        <v>10180</v>
      </c>
      <c r="G1981" s="36" t="s">
        <v>9517</v>
      </c>
      <c r="H1981" s="36"/>
      <c r="I1981" s="36" t="s">
        <v>2625</v>
      </c>
      <c r="M1981" s="3" t="str">
        <f>IFERROR(VLOOKUP(E1981,A:J,10, FALSE),"")</f>
        <v>Vorschau Offset</v>
      </c>
      <c r="N1981" s="3" t="str">
        <f>IFERROR(VLOOKUP(I1981,B:K,10,FALSE),"")</f>
        <v>Offset zu einem IFD mit einem Vorschaubild</v>
      </c>
      <c r="O1981" s="3" t="str">
        <f>IF(AND(TRIM(J1981)="",M1981=""),"Suffix not translated ",
   IF(AND(TRIM(J1981)&lt;&gt;"",TRIM(M1981)&lt;&gt;"",TRIM(J1981)&lt;&gt;TRIM(M1981)),"Suffix translation &lt;&gt; lookup ", "" ))
&amp;IF(AND(TRIM(K1981)="",N1981=""),"Description not translated ",
   IF(AND(TRIM(K1981)&lt;&gt;"",TRIM(N1981)&lt;&gt;"",TRIM(K1981)&lt;&gt;TRIM(N1981)),"Description translation&lt;&gt; lookup ", "" ))</f>
        <v/>
      </c>
    </row>
    <row r="1982" spans="1:15" x14ac:dyDescent="0.25">
      <c r="A1982" s="2" t="str">
        <f>IF(TRIM(J1982)="","",E1982)</f>
        <v/>
      </c>
      <c r="B1982" s="2" t="str">
        <f>IF(TRIM(K1982)="","",I1982)</f>
        <v/>
      </c>
      <c r="C1982" s="2" t="str">
        <f>LEFT(F1982,FIND(".",F1982,6))</f>
        <v>Exif.PentaxDng.</v>
      </c>
      <c r="D1982" s="2" t="str">
        <f>VLOOKUP(C1982,PrefixUebersetzung,2,FALSE)</f>
        <v>Exif.PentaxDng.</v>
      </c>
      <c r="E1982" s="2" t="str">
        <f>MID(F1982,FIND(".",F1982,6)+1,99)</f>
        <v>PreviewResolution</v>
      </c>
      <c r="F1982" s="41" t="s">
        <v>10181</v>
      </c>
      <c r="G1982" s="36" t="s">
        <v>9517</v>
      </c>
      <c r="H1982" s="36"/>
      <c r="I1982" s="36" t="s">
        <v>2985</v>
      </c>
      <c r="M1982" s="3" t="str">
        <f>IFERROR(VLOOKUP(E1982,A:J,10, FALSE),"")</f>
        <v>Vorschaubild Auflösung</v>
      </c>
      <c r="N1982" s="3" t="str">
        <f>IFERROR(VLOOKUP(I1982,B:K,10,FALSE),"")</f>
        <v>Auflösung eines Vorschaubildes</v>
      </c>
      <c r="O1982" s="3" t="str">
        <f>IF(AND(TRIM(J1982)="",M1982=""),"Suffix not translated ",
   IF(AND(TRIM(J1982)&lt;&gt;"",TRIM(M1982)&lt;&gt;"",TRIM(J1982)&lt;&gt;TRIM(M1982)),"Suffix translation &lt;&gt; lookup ", "" ))
&amp;IF(AND(TRIM(K1982)="",N1982=""),"Description not translated ",
   IF(AND(TRIM(K1982)&lt;&gt;"",TRIM(N1982)&lt;&gt;"",TRIM(K1982)&lt;&gt;TRIM(N1982)),"Description translation&lt;&gt; lookup ", "" ))</f>
        <v/>
      </c>
    </row>
    <row r="1983" spans="1:15" x14ac:dyDescent="0.25">
      <c r="A1983" s="2" t="str">
        <f>IF(TRIM(J1983)="","",E1983)</f>
        <v/>
      </c>
      <c r="B1983" s="2" t="str">
        <f>IF(TRIM(K1983)="","",I1983)</f>
        <v/>
      </c>
      <c r="C1983" s="2" t="str">
        <f>LEFT(F1983,FIND(".",F1983,6))</f>
        <v>Exif.PentaxDng.</v>
      </c>
      <c r="D1983" s="2" t="str">
        <f>VLOOKUP(C1983,PrefixUebersetzung,2,FALSE)</f>
        <v>Exif.PentaxDng.</v>
      </c>
      <c r="E1983" s="2" t="str">
        <f>MID(F1983,FIND(".",F1983,6)+1,99)</f>
        <v>Quality</v>
      </c>
      <c r="F1983" s="41" t="s">
        <v>10182</v>
      </c>
      <c r="G1983" s="36" t="s">
        <v>9512</v>
      </c>
      <c r="H1983" s="36"/>
      <c r="I1983" s="36" t="s">
        <v>2986</v>
      </c>
      <c r="M1983" s="3" t="str">
        <f>IFERROR(VLOOKUP(E1983,A:J,10, FALSE),"")</f>
        <v>Qualität</v>
      </c>
      <c r="N1983" s="3" t="str">
        <f>IFERROR(VLOOKUP(I1983,B:K,10,FALSE),"")</f>
        <v>Einstellungen für die Bildqualität</v>
      </c>
      <c r="O1983" s="3" t="str">
        <f>IF(AND(TRIM(J1983)="",M1983=""),"Suffix not translated ",
   IF(AND(TRIM(J1983)&lt;&gt;"",TRIM(M1983)&lt;&gt;"",TRIM(J1983)&lt;&gt;TRIM(M1983)),"Suffix translation &lt;&gt; lookup ", "" ))
&amp;IF(AND(TRIM(K1983)="",N1983=""),"Description not translated ",
   IF(AND(TRIM(K1983)&lt;&gt;"",TRIM(N1983)&lt;&gt;"",TRIM(K1983)&lt;&gt;TRIM(N1983)),"Description translation&lt;&gt; lookup ", "" ))</f>
        <v/>
      </c>
    </row>
    <row r="1984" spans="1:15" x14ac:dyDescent="0.25">
      <c r="A1984" s="2" t="str">
        <f>IF(TRIM(J1984)="","",E1984)</f>
        <v/>
      </c>
      <c r="B1984" s="2" t="str">
        <f>IF(TRIM(K1984)="","",I1984)</f>
        <v/>
      </c>
      <c r="C1984" s="2" t="str">
        <f>LEFT(F1984,FIND(".",F1984,6))</f>
        <v>Exif.PentaxDng.</v>
      </c>
      <c r="D1984" s="2" t="str">
        <f>VLOOKUP(C1984,PrefixUebersetzung,2,FALSE)</f>
        <v>Exif.PentaxDng.</v>
      </c>
      <c r="E1984" s="2" t="str">
        <f>MID(F1984,FIND(".",F1984,6)+1,99)</f>
        <v>RawImageSize</v>
      </c>
      <c r="F1984" s="41" t="s">
        <v>10183</v>
      </c>
      <c r="G1984" s="36" t="s">
        <v>9515</v>
      </c>
      <c r="H1984" s="36"/>
      <c r="I1984" s="36" t="s">
        <v>2987</v>
      </c>
      <c r="M1984" s="3" t="str">
        <f>IFERROR(VLOOKUP(E1984,A:J,10, FALSE),"")</f>
        <v>RAW Bildgröße</v>
      </c>
      <c r="N1984" s="3" t="str">
        <f>IFERROR(VLOOKUP(I1984,B:K,10,FALSE),"")</f>
        <v>Raw Bildgröße</v>
      </c>
      <c r="O1984" s="3" t="str">
        <f>IF(AND(TRIM(J1984)="",M1984=""),"Suffix not translated ",
   IF(AND(TRIM(J1984)&lt;&gt;"",TRIM(M1984)&lt;&gt;"",TRIM(J1984)&lt;&gt;TRIM(M1984)),"Suffix translation &lt;&gt; lookup ", "" ))
&amp;IF(AND(TRIM(K1984)="",N1984=""),"Description not translated ",
   IF(AND(TRIM(K1984)&lt;&gt;"",TRIM(N1984)&lt;&gt;"",TRIM(K1984)&lt;&gt;TRIM(N1984)),"Description translation&lt;&gt; lookup ", "" ))</f>
        <v/>
      </c>
    </row>
    <row r="1985" spans="1:15" x14ac:dyDescent="0.25">
      <c r="A1985" s="2" t="str">
        <f>IF(TRIM(J1985)="","",E1985)</f>
        <v/>
      </c>
      <c r="B1985" s="2" t="str">
        <f>IF(TRIM(K1985)="","",I1985)</f>
        <v/>
      </c>
      <c r="C1985" s="2" t="str">
        <f>LEFT(F1985,FIND(".",F1985,6))</f>
        <v>Exif.PentaxDng.</v>
      </c>
      <c r="D1985" s="2" t="str">
        <f>VLOOKUP(C1985,PrefixUebersetzung,2,FALSE)</f>
        <v>Exif.PentaxDng.</v>
      </c>
      <c r="E1985" s="2" t="str">
        <f>MID(F1985,FIND(".",F1985,6)+1,99)</f>
        <v>RedBalance</v>
      </c>
      <c r="F1985" s="41" t="s">
        <v>10184</v>
      </c>
      <c r="G1985" s="36" t="s">
        <v>9515</v>
      </c>
      <c r="H1985" s="36"/>
      <c r="I1985" s="36" t="s">
        <v>2988</v>
      </c>
      <c r="M1985" s="3" t="str">
        <f>IFERROR(VLOOKUP(E1985,A:J,10, FALSE),"")</f>
        <v>Rot-Abgleich</v>
      </c>
      <c r="N1985" s="3" t="str">
        <f>IFERROR(VLOOKUP(I1985,B:K,10,FALSE),"")</f>
        <v>Rot-Abgleich</v>
      </c>
      <c r="O1985" s="3" t="str">
        <f>IF(AND(TRIM(J1985)="",M1985=""),"Suffix not translated ",
   IF(AND(TRIM(J1985)&lt;&gt;"",TRIM(M1985)&lt;&gt;"",TRIM(J1985)&lt;&gt;TRIM(M1985)),"Suffix translation &lt;&gt; lookup ", "" ))
&amp;IF(AND(TRIM(K1985)="",N1985=""),"Description not translated ",
   IF(AND(TRIM(K1985)&lt;&gt;"",TRIM(N1985)&lt;&gt;"",TRIM(K1985)&lt;&gt;TRIM(N1985)),"Description translation&lt;&gt; lookup ", "" ))</f>
        <v/>
      </c>
    </row>
    <row r="1986" spans="1:15" x14ac:dyDescent="0.25">
      <c r="A1986" s="2" t="str">
        <f>IF(TRIM(J1986)="","",E1986)</f>
        <v/>
      </c>
      <c r="B1986" s="2" t="str">
        <f>IF(TRIM(K1986)="","",I1986)</f>
        <v/>
      </c>
      <c r="C1986" s="2" t="str">
        <f>LEFT(F1986,FIND(".",F1986,6))</f>
        <v>Exif.PentaxDng.</v>
      </c>
      <c r="D1986" s="2" t="str">
        <f>VLOOKUP(C1986,PrefixUebersetzung,2,FALSE)</f>
        <v>Exif.PentaxDng.</v>
      </c>
      <c r="E1986" s="2" t="str">
        <f>MID(F1986,FIND(".",F1986,6)+1,99)</f>
        <v>Saturation</v>
      </c>
      <c r="F1986" s="41" t="s">
        <v>10185</v>
      </c>
      <c r="G1986" s="36" t="s">
        <v>9517</v>
      </c>
      <c r="H1986" s="36"/>
      <c r="I1986" s="36" t="s">
        <v>2538</v>
      </c>
      <c r="M1986" s="3" t="str">
        <f>IFERROR(VLOOKUP(E1986,A:J,10, FALSE),"")</f>
        <v>Sättigung</v>
      </c>
      <c r="N1986" s="3" t="str">
        <f>IFERROR(VLOOKUP(I1986,B:K,10,FALSE),"")</f>
        <v>Sättigung</v>
      </c>
      <c r="O1986" s="3" t="str">
        <f>IF(AND(TRIM(J1986)="",M1986=""),"Suffix not translated ",
   IF(AND(TRIM(J1986)&lt;&gt;"",TRIM(M1986)&lt;&gt;"",TRIM(J1986)&lt;&gt;TRIM(M1986)),"Suffix translation &lt;&gt; lookup ", "" ))
&amp;IF(AND(TRIM(K1986)="",N1986=""),"Description not translated ",
   IF(AND(TRIM(K1986)&lt;&gt;"",TRIM(N1986)&lt;&gt;"",TRIM(K1986)&lt;&gt;TRIM(N1986)),"Description translation&lt;&gt; lookup ", "" ))</f>
        <v/>
      </c>
    </row>
    <row r="1987" spans="1:15" ht="30" x14ac:dyDescent="0.25">
      <c r="A1987" s="2" t="str">
        <f>IF(TRIM(J1987)="","",E1987)</f>
        <v/>
      </c>
      <c r="B1987" s="2" t="str">
        <f>IF(TRIM(K1987)="","",I1987)</f>
        <v/>
      </c>
      <c r="C1987" s="2" t="str">
        <f>LEFT(F1987,FIND(".",F1987,6))</f>
        <v>Exif.PentaxDng.</v>
      </c>
      <c r="D1987" s="2" t="str">
        <f>VLOOKUP(C1987,PrefixUebersetzung,2,FALSE)</f>
        <v>Exif.PentaxDng.</v>
      </c>
      <c r="E1987" s="2" t="str">
        <f>MID(F1987,FIND(".",F1987,6)+1,99)</f>
        <v>SensitivityAdjust</v>
      </c>
      <c r="F1987" s="41" t="s">
        <v>10186</v>
      </c>
      <c r="G1987" s="36" t="s">
        <v>9515</v>
      </c>
      <c r="H1987" s="36"/>
      <c r="I1987" s="36" t="s">
        <v>2989</v>
      </c>
      <c r="M1987" s="3" t="str">
        <f>IFERROR(VLOOKUP(E1987,A:J,10, FALSE),"")</f>
        <v>Empfindlichkeitseinstellung</v>
      </c>
      <c r="N1987" s="3" t="str">
        <f>IFERROR(VLOOKUP(I1987,B:K,10,FALSE),"")</f>
        <v>Empfindlichkeitseinstellung</v>
      </c>
      <c r="O1987" s="3" t="str">
        <f>IF(AND(TRIM(J1987)="",M1987=""),"Suffix not translated ",
   IF(AND(TRIM(J1987)&lt;&gt;"",TRIM(M1987)&lt;&gt;"",TRIM(J1987)&lt;&gt;TRIM(M1987)),"Suffix translation &lt;&gt; lookup ", "" ))
&amp;IF(AND(TRIM(K1987)="",N1987=""),"Description not translated ",
   IF(AND(TRIM(K1987)&lt;&gt;"",TRIM(N1987)&lt;&gt;"",TRIM(K1987)&lt;&gt;TRIM(N1987)),"Description translation&lt;&gt; lookup ", "" ))</f>
        <v/>
      </c>
    </row>
    <row r="1988" spans="1:15" x14ac:dyDescent="0.25">
      <c r="A1988" s="2" t="str">
        <f>IF(TRIM(J1988)="","",E1988)</f>
        <v/>
      </c>
      <c r="B1988" s="2" t="str">
        <f>IF(TRIM(K1988)="","",I1988)</f>
        <v/>
      </c>
      <c r="C1988" s="2" t="str">
        <f>LEFT(F1988,FIND(".",F1988,6))</f>
        <v>Exif.PentaxDng.</v>
      </c>
      <c r="D1988" s="2" t="str">
        <f>VLOOKUP(C1988,PrefixUebersetzung,2,FALSE)</f>
        <v>Exif.PentaxDng.</v>
      </c>
      <c r="E1988" s="2" t="str">
        <f>MID(F1988,FIND(".",F1988,6)+1,99)</f>
        <v>SerialNumber</v>
      </c>
      <c r="F1988" s="41" t="s">
        <v>10187</v>
      </c>
      <c r="G1988" s="36" t="s">
        <v>9514</v>
      </c>
      <c r="H1988" s="36"/>
      <c r="I1988" s="36" t="s">
        <v>2634</v>
      </c>
      <c r="M1988" s="3" t="str">
        <f>IFERROR(VLOOKUP(E1988,A:J,10, FALSE),"")</f>
        <v>Seriennummer</v>
      </c>
      <c r="N1988" s="3" t="str">
        <f>IFERROR(VLOOKUP(I1988,B:K,10,FALSE),"")</f>
        <v>Seriennummer</v>
      </c>
      <c r="O1988" s="3" t="str">
        <f>IF(AND(TRIM(J1988)="",M1988=""),"Suffix not translated ",
   IF(AND(TRIM(J1988)&lt;&gt;"",TRIM(M1988)&lt;&gt;"",TRIM(J1988)&lt;&gt;TRIM(M1988)),"Suffix translation &lt;&gt; lookup ", "" ))
&amp;IF(AND(TRIM(K1988)="",N1988=""),"Description not translated ",
   IF(AND(TRIM(K1988)&lt;&gt;"",TRIM(N1988)&lt;&gt;"",TRIM(K1988)&lt;&gt;TRIM(N1988)),"Description translation&lt;&gt; lookup ", "" ))</f>
        <v/>
      </c>
    </row>
    <row r="1989" spans="1:15" x14ac:dyDescent="0.25">
      <c r="A1989" s="2" t="str">
        <f>IF(TRIM(J1989)="","",E1989)</f>
        <v/>
      </c>
      <c r="B1989" s="2" t="str">
        <f>IF(TRIM(K1989)="","",I1989)</f>
        <v/>
      </c>
      <c r="C1989" s="2" t="str">
        <f>LEFT(F1989,FIND(".",F1989,6))</f>
        <v>Exif.PentaxDng.</v>
      </c>
      <c r="D1989" s="2" t="str">
        <f>VLOOKUP(C1989,PrefixUebersetzung,2,FALSE)</f>
        <v>Exif.PentaxDng.</v>
      </c>
      <c r="E1989" s="2" t="str">
        <f>MID(F1989,FIND(".",F1989,6)+1,99)</f>
        <v>ShakeReduction</v>
      </c>
      <c r="F1989" s="41" t="s">
        <v>10188</v>
      </c>
      <c r="G1989" s="36" t="s">
        <v>9517</v>
      </c>
      <c r="H1989" s="36"/>
      <c r="I1989" s="36" t="s">
        <v>2990</v>
      </c>
      <c r="M1989" s="3" t="str">
        <f>IFERROR(VLOOKUP(E1989,A:J,10, FALSE),"")</f>
        <v>Verwacklungsreduktion</v>
      </c>
      <c r="N1989" s="3" t="str">
        <f>IFERROR(VLOOKUP(I1989,B:K,10,FALSE),"")</f>
        <v>Verwacklungsreduktion Information</v>
      </c>
      <c r="O1989" s="3" t="str">
        <f>IF(AND(TRIM(J1989)="",M1989=""),"Suffix not translated ",
   IF(AND(TRIM(J1989)&lt;&gt;"",TRIM(M1989)&lt;&gt;"",TRIM(J1989)&lt;&gt;TRIM(M1989)),"Suffix translation &lt;&gt; lookup ", "" ))
&amp;IF(AND(TRIM(K1989)="",N1989=""),"Description not translated ",
   IF(AND(TRIM(K1989)&lt;&gt;"",TRIM(N1989)&lt;&gt;"",TRIM(K1989)&lt;&gt;TRIM(N1989)),"Description translation&lt;&gt; lookup ", "" ))</f>
        <v/>
      </c>
    </row>
    <row r="1990" spans="1:15" x14ac:dyDescent="0.25">
      <c r="A1990" s="2" t="str">
        <f>IF(TRIM(J1990)="","",E1990)</f>
        <v/>
      </c>
      <c r="B1990" s="2" t="str">
        <f>IF(TRIM(K1990)="","",I1990)</f>
        <v/>
      </c>
      <c r="C1990" s="2" t="str">
        <f>LEFT(F1990,FIND(".",F1990,6))</f>
        <v>Exif.PentaxDng.</v>
      </c>
      <c r="D1990" s="2" t="str">
        <f>VLOOKUP(C1990,PrefixUebersetzung,2,FALSE)</f>
        <v>Exif.PentaxDng.</v>
      </c>
      <c r="E1990" s="2" t="str">
        <f>MID(F1990,FIND(".",F1990,6)+1,99)</f>
        <v>Sharpness</v>
      </c>
      <c r="F1990" s="41" t="s">
        <v>10189</v>
      </c>
      <c r="G1990" s="36" t="s">
        <v>9517</v>
      </c>
      <c r="H1990" s="36"/>
      <c r="I1990" s="36" t="s">
        <v>2221</v>
      </c>
      <c r="M1990" s="3" t="str">
        <f>IFERROR(VLOOKUP(E1990,A:J,10, FALSE),"")</f>
        <v>Schärfe</v>
      </c>
      <c r="N1990" s="3" t="str">
        <f>IFERROR(VLOOKUP(I1990,B:K,10,FALSE),"")</f>
        <v>Schärfe</v>
      </c>
      <c r="O1990" s="3" t="str">
        <f>IF(AND(TRIM(J1990)="",M1990=""),"Suffix not translated ",
   IF(AND(TRIM(J1990)&lt;&gt;"",TRIM(M1990)&lt;&gt;"",TRIM(J1990)&lt;&gt;TRIM(M1990)),"Suffix translation &lt;&gt; lookup ", "" ))
&amp;IF(AND(TRIM(K1990)="",N1990=""),"Description not translated ",
   IF(AND(TRIM(K1990)&lt;&gt;"",TRIM(N1990)&lt;&gt;"",TRIM(K1990)&lt;&gt;TRIM(N1990)),"Description translation&lt;&gt; lookup ", "" ))</f>
        <v/>
      </c>
    </row>
    <row r="1991" spans="1:15" ht="30" x14ac:dyDescent="0.25">
      <c r="A1991" s="2" t="str">
        <f>IF(TRIM(J1991)="","",E1991)</f>
        <v/>
      </c>
      <c r="B1991" s="2" t="str">
        <f>IF(TRIM(K1991)="","",I1991)</f>
        <v/>
      </c>
      <c r="C1991" s="2" t="str">
        <f>LEFT(F1991,FIND(".",F1991,6))</f>
        <v>Exif.PentaxDng.</v>
      </c>
      <c r="D1991" s="2" t="str">
        <f>VLOOKUP(C1991,PrefixUebersetzung,2,FALSE)</f>
        <v>Exif.PentaxDng.</v>
      </c>
      <c r="E1991" s="2" t="str">
        <f>MID(F1991,FIND(".",F1991,6)+1,99)</f>
        <v>ShotInfo</v>
      </c>
      <c r="F1991" s="41" t="s">
        <v>10190</v>
      </c>
      <c r="G1991" s="36" t="s">
        <v>9517</v>
      </c>
      <c r="H1991" s="36"/>
      <c r="I1991" s="36" t="s">
        <v>2991</v>
      </c>
      <c r="M1991" s="3" t="str">
        <f>IFERROR(VLOOKUP(E1991,A:J,10, FALSE),"")</f>
        <v>Aufnahmeinformationen</v>
      </c>
      <c r="N1991" s="3" t="str">
        <f>IFERROR(VLOOKUP(I1991,B:K,10,FALSE),"")</f>
        <v>Aufnahmeinformationen</v>
      </c>
      <c r="O1991" s="3" t="str">
        <f>IF(AND(TRIM(J1991)="",M1991=""),"Suffix not translated ",
   IF(AND(TRIM(J1991)&lt;&gt;"",TRIM(M1991)&lt;&gt;"",TRIM(J1991)&lt;&gt;TRIM(M1991)),"Suffix translation &lt;&gt; lookup ", "" ))
&amp;IF(AND(TRIM(K1991)="",N1991=""),"Description not translated ",
   IF(AND(TRIM(K1991)&lt;&gt;"",TRIM(N1991)&lt;&gt;"",TRIM(K1991)&lt;&gt;TRIM(N1991)),"Description translation&lt;&gt; lookup ", "" ))</f>
        <v/>
      </c>
    </row>
    <row r="1992" spans="1:15" x14ac:dyDescent="0.25">
      <c r="A1992" s="2" t="str">
        <f>IF(TRIM(J1992)="","",E1992)</f>
        <v/>
      </c>
      <c r="B1992" s="2" t="str">
        <f>IF(TRIM(K1992)="","",I1992)</f>
        <v/>
      </c>
      <c r="C1992" s="2" t="str">
        <f>LEFT(F1992,FIND(".",F1992,6))</f>
        <v>Exif.PentaxDng.</v>
      </c>
      <c r="D1992" s="2" t="str">
        <f>VLOOKUP(C1992,PrefixUebersetzung,2,FALSE)</f>
        <v>Exif.PentaxDng.</v>
      </c>
      <c r="E1992" s="2" t="str">
        <f>MID(F1992,FIND(".",F1992,6)+1,99)</f>
        <v>ShutterCount</v>
      </c>
      <c r="F1992" s="41" t="s">
        <v>10191</v>
      </c>
      <c r="G1992" s="36" t="s">
        <v>9517</v>
      </c>
      <c r="H1992" s="36"/>
      <c r="I1992" s="36" t="s">
        <v>2703</v>
      </c>
      <c r="M1992" s="3" t="str">
        <f>IFERROR(VLOOKUP(E1992,A:J,10, FALSE),"")</f>
        <v>Verschlusszähler</v>
      </c>
      <c r="N1992" s="3" t="str">
        <f>IFERROR(VLOOKUP(I1992,B:K,10,FALSE),"")</f>
        <v>Verschlusszähler</v>
      </c>
      <c r="O1992" s="3" t="str">
        <f>IF(AND(TRIM(J1992)="",M1992=""),"Suffix not translated ",
   IF(AND(TRIM(J1992)&lt;&gt;"",TRIM(M1992)&lt;&gt;"",TRIM(J1992)&lt;&gt;TRIM(M1992)),"Suffix translation &lt;&gt; lookup ", "" ))
&amp;IF(AND(TRIM(K1992)="",N1992=""),"Description not translated ",
   IF(AND(TRIM(K1992)&lt;&gt;"",TRIM(N1992)&lt;&gt;"",TRIM(K1992)&lt;&gt;TRIM(N1992)),"Description translation&lt;&gt; lookup ", "" ))</f>
        <v/>
      </c>
    </row>
    <row r="1993" spans="1:15" x14ac:dyDescent="0.25">
      <c r="A1993" s="2" t="str">
        <f>IF(TRIM(J1993)="","",E1993)</f>
        <v/>
      </c>
      <c r="B1993" s="2" t="str">
        <f>IF(TRIM(K1993)="","",I1993)</f>
        <v/>
      </c>
      <c r="C1993" s="2" t="str">
        <f>LEFT(F1993,FIND(".",F1993,6))</f>
        <v>Exif.PentaxDng.</v>
      </c>
      <c r="D1993" s="2" t="str">
        <f>VLOOKUP(C1993,PrefixUebersetzung,2,FALSE)</f>
        <v>Exif.PentaxDng.</v>
      </c>
      <c r="E1993" s="2" t="str">
        <f>MID(F1993,FIND(".",F1993,6)+1,99)</f>
        <v>Size</v>
      </c>
      <c r="F1993" s="41" t="s">
        <v>10192</v>
      </c>
      <c r="G1993" s="36" t="s">
        <v>9515</v>
      </c>
      <c r="H1993" s="36"/>
      <c r="I1993" s="36" t="s">
        <v>2992</v>
      </c>
      <c r="M1993" s="3" t="str">
        <f>IFERROR(VLOOKUP(E1993,A:J,10, FALSE),"")</f>
        <v>Größe</v>
      </c>
      <c r="N1993" s="3" t="str">
        <f>IFERROR(VLOOKUP(I1993,B:K,10,FALSE),"")</f>
        <v>Bildgröße Einstellungen</v>
      </c>
      <c r="O1993" s="3" t="str">
        <f>IF(AND(TRIM(J1993)="",M1993=""),"Suffix not translated ",
   IF(AND(TRIM(J1993)&lt;&gt;"",TRIM(M1993)&lt;&gt;"",TRIM(J1993)&lt;&gt;TRIM(M1993)),"Suffix translation &lt;&gt; lookup ", "" ))
&amp;IF(AND(TRIM(K1993)="",N1993=""),"Description not translated ",
   IF(AND(TRIM(K1993)&lt;&gt;"",TRIM(N1993)&lt;&gt;"",TRIM(K1993)&lt;&gt;TRIM(N1993)),"Description translation&lt;&gt; lookup ", "" ))</f>
        <v/>
      </c>
    </row>
    <row r="1994" spans="1:15" x14ac:dyDescent="0.25">
      <c r="A1994" s="2" t="str">
        <f>IF(TRIM(J1994)="","",E1994)</f>
        <v/>
      </c>
      <c r="B1994" s="2" t="str">
        <f>IF(TRIM(K1994)="","",I1994)</f>
        <v/>
      </c>
      <c r="C1994" s="2" t="str">
        <f>LEFT(F1994,FIND(".",F1994,6))</f>
        <v>Exif.PentaxDng.</v>
      </c>
      <c r="D1994" s="2" t="str">
        <f>VLOOKUP(C1994,PrefixUebersetzung,2,FALSE)</f>
        <v>Exif.PentaxDng.</v>
      </c>
      <c r="E1994" s="2" t="str">
        <f>MID(F1994,FIND(".",F1994,6)+1,99)</f>
        <v>Temperature</v>
      </c>
      <c r="F1994" s="41" t="s">
        <v>10193</v>
      </c>
      <c r="G1994" s="36" t="s">
        <v>9524</v>
      </c>
      <c r="H1994" s="36"/>
      <c r="I1994" s="36" t="s">
        <v>2993</v>
      </c>
      <c r="M1994" s="3" t="str">
        <f>IFERROR(VLOOKUP(E1994,A:J,10, FALSE),"")</f>
        <v>Temperatur</v>
      </c>
      <c r="N1994" s="3" t="str">
        <f>IFERROR(VLOOKUP(I1994,B:K,10,FALSE),"")</f>
        <v>Kameratemperatur</v>
      </c>
      <c r="O1994" s="3" t="str">
        <f>IF(AND(TRIM(J1994)="",M1994=""),"Suffix not translated ",
   IF(AND(TRIM(J1994)&lt;&gt;"",TRIM(M1994)&lt;&gt;"",TRIM(J1994)&lt;&gt;TRIM(M1994)),"Suffix translation &lt;&gt; lookup ", "" ))
&amp;IF(AND(TRIM(K1994)="",N1994=""),"Description not translated ",
   IF(AND(TRIM(K1994)&lt;&gt;"",TRIM(N1994)&lt;&gt;"",TRIM(K1994)&lt;&gt;TRIM(N1994)),"Description translation&lt;&gt; lookup ", "" ))</f>
        <v/>
      </c>
    </row>
    <row r="1995" spans="1:15" x14ac:dyDescent="0.25">
      <c r="A1995" s="2" t="str">
        <f>IF(TRIM(J1995)="","",E1995)</f>
        <v/>
      </c>
      <c r="B1995" s="2" t="str">
        <f>IF(TRIM(K1995)="","",I1995)</f>
        <v/>
      </c>
      <c r="C1995" s="2" t="str">
        <f>LEFT(F1995,FIND(".",F1995,6))</f>
        <v>Exif.PentaxDng.</v>
      </c>
      <c r="D1995" s="2" t="str">
        <f>VLOOKUP(C1995,PrefixUebersetzung,2,FALSE)</f>
        <v>Exif.PentaxDng.</v>
      </c>
      <c r="E1995" s="2" t="str">
        <f>MID(F1995,FIND(".",F1995,6)+1,99)</f>
        <v>Time</v>
      </c>
      <c r="F1995" s="41" t="s">
        <v>10194</v>
      </c>
      <c r="G1995" s="36" t="s">
        <v>9517</v>
      </c>
      <c r="H1995" s="36"/>
      <c r="I1995" s="36" t="s">
        <v>2994</v>
      </c>
      <c r="M1995" s="3" t="str">
        <f>IFERROR(VLOOKUP(E1995,A:J,10, FALSE),"")</f>
        <v>Zeit</v>
      </c>
      <c r="N1995" s="3" t="str">
        <f>IFERROR(VLOOKUP(I1995,B:K,10,FALSE),"")</f>
        <v>Zeit</v>
      </c>
      <c r="O1995" s="3" t="str">
        <f>IF(AND(TRIM(J1995)="",M1995=""),"Suffix not translated ",
   IF(AND(TRIM(J1995)&lt;&gt;"",TRIM(M1995)&lt;&gt;"",TRIM(J1995)&lt;&gt;TRIM(M1995)),"Suffix translation &lt;&gt; lookup ", "" ))
&amp;IF(AND(TRIM(K1995)="",N1995=""),"Description not translated ",
   IF(AND(TRIM(K1995)&lt;&gt;"",TRIM(N1995)&lt;&gt;"",TRIM(K1995)&lt;&gt;TRIM(N1995)),"Description translation&lt;&gt; lookup ", "" ))</f>
        <v/>
      </c>
    </row>
    <row r="1996" spans="1:15" x14ac:dyDescent="0.25">
      <c r="A1996" s="2" t="str">
        <f>IF(TRIM(J1996)="","",E1996)</f>
        <v/>
      </c>
      <c r="B1996" s="2" t="str">
        <f>IF(TRIM(K1996)="","",I1996)</f>
        <v/>
      </c>
      <c r="C1996" s="2" t="str">
        <f>LEFT(F1996,FIND(".",F1996,6))</f>
        <v>Exif.PentaxDng.</v>
      </c>
      <c r="D1996" s="2" t="str">
        <f>VLOOKUP(C1996,PrefixUebersetzung,2,FALSE)</f>
        <v>Exif.PentaxDng.</v>
      </c>
      <c r="E1996" s="2" t="str">
        <f>MID(F1996,FIND(".",F1996,6)+1,99)</f>
        <v>Version</v>
      </c>
      <c r="F1996" s="41" t="s">
        <v>10195</v>
      </c>
      <c r="G1996" s="36" t="s">
        <v>9517</v>
      </c>
      <c r="H1996" s="36"/>
      <c r="I1996" s="36" t="s">
        <v>2995</v>
      </c>
      <c r="M1996" s="3" t="str">
        <f>IFERROR(VLOOKUP(E1996,A:J,10, FALSE),"")</f>
        <v>Version</v>
      </c>
      <c r="N1996" s="3" t="str">
        <f>IFERROR(VLOOKUP(I1996,B:K,10,FALSE),"")</f>
        <v>Pentax Herstellernotiz Version</v>
      </c>
      <c r="O1996" s="3" t="str">
        <f>IF(AND(TRIM(J1996)="",M1996=""),"Suffix not translated ",
   IF(AND(TRIM(J1996)&lt;&gt;"",TRIM(M1996)&lt;&gt;"",TRIM(J1996)&lt;&gt;TRIM(M1996)),"Suffix translation &lt;&gt; lookup ", "" ))
&amp;IF(AND(TRIM(K1996)="",N1996=""),"Description not translated ",
   IF(AND(TRIM(K1996)&lt;&gt;"",TRIM(N1996)&lt;&gt;"",TRIM(K1996)&lt;&gt;TRIM(N1996)),"Description translation&lt;&gt; lookup ", "" ))</f>
        <v/>
      </c>
    </row>
    <row r="1997" spans="1:15" x14ac:dyDescent="0.25">
      <c r="A1997" s="2" t="str">
        <f>IF(TRIM(J1997)="","",E1997)</f>
        <v/>
      </c>
      <c r="B1997" s="2" t="str">
        <f>IF(TRIM(K1997)="","",I1997)</f>
        <v/>
      </c>
      <c r="C1997" s="2" t="str">
        <f>LEFT(F1997,FIND(".",F1997,6))</f>
        <v>Exif.PentaxDng.</v>
      </c>
      <c r="D1997" s="2" t="str">
        <f>VLOOKUP(C1997,PrefixUebersetzung,2,FALSE)</f>
        <v>Exif.PentaxDng.</v>
      </c>
      <c r="E1997" s="2" t="str">
        <f>MID(F1997,FIND(".",F1997,6)+1,99)</f>
        <v>WB_RGGBLevelsCloudy</v>
      </c>
      <c r="F1997" s="41" t="s">
        <v>10196</v>
      </c>
      <c r="G1997" s="36" t="s">
        <v>9517</v>
      </c>
      <c r="H1997" s="36"/>
      <c r="I1997" s="36" t="s">
        <v>2996</v>
      </c>
      <c r="M1997" s="3" t="str">
        <f>IFERROR(VLOOKUP(E1997,A:J,10, FALSE),"")</f>
        <v/>
      </c>
      <c r="N1997" s="3" t="str">
        <f>IFERROR(VLOOKUP(I1997,B:K,10,FALSE),"")</f>
        <v/>
      </c>
      <c r="O1997" s="3" t="str">
        <f>IF(AND(TRIM(J1997)="",M1997=""),"Suffix not translated ",
   IF(AND(TRIM(J1997)&lt;&gt;"",TRIM(M1997)&lt;&gt;"",TRIM(J1997)&lt;&gt;TRIM(M1997)),"Suffix translation &lt;&gt; lookup ", "" ))
&amp;IF(AND(TRIM(K1997)="",N1997=""),"Description not translated ",
   IF(AND(TRIM(K1997)&lt;&gt;"",TRIM(N1997)&lt;&gt;"",TRIM(K1997)&lt;&gt;TRIM(N1997)),"Description translation&lt;&gt; lookup ", "" ))</f>
        <v xml:space="preserve">Suffix not translated Description not translated </v>
      </c>
    </row>
    <row r="1998" spans="1:15" x14ac:dyDescent="0.25">
      <c r="A1998" s="2" t="str">
        <f>IF(TRIM(J1998)="","",E1998)</f>
        <v/>
      </c>
      <c r="B1998" s="2" t="str">
        <f>IF(TRIM(K1998)="","",I1998)</f>
        <v/>
      </c>
      <c r="C1998" s="2" t="str">
        <f>LEFT(F1998,FIND(".",F1998,6))</f>
        <v>Exif.PentaxDng.</v>
      </c>
      <c r="D1998" s="2" t="str">
        <f>VLOOKUP(C1998,PrefixUebersetzung,2,FALSE)</f>
        <v>Exif.PentaxDng.</v>
      </c>
      <c r="E1998" s="2" t="str">
        <f>MID(F1998,FIND(".",F1998,6)+1,99)</f>
        <v>WB_RGGBLevelsDaylight</v>
      </c>
      <c r="F1998" s="41" t="s">
        <v>10197</v>
      </c>
      <c r="G1998" s="36" t="s">
        <v>9517</v>
      </c>
      <c r="H1998" s="36"/>
      <c r="I1998" s="36" t="s">
        <v>2997</v>
      </c>
      <c r="M1998" s="3" t="str">
        <f>IFERROR(VLOOKUP(E1998,A:J,10, FALSE),"")</f>
        <v/>
      </c>
      <c r="N1998" s="3" t="str">
        <f>IFERROR(VLOOKUP(I1998,B:K,10,FALSE),"")</f>
        <v/>
      </c>
      <c r="O1998" s="3" t="str">
        <f>IF(AND(TRIM(J1998)="",M1998=""),"Suffix not translated ",
   IF(AND(TRIM(J1998)&lt;&gt;"",TRIM(M1998)&lt;&gt;"",TRIM(J1998)&lt;&gt;TRIM(M1998)),"Suffix translation &lt;&gt; lookup ", "" ))
&amp;IF(AND(TRIM(K1998)="",N1998=""),"Description not translated ",
   IF(AND(TRIM(K1998)&lt;&gt;"",TRIM(N1998)&lt;&gt;"",TRIM(K1998)&lt;&gt;TRIM(N1998)),"Description translation&lt;&gt; lookup ", "" ))</f>
        <v xml:space="preserve">Suffix not translated Description not translated </v>
      </c>
    </row>
    <row r="1999" spans="1:15" x14ac:dyDescent="0.25">
      <c r="A1999" s="2" t="str">
        <f>IF(TRIM(J1999)="","",E1999)</f>
        <v/>
      </c>
      <c r="B1999" s="2" t="str">
        <f>IF(TRIM(K1999)="","",I1999)</f>
        <v/>
      </c>
      <c r="C1999" s="2" t="str">
        <f>LEFT(F1999,FIND(".",F1999,6))</f>
        <v>Exif.PentaxDng.</v>
      </c>
      <c r="D1999" s="2" t="str">
        <f>VLOOKUP(C1999,PrefixUebersetzung,2,FALSE)</f>
        <v>Exif.PentaxDng.</v>
      </c>
      <c r="E1999" s="2" t="str">
        <f>MID(F1999,FIND(".",F1999,6)+1,99)</f>
        <v>WB_RGGBLevelsFlash</v>
      </c>
      <c r="F1999" s="41" t="s">
        <v>10198</v>
      </c>
      <c r="G1999" s="36" t="s">
        <v>9517</v>
      </c>
      <c r="H1999" s="36"/>
      <c r="I1999" s="36" t="s">
        <v>2998</v>
      </c>
      <c r="M1999" s="3" t="str">
        <f>IFERROR(VLOOKUP(E1999,A:J,10, FALSE),"")</f>
        <v/>
      </c>
      <c r="N1999" s="3" t="str">
        <f>IFERROR(VLOOKUP(I1999,B:K,10,FALSE),"")</f>
        <v/>
      </c>
      <c r="O1999" s="3" t="str">
        <f>IF(AND(TRIM(J1999)="",M1999=""),"Suffix not translated ",
   IF(AND(TRIM(J1999)&lt;&gt;"",TRIM(M1999)&lt;&gt;"",TRIM(J1999)&lt;&gt;TRIM(M1999)),"Suffix translation &lt;&gt; lookup ", "" ))
&amp;IF(AND(TRIM(K1999)="",N1999=""),"Description not translated ",
   IF(AND(TRIM(K1999)&lt;&gt;"",TRIM(N1999)&lt;&gt;"",TRIM(K1999)&lt;&gt;TRIM(N1999)),"Description translation&lt;&gt; lookup ", "" ))</f>
        <v xml:space="preserve">Suffix not translated Description not translated </v>
      </c>
    </row>
    <row r="2000" spans="1:15" ht="30" x14ac:dyDescent="0.25">
      <c r="A2000" s="2" t="str">
        <f>IF(TRIM(J2000)="","",E2000)</f>
        <v/>
      </c>
      <c r="B2000" s="2" t="str">
        <f>IF(TRIM(K2000)="","",I2000)</f>
        <v/>
      </c>
      <c r="C2000" s="2" t="str">
        <f>LEFT(F2000,FIND(".",F2000,6))</f>
        <v>Exif.PentaxDng.</v>
      </c>
      <c r="D2000" s="2" t="str">
        <f>VLOOKUP(C2000,PrefixUebersetzung,2,FALSE)</f>
        <v>Exif.PentaxDng.</v>
      </c>
      <c r="E2000" s="2" t="str">
        <f>MID(F2000,FIND(".",F2000,6)+1,99)</f>
        <v>WB_RGGBLevelsFluorescentD</v>
      </c>
      <c r="F2000" s="41" t="s">
        <v>10199</v>
      </c>
      <c r="G2000" s="36" t="s">
        <v>9517</v>
      </c>
      <c r="H2000" s="36"/>
      <c r="I2000" s="36" t="s">
        <v>2999</v>
      </c>
      <c r="M2000" s="3" t="str">
        <f>IFERROR(VLOOKUP(E2000,A:J,10, FALSE),"")</f>
        <v/>
      </c>
      <c r="N2000" s="3" t="str">
        <f>IFERROR(VLOOKUP(I2000,B:K,10,FALSE),"")</f>
        <v/>
      </c>
      <c r="O2000" s="3" t="str">
        <f>IF(AND(TRIM(J2000)="",M2000=""),"Suffix not translated ",
   IF(AND(TRIM(J2000)&lt;&gt;"",TRIM(M2000)&lt;&gt;"",TRIM(J2000)&lt;&gt;TRIM(M2000)),"Suffix translation &lt;&gt; lookup ", "" ))
&amp;IF(AND(TRIM(K2000)="",N2000=""),"Description not translated ",
   IF(AND(TRIM(K2000)&lt;&gt;"",TRIM(N2000)&lt;&gt;"",TRIM(K2000)&lt;&gt;TRIM(N2000)),"Description translation&lt;&gt; lookup ", "" ))</f>
        <v xml:space="preserve">Suffix not translated Description not translated </v>
      </c>
    </row>
    <row r="2001" spans="1:18" ht="30" x14ac:dyDescent="0.25">
      <c r="A2001" s="2" t="str">
        <f>IF(TRIM(J2001)="","",E2001)</f>
        <v/>
      </c>
      <c r="B2001" s="2" t="str">
        <f>IF(TRIM(K2001)="","",I2001)</f>
        <v/>
      </c>
      <c r="C2001" s="2" t="str">
        <f>LEFT(F2001,FIND(".",F2001,6))</f>
        <v>Exif.PentaxDng.</v>
      </c>
      <c r="D2001" s="2" t="str">
        <f>VLOOKUP(C2001,PrefixUebersetzung,2,FALSE)</f>
        <v>Exif.PentaxDng.</v>
      </c>
      <c r="E2001" s="2" t="str">
        <f>MID(F2001,FIND(".",F2001,6)+1,99)</f>
        <v>WB_RGGBLevelsFluorescentN</v>
      </c>
      <c r="F2001" s="41" t="s">
        <v>10200</v>
      </c>
      <c r="G2001" s="36" t="s">
        <v>9517</v>
      </c>
      <c r="H2001" s="36"/>
      <c r="I2001" s="36" t="s">
        <v>3000</v>
      </c>
      <c r="M2001" s="3" t="str">
        <f>IFERROR(VLOOKUP(E2001,A:J,10, FALSE),"")</f>
        <v/>
      </c>
      <c r="N2001" s="3" t="str">
        <f>IFERROR(VLOOKUP(I2001,B:K,10,FALSE),"")</f>
        <v/>
      </c>
      <c r="O2001" s="3" t="str">
        <f>IF(AND(TRIM(J2001)="",M2001=""),"Suffix not translated ",
   IF(AND(TRIM(J2001)&lt;&gt;"",TRIM(M2001)&lt;&gt;"",TRIM(J2001)&lt;&gt;TRIM(M2001)),"Suffix translation &lt;&gt; lookup ", "" ))
&amp;IF(AND(TRIM(K2001)="",N2001=""),"Description not translated ",
   IF(AND(TRIM(K2001)&lt;&gt;"",TRIM(N2001)&lt;&gt;"",TRIM(K2001)&lt;&gt;TRIM(N2001)),"Description translation&lt;&gt; lookup ", "" ))</f>
        <v xml:space="preserve">Suffix not translated Description not translated </v>
      </c>
    </row>
    <row r="2002" spans="1:18" ht="30" x14ac:dyDescent="0.25">
      <c r="A2002" s="2" t="str">
        <f>IF(TRIM(J2002)="","",E2002)</f>
        <v/>
      </c>
      <c r="B2002" s="2" t="str">
        <f>IF(TRIM(K2002)="","",I2002)</f>
        <v/>
      </c>
      <c r="C2002" s="2" t="str">
        <f>LEFT(F2002,FIND(".",F2002,6))</f>
        <v>Exif.PentaxDng.</v>
      </c>
      <c r="D2002" s="2" t="str">
        <f>VLOOKUP(C2002,PrefixUebersetzung,2,FALSE)</f>
        <v>Exif.PentaxDng.</v>
      </c>
      <c r="E2002" s="2" t="str">
        <f>MID(F2002,FIND(".",F2002,6)+1,99)</f>
        <v>WB_RGGBLevelsFluorescentW</v>
      </c>
      <c r="F2002" s="41" t="s">
        <v>10201</v>
      </c>
      <c r="G2002" s="36" t="s">
        <v>9517</v>
      </c>
      <c r="H2002" s="36"/>
      <c r="I2002" s="36" t="s">
        <v>3001</v>
      </c>
      <c r="M2002" s="3" t="str">
        <f>IFERROR(VLOOKUP(E2002,A:J,10, FALSE),"")</f>
        <v/>
      </c>
      <c r="N2002" s="3" t="str">
        <f>IFERROR(VLOOKUP(I2002,B:K,10,FALSE),"")</f>
        <v/>
      </c>
      <c r="O2002" s="3" t="str">
        <f>IF(AND(TRIM(J2002)="",M2002=""),"Suffix not translated ",
   IF(AND(TRIM(J2002)&lt;&gt;"",TRIM(M2002)&lt;&gt;"",TRIM(J2002)&lt;&gt;TRIM(M2002)),"Suffix translation &lt;&gt; lookup ", "" ))
&amp;IF(AND(TRIM(K2002)="",N2002=""),"Description not translated ",
   IF(AND(TRIM(K2002)&lt;&gt;"",TRIM(N2002)&lt;&gt;"",TRIM(K2002)&lt;&gt;TRIM(N2002)),"Description translation&lt;&gt; lookup ", "" ))</f>
        <v xml:space="preserve">Suffix not translated Description not translated </v>
      </c>
    </row>
    <row r="2003" spans="1:18" x14ac:dyDescent="0.25">
      <c r="A2003" s="2" t="str">
        <f>IF(TRIM(J2003)="","",E2003)</f>
        <v/>
      </c>
      <c r="B2003" s="2" t="str">
        <f>IF(TRIM(K2003)="","",I2003)</f>
        <v/>
      </c>
      <c r="C2003" s="2" t="str">
        <f>LEFT(F2003,FIND(".",F2003,6))</f>
        <v>Exif.PentaxDng.</v>
      </c>
      <c r="D2003" s="2" t="str">
        <f>VLOOKUP(C2003,PrefixUebersetzung,2,FALSE)</f>
        <v>Exif.PentaxDng.</v>
      </c>
      <c r="E2003" s="2" t="str">
        <f>MID(F2003,FIND(".",F2003,6)+1,99)</f>
        <v>WB_RGGBLevelsShade</v>
      </c>
      <c r="F2003" s="41" t="s">
        <v>10202</v>
      </c>
      <c r="G2003" s="36" t="s">
        <v>9517</v>
      </c>
      <c r="H2003" s="36"/>
      <c r="I2003" s="36" t="s">
        <v>3002</v>
      </c>
      <c r="M2003" s="3" t="str">
        <f>IFERROR(VLOOKUP(E2003,A:J,10, FALSE),"")</f>
        <v/>
      </c>
      <c r="N2003" s="3" t="str">
        <f>IFERROR(VLOOKUP(I2003,B:K,10,FALSE),"")</f>
        <v/>
      </c>
      <c r="O2003" s="3" t="str">
        <f>IF(AND(TRIM(J2003)="",M2003=""),"Suffix not translated ",
   IF(AND(TRIM(J2003)&lt;&gt;"",TRIM(M2003)&lt;&gt;"",TRIM(J2003)&lt;&gt;TRIM(M2003)),"Suffix translation &lt;&gt; lookup ", "" ))
&amp;IF(AND(TRIM(K2003)="",N2003=""),"Description not translated ",
   IF(AND(TRIM(K2003)&lt;&gt;"",TRIM(N2003)&lt;&gt;"",TRIM(K2003)&lt;&gt;TRIM(N2003)),"Description translation&lt;&gt; lookup ", "" ))</f>
        <v xml:space="preserve">Suffix not translated Description not translated </v>
      </c>
    </row>
    <row r="2004" spans="1:18" x14ac:dyDescent="0.25">
      <c r="A2004" s="2" t="str">
        <f>IF(TRIM(J2004)="","",E2004)</f>
        <v/>
      </c>
      <c r="B2004" s="2" t="str">
        <f>IF(TRIM(K2004)="","",I2004)</f>
        <v/>
      </c>
      <c r="C2004" s="2" t="str">
        <f>LEFT(F2004,FIND(".",F2004,6))</f>
        <v>Exif.PentaxDng.</v>
      </c>
      <c r="D2004" s="2" t="str">
        <f>VLOOKUP(C2004,PrefixUebersetzung,2,FALSE)</f>
        <v>Exif.PentaxDng.</v>
      </c>
      <c r="E2004" s="2" t="str">
        <f>MID(F2004,FIND(".",F2004,6)+1,99)</f>
        <v>WB_RGGBLevelsTungsten</v>
      </c>
      <c r="F2004" s="41" t="s">
        <v>10203</v>
      </c>
      <c r="G2004" s="36" t="s">
        <v>9517</v>
      </c>
      <c r="H2004" s="36"/>
      <c r="I2004" s="36" t="s">
        <v>3003</v>
      </c>
      <c r="M2004" s="3" t="str">
        <f>IFERROR(VLOOKUP(E2004,A:J,10, FALSE),"")</f>
        <v/>
      </c>
      <c r="N2004" s="3" t="str">
        <f>IFERROR(VLOOKUP(I2004,B:K,10,FALSE),"")</f>
        <v/>
      </c>
      <c r="O2004" s="3" t="str">
        <f>IF(AND(TRIM(J2004)="",M2004=""),"Suffix not translated ",
   IF(AND(TRIM(J2004)&lt;&gt;"",TRIM(M2004)&lt;&gt;"",TRIM(J2004)&lt;&gt;TRIM(M2004)),"Suffix translation &lt;&gt; lookup ", "" ))
&amp;IF(AND(TRIM(K2004)="",N2004=""),"Description not translated ",
   IF(AND(TRIM(K2004)&lt;&gt;"",TRIM(N2004)&lt;&gt;"",TRIM(K2004)&lt;&gt;TRIM(N2004)),"Description translation&lt;&gt; lookup ", "" ))</f>
        <v xml:space="preserve">Suffix not translated Description not translated </v>
      </c>
    </row>
    <row r="2005" spans="1:18" x14ac:dyDescent="0.25">
      <c r="A2005" s="2" t="str">
        <f>IF(TRIM(J2005)="","",E2005)</f>
        <v/>
      </c>
      <c r="B2005" s="2" t="str">
        <f>IF(TRIM(K2005)="","",I2005)</f>
        <v/>
      </c>
      <c r="C2005" s="2" t="str">
        <f>LEFT(F2005,FIND(".",F2005,6))</f>
        <v>Exif.PentaxDng.</v>
      </c>
      <c r="D2005" s="2" t="str">
        <f>VLOOKUP(C2005,PrefixUebersetzung,2,FALSE)</f>
        <v>Exif.PentaxDng.</v>
      </c>
      <c r="E2005" s="2" t="str">
        <f>MID(F2005,FIND(".",F2005,6)+1,99)</f>
        <v>WhiteBalance</v>
      </c>
      <c r="F2005" s="41" t="s">
        <v>10204</v>
      </c>
      <c r="G2005" s="36" t="s">
        <v>9517</v>
      </c>
      <c r="H2005" s="36"/>
      <c r="I2005" s="36" t="s">
        <v>2226</v>
      </c>
      <c r="M2005" s="3" t="str">
        <f>IFERROR(VLOOKUP(E2005,A:J,10, FALSE),"")</f>
        <v>Weißabgleich</v>
      </c>
      <c r="N2005" s="3" t="str">
        <f>IFERROR(VLOOKUP(I2005,B:K,10,FALSE),"")</f>
        <v>Weißabgleich</v>
      </c>
      <c r="O2005" s="3" t="str">
        <f>IF(AND(TRIM(J2005)="",M2005=""),"Suffix not translated ",
   IF(AND(TRIM(J2005)&lt;&gt;"",TRIM(M2005)&lt;&gt;"",TRIM(J2005)&lt;&gt;TRIM(M2005)),"Suffix translation &lt;&gt; lookup ", "" ))
&amp;IF(AND(TRIM(K2005)="",N2005=""),"Description not translated ",
   IF(AND(TRIM(K2005)&lt;&gt;"",TRIM(N2005)&lt;&gt;"",TRIM(K2005)&lt;&gt;TRIM(N2005)),"Description translation&lt;&gt; lookup ", "" ))</f>
        <v/>
      </c>
    </row>
    <row r="2006" spans="1:18" x14ac:dyDescent="0.25">
      <c r="A2006" s="2" t="str">
        <f>IF(TRIM(J2006)="","",E2006)</f>
        <v/>
      </c>
      <c r="B2006" s="2" t="str">
        <f>IF(TRIM(K2006)="","",I2006)</f>
        <v/>
      </c>
      <c r="C2006" s="2" t="str">
        <f>LEFT(F2006,FIND(".",F2006,6))</f>
        <v>Exif.PentaxDng.</v>
      </c>
      <c r="D2006" s="2" t="str">
        <f>VLOOKUP(C2006,PrefixUebersetzung,2,FALSE)</f>
        <v>Exif.PentaxDng.</v>
      </c>
      <c r="E2006" s="2" t="str">
        <f>MID(F2006,FIND(".",F2006,6)+1,99)</f>
        <v>WhiteBalanceMode</v>
      </c>
      <c r="F2006" s="41" t="s">
        <v>10205</v>
      </c>
      <c r="G2006" s="36" t="s">
        <v>9517</v>
      </c>
      <c r="H2006" s="36"/>
      <c r="I2006" s="36" t="s">
        <v>2768</v>
      </c>
      <c r="M2006" s="3" t="str">
        <f>IFERROR(VLOOKUP(E2006,A:J,10, FALSE),"")</f>
        <v>Weißabgleich Modus</v>
      </c>
      <c r="N2006" s="3" t="str">
        <f>IFERROR(VLOOKUP(I2006,B:K,10,FALSE),"")</f>
        <v>Weißabgleich Modus</v>
      </c>
      <c r="O2006" s="3" t="str">
        <f>IF(AND(TRIM(J2006)="",M2006=""),"Suffix not translated ",
   IF(AND(TRIM(J2006)&lt;&gt;"",TRIM(M2006)&lt;&gt;"",TRIM(J2006)&lt;&gt;TRIM(M2006)),"Suffix translation &lt;&gt; lookup ", "" ))
&amp;IF(AND(TRIM(K2006)="",N2006=""),"Description not translated ",
   IF(AND(TRIM(K2006)&lt;&gt;"",TRIM(N2006)&lt;&gt;"",TRIM(K2006)&lt;&gt;TRIM(N2006)),"Description translation&lt;&gt; lookup ", "" ))</f>
        <v/>
      </c>
    </row>
    <row r="2007" spans="1:18" x14ac:dyDescent="0.25">
      <c r="A2007" s="2" t="str">
        <f>IF(TRIM(J2007)="","",E2007)</f>
        <v/>
      </c>
      <c r="B2007" s="2" t="str">
        <f>IF(TRIM(K2007)="","",I2007)</f>
        <v/>
      </c>
      <c r="C2007" s="2" t="str">
        <f>LEFT(F2007,FIND(".",F2007,6))</f>
        <v>Exif.PentaxDng.</v>
      </c>
      <c r="D2007" s="2" t="str">
        <f>VLOOKUP(C2007,PrefixUebersetzung,2,FALSE)</f>
        <v>Exif.PentaxDng.</v>
      </c>
      <c r="E2007" s="2" t="str">
        <f>MID(F2007,FIND(".",F2007,6)+1,99)</f>
        <v>WhitePoint</v>
      </c>
      <c r="F2007" s="41" t="s">
        <v>10206</v>
      </c>
      <c r="G2007" s="36" t="s">
        <v>9517</v>
      </c>
      <c r="H2007" s="36"/>
      <c r="I2007" s="36" t="s">
        <v>3004</v>
      </c>
      <c r="M2007" s="3" t="str">
        <f>IFERROR(VLOOKUP(E2007,A:J,10, FALSE),"")</f>
        <v>Weißpunkt</v>
      </c>
      <c r="N2007" s="3" t="str">
        <f>IFERROR(VLOOKUP(I2007,B:K,10,FALSE),"")</f>
        <v>Weißpunkt</v>
      </c>
      <c r="O2007" s="3" t="str">
        <f>IF(AND(TRIM(J2007)="",M2007=""),"Suffix not translated ",
   IF(AND(TRIM(J2007)&lt;&gt;"",TRIM(M2007)&lt;&gt;"",TRIM(J2007)&lt;&gt;TRIM(M2007)),"Suffix translation &lt;&gt; lookup ", "" ))
&amp;IF(AND(TRIM(K2007)="",N2007=""),"Description not translated ",
   IF(AND(TRIM(K2007)&lt;&gt;"",TRIM(N2007)&lt;&gt;"",TRIM(K2007)&lt;&gt;TRIM(N2007)),"Description translation&lt;&gt; lookup ", "" ))</f>
        <v/>
      </c>
    </row>
    <row r="2008" spans="1:18" ht="75" x14ac:dyDescent="0.25">
      <c r="A2008" s="2" t="str">
        <f>IF(TRIM(J2008)="","",E2008)</f>
        <v/>
      </c>
      <c r="B2008" s="2" t="str">
        <f>IF(TRIM(K2008)="","",I2008)</f>
        <v>Acceleration (a scalar regardless of direction) as the ambient situation at the shot, for example the driving acceleration of the vehicle which the photographer rode on at the shot. The unit is mGal (10e-5 m/s^2).</v>
      </c>
      <c r="C2008" s="2" t="str">
        <f>LEFT(F2008,FIND(".",F2008,6))</f>
        <v>Exif.Photo.</v>
      </c>
      <c r="D2008" s="2" t="str">
        <f>VLOOKUP(C2008,PrefixUebersetzung,2,FALSE)</f>
        <v>Exif.Photo.</v>
      </c>
      <c r="E2008" s="2" t="str">
        <f>MID(F2008,FIND(".",F2008,6)+1,99)</f>
        <v>Acceleration</v>
      </c>
      <c r="F2008" s="36" t="s">
        <v>9778</v>
      </c>
      <c r="G2008" s="36" t="s">
        <v>9519</v>
      </c>
      <c r="H2008" s="36"/>
      <c r="I2008" s="36" t="s">
        <v>9779</v>
      </c>
      <c r="K2008" s="5" t="s">
        <v>9899</v>
      </c>
      <c r="O2008" s="3" t="str">
        <f>IF(AND(TRIM(J2008)="",M2008=""),"Suffix not translated ",
   IF(AND(TRIM(J2008)&lt;&gt;"",TRIM(M2008)&lt;&gt;"",TRIM(J2008)&lt;&gt;TRIM(M2008)),"Suffix translation &lt;&gt; lookup ", "" ))
&amp;IF(AND(TRIM(K2008)="",N2008=""),"Description not translated ",
   IF(AND(TRIM(K2008)&lt;&gt;"",TRIM(N2008)&lt;&gt;"",TRIM(K2008)&lt;&gt;TRIM(N2008)),"Description translation&lt;&gt; lookup ", "" ))</f>
        <v xml:space="preserve">Suffix not translated </v>
      </c>
      <c r="P2008" s="3" t="s">
        <v>8447</v>
      </c>
      <c r="Q2008" s="3" t="s">
        <v>8447</v>
      </c>
    </row>
    <row r="2009" spans="1:18" ht="30" x14ac:dyDescent="0.25">
      <c r="A2009" s="2" t="str">
        <f>IF(TRIM(J2009)="","",E2009)</f>
        <v/>
      </c>
      <c r="B2009" s="2" t="str">
        <f>IF(TRIM(K2009)="","",I2009)</f>
        <v>The lens aperture. The unit is the APEX value.</v>
      </c>
      <c r="C2009" s="2" t="str">
        <f>LEFT(F2009,FIND(".",F2009,6))</f>
        <v>Exif.Photo.</v>
      </c>
      <c r="D2009" s="2" t="str">
        <f>VLOOKUP(C2009,PrefixUebersetzung,2,FALSE)</f>
        <v>Exif.Photo.</v>
      </c>
      <c r="E2009" s="2" t="str">
        <f>MID(F2009,FIND(".",F2009,6)+1,99)</f>
        <v>ApertureValue</v>
      </c>
      <c r="F2009" s="3" t="s">
        <v>1247</v>
      </c>
      <c r="G2009" s="3" t="s">
        <v>9519</v>
      </c>
      <c r="I2009" s="3" t="s">
        <v>3005</v>
      </c>
      <c r="J2009" s="3"/>
      <c r="K2009" s="5" t="s">
        <v>4005</v>
      </c>
      <c r="L2009" s="14"/>
      <c r="M2009" s="3" t="str">
        <f>IFERROR(VLOOKUP(E2009,A:J,10, FALSE),"")</f>
        <v>Blende</v>
      </c>
      <c r="O2009" s="3" t="str">
        <f>IF(AND(TRIM(J2009)="",M2009=""),"Suffix not translated ",
   IF(AND(TRIM(J2009)&lt;&gt;"",TRIM(M2009)&lt;&gt;"",TRIM(J2009)&lt;&gt;TRIM(M2009)),"Suffix translation &lt;&gt; lookup ", "" ))
&amp;IF(AND(TRIM(K2009)="",N2009=""),"Description not translated ",
   IF(AND(TRIM(K2009)&lt;&gt;"",TRIM(N2009)&lt;&gt;"",TRIM(K2009)&lt;&gt;TRIM(N2009)),"Description translation&lt;&gt; lookup ", "" ))</f>
        <v/>
      </c>
      <c r="Q2009" s="3" t="s">
        <v>8447</v>
      </c>
      <c r="R2009" s="3" t="s">
        <v>9392</v>
      </c>
    </row>
    <row r="2010" spans="1:18" ht="45" x14ac:dyDescent="0.25">
      <c r="A2010" s="2" t="str">
        <f>IF(TRIM(J2010)="","",E2010)</f>
        <v>BodySerialNumber</v>
      </c>
      <c r="B2010" s="2" t="str">
        <f>IF(TRIM(K2010)="","",I2010)</f>
        <v>This tag records the serial number of the body of the camera that was used in photography as an ASCII string.</v>
      </c>
      <c r="C2010" s="2" t="str">
        <f>LEFT(F2010,FIND(".",F2010,6))</f>
        <v>Exif.Photo.</v>
      </c>
      <c r="D2010" s="2" t="str">
        <f>VLOOKUP(C2010,PrefixUebersetzung,2,FALSE)</f>
        <v>Exif.Photo.</v>
      </c>
      <c r="E2010" s="2" t="str">
        <f>MID(F2010,FIND(".",F2010,6)+1,99)</f>
        <v>BodySerialNumber</v>
      </c>
      <c r="F2010" s="3" t="s">
        <v>1248</v>
      </c>
      <c r="G2010" s="3" t="s">
        <v>9514</v>
      </c>
      <c r="I2010" s="3" t="s">
        <v>3006</v>
      </c>
      <c r="J2010" s="3" t="s">
        <v>4347</v>
      </c>
      <c r="K2010" s="5" t="s">
        <v>5133</v>
      </c>
      <c r="L2010" s="14">
        <v>1</v>
      </c>
      <c r="M2010" s="3" t="str">
        <f>IFERROR(VLOOKUP(E2010,A:J,10, FALSE),"")</f>
        <v>Gehäuse Seriennummer</v>
      </c>
      <c r="O2010" s="3" t="str">
        <f>IF(AND(TRIM(J2010)="",M2010=""),"Suffix not translated ",
   IF(AND(TRIM(J2010)&lt;&gt;"",TRIM(M2010)&lt;&gt;"",TRIM(J2010)&lt;&gt;TRIM(M2010)),"Suffix translation &lt;&gt; lookup ", "" ))
&amp;IF(AND(TRIM(K2010)="",N2010=""),"Description not translated ",
   IF(AND(TRIM(K2010)&lt;&gt;"",TRIM(N2010)&lt;&gt;"",TRIM(K2010)&lt;&gt;TRIM(N2010)),"Description translation&lt;&gt; lookup ", "" ))</f>
        <v/>
      </c>
      <c r="P2010" s="3" t="s">
        <v>8447</v>
      </c>
      <c r="Q2010" s="3" t="s">
        <v>8447</v>
      </c>
    </row>
    <row r="2011" spans="1:18" ht="45" x14ac:dyDescent="0.25">
      <c r="A2011" s="2" t="str">
        <f>IF(TRIM(J2011)="","",E2011)</f>
        <v/>
      </c>
      <c r="B2011" s="2" t="str">
        <f>IF(TRIM(K2011)="","",I2011)</f>
        <v>The value of brightness. The unit is the APEX value. Ordinarily it is given in the range of -99.99 to 99.99.</v>
      </c>
      <c r="C2011" s="2" t="str">
        <f>LEFT(F2011,FIND(".",F2011,6))</f>
        <v>Exif.Photo.</v>
      </c>
      <c r="D2011" s="2" t="str">
        <f>VLOOKUP(C2011,PrefixUebersetzung,2,FALSE)</f>
        <v>Exif.Photo.</v>
      </c>
      <c r="E2011" s="2" t="str">
        <f>MID(F2011,FIND(".",F2011,6)+1,99)</f>
        <v>BrightnessValue</v>
      </c>
      <c r="F2011" s="3" t="s">
        <v>1249</v>
      </c>
      <c r="G2011" s="3" t="s">
        <v>9520</v>
      </c>
      <c r="I2011" s="3" t="s">
        <v>3007</v>
      </c>
      <c r="J2011" s="3"/>
      <c r="K2011" s="5" t="s">
        <v>5134</v>
      </c>
      <c r="L2011" s="14"/>
      <c r="M2011" s="3" t="str">
        <f>IFERROR(VLOOKUP(E2011,A:J,10, FALSE),"")</f>
        <v>Helligkeitswert</v>
      </c>
      <c r="O2011" s="3" t="str">
        <f>IF(AND(TRIM(J2011)="",M2011=""),"Suffix not translated ",
   IF(AND(TRIM(J2011)&lt;&gt;"",TRIM(M2011)&lt;&gt;"",TRIM(J2011)&lt;&gt;TRIM(M2011)),"Suffix translation &lt;&gt; lookup ", "" ))
&amp;IF(AND(TRIM(K2011)="",N2011=""),"Description not translated ",
   IF(AND(TRIM(K2011)&lt;&gt;"",TRIM(N2011)&lt;&gt;"",TRIM(K2011)&lt;&gt;TRIM(N2011)),"Description translation&lt;&gt; lookup ", "" ))</f>
        <v/>
      </c>
      <c r="Q2011" s="3" t="s">
        <v>8447</v>
      </c>
    </row>
    <row r="2012" spans="1:18" ht="60" x14ac:dyDescent="0.25">
      <c r="A2012" s="2" t="str">
        <f>IF(TRIM(J2012)="","",E2012)</f>
        <v/>
      </c>
      <c r="B2012" s="2" t="str">
        <f>IF(TRIM(K2012)="","",I2012)</f>
        <v>Elevation/depression. angle of the orientation of the camera(imaging optical axis) as the ambient situation at the shot. The unit is degrees.</v>
      </c>
      <c r="C2012" s="2" t="str">
        <f>LEFT(F2012,FIND(".",F2012,6))</f>
        <v>Exif.Photo.</v>
      </c>
      <c r="D2012" s="2" t="str">
        <f>VLOOKUP(C2012,PrefixUebersetzung,2,FALSE)</f>
        <v>Exif.Photo.</v>
      </c>
      <c r="E2012" s="2" t="str">
        <f>MID(F2012,FIND(".",F2012,6)+1,99)</f>
        <v>CameraElevationAngle</v>
      </c>
      <c r="F2012" s="36" t="s">
        <v>9780</v>
      </c>
      <c r="G2012" s="36" t="s">
        <v>9520</v>
      </c>
      <c r="H2012" s="36"/>
      <c r="I2012" s="36" t="s">
        <v>9781</v>
      </c>
      <c r="K2012" s="5" t="s">
        <v>9900</v>
      </c>
      <c r="O2012" s="3" t="str">
        <f>IF(AND(TRIM(J2012)="",M2012=""),"Suffix not translated ",
   IF(AND(TRIM(J2012)&lt;&gt;"",TRIM(M2012)&lt;&gt;"",TRIM(J2012)&lt;&gt;TRIM(M2012)),"Suffix translation &lt;&gt; lookup ", "" ))
&amp;IF(AND(TRIM(K2012)="",N2012=""),"Description not translated ",
   IF(AND(TRIM(K2012)&lt;&gt;"",TRIM(N2012)&lt;&gt;"",TRIM(K2012)&lt;&gt;TRIM(N2012)),"Description translation&lt;&gt; lookup ", "" ))</f>
        <v xml:space="preserve">Suffix not translated </v>
      </c>
      <c r="P2012" s="3" t="s">
        <v>8447</v>
      </c>
      <c r="Q2012" s="3" t="s">
        <v>8447</v>
      </c>
    </row>
    <row r="2013" spans="1:18" ht="45" x14ac:dyDescent="0.25">
      <c r="A2013" s="2" t="str">
        <f>IF(TRIM(J2013)="","",E2013)</f>
        <v>CameraFirmware</v>
      </c>
      <c r="B2013" s="2" t="str">
        <f>IF(TRIM(K2013)="","",I2013)</f>
        <v>This tag records the name and version of the software or firmware of the camera used to generate the image.</v>
      </c>
      <c r="C2013" s="2" t="str">
        <f>LEFT(F2013,FIND(".",F2013,6))</f>
        <v>Exif.Photo.</v>
      </c>
      <c r="D2013" s="2" t="str">
        <f>VLOOKUP(C2013,PrefixUebersetzung,2,FALSE)</f>
        <v>Exif.Photo.</v>
      </c>
      <c r="E2013" s="2" t="str">
        <f>MID(F2013,FIND(".",F2013,6)+1,99)</f>
        <v>CameraFirmware</v>
      </c>
      <c r="F2013" s="6" t="s">
        <v>11182</v>
      </c>
      <c r="G2013" s="6" t="s">
        <v>9514</v>
      </c>
      <c r="H2013" s="6"/>
      <c r="I2013" s="36" t="s">
        <v>11183</v>
      </c>
      <c r="J2013" s="5" t="s">
        <v>11202</v>
      </c>
      <c r="K2013" s="5" t="s">
        <v>11203</v>
      </c>
      <c r="O2013" s="3" t="str">
        <f>IF(AND(TRIM(J2013)="",M2013=""),"Suffix not translated ",
   IF(AND(TRIM(J2013)&lt;&gt;"",TRIM(M2013)&lt;&gt;"",TRIM(J2013)&lt;&gt;TRIM(M2013)),"Suffix translation &lt;&gt; lookup ", "" ))
&amp;IF(AND(TRIM(K2013)="",N2013=""),"Description not translated ",
   IF(AND(TRIM(K2013)&lt;&gt;"",TRIM(N2013)&lt;&gt;"",TRIM(K2013)&lt;&gt;TRIM(N2013)),"Description translation&lt;&gt; lookup ", "" ))</f>
        <v/>
      </c>
      <c r="P2013" s="3" t="s">
        <v>8447</v>
      </c>
      <c r="Q2013" s="3" t="s">
        <v>8447</v>
      </c>
    </row>
    <row r="2014" spans="1:18" ht="30" x14ac:dyDescent="0.25">
      <c r="A2014" s="2" t="str">
        <f>IF(TRIM(J2014)="","",E2014)</f>
        <v>CameraOwnerName</v>
      </c>
      <c r="B2014" s="2" t="str">
        <f>IF(TRIM(K2014)="","",I2014)</f>
        <v>This tag records the owner of a camera used in photography as an ASCII string.</v>
      </c>
      <c r="C2014" s="2" t="str">
        <f>LEFT(F2014,FIND(".",F2014,6))</f>
        <v>Exif.Photo.</v>
      </c>
      <c r="D2014" s="2" t="str">
        <f>VLOOKUP(C2014,PrefixUebersetzung,2,FALSE)</f>
        <v>Exif.Photo.</v>
      </c>
      <c r="E2014" s="2" t="str">
        <f>MID(F2014,FIND(".",F2014,6)+1,99)</f>
        <v>CameraOwnerName</v>
      </c>
      <c r="F2014" s="3" t="s">
        <v>1250</v>
      </c>
      <c r="G2014" s="3" t="s">
        <v>9514</v>
      </c>
      <c r="I2014" s="3" t="s">
        <v>3008</v>
      </c>
      <c r="J2014" s="3" t="s">
        <v>4348</v>
      </c>
      <c r="K2014" s="5" t="s">
        <v>5135</v>
      </c>
      <c r="L2014" s="14"/>
      <c r="M2014" s="3" t="str">
        <f>IFERROR(VLOOKUP(E2014,A:J,10, FALSE),"")</f>
        <v>Name Kamerabesitzer</v>
      </c>
      <c r="O2014" s="3" t="str">
        <f>IF(AND(TRIM(J2014)="",M2014=""),"Suffix not translated ",
   IF(AND(TRIM(J2014)&lt;&gt;"",TRIM(M2014)&lt;&gt;"",TRIM(J2014)&lt;&gt;TRIM(M2014)),"Suffix translation &lt;&gt; lookup ", "" ))
&amp;IF(AND(TRIM(K2014)="",N2014=""),"Description not translated ",
   IF(AND(TRIM(K2014)&lt;&gt;"",TRIM(N2014)&lt;&gt;"",TRIM(K2014)&lt;&gt;TRIM(N2014)),"Description translation&lt;&gt; lookup ", "" ))</f>
        <v/>
      </c>
      <c r="P2014" s="3" t="s">
        <v>8447</v>
      </c>
      <c r="Q2014" s="3" t="s">
        <v>8447</v>
      </c>
    </row>
    <row r="2015" spans="1:18" ht="60" x14ac:dyDescent="0.25">
      <c r="A2015" s="2" t="str">
        <f>IF(TRIM(J2015)="","",E2015)</f>
        <v/>
      </c>
      <c r="B2015" s="2" t="str">
        <f>IF(TRIM(K2015)="","",I2015)</f>
        <v>Indicates the color filter array (CFA) geometric pattern of the image sensor when a one-chip color area sensor is used. It does not apply to all sensing methods.</v>
      </c>
      <c r="C2015" s="2" t="str">
        <f>LEFT(F2015,FIND(".",F2015,6))</f>
        <v>Exif.Photo.</v>
      </c>
      <c r="D2015" s="2" t="str">
        <f>VLOOKUP(C2015,PrefixUebersetzung,2,FALSE)</f>
        <v>Exif.Photo.</v>
      </c>
      <c r="E2015" s="2" t="str">
        <f>MID(F2015,FIND(".",F2015,6)+1,99)</f>
        <v>CFAPattern</v>
      </c>
      <c r="F2015" s="3" t="s">
        <v>1251</v>
      </c>
      <c r="G2015" s="3" t="s">
        <v>9517</v>
      </c>
      <c r="I2015" s="3" t="s">
        <v>3009</v>
      </c>
      <c r="J2015" s="3"/>
      <c r="K2015" s="5" t="s">
        <v>5106</v>
      </c>
      <c r="L2015" s="14"/>
      <c r="M2015" s="3" t="str">
        <f>IFERROR(VLOOKUP(E2015,A:J,10, FALSE),"")</f>
        <v>CFA Pattern</v>
      </c>
      <c r="O2015" s="3" t="str">
        <f>IF(AND(TRIM(J2015)="",M2015=""),"Suffix not translated ",
   IF(AND(TRIM(J2015)&lt;&gt;"",TRIM(M2015)&lt;&gt;"",TRIM(J2015)&lt;&gt;TRIM(M2015)),"Suffix translation &lt;&gt; lookup ", "" ))
&amp;IF(AND(TRIM(K2015)="",N2015=""),"Description not translated ",
   IF(AND(TRIM(K2015)&lt;&gt;"",TRIM(N2015)&lt;&gt;"",TRIM(K2015)&lt;&gt;TRIM(N2015)),"Description translation&lt;&gt; lookup ", "" ))</f>
        <v/>
      </c>
      <c r="Q2015" s="3" t="s">
        <v>8447</v>
      </c>
    </row>
    <row r="2016" spans="1:18" ht="120" x14ac:dyDescent="0.25">
      <c r="A2016" s="2" t="str">
        <f>IF(TRIM(J2016)="","",E2016)</f>
        <v/>
      </c>
      <c r="B2016" s="2" t="str">
        <f>IF(TRIM(K2016)="","",I2016)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6" s="2" t="str">
        <f>LEFT(F2016,FIND(".",F2016,6))</f>
        <v>Exif.Photo.</v>
      </c>
      <c r="D2016" s="2" t="str">
        <f>VLOOKUP(C2016,PrefixUebersetzung,2,FALSE)</f>
        <v>Exif.Photo.</v>
      </c>
      <c r="E2016" s="2" t="str">
        <f>MID(F2016,FIND(".",F2016,6)+1,99)</f>
        <v>ColorSpace</v>
      </c>
      <c r="F2016" s="3" t="s">
        <v>1252</v>
      </c>
      <c r="G2016" s="3" t="s">
        <v>9512</v>
      </c>
      <c r="I2016" s="3" t="s">
        <v>3010</v>
      </c>
      <c r="K2016" s="5" t="s">
        <v>6539</v>
      </c>
      <c r="L2016" s="14"/>
      <c r="M2016" s="3" t="str">
        <f>IFERROR(VLOOKUP(E2016,A:J,10, FALSE),"")</f>
        <v>Farbraum</v>
      </c>
      <c r="O2016" s="3" t="str">
        <f>IF(AND(TRIM(J2016)="",M2016=""),"Suffix not translated ",
   IF(AND(TRIM(J2016)&lt;&gt;"",TRIM(M2016)&lt;&gt;"",TRIM(J2016)&lt;&gt;TRIM(M2016)),"Suffix translation &lt;&gt; lookup ", "" ))
&amp;IF(AND(TRIM(K2016)="",N2016=""),"Description not translated ",
   IF(AND(TRIM(K2016)&lt;&gt;"",TRIM(N2016)&lt;&gt;"",TRIM(K2016)&lt;&gt;TRIM(N2016)),"Description translation&lt;&gt; lookup ", "" ))</f>
        <v/>
      </c>
      <c r="Q2016" s="3" t="s">
        <v>8447</v>
      </c>
    </row>
    <row r="2017" spans="1:18" ht="165" x14ac:dyDescent="0.25">
      <c r="A2017" s="2" t="str">
        <f>IF(TRIM(J2017)="","",E2017)</f>
        <v>ComponentsConfiguration</v>
      </c>
      <c r="B2017" s="2" t="str">
        <f>IF(TRIM(K2017)="","",I2017)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7" s="2" t="str">
        <f>LEFT(F2017,FIND(".",F2017,6))</f>
        <v>Exif.Photo.</v>
      </c>
      <c r="D2017" s="2" t="str">
        <f>VLOOKUP(C2017,PrefixUebersetzung,2,FALSE)</f>
        <v>Exif.Photo.</v>
      </c>
      <c r="E2017" s="2" t="str">
        <f>MID(F2017,FIND(".",F2017,6)+1,99)</f>
        <v>ComponentsConfiguration</v>
      </c>
      <c r="F2017" s="3" t="s">
        <v>1253</v>
      </c>
      <c r="G2017" s="3" t="s">
        <v>9517</v>
      </c>
      <c r="I2017" s="3" t="s">
        <v>3011</v>
      </c>
      <c r="J2017" s="3" t="s">
        <v>4896</v>
      </c>
      <c r="K2017" s="5" t="s">
        <v>5136</v>
      </c>
      <c r="L2017" s="14"/>
      <c r="M2017" s="3" t="str">
        <f>IFERROR(VLOOKUP(E2017,A:J,10, FALSE),"")</f>
        <v>Komponentenkonfiguration</v>
      </c>
      <c r="O2017" s="3" t="str">
        <f>IF(AND(TRIM(J2017)="",M2017=""),"Suffix not translated ",
   IF(AND(TRIM(J2017)&lt;&gt;"",TRIM(M2017)&lt;&gt;"",TRIM(J2017)&lt;&gt;TRIM(M2017)),"Suffix translation &lt;&gt; lookup ", "" ))
&amp;IF(AND(TRIM(K2017)="",N2017=""),"Description not translated ",
   IF(AND(TRIM(K2017)&lt;&gt;"",TRIM(N2017)&lt;&gt;"",TRIM(K2017)&lt;&gt;TRIM(N2017)),"Description translation&lt;&gt; lookup ", "" ))</f>
        <v/>
      </c>
      <c r="P2017" s="3" t="s">
        <v>8447</v>
      </c>
      <c r="Q2017" s="3" t="s">
        <v>8447</v>
      </c>
    </row>
    <row r="2018" spans="1:18" ht="30" x14ac:dyDescent="0.25">
      <c r="A2018" s="2" t="str">
        <f>IF(TRIM(J2018)="","",E2018)</f>
        <v/>
      </c>
      <c r="B2018" s="2" t="str">
        <f>IF(TRIM(K2018)="","",I2018)</f>
        <v>Indicates whether the recorded image is a composite image or not.</v>
      </c>
      <c r="C2018" s="2" t="str">
        <f>LEFT(F2018,FIND(".",F2018,6))</f>
        <v>Exif.Photo.</v>
      </c>
      <c r="D2018" s="2" t="str">
        <f>VLOOKUP(C2018,PrefixUebersetzung,2,FALSE)</f>
        <v>Exif.Photo.</v>
      </c>
      <c r="E2018" s="2" t="str">
        <f>MID(F2018,FIND(".",F2018,6)+1,99)</f>
        <v>CompositeImage</v>
      </c>
      <c r="F2018" s="36" t="s">
        <v>9782</v>
      </c>
      <c r="G2018" s="36" t="s">
        <v>9512</v>
      </c>
      <c r="H2018" s="36"/>
      <c r="I2018" s="36" t="s">
        <v>9783</v>
      </c>
      <c r="K2018" s="5" t="s">
        <v>9901</v>
      </c>
      <c r="O2018" s="3" t="str">
        <f>IF(AND(TRIM(J2018)="",M2018=""),"Suffix not translated ",
   IF(AND(TRIM(J2018)&lt;&gt;"",TRIM(M2018)&lt;&gt;"",TRIM(J2018)&lt;&gt;TRIM(M2018)),"Suffix translation &lt;&gt; lookup ", "" ))
&amp;IF(AND(TRIM(K2018)="",N2018=""),"Description not translated ",
   IF(AND(TRIM(K2018)&lt;&gt;"",TRIM(N2018)&lt;&gt;"",TRIM(K2018)&lt;&gt;TRIM(N2018)),"Description translation&lt;&gt; lookup ", "" ))</f>
        <v xml:space="preserve">Suffix not translated </v>
      </c>
      <c r="P2018" s="3" t="s">
        <v>8447</v>
      </c>
      <c r="Q2018" s="3" t="s">
        <v>8447</v>
      </c>
    </row>
    <row r="2019" spans="1:18" ht="60" x14ac:dyDescent="0.25">
      <c r="A2019" s="2" t="str">
        <f>IF(TRIM(J2019)="","",E2019)</f>
        <v/>
      </c>
      <c r="B2019" s="2" t="str">
        <f>IF(TRIM(K2019)="","",I2019)</f>
        <v>Information specific to compressed data. The compression mode used for a compressed image is indicated in unit bits per pixel.</v>
      </c>
      <c r="C2019" s="2" t="str">
        <f>LEFT(F2019,FIND(".",F2019,6))</f>
        <v>Exif.Photo.</v>
      </c>
      <c r="D2019" s="2" t="str">
        <f>VLOOKUP(C2019,PrefixUebersetzung,2,FALSE)</f>
        <v>Exif.Photo.</v>
      </c>
      <c r="E2019" s="2" t="str">
        <f>MID(F2019,FIND(".",F2019,6)+1,99)</f>
        <v>CompressedBitsPerPixel</v>
      </c>
      <c r="F2019" s="3" t="s">
        <v>1254</v>
      </c>
      <c r="G2019" s="3" t="s">
        <v>9519</v>
      </c>
      <c r="I2019" s="3" t="s">
        <v>3012</v>
      </c>
      <c r="J2019" s="3"/>
      <c r="K2019" s="5" t="s">
        <v>6540</v>
      </c>
      <c r="L2019" s="14"/>
      <c r="M2019" s="3" t="str">
        <f>IFERROR(VLOOKUP(E2019,A:J,10, FALSE),"")</f>
        <v>Komprimierte Bits je Pixel</v>
      </c>
      <c r="O2019" s="3" t="str">
        <f>IF(AND(TRIM(J2019)="",M2019=""),"Suffix not translated ",
   IF(AND(TRIM(J2019)&lt;&gt;"",TRIM(M2019)&lt;&gt;"",TRIM(J2019)&lt;&gt;TRIM(M2019)),"Suffix translation &lt;&gt; lookup ", "" ))
&amp;IF(AND(TRIM(K2019)="",N2019=""),"Description not translated ",
   IF(AND(TRIM(K2019)&lt;&gt;"",TRIM(N2019)&lt;&gt;"",TRIM(K2019)&lt;&gt;TRIM(N2019)),"Description translation&lt;&gt; lookup ", "" ))</f>
        <v/>
      </c>
      <c r="Q2019" s="3" t="s">
        <v>8447</v>
      </c>
    </row>
    <row r="2020" spans="1:18" ht="45" x14ac:dyDescent="0.25">
      <c r="A2020" s="2" t="str">
        <f>IF(TRIM(J2020)="","",E2020)</f>
        <v/>
      </c>
      <c r="B2020" s="2" t="str">
        <f>IF(TRIM(K2020)="","",I2020)</f>
        <v>This tag indicates the direction of contrast processing applied by the camera when the image was shot.</v>
      </c>
      <c r="C2020" s="2" t="str">
        <f>LEFT(F2020,FIND(".",F2020,6))</f>
        <v>Exif.Photo.</v>
      </c>
      <c r="D2020" s="2" t="str">
        <f>VLOOKUP(C2020,PrefixUebersetzung,2,FALSE)</f>
        <v>Exif.Photo.</v>
      </c>
      <c r="E2020" s="2" t="str">
        <f>MID(F2020,FIND(".",F2020,6)+1,99)</f>
        <v>Contrast</v>
      </c>
      <c r="F2020" s="3" t="s">
        <v>1255</v>
      </c>
      <c r="G2020" s="3" t="s">
        <v>9512</v>
      </c>
      <c r="I2020" s="3" t="s">
        <v>3013</v>
      </c>
      <c r="K2020" s="5" t="s">
        <v>5228</v>
      </c>
      <c r="L2020" s="14">
        <v>1</v>
      </c>
      <c r="M2020" s="3" t="str">
        <f>IFERROR(VLOOKUP(E2020,A:J,10, FALSE),"")</f>
        <v>Kontrast</v>
      </c>
      <c r="O2020" s="3" t="str">
        <f>IF(AND(TRIM(J2020)="",M2020=""),"Suffix not translated ",
   IF(AND(TRIM(J2020)&lt;&gt;"",TRIM(M2020)&lt;&gt;"",TRIM(J2020)&lt;&gt;TRIM(M2020)),"Suffix translation &lt;&gt; lookup ", "" ))
&amp;IF(AND(TRIM(K2020)="",N2020=""),"Description not translated ",
   IF(AND(TRIM(K2020)&lt;&gt;"",TRIM(N2020)&lt;&gt;"",TRIM(K2020)&lt;&gt;TRIM(N2020)),"Description translation&lt;&gt; lookup ", "" ))</f>
        <v/>
      </c>
      <c r="Q2020" s="3" t="s">
        <v>8447</v>
      </c>
    </row>
    <row r="2021" spans="1:18" ht="75" x14ac:dyDescent="0.25">
      <c r="A2021" s="2" t="str">
        <f>IF(TRIM(J2021)="","",E2021)</f>
        <v>CustomRendered</v>
      </c>
      <c r="B2021" s="2" t="str">
        <f>IF(TRIM(K2021)="","",I2021)</f>
        <v>This tag indicates the use of special processing on image data, such as rendering geared to output. When special processing is performed, the reader is expected to disable or minimize any further processing.</v>
      </c>
      <c r="C2021" s="2" t="str">
        <f>LEFT(F2021,FIND(".",F2021,6))</f>
        <v>Exif.Photo.</v>
      </c>
      <c r="D2021" s="2" t="str">
        <f>VLOOKUP(C2021,PrefixUebersetzung,2,FALSE)</f>
        <v>Exif.Photo.</v>
      </c>
      <c r="E2021" s="2" t="str">
        <f>MID(F2021,FIND(".",F2021,6)+1,99)</f>
        <v>CustomRendered</v>
      </c>
      <c r="F2021" s="3" t="s">
        <v>1256</v>
      </c>
      <c r="G2021" s="3" t="s">
        <v>9512</v>
      </c>
      <c r="I2021" s="3" t="s">
        <v>3014</v>
      </c>
      <c r="J2021" s="3" t="s">
        <v>4583</v>
      </c>
      <c r="K2021" s="5" t="s">
        <v>6541</v>
      </c>
      <c r="L2021" s="14"/>
      <c r="M2021" s="3" t="str">
        <f>IFERROR(VLOOKUP(E2021,A:J,10, FALSE),"")</f>
        <v>Benutzer-gerendert</v>
      </c>
      <c r="O2021" s="3" t="str">
        <f>IF(AND(TRIM(J2021)="",M2021=""),"Suffix not translated ",
   IF(AND(TRIM(J2021)&lt;&gt;"",TRIM(M2021)&lt;&gt;"",TRIM(J2021)&lt;&gt;TRIM(M2021)),"Suffix translation &lt;&gt; lookup ", "" ))
&amp;IF(AND(TRIM(K2021)="",N2021=""),"Description not translated ",
   IF(AND(TRIM(K2021)&lt;&gt;"",TRIM(N2021)&lt;&gt;"",TRIM(K2021)&lt;&gt;TRIM(N2021)),"Description translation&lt;&gt; lookup ", "" ))</f>
        <v/>
      </c>
      <c r="P2021" s="3" t="s">
        <v>8447</v>
      </c>
      <c r="Q2021" s="3" t="s">
        <v>8447</v>
      </c>
    </row>
    <row r="2022" spans="1:18" ht="30" x14ac:dyDescent="0.25">
      <c r="A2022" s="2" t="str">
        <f>IF(TRIM(J2022)="","",E2022)</f>
        <v>DateTimeDigitized</v>
      </c>
      <c r="B2022" s="2" t="str">
        <f>IF(TRIM(K2022)="","",I2022)</f>
        <v>The date and time when the image was stored as digital data.</v>
      </c>
      <c r="C2022" s="2" t="str">
        <f>LEFT(F2022,FIND(".",F2022,6))</f>
        <v>Exif.Photo.</v>
      </c>
      <c r="D2022" s="2" t="str">
        <f>VLOOKUP(C2022,PrefixUebersetzung,2,FALSE)</f>
        <v>Exif.Photo.</v>
      </c>
      <c r="E2022" s="2" t="str">
        <f>MID(F2022,FIND(".",F2022,6)+1,99)</f>
        <v>DateTimeDigitized</v>
      </c>
      <c r="F2022" s="3" t="s">
        <v>1257</v>
      </c>
      <c r="G2022" s="3" t="s">
        <v>9514</v>
      </c>
      <c r="I2022" s="3" t="s">
        <v>3015</v>
      </c>
      <c r="J2022" s="3" t="s">
        <v>4349</v>
      </c>
      <c r="K2022" s="5" t="s">
        <v>5391</v>
      </c>
      <c r="L2022" s="14">
        <v>1</v>
      </c>
      <c r="M2022" s="3" t="str">
        <f>IFERROR(VLOOKUP(E2022,A:J,10, FALSE),"")</f>
        <v>Datum/Zeit Digitalisiert</v>
      </c>
      <c r="O2022" s="3" t="str">
        <f>IF(AND(TRIM(J2022)="",M2022=""),"Suffix not translated ",
   IF(AND(TRIM(J2022)&lt;&gt;"",TRIM(M2022)&lt;&gt;"",TRIM(J2022)&lt;&gt;TRIM(M2022)),"Suffix translation &lt;&gt; lookup ", "" ))
&amp;IF(AND(TRIM(K2022)="",N2022=""),"Description not translated ",
   IF(AND(TRIM(K2022)&lt;&gt;"",TRIM(N2022)&lt;&gt;"",TRIM(K2022)&lt;&gt;TRIM(N2022)),"Description translation&lt;&gt; lookup ", "" ))</f>
        <v/>
      </c>
      <c r="P2022" s="3" t="s">
        <v>8447</v>
      </c>
      <c r="Q2022" s="3" t="s">
        <v>8447</v>
      </c>
    </row>
    <row r="2023" spans="1:18" ht="60" x14ac:dyDescent="0.25">
      <c r="A2023" s="2" t="str">
        <f>IF(TRIM(J2023)="","",E2023)</f>
        <v/>
      </c>
      <c r="B2023" s="2" t="str">
        <f>IF(TRIM(K2023)="","",I2023)</f>
        <v>The date and time when the original image data was generated. For a digital still camera the date and time the picture was taken are recorded.</v>
      </c>
      <c r="C2023" s="2" t="str">
        <f>LEFT(F2023,FIND(".",F2023,6))</f>
        <v>Exif.Photo.</v>
      </c>
      <c r="D2023" s="2" t="str">
        <f>VLOOKUP(C2023,PrefixUebersetzung,2,FALSE)</f>
        <v>Exif.Photo.</v>
      </c>
      <c r="E2023" s="2" t="str">
        <f>MID(F2023,FIND(".",F2023,6)+1,99)</f>
        <v>DateTimeOriginal</v>
      </c>
      <c r="F2023" s="3" t="s">
        <v>1258</v>
      </c>
      <c r="G2023" s="3" t="s">
        <v>9514</v>
      </c>
      <c r="I2023" s="3" t="s">
        <v>3016</v>
      </c>
      <c r="J2023" s="3"/>
      <c r="K2023" s="5" t="s">
        <v>5227</v>
      </c>
      <c r="L2023" s="14">
        <v>1</v>
      </c>
      <c r="M2023" s="3" t="str">
        <f>IFERROR(VLOOKUP(E2023,A:J,10, FALSE),"")</f>
        <v>Datum/Zeit original</v>
      </c>
      <c r="O2023" s="3" t="str">
        <f>IF(AND(TRIM(J2023)="",M2023=""),"Suffix not translated ",
   IF(AND(TRIM(J2023)&lt;&gt;"",TRIM(M2023)&lt;&gt;"",TRIM(J2023)&lt;&gt;TRIM(M2023)),"Suffix translation &lt;&gt; lookup ", "" ))
&amp;IF(AND(TRIM(K2023)="",N2023=""),"Description not translated ",
   IF(AND(TRIM(K2023)&lt;&gt;"",TRIM(N2023)&lt;&gt;"",TRIM(K2023)&lt;&gt;TRIM(N2023)),"Description translation&lt;&gt; lookup ", "" ))</f>
        <v/>
      </c>
      <c r="Q2023" s="3" t="s">
        <v>8447</v>
      </c>
    </row>
    <row r="2024" spans="1:18" ht="60" x14ac:dyDescent="0.25">
      <c r="A2024" s="2" t="str">
        <f>IF(TRIM(J2024)="","",E2024)</f>
        <v>DeviceSettingDescription</v>
      </c>
      <c r="B2024" s="2" t="str">
        <f>IF(TRIM(K2024)="","",I2024)</f>
        <v>This tag indicates information on the picture-taking conditions of a particular camera model. The tag is used only to indicate the picture-taking conditions in the reader.</v>
      </c>
      <c r="C2024" s="2" t="str">
        <f>LEFT(F2024,FIND(".",F2024,6))</f>
        <v>Exif.Photo.</v>
      </c>
      <c r="D2024" s="2" t="str">
        <f>VLOOKUP(C2024,PrefixUebersetzung,2,FALSE)</f>
        <v>Exif.Photo.</v>
      </c>
      <c r="E2024" s="2" t="str">
        <f>MID(F2024,FIND(".",F2024,6)+1,99)</f>
        <v>DeviceSettingDescription</v>
      </c>
      <c r="F2024" s="3" t="s">
        <v>1259</v>
      </c>
      <c r="G2024" s="3" t="s">
        <v>9517</v>
      </c>
      <c r="I2024" s="3" t="s">
        <v>3017</v>
      </c>
      <c r="J2024" s="3" t="s">
        <v>4861</v>
      </c>
      <c r="K2024" s="5" t="s">
        <v>6542</v>
      </c>
      <c r="L2024" s="14"/>
      <c r="M2024" s="3" t="str">
        <f>IFERROR(VLOOKUP(E2024,A:J,10, FALSE),"")</f>
        <v>Geräteeinstellungen Beschreibung</v>
      </c>
      <c r="O2024" s="3" t="str">
        <f>IF(AND(TRIM(J2024)="",M2024=""),"Suffix not translated ",
   IF(AND(TRIM(J2024)&lt;&gt;"",TRIM(M2024)&lt;&gt;"",TRIM(J2024)&lt;&gt;TRIM(M2024)),"Suffix translation &lt;&gt; lookup ", "" ))
&amp;IF(AND(TRIM(K2024)="",N2024=""),"Description not translated ",
   IF(AND(TRIM(K2024)&lt;&gt;"",TRIM(N2024)&lt;&gt;"",TRIM(K2024)&lt;&gt;TRIM(N2024)),"Description translation&lt;&gt; lookup ", "" ))</f>
        <v/>
      </c>
      <c r="P2024" s="3" t="s">
        <v>8447</v>
      </c>
      <c r="Q2024" s="3" t="s">
        <v>8447</v>
      </c>
    </row>
    <row r="2025" spans="1:18" ht="60" x14ac:dyDescent="0.25">
      <c r="A2025" s="2" t="str">
        <f>IF(TRIM(J2025)="","",E2025)</f>
        <v>DigitalZoomRatio</v>
      </c>
      <c r="B2025" s="2" t="str">
        <f>IF(TRIM(K2025)="","",I2025)</f>
        <v>This tag indicates the digital zoom ratio when the image was shot. If the numerator of the recorded value is 0, this indicates that digital zoom was not used.</v>
      </c>
      <c r="C2025" s="2" t="str">
        <f>LEFT(F2025,FIND(".",F2025,6))</f>
        <v>Exif.Photo.</v>
      </c>
      <c r="D2025" s="2" t="str">
        <f>VLOOKUP(C2025,PrefixUebersetzung,2,FALSE)</f>
        <v>Exif.Photo.</v>
      </c>
      <c r="E2025" s="2" t="str">
        <f>MID(F2025,FIND(".",F2025,6)+1,99)</f>
        <v>DigitalZoomRatio</v>
      </c>
      <c r="F2025" s="3" t="s">
        <v>1260</v>
      </c>
      <c r="G2025" s="3" t="s">
        <v>9519</v>
      </c>
      <c r="I2025" s="3" t="s">
        <v>3018</v>
      </c>
      <c r="J2025" s="3" t="s">
        <v>4350</v>
      </c>
      <c r="K2025" s="5" t="s">
        <v>6543</v>
      </c>
      <c r="L2025" s="14"/>
      <c r="M2025" s="3" t="str">
        <f>IFERROR(VLOOKUP(E2025,A:J,10, FALSE),"")</f>
        <v>Digital-Zoom-Faktor</v>
      </c>
      <c r="O2025" s="3" t="str">
        <f>IF(AND(TRIM(J2025)="",M2025=""),"Suffix not translated ",
   IF(AND(TRIM(J2025)&lt;&gt;"",TRIM(M2025)&lt;&gt;"",TRIM(J2025)&lt;&gt;TRIM(M2025)),"Suffix translation &lt;&gt; lookup ", "" ))
&amp;IF(AND(TRIM(K2025)="",N2025=""),"Description not translated ",
   IF(AND(TRIM(K2025)&lt;&gt;"",TRIM(N2025)&lt;&gt;"",TRIM(K2025)&lt;&gt;TRIM(N2025)),"Description translation&lt;&gt; lookup ", "" ))</f>
        <v/>
      </c>
      <c r="P2025" s="3" t="s">
        <v>8447</v>
      </c>
      <c r="Q2025" s="3" t="s">
        <v>8447</v>
      </c>
    </row>
    <row r="2026" spans="1:18" ht="45" x14ac:dyDescent="0.25">
      <c r="A2026" s="2" t="str">
        <f>IF(TRIM(J2026)="","",E2026)</f>
        <v/>
      </c>
      <c r="B2026" s="2" t="str">
        <f>IF(TRIM(K2026)="","",I2026)</f>
        <v>The version of this standard supported. Nonexistence of this field is taken to mean nonconformance to the standard.</v>
      </c>
      <c r="C2026" s="2" t="str">
        <f>LEFT(F2026,FIND(".",F2026,6))</f>
        <v>Exif.Photo.</v>
      </c>
      <c r="D2026" s="2" t="str">
        <f>VLOOKUP(C2026,PrefixUebersetzung,2,FALSE)</f>
        <v>Exif.Photo.</v>
      </c>
      <c r="E2026" s="2" t="str">
        <f>MID(F2026,FIND(".",F2026,6)+1,99)</f>
        <v>ExifVersion</v>
      </c>
      <c r="F2026" s="3" t="s">
        <v>1261</v>
      </c>
      <c r="G2026" s="3" t="s">
        <v>9517</v>
      </c>
      <c r="I2026" s="3" t="s">
        <v>3019</v>
      </c>
      <c r="J2026" s="3"/>
      <c r="K2026" s="5" t="s">
        <v>5229</v>
      </c>
      <c r="L2026" s="14"/>
      <c r="M2026" s="3" t="str">
        <f>IFERROR(VLOOKUP(E2026,A:J,10, FALSE),"")</f>
        <v>Exif-Version</v>
      </c>
      <c r="O2026" s="3" t="str">
        <f>IF(AND(TRIM(J2026)="",M2026=""),"Suffix not translated ",
   IF(AND(TRIM(J2026)&lt;&gt;"",TRIM(M2026)&lt;&gt;"",TRIM(J2026)&lt;&gt;TRIM(M2026)),"Suffix translation &lt;&gt; lookup ", "" ))
&amp;IF(AND(TRIM(K2026)="",N2026=""),"Description not translated ",
   IF(AND(TRIM(K2026)&lt;&gt;"",TRIM(N2026)&lt;&gt;"",TRIM(K2026)&lt;&gt;TRIM(N2026)),"Description translation&lt;&gt; lookup ", "" ))</f>
        <v/>
      </c>
      <c r="Q2026" s="3" t="s">
        <v>8447</v>
      </c>
    </row>
    <row r="2027" spans="1:18" ht="45" x14ac:dyDescent="0.25">
      <c r="A2027" s="2" t="str">
        <f>IF(TRIM(J2027)="","",E2027)</f>
        <v/>
      </c>
      <c r="B2027" s="2" t="str">
        <f>IF(TRIM(K2027)="","",I2027)</f>
        <v>The exposure bias. The units is the APEX value. Ordinarily it is given in the range of -99.99 to 99.99.</v>
      </c>
      <c r="C2027" s="2" t="str">
        <f>LEFT(F2027,FIND(".",F2027,6))</f>
        <v>Exif.Photo.</v>
      </c>
      <c r="D2027" s="2" t="str">
        <f>VLOOKUP(C2027,PrefixUebersetzung,2,FALSE)</f>
        <v>Exif.Photo.</v>
      </c>
      <c r="E2027" s="2" t="str">
        <f>MID(F2027,FIND(".",F2027,6)+1,99)</f>
        <v>ExposureBiasValue</v>
      </c>
      <c r="F2027" s="3" t="s">
        <v>1262</v>
      </c>
      <c r="G2027" s="3" t="s">
        <v>9520</v>
      </c>
      <c r="I2027" s="3" t="s">
        <v>3020</v>
      </c>
      <c r="J2027" s="3"/>
      <c r="K2027" s="5" t="s">
        <v>5230</v>
      </c>
      <c r="L2027" s="14"/>
      <c r="M2027" s="3" t="str">
        <f>IFERROR(VLOOKUP(E2027,A:J,10, FALSE),"")</f>
        <v>Belichtungskorrektur</v>
      </c>
      <c r="O2027" s="3" t="str">
        <f>IF(AND(TRIM(J2027)="",M2027=""),"Suffix not translated ",
   IF(AND(TRIM(J2027)&lt;&gt;"",TRIM(M2027)&lt;&gt;"",TRIM(J2027)&lt;&gt;TRIM(M2027)),"Suffix translation &lt;&gt; lookup ", "" ))
&amp;IF(AND(TRIM(K2027)="",N2027=""),"Description not translated ",
   IF(AND(TRIM(K2027)&lt;&gt;"",TRIM(N2027)&lt;&gt;"",TRIM(K2027)&lt;&gt;TRIM(N2027)),"Description translation&lt;&gt; lookup ", "" ))</f>
        <v/>
      </c>
      <c r="Q2027" s="3" t="s">
        <v>8447</v>
      </c>
    </row>
    <row r="2028" spans="1:18" ht="30" x14ac:dyDescent="0.25">
      <c r="A2028" s="2" t="str">
        <f>IF(TRIM(J2028)="","",E2028)</f>
        <v/>
      </c>
      <c r="B2028" s="2" t="str">
        <f>IF(TRIM(K2028)="","",I2028)</f>
        <v>Indicates the exposure index selected on the camera or input device at the time the image is captured.</v>
      </c>
      <c r="C2028" s="2" t="str">
        <f>LEFT(F2028,FIND(".",F2028,6))</f>
        <v>Exif.Photo.</v>
      </c>
      <c r="D2028" s="2" t="str">
        <f>VLOOKUP(C2028,PrefixUebersetzung,2,FALSE)</f>
        <v>Exif.Photo.</v>
      </c>
      <c r="E2028" s="2" t="str">
        <f>MID(F2028,FIND(".",F2028,6)+1,99)</f>
        <v>ExposureIndex</v>
      </c>
      <c r="F2028" s="3" t="s">
        <v>1263</v>
      </c>
      <c r="G2028" s="3" t="s">
        <v>9519</v>
      </c>
      <c r="I2028" s="3" t="s">
        <v>3021</v>
      </c>
      <c r="J2028" s="3"/>
      <c r="K2028" s="5" t="s">
        <v>5231</v>
      </c>
      <c r="L2028" s="14"/>
      <c r="M2028" s="3" t="str">
        <f>IFERROR(VLOOKUP(E2028,A:J,10, FALSE),"")</f>
        <v>Belichtungsindex</v>
      </c>
      <c r="O2028" s="3" t="str">
        <f>IF(AND(TRIM(J2028)="",M2028=""),"Suffix not translated ",
   IF(AND(TRIM(J2028)&lt;&gt;"",TRIM(M2028)&lt;&gt;"",TRIM(J2028)&lt;&gt;TRIM(M2028)),"Suffix translation &lt;&gt; lookup ", "" ))
&amp;IF(AND(TRIM(K2028)="",N2028=""),"Description not translated ",
   IF(AND(TRIM(K2028)&lt;&gt;"",TRIM(N2028)&lt;&gt;"",TRIM(K2028)&lt;&gt;TRIM(N2028)),"Description translation&lt;&gt; lookup ", "" ))</f>
        <v/>
      </c>
      <c r="Q2028" s="3" t="s">
        <v>8447</v>
      </c>
    </row>
    <row r="2029" spans="1:18" ht="60" x14ac:dyDescent="0.25">
      <c r="A2029" s="2" t="str">
        <f>IF(TRIM(J2029)="","",E2029)</f>
        <v/>
      </c>
      <c r="B2029" s="2" t="str">
        <f>IF(TRIM(K2029)="","",I2029)</f>
        <v>This tag indicates the exposure mode set when the image was shot. In auto-bracketing mode, the camera shoots a series of frames of the same scene at different exposure settings.</v>
      </c>
      <c r="C2029" s="2" t="str">
        <f>LEFT(F2029,FIND(".",F2029,6))</f>
        <v>Exif.Photo.</v>
      </c>
      <c r="D2029" s="2" t="str">
        <f>VLOOKUP(C2029,PrefixUebersetzung,2,FALSE)</f>
        <v>Exif.Photo.</v>
      </c>
      <c r="E2029" s="2" t="str">
        <f>MID(F2029,FIND(".",F2029,6)+1,99)</f>
        <v>ExposureMode</v>
      </c>
      <c r="F2029" s="3" t="s">
        <v>1264</v>
      </c>
      <c r="G2029" s="3" t="s">
        <v>9512</v>
      </c>
      <c r="I2029" s="3" t="s">
        <v>3022</v>
      </c>
      <c r="J2029" s="3"/>
      <c r="K2029" s="5" t="s">
        <v>5232</v>
      </c>
      <c r="L2029" s="14">
        <v>1</v>
      </c>
      <c r="M2029" s="3" t="str">
        <f>IFERROR(VLOOKUP(E2029,A:J,10, FALSE),"")</f>
        <v>Belichtungsmodus</v>
      </c>
      <c r="O2029" s="3" t="str">
        <f>IF(AND(TRIM(J2029)="",M2029=""),"Suffix not translated ",
   IF(AND(TRIM(J2029)&lt;&gt;"",TRIM(M2029)&lt;&gt;"",TRIM(J2029)&lt;&gt;TRIM(M2029)),"Suffix translation &lt;&gt; lookup ", "" ))
&amp;IF(AND(TRIM(K2029)="",N2029=""),"Description not translated ",
   IF(AND(TRIM(K2029)&lt;&gt;"",TRIM(N2029)&lt;&gt;"",TRIM(K2029)&lt;&gt;TRIM(N2029)),"Description translation&lt;&gt; lookup ", "" ))</f>
        <v/>
      </c>
      <c r="Q2029" s="3" t="s">
        <v>8447</v>
      </c>
    </row>
    <row r="2030" spans="1:18" ht="45" x14ac:dyDescent="0.25">
      <c r="A2030" s="2" t="str">
        <f>IF(TRIM(J2030)="","",E2030)</f>
        <v/>
      </c>
      <c r="B2030" s="2" t="str">
        <f>IF(TRIM(K2030)="","",I2030)</f>
        <v/>
      </c>
      <c r="C2030" s="2" t="str">
        <f>LEFT(F2030,FIND(".",F2030,6))</f>
        <v>Exif.Photo.</v>
      </c>
      <c r="D2030" s="2" t="str">
        <f>VLOOKUP(C2030,PrefixUebersetzung,2,FALSE)</f>
        <v>Exif.Photo.</v>
      </c>
      <c r="E2030" s="2" t="str">
        <f>MID(F2030,FIND(".",F2030,6)+1,99)</f>
        <v>ExposureProgram</v>
      </c>
      <c r="F2030" s="3" t="s">
        <v>1265</v>
      </c>
      <c r="G2030" s="3" t="s">
        <v>9512</v>
      </c>
      <c r="I2030" s="3" t="s">
        <v>2346</v>
      </c>
      <c r="J2030" s="3"/>
      <c r="L2030" s="14"/>
      <c r="M2030" s="3" t="str">
        <f>IFERROR(VLOOKUP(E2030,A:J,10, FALSE),"")</f>
        <v>Belichtungsprogramm</v>
      </c>
      <c r="N2030" s="3" t="str">
        <f>IFERROR(VLOOKUP(I2030,B:K,10,FALSE),"")</f>
        <v>Durch die Kamera verwendetes Belichtungsprogramms während der Aufnahme.</v>
      </c>
      <c r="O2030" s="3" t="str">
        <f>IF(AND(TRIM(J2030)="",M2030=""),"Suffix not translated ",
   IF(AND(TRIM(J2030)&lt;&gt;"",TRIM(M2030)&lt;&gt;"",TRIM(J2030)&lt;&gt;TRIM(M2030)),"Suffix translation &lt;&gt; lookup ", "" ))
&amp;IF(AND(TRIM(K2030)="",N2030=""),"Description not translated ",
   IF(AND(TRIM(K2030)&lt;&gt;"",TRIM(N2030)&lt;&gt;"",TRIM(K2030)&lt;&gt;TRIM(N2030)),"Description translation&lt;&gt; lookup ", "" ))</f>
        <v/>
      </c>
    </row>
    <row r="2031" spans="1:18" x14ac:dyDescent="0.25">
      <c r="A2031" s="2" t="str">
        <f>IF(TRIM(J2031)="","",E2031)</f>
        <v/>
      </c>
      <c r="B2031" s="2" t="str">
        <f>IF(TRIM(K2031)="","",I2031)</f>
        <v>Exposure time, given in seconds (sec).</v>
      </c>
      <c r="C2031" s="2" t="str">
        <f>LEFT(F2031,FIND(".",F2031,6))</f>
        <v>Exif.Photo.</v>
      </c>
      <c r="D2031" s="2" t="str">
        <f>VLOOKUP(C2031,PrefixUebersetzung,2,FALSE)</f>
        <v>Exif.Photo.</v>
      </c>
      <c r="E2031" s="2" t="str">
        <f>MID(F2031,FIND(".",F2031,6)+1,99)</f>
        <v>ExposureTime</v>
      </c>
      <c r="F2031" s="3" t="s">
        <v>1266</v>
      </c>
      <c r="G2031" s="3" t="s">
        <v>9519</v>
      </c>
      <c r="I2031" s="3" t="s">
        <v>3023</v>
      </c>
      <c r="J2031" s="3"/>
      <c r="K2031" s="5" t="s">
        <v>5193</v>
      </c>
      <c r="L2031" s="14">
        <v>1</v>
      </c>
      <c r="M2031" s="3" t="str">
        <f>IFERROR(VLOOKUP(E2031,A:J,10, FALSE),"")</f>
        <v>Belichtungszeit</v>
      </c>
      <c r="O2031" s="3" t="str">
        <f>IF(AND(TRIM(J2031)="",M2031=""),"Suffix not translated ",
   IF(AND(TRIM(J2031)&lt;&gt;"",TRIM(M2031)&lt;&gt;"",TRIM(J2031)&lt;&gt;TRIM(M2031)),"Suffix translation &lt;&gt; lookup ", "" ))
&amp;IF(AND(TRIM(K2031)="",N2031=""),"Description not translated ",
   IF(AND(TRIM(K2031)&lt;&gt;"",TRIM(N2031)&lt;&gt;"",TRIM(K2031)&lt;&gt;TRIM(N2031)),"Description translation&lt;&gt; lookup ", "" ))</f>
        <v/>
      </c>
      <c r="Q2031" s="3" t="s">
        <v>8447</v>
      </c>
      <c r="R2031" s="3" t="s">
        <v>6262</v>
      </c>
    </row>
    <row r="2032" spans="1:18" ht="45" x14ac:dyDescent="0.25">
      <c r="A2032" s="2" t="str">
        <f>IF(TRIM(J2032)="","",E2032)</f>
        <v/>
      </c>
      <c r="B2032" s="2" t="str">
        <f>IF(TRIM(K2032)="","",I2032)</f>
        <v>Indicates the image source. If a DSC recorded the image, this tag value of this tag always be set to 3, indicating that the image was recorded on a DSC.</v>
      </c>
      <c r="C2032" s="2" t="str">
        <f>LEFT(F2032,FIND(".",F2032,6))</f>
        <v>Exif.Photo.</v>
      </c>
      <c r="D2032" s="2" t="str">
        <f>VLOOKUP(C2032,PrefixUebersetzung,2,FALSE)</f>
        <v>Exif.Photo.</v>
      </c>
      <c r="E2032" s="2" t="str">
        <f>MID(F2032,FIND(".",F2032,6)+1,99)</f>
        <v>FileSource</v>
      </c>
      <c r="F2032" s="3" t="s">
        <v>1267</v>
      </c>
      <c r="G2032" s="3" t="s">
        <v>9517</v>
      </c>
      <c r="I2032" s="3" t="s">
        <v>3024</v>
      </c>
      <c r="J2032" s="3"/>
      <c r="K2032" s="5" t="s">
        <v>5234</v>
      </c>
      <c r="L2032" s="14"/>
      <c r="M2032" s="3" t="str">
        <f>IFERROR(VLOOKUP(E2032,A:J,10, FALSE),"")</f>
        <v>Quelle der Datei</v>
      </c>
      <c r="O2032" s="3" t="str">
        <f>IF(AND(TRIM(J2032)="",M2032=""),"Suffix not translated ",
   IF(AND(TRIM(J2032)&lt;&gt;"",TRIM(M2032)&lt;&gt;"",TRIM(J2032)&lt;&gt;TRIM(M2032)),"Suffix translation &lt;&gt; lookup ", "" ))
&amp;IF(AND(TRIM(K2032)="",N2032=""),"Description not translated ",
   IF(AND(TRIM(K2032)&lt;&gt;"",TRIM(N2032)&lt;&gt;"",TRIM(K2032)&lt;&gt;TRIM(N2032)),"Description translation&lt;&gt; lookup ", "" ))</f>
        <v/>
      </c>
      <c r="Q2032" s="3" t="s">
        <v>8447</v>
      </c>
    </row>
    <row r="2033" spans="1:18" ht="30" x14ac:dyDescent="0.25">
      <c r="A2033" s="2" t="str">
        <f>IF(TRIM(J2033)="","",E2033)</f>
        <v/>
      </c>
      <c r="B2033" s="2" t="str">
        <f>IF(TRIM(K2033)="","",I2033)</f>
        <v>This tag is recorded when an image is taken using a strobe light (flash).</v>
      </c>
      <c r="C2033" s="2" t="str">
        <f>LEFT(F2033,FIND(".",F2033,6))</f>
        <v>Exif.Photo.</v>
      </c>
      <c r="D2033" s="2" t="str">
        <f>VLOOKUP(C2033,PrefixUebersetzung,2,FALSE)</f>
        <v>Exif.Photo.</v>
      </c>
      <c r="E2033" s="2" t="str">
        <f>MID(F2033,FIND(".",F2033,6)+1,99)</f>
        <v>Flash</v>
      </c>
      <c r="F2033" s="3" t="s">
        <v>1268</v>
      </c>
      <c r="G2033" s="3" t="s">
        <v>9512</v>
      </c>
      <c r="I2033" s="3" t="s">
        <v>3025</v>
      </c>
      <c r="J2033" s="3"/>
      <c r="K2033" s="5" t="s">
        <v>6544</v>
      </c>
      <c r="L2033" s="14">
        <v>1</v>
      </c>
      <c r="M2033" s="3" t="str">
        <f>IFERROR(VLOOKUP(E2033,A:J,10, FALSE),"")</f>
        <v>Blitz</v>
      </c>
      <c r="O2033" s="3" t="str">
        <f>IF(AND(TRIM(J2033)="",M2033=""),"Suffix not translated ",
   IF(AND(TRIM(J2033)&lt;&gt;"",TRIM(M2033)&lt;&gt;"",TRIM(J2033)&lt;&gt;TRIM(M2033)),"Suffix translation &lt;&gt; lookup ", "" ))
&amp;IF(AND(TRIM(K2033)="",N2033=""),"Description not translated ",
   IF(AND(TRIM(K2033)&lt;&gt;"",TRIM(N2033)&lt;&gt;"",TRIM(K2033)&lt;&gt;TRIM(N2033)),"Description translation&lt;&gt; lookup ", "" ))</f>
        <v/>
      </c>
      <c r="Q2033" s="3" t="s">
        <v>8447</v>
      </c>
    </row>
    <row r="2034" spans="1:18" ht="45" x14ac:dyDescent="0.25">
      <c r="A2034" s="2" t="str">
        <f>IF(TRIM(J2034)="","",E2034)</f>
        <v/>
      </c>
      <c r="B2034" s="2" t="str">
        <f>IF(TRIM(K2034)="","",I2034)</f>
        <v>Indicates the strobe energy at the time the image is captured, as measured in Beam Candle Power Seconds (BCPS).</v>
      </c>
      <c r="C2034" s="2" t="str">
        <f>LEFT(F2034,FIND(".",F2034,6))</f>
        <v>Exif.Photo.</v>
      </c>
      <c r="D2034" s="2" t="str">
        <f>VLOOKUP(C2034,PrefixUebersetzung,2,FALSE)</f>
        <v>Exif.Photo.</v>
      </c>
      <c r="E2034" s="2" t="str">
        <f>MID(F2034,FIND(".",F2034,6)+1,99)</f>
        <v>FlashEnergy</v>
      </c>
      <c r="F2034" s="3" t="s">
        <v>1269</v>
      </c>
      <c r="G2034" s="3" t="s">
        <v>9519</v>
      </c>
      <c r="I2034" s="3" t="s">
        <v>3026</v>
      </c>
      <c r="J2034" s="3"/>
      <c r="K2034" s="5" t="s">
        <v>6545</v>
      </c>
      <c r="L2034" s="14"/>
      <c r="M2034" s="3" t="str">
        <f>IFERROR(VLOOKUP(E2034,A:J,10, FALSE),"")</f>
        <v>Blitzenergie</v>
      </c>
      <c r="O2034" s="3" t="str">
        <f>IF(AND(TRIM(J2034)="",M2034=""),"Suffix not translated ",
   IF(AND(TRIM(J2034)&lt;&gt;"",TRIM(M2034)&lt;&gt;"",TRIM(J2034)&lt;&gt;TRIM(M2034)),"Suffix translation &lt;&gt; lookup ", "" ))
&amp;IF(AND(TRIM(K2034)="",N2034=""),"Description not translated ",
   IF(AND(TRIM(K2034)&lt;&gt;"",TRIM(N2034)&lt;&gt;"",TRIM(K2034)&lt;&gt;TRIM(N2034)),"Description translation&lt;&gt; lookup ", "" ))</f>
        <v/>
      </c>
      <c r="Q2034" s="3" t="s">
        <v>8447</v>
      </c>
    </row>
    <row r="2035" spans="1:18" ht="30" x14ac:dyDescent="0.25">
      <c r="A2035" s="2" t="str">
        <f>IF(TRIM(J2035)="","",E2035)</f>
        <v>FlashpixVersion</v>
      </c>
      <c r="B2035" s="2" t="str">
        <f>IF(TRIM(K2035)="","",I2035)</f>
        <v>The FlashPix format version supported by a FPXR file.</v>
      </c>
      <c r="C2035" s="2" t="str">
        <f>LEFT(F2035,FIND(".",F2035,6))</f>
        <v>Exif.Photo.</v>
      </c>
      <c r="D2035" s="2" t="str">
        <f>VLOOKUP(C2035,PrefixUebersetzung,2,FALSE)</f>
        <v>Exif.Photo.</v>
      </c>
      <c r="E2035" s="2" t="str">
        <f>MID(F2035,FIND(".",F2035,6)+1,99)</f>
        <v>FlashpixVersion</v>
      </c>
      <c r="F2035" s="3" t="s">
        <v>1270</v>
      </c>
      <c r="G2035" s="3" t="s">
        <v>9517</v>
      </c>
      <c r="I2035" s="3" t="s">
        <v>3027</v>
      </c>
      <c r="J2035" s="3" t="s">
        <v>4351</v>
      </c>
      <c r="K2035" s="5" t="s">
        <v>5392</v>
      </c>
      <c r="L2035" s="14"/>
      <c r="M2035" s="3" t="str">
        <f>IFERROR(VLOOKUP(E2035,A:J,10, FALSE),"")</f>
        <v>Flashpix-Version</v>
      </c>
      <c r="O2035" s="3" t="str">
        <f>IF(AND(TRIM(J2035)="",M2035=""),"Suffix not translated ",
   IF(AND(TRIM(J2035)&lt;&gt;"",TRIM(M2035)&lt;&gt;"",TRIM(J2035)&lt;&gt;TRIM(M2035)),"Suffix translation &lt;&gt; lookup ", "" ))
&amp;IF(AND(TRIM(K2035)="",N2035=""),"Description not translated ",
   IF(AND(TRIM(K2035)&lt;&gt;"",TRIM(N2035)&lt;&gt;"",TRIM(K2035)&lt;&gt;TRIM(N2035)),"Description translation&lt;&gt; lookup ", "" ))</f>
        <v/>
      </c>
      <c r="P2035" s="3" t="s">
        <v>8447</v>
      </c>
      <c r="Q2035" s="3" t="s">
        <v>8447</v>
      </c>
      <c r="R2035" s="3" t="s">
        <v>9377</v>
      </c>
    </row>
    <row r="2036" spans="1:18" x14ac:dyDescent="0.25">
      <c r="A2036" s="2" t="str">
        <f>IF(TRIM(J2036)="","",E2036)</f>
        <v/>
      </c>
      <c r="B2036" s="2" t="str">
        <f>IF(TRIM(K2036)="","",I2036)</f>
        <v/>
      </c>
      <c r="C2036" s="2" t="str">
        <f>LEFT(F2036,FIND(".",F2036,6))</f>
        <v>Exif.Photo.</v>
      </c>
      <c r="D2036" s="2" t="str">
        <f>VLOOKUP(C2036,PrefixUebersetzung,2,FALSE)</f>
        <v>Exif.Photo.</v>
      </c>
      <c r="E2036" s="2" t="str">
        <f>MID(F2036,FIND(".",F2036,6)+1,99)</f>
        <v>FNumber</v>
      </c>
      <c r="F2036" s="3" t="s">
        <v>1271</v>
      </c>
      <c r="G2036" s="3" t="s">
        <v>9519</v>
      </c>
      <c r="I2036" s="3" t="s">
        <v>2352</v>
      </c>
      <c r="J2036" s="3"/>
      <c r="L2036" s="14">
        <v>1</v>
      </c>
      <c r="M2036" s="3" t="str">
        <f>IFERROR(VLOOKUP(E2036,A:J,10, FALSE),"")</f>
        <v>Blendenzahl</v>
      </c>
      <c r="N2036" s="3" t="str">
        <f>IFERROR(VLOOKUP(I2036,B:K,10,FALSE),"")</f>
        <v>Blendenzahl</v>
      </c>
      <c r="O2036" s="3" t="str">
        <f>IF(AND(TRIM(J2036)="",M2036=""),"Suffix not translated ",
   IF(AND(TRIM(J2036)&lt;&gt;"",TRIM(M2036)&lt;&gt;"",TRIM(J2036)&lt;&gt;TRIM(M2036)),"Suffix translation &lt;&gt; lookup ", "" ))
&amp;IF(AND(TRIM(K2036)="",N2036=""),"Description not translated ",
   IF(AND(TRIM(K2036)&lt;&gt;"",TRIM(N2036)&lt;&gt;"",TRIM(K2036)&lt;&gt;TRIM(N2036)),"Description translation&lt;&gt; lookup ", "" ))</f>
        <v/>
      </c>
    </row>
    <row r="2037" spans="1:18" ht="45" x14ac:dyDescent="0.25">
      <c r="A2037" s="2" t="str">
        <f>IF(TRIM(J2037)="","",E2037)</f>
        <v/>
      </c>
      <c r="B2037" s="2" t="str">
        <f>IF(TRIM(K2037)="","",I2037)</f>
        <v>The actual focal length of the lens, in mm. Conversion is not made to the focal length of a 35 mm film camera.</v>
      </c>
      <c r="C2037" s="2" t="str">
        <f>LEFT(F2037,FIND(".",F2037,6))</f>
        <v>Exif.Photo.</v>
      </c>
      <c r="D2037" s="2" t="str">
        <f>VLOOKUP(C2037,PrefixUebersetzung,2,FALSE)</f>
        <v>Exif.Photo.</v>
      </c>
      <c r="E2037" s="2" t="str">
        <f>MID(F2037,FIND(".",F2037,6)+1,99)</f>
        <v>FocalLength</v>
      </c>
      <c r="F2037" s="3" t="s">
        <v>1272</v>
      </c>
      <c r="G2037" s="3" t="s">
        <v>9519</v>
      </c>
      <c r="I2037" s="3" t="s">
        <v>3028</v>
      </c>
      <c r="J2037" s="3"/>
      <c r="K2037" s="5" t="s">
        <v>6546</v>
      </c>
      <c r="L2037" s="14">
        <v>1</v>
      </c>
      <c r="M2037" s="3" t="str">
        <f>IFERROR(VLOOKUP(E2037,A:J,10, FALSE),"")</f>
        <v>Brennweite</v>
      </c>
      <c r="O2037" s="3" t="str">
        <f>IF(AND(TRIM(J2037)="",M2037=""),"Suffix not translated ",
   IF(AND(TRIM(J2037)&lt;&gt;"",TRIM(M2037)&lt;&gt;"",TRIM(J2037)&lt;&gt;TRIM(M2037)),"Suffix translation &lt;&gt; lookup ", "" ))
&amp;IF(AND(TRIM(K2037)="",N2037=""),"Description not translated ",
   IF(AND(TRIM(K2037)&lt;&gt;"",TRIM(N2037)&lt;&gt;"",TRIM(K2037)&lt;&gt;TRIM(N2037)),"Description translation&lt;&gt; lookup ", "" ))</f>
        <v/>
      </c>
      <c r="Q2037" s="3" t="s">
        <v>8447</v>
      </c>
    </row>
    <row r="2038" spans="1:18" ht="75" x14ac:dyDescent="0.25">
      <c r="A2038" s="2" t="str">
        <f>IF(TRIM(J2038)="","",E2038)</f>
        <v>FocalLengthIn35mmFilm</v>
      </c>
      <c r="B2038" s="2" t="str">
        <f>IF(TRIM(K2038)="","",I2038)</f>
        <v>This tag indicates the equivalent focal length assuming a 35mm film camera, in mm. A value of 0 means the focal length is unknown. Note that this tag differs from the &lt;FocalLength&gt; tag.</v>
      </c>
      <c r="C2038" s="2" t="str">
        <f>LEFT(F2038,FIND(".",F2038,6))</f>
        <v>Exif.Photo.</v>
      </c>
      <c r="D2038" s="2" t="str">
        <f>VLOOKUP(C2038,PrefixUebersetzung,2,FALSE)</f>
        <v>Exif.Photo.</v>
      </c>
      <c r="E2038" s="2" t="str">
        <f>MID(F2038,FIND(".",F2038,6)+1,99)</f>
        <v>FocalLengthIn35mmFilm</v>
      </c>
      <c r="F2038" s="3" t="s">
        <v>1273</v>
      </c>
      <c r="G2038" s="3" t="s">
        <v>9512</v>
      </c>
      <c r="I2038" s="3" t="s">
        <v>3029</v>
      </c>
      <c r="J2038" s="3" t="s">
        <v>4352</v>
      </c>
      <c r="K2038" s="5" t="s">
        <v>6547</v>
      </c>
      <c r="L2038" s="14"/>
      <c r="M2038" s="3" t="str">
        <f>IFERROR(VLOOKUP(E2038,A:J,10, FALSE),"")</f>
        <v>Brennweite 35mm äquiv</v>
      </c>
      <c r="O2038" s="3" t="str">
        <f>IF(AND(TRIM(J2038)="",M2038=""),"Suffix not translated ",
   IF(AND(TRIM(J2038)&lt;&gt;"",TRIM(M2038)&lt;&gt;"",TRIM(J2038)&lt;&gt;TRIM(M2038)),"Suffix translation &lt;&gt; lookup ", "" ))
&amp;IF(AND(TRIM(K2038)="",N2038=""),"Description not translated ",
   IF(AND(TRIM(K2038)&lt;&gt;"",TRIM(N2038)&lt;&gt;"",TRIM(K2038)&lt;&gt;TRIM(N2038)),"Description translation&lt;&gt; lookup ", "" ))</f>
        <v/>
      </c>
      <c r="P2038" s="3" t="s">
        <v>8447</v>
      </c>
      <c r="Q2038" s="3" t="s">
        <v>8447</v>
      </c>
    </row>
    <row r="2039" spans="1:18" ht="60" x14ac:dyDescent="0.25">
      <c r="A2039" s="2" t="str">
        <f>IF(TRIM(J2039)="","",E2039)</f>
        <v/>
      </c>
      <c r="B2039" s="2" t="str">
        <f>IF(TRIM(K2039)="","",I2039)</f>
        <v>Indicates the unit for measuring &lt;FocalPlaneXResolution&gt; and &lt;FocalPlaneYResolution&gt;. This value is the same as the &lt;ResolutionUnit&gt;.</v>
      </c>
      <c r="C2039" s="2" t="str">
        <f>LEFT(F2039,FIND(".",F2039,6))</f>
        <v>Exif.Photo.</v>
      </c>
      <c r="D2039" s="2" t="str">
        <f>VLOOKUP(C2039,PrefixUebersetzung,2,FALSE)</f>
        <v>Exif.Photo.</v>
      </c>
      <c r="E2039" s="2" t="str">
        <f>MID(F2039,FIND(".",F2039,6)+1,99)</f>
        <v>FocalPlaneResolutionUnit</v>
      </c>
      <c r="F2039" s="3" t="s">
        <v>1274</v>
      </c>
      <c r="G2039" s="3" t="s">
        <v>9512</v>
      </c>
      <c r="I2039" s="3" t="s">
        <v>3030</v>
      </c>
      <c r="J2039" s="3"/>
      <c r="K2039" s="5" t="s">
        <v>5235</v>
      </c>
      <c r="L2039" s="14"/>
      <c r="M2039" s="3" t="str">
        <f>IFERROR(VLOOKUP(E2039,A:J,10, FALSE),"")</f>
        <v>Auflösung Brennebene Einheit</v>
      </c>
      <c r="O2039" s="3" t="str">
        <f>IF(AND(TRIM(J2039)="",M2039=""),"Suffix not translated ",
   IF(AND(TRIM(J2039)&lt;&gt;"",TRIM(M2039)&lt;&gt;"",TRIM(J2039)&lt;&gt;TRIM(M2039)),"Suffix translation &lt;&gt; lookup ", "" ))
&amp;IF(AND(TRIM(K2039)="",N2039=""),"Description not translated ",
   IF(AND(TRIM(K2039)&lt;&gt;"",TRIM(N2039)&lt;&gt;"",TRIM(K2039)&lt;&gt;TRIM(N2039)),"Description translation&lt;&gt; lookup ", "" ))</f>
        <v/>
      </c>
      <c r="Q2039" s="3" t="s">
        <v>8447</v>
      </c>
    </row>
    <row r="2040" spans="1:18" ht="45" x14ac:dyDescent="0.25">
      <c r="A2040" s="2" t="str">
        <f>IF(TRIM(J2040)="","",E2040)</f>
        <v/>
      </c>
      <c r="B2040" s="2" t="str">
        <f>IF(TRIM(K2040)="","",I2040)</f>
        <v>Indicates the number of pixels in the image width (X) direction per &lt;FocalPlaneResolutionUnit&gt; on the camera focal plane.</v>
      </c>
      <c r="C2040" s="2" t="str">
        <f>LEFT(F2040,FIND(".",F2040,6))</f>
        <v>Exif.Photo.</v>
      </c>
      <c r="D2040" s="2" t="str">
        <f>VLOOKUP(C2040,PrefixUebersetzung,2,FALSE)</f>
        <v>Exif.Photo.</v>
      </c>
      <c r="E2040" s="2" t="str">
        <f>MID(F2040,FIND(".",F2040,6)+1,99)</f>
        <v>FocalPlaneXResolution</v>
      </c>
      <c r="F2040" s="3" t="s">
        <v>1275</v>
      </c>
      <c r="G2040" s="3" t="s">
        <v>9519</v>
      </c>
      <c r="I2040" s="3" t="s">
        <v>3031</v>
      </c>
      <c r="J2040" s="3"/>
      <c r="K2040" s="5" t="s">
        <v>5236</v>
      </c>
      <c r="L2040" s="14"/>
      <c r="M2040" s="3" t="str">
        <f>IFERROR(VLOOKUP(E2040,A:J,10, FALSE),"")</f>
        <v>Auflösung Brennebene X</v>
      </c>
      <c r="O2040" s="3" t="str">
        <f>IF(AND(TRIM(J2040)="",M2040=""),"Suffix not translated ",
   IF(AND(TRIM(J2040)&lt;&gt;"",TRIM(M2040)&lt;&gt;"",TRIM(J2040)&lt;&gt;TRIM(M2040)),"Suffix translation &lt;&gt; lookup ", "" ))
&amp;IF(AND(TRIM(K2040)="",N2040=""),"Description not translated ",
   IF(AND(TRIM(K2040)&lt;&gt;"",TRIM(N2040)&lt;&gt;"",TRIM(K2040)&lt;&gt;TRIM(N2040)),"Description translation&lt;&gt; lookup ", "" ))</f>
        <v/>
      </c>
      <c r="Q2040" s="3" t="s">
        <v>8447</v>
      </c>
    </row>
    <row r="2041" spans="1:18" ht="45" x14ac:dyDescent="0.25">
      <c r="A2041" s="2" t="str">
        <f>IF(TRIM(J2041)="","",E2041)</f>
        <v/>
      </c>
      <c r="B2041" s="2" t="str">
        <f>IF(TRIM(K2041)="","",I2041)</f>
        <v>Indicates the number of pixels in the image height (V) direction per &lt;FocalPlaneResolutionUnit&gt; on the camera focal plane.</v>
      </c>
      <c r="C2041" s="2" t="str">
        <f>LEFT(F2041,FIND(".",F2041,6))</f>
        <v>Exif.Photo.</v>
      </c>
      <c r="D2041" s="2" t="str">
        <f>VLOOKUP(C2041,PrefixUebersetzung,2,FALSE)</f>
        <v>Exif.Photo.</v>
      </c>
      <c r="E2041" s="2" t="str">
        <f>MID(F2041,FIND(".",F2041,6)+1,99)</f>
        <v>FocalPlaneYResolution</v>
      </c>
      <c r="F2041" s="3" t="s">
        <v>1276</v>
      </c>
      <c r="G2041" s="3" t="s">
        <v>9519</v>
      </c>
      <c r="I2041" s="3" t="s">
        <v>3032</v>
      </c>
      <c r="J2041" s="3"/>
      <c r="K2041" s="5" t="s">
        <v>5237</v>
      </c>
      <c r="L2041" s="14"/>
      <c r="M2041" s="3" t="str">
        <f>IFERROR(VLOOKUP(E2041,A:J,10, FALSE),"")</f>
        <v>Auflösung Brennebene Y</v>
      </c>
      <c r="O2041" s="3" t="str">
        <f>IF(AND(TRIM(J2041)="",M2041=""),"Suffix not translated ",
   IF(AND(TRIM(J2041)&lt;&gt;"",TRIM(M2041)&lt;&gt;"",TRIM(J2041)&lt;&gt;TRIM(M2041)),"Suffix translation &lt;&gt; lookup ", "" ))
&amp;IF(AND(TRIM(K2041)="",N2041=""),"Description not translated ",
   IF(AND(TRIM(K2041)&lt;&gt;"",TRIM(N2041)&lt;&gt;"",TRIM(K2041)&lt;&gt;TRIM(N2041)),"Description translation&lt;&gt; lookup ", "" ))</f>
        <v/>
      </c>
      <c r="Q2041" s="3" t="s">
        <v>8447</v>
      </c>
    </row>
    <row r="2042" spans="1:18" ht="30" x14ac:dyDescent="0.25">
      <c r="A2042" s="2" t="str">
        <f>IF(TRIM(J2042)="","",E2042)</f>
        <v/>
      </c>
      <c r="B2042" s="2" t="str">
        <f>IF(TRIM(K2042)="","",I2042)</f>
        <v/>
      </c>
      <c r="C2042" s="2" t="str">
        <f>LEFT(F2042,FIND(".",F2042,6))</f>
        <v>Exif.Photo.</v>
      </c>
      <c r="D2042" s="2" t="str">
        <f>VLOOKUP(C2042,PrefixUebersetzung,2,FALSE)</f>
        <v>Exif.Photo.</v>
      </c>
      <c r="E2042" s="2" t="str">
        <f>MID(F2042,FIND(".",F2042,6)+1,99)</f>
        <v>GainControl</v>
      </c>
      <c r="F2042" s="3" t="s">
        <v>1277</v>
      </c>
      <c r="G2042" s="3" t="s">
        <v>9512</v>
      </c>
      <c r="I2042" s="3" t="s">
        <v>3033</v>
      </c>
      <c r="J2042" s="3"/>
      <c r="L2042" s="14">
        <v>5</v>
      </c>
      <c r="M2042" s="3" t="str">
        <f>IFERROR(VLOOKUP(E2042,A:J,10, FALSE),"")</f>
        <v/>
      </c>
      <c r="O2042" s="3" t="str">
        <f>IF(AND(TRIM(J2042)="",M2042=""),"Suffix not translated ",
   IF(AND(TRIM(J2042)&lt;&gt;"",TRIM(M2042)&lt;&gt;"",TRIM(J2042)&lt;&gt;TRIM(M2042)),"Suffix translation &lt;&gt; lookup ", "" ))
&amp;IF(AND(TRIM(K2042)="",N2042=""),"Description not translated ",
   IF(AND(TRIM(K2042)&lt;&gt;"",TRIM(N2042)&lt;&gt;"",TRIM(K2042)&lt;&gt;TRIM(N2042)),"Description translation&lt;&gt; lookup ", "" ))</f>
        <v xml:space="preserve">Suffix not translated Description not translated </v>
      </c>
      <c r="P2042" s="3" t="s">
        <v>8447</v>
      </c>
      <c r="Q2042" s="3" t="s">
        <v>8447</v>
      </c>
    </row>
    <row r="2043" spans="1:18" ht="120" x14ac:dyDescent="0.25">
      <c r="A2043" s="6" t="str">
        <f>IF(TRIM(J2043)="","",E2043)</f>
        <v>Gamma</v>
      </c>
      <c r="B2043" s="6" t="str">
        <f>IF(TRIM(K2043)="","",I2043)</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3" s="6" t="str">
        <f>LEFT(F2043,FIND(".",F2043,6))</f>
        <v>Exif.Photo.</v>
      </c>
      <c r="D2043" s="6" t="str">
        <f>VLOOKUP(C2043,PrefixUebersetzung,2,FALSE)</f>
        <v>Exif.Photo.</v>
      </c>
      <c r="E2043" s="6" t="str">
        <f>MID(F2043,FIND(".",F2043,6)+1,99)</f>
        <v>Gamma</v>
      </c>
      <c r="F2043" s="36" t="s">
        <v>9919</v>
      </c>
      <c r="G2043" s="36" t="s">
        <v>9519</v>
      </c>
      <c r="H2043" s="36"/>
      <c r="I2043" s="36" t="s">
        <v>9920</v>
      </c>
      <c r="J2043" s="16" t="s">
        <v>8449</v>
      </c>
      <c r="K2043" s="16" t="s">
        <v>9922</v>
      </c>
      <c r="L2043" s="16"/>
      <c r="M2043" s="36" t="str">
        <f>IFERROR(VLOOKUP(E2043,A:J,10, FALSE),"")</f>
        <v>Gamma</v>
      </c>
      <c r="N2043" s="36"/>
      <c r="O2043" s="36" t="str">
        <f>IF(AND(TRIM(J2043)="",M2043=""),"Suffix not translated ",
   IF(AND(TRIM(J2043)&lt;&gt;"",TRIM(M2043)&lt;&gt;"",TRIM(J2043)&lt;&gt;TRIM(M2043)),"Suffix translation &lt;&gt; lookup ", "" ))
&amp;IF(AND(TRIM(K2043)="",N2043=""),"Description not translated ",
   IF(AND(TRIM(K2043)&lt;&gt;"",TRIM(N2043)&lt;&gt;"",TRIM(K2043)&lt;&gt;TRIM(N2043)),"Description translation&lt;&gt; lookup ", "" ))</f>
        <v/>
      </c>
      <c r="P2043" s="36" t="s">
        <v>8447</v>
      </c>
      <c r="Q2043" s="36" t="s">
        <v>8447</v>
      </c>
      <c r="R2043" s="36"/>
    </row>
    <row r="2044" spans="1:18" ht="60" x14ac:dyDescent="0.25">
      <c r="A2044" s="2" t="str">
        <f>IF(TRIM(J2044)="","",E2044)</f>
        <v>Humidity</v>
      </c>
      <c r="B2044" s="2" t="str">
        <f>IF(TRIM(K2044)="","",I2044)</f>
        <v>Humidity as the ambient situation at the shot, for example the room humidity where the photographer was holding the camera. The unit is %.</v>
      </c>
      <c r="C2044" s="2" t="str">
        <f>LEFT(F2044,FIND(".",F2044,6))</f>
        <v>Exif.Photo.</v>
      </c>
      <c r="D2044" s="2" t="str">
        <f>VLOOKUP(C2044,PrefixUebersetzung,2,FALSE)</f>
        <v>Exif.Photo.</v>
      </c>
      <c r="E2044" s="2" t="str">
        <f>MID(F2044,FIND(".",F2044,6)+1,99)</f>
        <v>Humidity</v>
      </c>
      <c r="F2044" s="36" t="s">
        <v>9784</v>
      </c>
      <c r="G2044" s="36" t="s">
        <v>9519</v>
      </c>
      <c r="H2044" s="36"/>
      <c r="I2044" s="36" t="s">
        <v>9785</v>
      </c>
      <c r="J2044" s="5" t="s">
        <v>10469</v>
      </c>
      <c r="K2044" s="5" t="s">
        <v>9902</v>
      </c>
      <c r="O2044" s="3" t="str">
        <f>IF(AND(TRIM(J2044)="",M2044=""),"Suffix not translated ",
   IF(AND(TRIM(J2044)&lt;&gt;"",TRIM(M2044)&lt;&gt;"",TRIM(J2044)&lt;&gt;TRIM(M2044)),"Suffix translation &lt;&gt; lookup ", "" ))
&amp;IF(AND(TRIM(K2044)="",N2044=""),"Description not translated ",
   IF(AND(TRIM(K2044)&lt;&gt;"",TRIM(N2044)&lt;&gt;"",TRIM(K2044)&lt;&gt;TRIM(N2044)),"Description translation&lt;&gt; lookup ", "" ))</f>
        <v/>
      </c>
      <c r="P2044" s="3" t="s">
        <v>8447</v>
      </c>
      <c r="Q2044" s="3" t="s">
        <v>8447</v>
      </c>
    </row>
    <row r="2045" spans="1:18" ht="90" x14ac:dyDescent="0.25">
      <c r="A2045" s="2" t="str">
        <f>IF(TRIM(J2045)="","",E2045)</f>
        <v>ImageEditingSoftware</v>
      </c>
      <c r="B2045" s="2" t="str">
        <f>IF(TRIM(K2045)="","",I2045)</f>
        <v>This tag records the name and version of the main software used for processing and editing the image. Preferably, a single software is written, but multiple main software may be entered.</v>
      </c>
      <c r="C2045" s="2" t="str">
        <f>LEFT(F2045,FIND(".",F2045,6))</f>
        <v>Exif.Photo.</v>
      </c>
      <c r="D2045" s="2" t="str">
        <f>VLOOKUP(C2045,PrefixUebersetzung,2,FALSE)</f>
        <v>Exif.Photo.</v>
      </c>
      <c r="E2045" s="2" t="str">
        <f>MID(F2045,FIND(".",F2045,6)+1,99)</f>
        <v>ImageEditingSoftware</v>
      </c>
      <c r="F2045" s="6" t="s">
        <v>11184</v>
      </c>
      <c r="G2045" s="6" t="s">
        <v>9514</v>
      </c>
      <c r="H2045" s="6"/>
      <c r="I2045" s="36" t="s">
        <v>11185</v>
      </c>
      <c r="J2045" s="5" t="s">
        <v>11204</v>
      </c>
      <c r="K2045" s="5" t="s">
        <v>11205</v>
      </c>
      <c r="O2045" s="3" t="str">
        <f>IF(AND(TRIM(J2045)="",M2045=""),"Suffix not translated ",
   IF(AND(TRIM(J2045)&lt;&gt;"",TRIM(M2045)&lt;&gt;"",TRIM(J2045)&lt;&gt;TRIM(M2045)),"Suffix translation &lt;&gt; lookup ", "" ))
&amp;IF(AND(TRIM(K2045)="",N2045=""),"Description not translated ",
   IF(AND(TRIM(K2045)&lt;&gt;"",TRIM(N2045)&lt;&gt;"",TRIM(K2045)&lt;&gt;TRIM(N2045)),"Description translation&lt;&gt; lookup ", "" ))</f>
        <v/>
      </c>
      <c r="P2045" s="3" t="s">
        <v>8447</v>
      </c>
      <c r="Q2045" s="3" t="s">
        <v>8447</v>
      </c>
    </row>
    <row r="2046" spans="1:18" ht="75" x14ac:dyDescent="0.25">
      <c r="A2046" s="2" t="str">
        <f>IF(TRIM(J2046)="","",E2046)</f>
        <v>ImageEditor</v>
      </c>
      <c r="B2046" s="2" t="str">
        <f>IF(TRIM(K2046)="","",I2046)</f>
        <v>This tag records the name of the main person who edited the image. Preferably, a single name is written (individual name, group/organization name, etc.), but multiple main editors may be entered.</v>
      </c>
      <c r="C2046" s="2" t="str">
        <f>LEFT(F2046,FIND(".",F2046,6))</f>
        <v>Exif.Photo.</v>
      </c>
      <c r="D2046" s="2" t="str">
        <f>VLOOKUP(C2046,PrefixUebersetzung,2,FALSE)</f>
        <v>Exif.Photo.</v>
      </c>
      <c r="E2046" s="2" t="str">
        <f>MID(F2046,FIND(".",F2046,6)+1,99)</f>
        <v>ImageEditor</v>
      </c>
      <c r="F2046" s="6" t="s">
        <v>11186</v>
      </c>
      <c r="G2046" s="6" t="s">
        <v>9514</v>
      </c>
      <c r="H2046" s="6"/>
      <c r="I2046" s="36" t="s">
        <v>11187</v>
      </c>
      <c r="J2046" s="5" t="s">
        <v>11206</v>
      </c>
      <c r="K2046" s="5" t="s">
        <v>11207</v>
      </c>
      <c r="O2046" s="3" t="str">
        <f>IF(AND(TRIM(J2046)="",M2046=""),"Suffix not translated ",
   IF(AND(TRIM(J2046)&lt;&gt;"",TRIM(M2046)&lt;&gt;"",TRIM(J2046)&lt;&gt;TRIM(M2046)),"Suffix translation &lt;&gt; lookup ", "" ))
&amp;IF(AND(TRIM(K2046)="",N2046=""),"Description not translated ",
   IF(AND(TRIM(K2046)&lt;&gt;"",TRIM(N2046)&lt;&gt;"",TRIM(K2046)&lt;&gt;TRIM(N2046)),"Description translation&lt;&gt; lookup ", "" ))</f>
        <v/>
      </c>
      <c r="P2046" s="3" t="s">
        <v>8447</v>
      </c>
      <c r="Q2046" s="3" t="s">
        <v>8447</v>
      </c>
    </row>
    <row r="2047" spans="1:18" x14ac:dyDescent="0.25">
      <c r="A2047" s="2" t="str">
        <f>IF(TRIM(J2047)="","",E2047)</f>
        <v>ImageTitle</v>
      </c>
      <c r="B2047" s="2" t="str">
        <f>IF(TRIM(K2047)="","",I2047)</f>
        <v>This tag records the title of the image.</v>
      </c>
      <c r="C2047" s="2" t="str">
        <f>LEFT(F2047,FIND(".",F2047,6))</f>
        <v>Exif.Photo.</v>
      </c>
      <c r="D2047" s="2" t="str">
        <f>VLOOKUP(C2047,PrefixUebersetzung,2,FALSE)</f>
        <v>Exif.Photo.</v>
      </c>
      <c r="E2047" s="2" t="str">
        <f>MID(F2047,FIND(".",F2047,6)+1,99)</f>
        <v>ImageTitle</v>
      </c>
      <c r="F2047" s="6" t="s">
        <v>11188</v>
      </c>
      <c r="G2047" s="6" t="s">
        <v>9514</v>
      </c>
      <c r="H2047" s="6"/>
      <c r="I2047" s="36" t="s">
        <v>11189</v>
      </c>
      <c r="J2047" s="5" t="s">
        <v>11208</v>
      </c>
      <c r="K2047" s="5" t="s">
        <v>11213</v>
      </c>
      <c r="O2047" s="3" t="str">
        <f>IF(AND(TRIM(J2047)="",M2047=""),"Suffix not translated ",
   IF(AND(TRIM(J2047)&lt;&gt;"",TRIM(M2047)&lt;&gt;"",TRIM(J2047)&lt;&gt;TRIM(M2047)),"Suffix translation &lt;&gt; lookup ", "" ))
&amp;IF(AND(TRIM(K2047)="",N2047=""),"Description not translated ",
   IF(AND(TRIM(K2047)&lt;&gt;"",TRIM(N2047)&lt;&gt;"",TRIM(K2047)&lt;&gt;TRIM(N2047)),"Description translation&lt;&gt; lookup ", "" ))</f>
        <v/>
      </c>
      <c r="P2047" s="3" t="s">
        <v>8447</v>
      </c>
      <c r="Q2047" s="3" t="s">
        <v>8447</v>
      </c>
    </row>
    <row r="2048" spans="1:18" ht="60" x14ac:dyDescent="0.25">
      <c r="A2048" s="2" t="str">
        <f>IF(TRIM(J2048)="","",E2048)</f>
        <v/>
      </c>
      <c r="B2048" s="2" t="str">
        <f>IF(TRIM(K2048)="","",I2048)</f>
        <v>This tag indicates an identifier assigned uniquely to each image. It is recorded as an ASCII string equivalent to hexadecimal notation and 128-bit fixed length.</v>
      </c>
      <c r="C2048" s="2" t="str">
        <f>LEFT(F2048,FIND(".",F2048,6))</f>
        <v>Exif.Photo.</v>
      </c>
      <c r="D2048" s="2" t="str">
        <f>VLOOKUP(C2048,PrefixUebersetzung,2,FALSE)</f>
        <v>Exif.Photo.</v>
      </c>
      <c r="E2048" s="2" t="str">
        <f>MID(F2048,FIND(".",F2048,6)+1,99)</f>
        <v>ImageUniqueID</v>
      </c>
      <c r="F2048" s="3" t="s">
        <v>1278</v>
      </c>
      <c r="G2048" s="3" t="s">
        <v>9514</v>
      </c>
      <c r="I2048" s="3" t="s">
        <v>3034</v>
      </c>
      <c r="J2048" s="3"/>
      <c r="K2048" s="5" t="s">
        <v>5393</v>
      </c>
      <c r="L2048" s="14"/>
      <c r="M2048" s="3" t="str">
        <f>IFERROR(VLOOKUP(E2048,A:J,10, FALSE),"")</f>
        <v>Bildnummer eindeutig</v>
      </c>
      <c r="O2048" s="3" t="str">
        <f>IF(AND(TRIM(J2048)="",M2048=""),"Suffix not translated ",
   IF(AND(TRIM(J2048)&lt;&gt;"",TRIM(M2048)&lt;&gt;"",TRIM(J2048)&lt;&gt;TRIM(M2048)),"Suffix translation &lt;&gt; lookup ", "" ))
&amp;IF(AND(TRIM(K2048)="",N2048=""),"Description not translated ",
   IF(AND(TRIM(K2048)&lt;&gt;"",TRIM(N2048)&lt;&gt;"",TRIM(K2048)&lt;&gt;TRIM(N2048)),"Description translation&lt;&gt; lookup ", "" ))</f>
        <v/>
      </c>
      <c r="Q2048" s="3" t="s">
        <v>8447</v>
      </c>
    </row>
    <row r="2049" spans="1:17" ht="105" x14ac:dyDescent="0.25">
      <c r="A2049" s="2" t="str">
        <f>IF(TRIM(J2049)="","",E2049)</f>
        <v/>
      </c>
      <c r="B2049" s="2" t="str">
        <f>IF(TRIM(K2049)="","",I2049)</f>
        <v/>
      </c>
      <c r="C2049" s="2" t="str">
        <f>LEFT(F2049,FIND(".",F2049,6))</f>
        <v>Exif.Photo.</v>
      </c>
      <c r="D2049" s="2" t="str">
        <f>VLOOKUP(C2049,PrefixUebersetzung,2,FALSE)</f>
        <v>Exif.Photo.</v>
      </c>
      <c r="E2049" s="2" t="str">
        <f>MID(F2049,FIND(".",F2049,6)+1,99)</f>
        <v>InteroperabilityTag</v>
      </c>
      <c r="F2049" s="3" t="s">
        <v>1279</v>
      </c>
      <c r="G2049" s="3" t="s">
        <v>9515</v>
      </c>
      <c r="I2049" s="3" t="s">
        <v>3035</v>
      </c>
      <c r="J2049" s="3"/>
      <c r="L2049" s="14">
        <v>5</v>
      </c>
      <c r="O2049" s="3" t="str">
        <f>IF(AND(TRIM(J2049)="",M2049=""),"Suffix not translated ",
   IF(AND(TRIM(J2049)&lt;&gt;"",TRIM(M2049)&lt;&gt;"",TRIM(J2049)&lt;&gt;TRIM(M2049)),"Suffix translation &lt;&gt; lookup ", "" ))
&amp;IF(AND(TRIM(K2049)="",N2049=""),"Description not translated ",
   IF(AND(TRIM(K2049)&lt;&gt;"",TRIM(N2049)&lt;&gt;"",TRIM(K2049)&lt;&gt;TRIM(N2049)),"Description translation&lt;&gt; lookup ", "" ))</f>
        <v xml:space="preserve">Suffix not translated Description not translated </v>
      </c>
      <c r="P2049" s="3" t="s">
        <v>8447</v>
      </c>
      <c r="Q2049" s="3" t="s">
        <v>8447</v>
      </c>
    </row>
    <row r="2050" spans="1:17" ht="75" x14ac:dyDescent="0.25">
      <c r="A2050" s="2" t="str">
        <f>IF(TRIM(J2050)="","",E2050)</f>
        <v/>
      </c>
      <c r="B2050" s="2" t="str">
        <f>IF(TRIM(K2050)="","",I2050)</f>
        <v>This tag indicates the ISO speed value of a camera or input device that is defined in ISO 12232. When recording this tag, the PhotographicSensitivity and SensitivityType tags shall also be recorded.</v>
      </c>
      <c r="C2050" s="2" t="str">
        <f>LEFT(F2050,FIND(".",F2050,6))</f>
        <v>Exif.Photo.</v>
      </c>
      <c r="D2050" s="2" t="str">
        <f>VLOOKUP(C2050,PrefixUebersetzung,2,FALSE)</f>
        <v>Exif.Photo.</v>
      </c>
      <c r="E2050" s="2" t="str">
        <f>MID(F2050,FIND(".",F2050,6)+1,99)</f>
        <v>ISOSpeed</v>
      </c>
      <c r="F2050" s="3" t="s">
        <v>1280</v>
      </c>
      <c r="G2050" s="3" t="s">
        <v>9515</v>
      </c>
      <c r="I2050" s="3" t="s">
        <v>3036</v>
      </c>
      <c r="J2050" s="3"/>
      <c r="K2050" s="5" t="s">
        <v>5238</v>
      </c>
      <c r="L2050" s="14">
        <v>1</v>
      </c>
      <c r="M2050" s="3" t="str">
        <f>IFERROR(VLOOKUP(E2050,A:J,10, FALSE),"")</f>
        <v>ISO-Empfindlichkeit</v>
      </c>
      <c r="O2050" s="3" t="str">
        <f>IF(AND(TRIM(J2050)="",M2050=""),"Suffix not translated ",
   IF(AND(TRIM(J2050)&lt;&gt;"",TRIM(M2050)&lt;&gt;"",TRIM(J2050)&lt;&gt;TRIM(M2050)),"Suffix translation &lt;&gt; lookup ", "" ))
&amp;IF(AND(TRIM(K2050)="",N2050=""),"Description not translated ",
   IF(AND(TRIM(K2050)&lt;&gt;"",TRIM(N2050)&lt;&gt;"",TRIM(K2050)&lt;&gt;TRIM(N2050)),"Description translation&lt;&gt; lookup ", "" ))</f>
        <v/>
      </c>
      <c r="Q2050" s="3" t="s">
        <v>8447</v>
      </c>
    </row>
    <row r="2051" spans="1:17" ht="75" x14ac:dyDescent="0.25">
      <c r="A2051" s="2" t="str">
        <f>IF(TRIM(J2051)="","",E2051)</f>
        <v/>
      </c>
      <c r="B2051" s="2" t="str">
        <f>IF(TRIM(K2051)="","",I2051)</f>
        <v>This tag indicates the ISO speed latitude yyy value of a camera or input device that is defined in ISO 12232. However, this tag shall not be recorded without ISOSpeed and ISOSpeedLatitudezzz.</v>
      </c>
      <c r="C2051" s="2" t="str">
        <f>LEFT(F2051,FIND(".",F2051,6))</f>
        <v>Exif.Photo.</v>
      </c>
      <c r="D2051" s="2" t="str">
        <f>VLOOKUP(C2051,PrefixUebersetzung,2,FALSE)</f>
        <v>Exif.Photo.</v>
      </c>
      <c r="E2051" s="2" t="str">
        <f>MID(F2051,FIND(".",F2051,6)+1,99)</f>
        <v>ISOSpeedLatitudeyyy</v>
      </c>
      <c r="F2051" s="3" t="s">
        <v>1281</v>
      </c>
      <c r="G2051" s="3" t="s">
        <v>9515</v>
      </c>
      <c r="I2051" s="3" t="s">
        <v>3037</v>
      </c>
      <c r="J2051" s="3"/>
      <c r="K2051" s="5" t="s">
        <v>8679</v>
      </c>
      <c r="L2051" s="14">
        <v>5</v>
      </c>
      <c r="M2051" s="3" t="str">
        <f>IFERROR(VLOOKUP(E2051,A:J,10, FALSE),"")</f>
        <v/>
      </c>
      <c r="O2051" s="3" t="str">
        <f>IF(AND(TRIM(J2051)="",M2051=""),"Suffix not translated ",
   IF(AND(TRIM(J2051)&lt;&gt;"",TRIM(M2051)&lt;&gt;"",TRIM(J2051)&lt;&gt;TRIM(M2051)),"Suffix translation &lt;&gt; lookup ", "" ))
&amp;IF(AND(TRIM(K2051)="",N2051=""),"Description not translated ",
   IF(AND(TRIM(K2051)&lt;&gt;"",TRIM(N2051)&lt;&gt;"",TRIM(K2051)&lt;&gt;TRIM(N2051)),"Description translation&lt;&gt; lookup ", "" ))</f>
        <v xml:space="preserve">Suffix not translated </v>
      </c>
      <c r="P2051" s="3" t="s">
        <v>8447</v>
      </c>
      <c r="Q2051" s="3" t="s">
        <v>8447</v>
      </c>
    </row>
    <row r="2052" spans="1:17" ht="75" x14ac:dyDescent="0.25">
      <c r="A2052" s="2" t="str">
        <f>IF(TRIM(J2052)="","",E2052)</f>
        <v/>
      </c>
      <c r="B2052" s="2" t="str">
        <f>IF(TRIM(K2052)="","",I2052)</f>
        <v>This tag indicates the ISO speed latitude zzz value of a camera or input device that is defined in ISO 12232. However, this tag shall not be recorded without ISOSpeed and ISOSpeedLatitudeyyy.</v>
      </c>
      <c r="C2052" s="2" t="str">
        <f>LEFT(F2052,FIND(".",F2052,6))</f>
        <v>Exif.Photo.</v>
      </c>
      <c r="D2052" s="2" t="str">
        <f>VLOOKUP(C2052,PrefixUebersetzung,2,FALSE)</f>
        <v>Exif.Photo.</v>
      </c>
      <c r="E2052" s="2" t="str">
        <f>MID(F2052,FIND(".",F2052,6)+1,99)</f>
        <v>ISOSpeedLatitudezzz</v>
      </c>
      <c r="F2052" s="3" t="s">
        <v>1282</v>
      </c>
      <c r="G2052" s="3" t="s">
        <v>9515</v>
      </c>
      <c r="I2052" s="3" t="s">
        <v>3038</v>
      </c>
      <c r="J2052" s="3"/>
      <c r="K2052" s="5" t="s">
        <v>8680</v>
      </c>
      <c r="L2052" s="14">
        <v>5</v>
      </c>
      <c r="M2052" s="3" t="str">
        <f>IFERROR(VLOOKUP(E2052,A:J,10, FALSE),"")</f>
        <v/>
      </c>
      <c r="O2052" s="3" t="str">
        <f>IF(AND(TRIM(J2052)="",M2052=""),"Suffix not translated ",
   IF(AND(TRIM(J2052)&lt;&gt;"",TRIM(M2052)&lt;&gt;"",TRIM(J2052)&lt;&gt;TRIM(M2052)),"Suffix translation &lt;&gt; lookup ", "" ))
&amp;IF(AND(TRIM(K2052)="",N2052=""),"Description not translated ",
   IF(AND(TRIM(K2052)&lt;&gt;"",TRIM(N2052)&lt;&gt;"",TRIM(K2052)&lt;&gt;TRIM(N2052)),"Description translation&lt;&gt; lookup ", "" ))</f>
        <v xml:space="preserve">Suffix not translated </v>
      </c>
      <c r="P2052" s="3" t="s">
        <v>8447</v>
      </c>
      <c r="Q2052" s="3" t="s">
        <v>8447</v>
      </c>
    </row>
    <row r="2053" spans="1:17" ht="45" x14ac:dyDescent="0.25">
      <c r="A2053" s="2" t="str">
        <f>IF(TRIM(J2053)="","",E2053)</f>
        <v/>
      </c>
      <c r="B2053" s="2" t="str">
        <f>IF(TRIM(K2053)="","",I2053)</f>
        <v/>
      </c>
      <c r="C2053" s="2" t="str">
        <f>LEFT(F2053,FIND(".",F2053,6))</f>
        <v>Exif.Photo.</v>
      </c>
      <c r="D2053" s="2" t="str">
        <f>VLOOKUP(C2053,PrefixUebersetzung,2,FALSE)</f>
        <v>Exif.Photo.</v>
      </c>
      <c r="E2053" s="2" t="str">
        <f>MID(F2053,FIND(".",F2053,6)+1,99)</f>
        <v>ISOSpeedRatings</v>
      </c>
      <c r="F2053" s="3" t="s">
        <v>1283</v>
      </c>
      <c r="G2053" s="3" t="s">
        <v>9512</v>
      </c>
      <c r="I2053" s="3" t="s">
        <v>2376</v>
      </c>
      <c r="J2053" s="3"/>
      <c r="L2053" s="14"/>
      <c r="M2053" s="3" t="str">
        <f>IFERROR(VLOOKUP(E2053,A:J,10, FALSE),"")</f>
        <v>ISO-Empfindlichkeit/Bewertung</v>
      </c>
      <c r="N2053" s="3" t="str">
        <f>IFERROR(VLOOKUP(I2053,B:K,10,FALSE),"")</f>
        <v>ISO-Empfindlichkeit/Bewertung der Kamera oder des Eingabegerätes, wie in ISO 12232 spezifiziert.</v>
      </c>
      <c r="O2053" s="3" t="str">
        <f>IF(AND(TRIM(J2053)="",M2053=""),"Suffix not translated ",
   IF(AND(TRIM(J2053)&lt;&gt;"",TRIM(M2053)&lt;&gt;"",TRIM(J2053)&lt;&gt;TRIM(M2053)),"Suffix translation &lt;&gt; lookup ", "" ))
&amp;IF(AND(TRIM(K2053)="",N2053=""),"Description not translated ",
   IF(AND(TRIM(K2053)&lt;&gt;"",TRIM(N2053)&lt;&gt;"",TRIM(K2053)&lt;&gt;TRIM(N2053)),"Description translation&lt;&gt; lookup ", "" ))</f>
        <v/>
      </c>
    </row>
    <row r="2054" spans="1:17" x14ac:dyDescent="0.25">
      <c r="A2054" s="2" t="str">
        <f>IF(TRIM(J2054)="","",E2054)</f>
        <v>LensMake</v>
      </c>
      <c r="B2054" s="2" t="str">
        <f>IF(TRIM(K2054)="","",I2054)</f>
        <v>This tag records the lens manufactor as an ASCII string.</v>
      </c>
      <c r="C2054" s="2" t="str">
        <f>LEFT(F2054,FIND(".",F2054,6))</f>
        <v>Exif.Photo.</v>
      </c>
      <c r="D2054" s="2" t="str">
        <f>VLOOKUP(C2054,PrefixUebersetzung,2,FALSE)</f>
        <v>Exif.Photo.</v>
      </c>
      <c r="E2054" s="2" t="str">
        <f>MID(F2054,FIND(".",F2054,6)+1,99)</f>
        <v>LensMake</v>
      </c>
      <c r="F2054" s="3" t="s">
        <v>1284</v>
      </c>
      <c r="G2054" s="3" t="s">
        <v>9514</v>
      </c>
      <c r="I2054" s="3" t="s">
        <v>3039</v>
      </c>
      <c r="J2054" s="3" t="s">
        <v>5053</v>
      </c>
      <c r="K2054" s="5" t="s">
        <v>5394</v>
      </c>
      <c r="L2054" s="14"/>
      <c r="M2054" s="3" t="str">
        <f>IFERROR(VLOOKUP(E2054,A:J,10, FALSE),"")</f>
        <v>Objektiv Hersteller</v>
      </c>
      <c r="O2054" s="3" t="str">
        <f>IF(AND(TRIM(J2054)="",M2054=""),"Suffix not translated ",
   IF(AND(TRIM(J2054)&lt;&gt;"",TRIM(M2054)&lt;&gt;"",TRIM(J2054)&lt;&gt;TRIM(M2054)),"Suffix translation &lt;&gt; lookup ", "" ))
&amp;IF(AND(TRIM(K2054)="",N2054=""),"Description not translated ",
   IF(AND(TRIM(K2054)&lt;&gt;"",TRIM(N2054)&lt;&gt;"",TRIM(K2054)&lt;&gt;TRIM(N2054)),"Description translation&lt;&gt; lookup ", "" ))</f>
        <v/>
      </c>
      <c r="P2054" s="3" t="s">
        <v>8447</v>
      </c>
      <c r="Q2054" s="3" t="s">
        <v>8447</v>
      </c>
    </row>
    <row r="2055" spans="1:17" ht="30" x14ac:dyDescent="0.25">
      <c r="A2055" s="2" t="str">
        <f>IF(TRIM(J2055)="","",E2055)</f>
        <v/>
      </c>
      <c r="B2055" s="2" t="str">
        <f>IF(TRIM(K2055)="","",I2055)</f>
        <v>This tag records the lens's model name and model number as an ASCII string.</v>
      </c>
      <c r="C2055" s="2" t="str">
        <f>LEFT(F2055,FIND(".",F2055,6))</f>
        <v>Exif.Photo.</v>
      </c>
      <c r="D2055" s="2" t="str">
        <f>VLOOKUP(C2055,PrefixUebersetzung,2,FALSE)</f>
        <v>Exif.Photo.</v>
      </c>
      <c r="E2055" s="2" t="str">
        <f>MID(F2055,FIND(".",F2055,6)+1,99)</f>
        <v>LensModel</v>
      </c>
      <c r="F2055" s="3" t="s">
        <v>1285</v>
      </c>
      <c r="G2055" s="3" t="s">
        <v>9514</v>
      </c>
      <c r="I2055" s="3" t="s">
        <v>3040</v>
      </c>
      <c r="J2055" s="3"/>
      <c r="K2055" s="5" t="s">
        <v>5239</v>
      </c>
      <c r="L2055" s="14"/>
      <c r="M2055" s="3" t="str">
        <f>IFERROR(VLOOKUP(E2055,A:J,10, FALSE),"")</f>
        <v>Objektiv-Modell</v>
      </c>
      <c r="O2055" s="3" t="str">
        <f>IF(AND(TRIM(J2055)="",M2055=""),"Suffix not translated ",
   IF(AND(TRIM(J2055)&lt;&gt;"",TRIM(M2055)&lt;&gt;"",TRIM(J2055)&lt;&gt;TRIM(M2055)),"Suffix translation &lt;&gt; lookup ", "" ))
&amp;IF(AND(TRIM(K2055)="",N2055=""),"Description not translated ",
   IF(AND(TRIM(K2055)&lt;&gt;"",TRIM(N2055)&lt;&gt;"",TRIM(K2055)&lt;&gt;TRIM(N2055)),"Description translation&lt;&gt; lookup ", "" ))</f>
        <v/>
      </c>
      <c r="Q2055" s="3" t="s">
        <v>8447</v>
      </c>
    </row>
    <row r="2056" spans="1:17" ht="45" x14ac:dyDescent="0.25">
      <c r="A2056" s="2" t="str">
        <f>IF(TRIM(J2056)="","",E2056)</f>
        <v/>
      </c>
      <c r="B2056" s="2" t="str">
        <f>IF(TRIM(K2056)="","",I2056)</f>
        <v>This tag records the serial number of the interchangeable lens that was used in photography as an ASCII string.</v>
      </c>
      <c r="C2056" s="2" t="str">
        <f>LEFT(F2056,FIND(".",F2056,6))</f>
        <v>Exif.Photo.</v>
      </c>
      <c r="D2056" s="2" t="str">
        <f>VLOOKUP(C2056,PrefixUebersetzung,2,FALSE)</f>
        <v>Exif.Photo.</v>
      </c>
      <c r="E2056" s="2" t="str">
        <f>MID(F2056,FIND(".",F2056,6)+1,99)</f>
        <v>LensSerialNumber</v>
      </c>
      <c r="F2056" s="3" t="s">
        <v>1286</v>
      </c>
      <c r="G2056" s="3" t="s">
        <v>9514</v>
      </c>
      <c r="I2056" s="3" t="s">
        <v>3041</v>
      </c>
      <c r="J2056" s="3"/>
      <c r="K2056" s="5" t="s">
        <v>5240</v>
      </c>
      <c r="L2056" s="14"/>
      <c r="M2056" s="3" t="str">
        <f>IFERROR(VLOOKUP(E2056,A:J,10, FALSE),"")</f>
        <v>Objektiv Seriennummer</v>
      </c>
      <c r="O2056" s="3" t="str">
        <f>IF(AND(TRIM(J2056)="",M2056=""),"Suffix not translated ",
   IF(AND(TRIM(J2056)&lt;&gt;"",TRIM(M2056)&lt;&gt;"",TRIM(J2056)&lt;&gt;TRIM(M2056)),"Suffix translation &lt;&gt; lookup ", "" ))
&amp;IF(AND(TRIM(K2056)="",N2056=""),"Description not translated ",
   IF(AND(TRIM(K2056)&lt;&gt;"",TRIM(N2056)&lt;&gt;"",TRIM(K2056)&lt;&gt;TRIM(N2056)),"Description translation&lt;&gt; lookup ", "" ))</f>
        <v/>
      </c>
      <c r="Q2056" s="3" t="s">
        <v>8447</v>
      </c>
    </row>
    <row r="2057" spans="1:17" ht="105" x14ac:dyDescent="0.25">
      <c r="A2057" s="2" t="str">
        <f>IF(TRIM(J2057)="","",E2057)</f>
        <v>LensSpecification</v>
      </c>
      <c r="B2057" s="2" t="str">
        <f>IF(TRIM(K2057)="","",I2057)</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7" s="2" t="str">
        <f>LEFT(F2057,FIND(".",F2057,6))</f>
        <v>Exif.Photo.</v>
      </c>
      <c r="D2057" s="2" t="str">
        <f>VLOOKUP(C2057,PrefixUebersetzung,2,FALSE)</f>
        <v>Exif.Photo.</v>
      </c>
      <c r="E2057" s="2" t="str">
        <f>MID(F2057,FIND(".",F2057,6)+1,99)</f>
        <v>LensSpecification</v>
      </c>
      <c r="F2057" s="3" t="s">
        <v>1287</v>
      </c>
      <c r="G2057" s="3" t="s">
        <v>9519</v>
      </c>
      <c r="I2057" s="3" t="s">
        <v>3042</v>
      </c>
      <c r="J2057" s="3" t="s">
        <v>5056</v>
      </c>
      <c r="K2057" s="5" t="s">
        <v>6548</v>
      </c>
      <c r="L2057" s="14"/>
      <c r="M2057" s="3" t="str">
        <f>IFERROR(VLOOKUP(E2057,A:J,10, FALSE),"")</f>
        <v>Objektiv Spezifikation</v>
      </c>
      <c r="O2057" s="3" t="str">
        <f>IF(AND(TRIM(J2057)="",M2057=""),"Suffix not translated ",
   IF(AND(TRIM(J2057)&lt;&gt;"",TRIM(M2057)&lt;&gt;"",TRIM(J2057)&lt;&gt;TRIM(M2057)),"Suffix translation &lt;&gt; lookup ", "" ))
&amp;IF(AND(TRIM(K2057)="",N2057=""),"Description not translated ",
   IF(AND(TRIM(K2057)&lt;&gt;"",TRIM(N2057)&lt;&gt;"",TRIM(K2057)&lt;&gt;TRIM(N2057)),"Description translation&lt;&gt; lookup ", "" ))</f>
        <v/>
      </c>
      <c r="P2057" s="3" t="s">
        <v>8447</v>
      </c>
      <c r="Q2057" s="3" t="s">
        <v>8447</v>
      </c>
    </row>
    <row r="2058" spans="1:17" x14ac:dyDescent="0.25">
      <c r="A2058" s="2" t="str">
        <f>IF(TRIM(J2058)="","",E2058)</f>
        <v/>
      </c>
      <c r="B2058" s="2" t="str">
        <f>IF(TRIM(K2058)="","",I2058)</f>
        <v/>
      </c>
      <c r="C2058" s="2" t="str">
        <f>LEFT(F2058,FIND(".",F2058,6))</f>
        <v>Exif.Photo.</v>
      </c>
      <c r="D2058" s="2" t="str">
        <f>VLOOKUP(C2058,PrefixUebersetzung,2,FALSE)</f>
        <v>Exif.Photo.</v>
      </c>
      <c r="E2058" s="2" t="str">
        <f>MID(F2058,FIND(".",F2058,6)+1,99)</f>
        <v>LightSource</v>
      </c>
      <c r="F2058" s="3" t="s">
        <v>1288</v>
      </c>
      <c r="G2058" s="3" t="s">
        <v>9512</v>
      </c>
      <c r="I2058" s="3" t="s">
        <v>2387</v>
      </c>
      <c r="J2058" s="3"/>
      <c r="L2058" s="14"/>
      <c r="M2058" s="3" t="str">
        <f>IFERROR(VLOOKUP(E2058,A:J,10, FALSE),"")</f>
        <v>Lichtquelle</v>
      </c>
      <c r="N2058" s="3" t="str">
        <f>IFERROR(VLOOKUP(I2058,B:K,10,FALSE),"")</f>
        <v>Die Art der Lichtquelle.</v>
      </c>
      <c r="O2058" s="3" t="str">
        <f>IF(AND(TRIM(J2058)="",M2058=""),"Suffix not translated ",
   IF(AND(TRIM(J2058)&lt;&gt;"",TRIM(M2058)&lt;&gt;"",TRIM(J2058)&lt;&gt;TRIM(M2058)),"Suffix translation &lt;&gt; lookup ", "" ))
&amp;IF(AND(TRIM(K2058)="",N2058=""),"Description not translated ",
   IF(AND(TRIM(K2058)&lt;&gt;"",TRIM(N2058)&lt;&gt;"",TRIM(K2058)&lt;&gt;TRIM(N2058)),"Description translation&lt;&gt; lookup ", "" ))</f>
        <v/>
      </c>
    </row>
    <row r="2059" spans="1:17" ht="45" x14ac:dyDescent="0.25">
      <c r="A2059" s="2" t="str">
        <f>IF(TRIM(J2059)="","",E2059)</f>
        <v>MakerNote</v>
      </c>
      <c r="B2059" s="2" t="str">
        <f>IF(TRIM(K2059)="","",I2059)</f>
        <v>A tag for manufacturers of Exif writers to record any desired information. The contents are up to the manufacturer.</v>
      </c>
      <c r="C2059" s="2" t="str">
        <f>LEFT(F2059,FIND(".",F2059,6))</f>
        <v>Exif.Photo.</v>
      </c>
      <c r="D2059" s="2" t="str">
        <f>VLOOKUP(C2059,PrefixUebersetzung,2,FALSE)</f>
        <v>Exif.Photo.</v>
      </c>
      <c r="E2059" s="2" t="str">
        <f>MID(F2059,FIND(".",F2059,6)+1,99)</f>
        <v>MakerNote</v>
      </c>
      <c r="F2059" s="3" t="s">
        <v>1289</v>
      </c>
      <c r="G2059" s="3" t="s">
        <v>9517</v>
      </c>
      <c r="I2059" s="3" t="s">
        <v>3043</v>
      </c>
      <c r="J2059" s="3" t="s">
        <v>4590</v>
      </c>
      <c r="K2059" s="5" t="s">
        <v>5395</v>
      </c>
      <c r="L2059" s="14"/>
      <c r="O2059" s="3" t="str">
        <f>IF(AND(TRIM(J2059)="",M2059=""),"Suffix not translated ",
   IF(AND(TRIM(J2059)&lt;&gt;"",TRIM(M2059)&lt;&gt;"",TRIM(J2059)&lt;&gt;TRIM(M2059)),"Suffix translation &lt;&gt; lookup ", "" ))
&amp;IF(AND(TRIM(K2059)="",N2059=""),"Description not translated ",
   IF(AND(TRIM(K2059)&lt;&gt;"",TRIM(N2059)&lt;&gt;"",TRIM(K2059)&lt;&gt;TRIM(N2059)),"Description translation&lt;&gt; lookup ", "" ))</f>
        <v/>
      </c>
      <c r="P2059" s="3" t="s">
        <v>8447</v>
      </c>
      <c r="Q2059" s="3" t="s">
        <v>8447</v>
      </c>
    </row>
    <row r="2060" spans="1:17" ht="75" x14ac:dyDescent="0.25">
      <c r="A2060" s="2" t="str">
        <f>IF(TRIM(J2060)="","",E2060)</f>
        <v/>
      </c>
      <c r="B2060" s="2" t="str">
        <f>IF(TRIM(K2060)="","",I2060)</f>
        <v>The smallest F number of the lens. The unit is the APEX value. Ordinarily it is given in the range of 00.00 to 99.99, but it is not limited to this range.</v>
      </c>
      <c r="C2060" s="2" t="str">
        <f>LEFT(F2060,FIND(".",F2060,6))</f>
        <v>Exif.Photo.</v>
      </c>
      <c r="D2060" s="2" t="str">
        <f>VLOOKUP(C2060,PrefixUebersetzung,2,FALSE)</f>
        <v>Exif.Photo.</v>
      </c>
      <c r="E2060" s="2" t="str">
        <f>MID(F2060,FIND(".",F2060,6)+1,99)</f>
        <v>MaxApertureValue</v>
      </c>
      <c r="F2060" s="3" t="s">
        <v>1290</v>
      </c>
      <c r="G2060" s="3" t="s">
        <v>9519</v>
      </c>
      <c r="I2060" s="3" t="s">
        <v>3044</v>
      </c>
      <c r="J2060" s="3"/>
      <c r="K2060" s="5" t="s">
        <v>5241</v>
      </c>
      <c r="L2060" s="14"/>
      <c r="M2060" s="3" t="str">
        <f>IFERROR(VLOOKUP(E2060,A:J,10, FALSE),"")</f>
        <v>Blende größte</v>
      </c>
      <c r="O2060" s="3" t="str">
        <f>IF(AND(TRIM(J2060)="",M2060=""),"Suffix not translated ",
   IF(AND(TRIM(J2060)&lt;&gt;"",TRIM(M2060)&lt;&gt;"",TRIM(J2060)&lt;&gt;TRIM(M2060)),"Suffix translation &lt;&gt; lookup ", "" ))
&amp;IF(AND(TRIM(K2060)="",N2060=""),"Description not translated ",
   IF(AND(TRIM(K2060)&lt;&gt;"",TRIM(N2060)&lt;&gt;"",TRIM(K2060)&lt;&gt;TRIM(N2060)),"Description translation&lt;&gt; lookup ", "" ))</f>
        <v/>
      </c>
      <c r="Q2060" s="3" t="s">
        <v>8447</v>
      </c>
    </row>
    <row r="2061" spans="1:17" ht="60" x14ac:dyDescent="0.25">
      <c r="A2061" s="2" t="str">
        <f>IF(TRIM(J2061)="","",E2061)</f>
        <v>MetadataEditingSoftware</v>
      </c>
      <c r="B2061" s="2" t="str">
        <f>IF(TRIM(K2061)="","",I2061)</f>
        <v>This tag records the name and version of one software used to edit the metadata of the image without processing or editing of the image data itself.</v>
      </c>
      <c r="C2061" s="2" t="str">
        <f>LEFT(F2061,FIND(".",F2061,6))</f>
        <v>Exif.Photo.</v>
      </c>
      <c r="D2061" s="2" t="str">
        <f>VLOOKUP(C2061,PrefixUebersetzung,2,FALSE)</f>
        <v>Exif.Photo.</v>
      </c>
      <c r="E2061" s="2" t="str">
        <f>MID(F2061,FIND(".",F2061,6)+1,99)</f>
        <v>MetadataEditingSoftware</v>
      </c>
      <c r="F2061" s="6" t="s">
        <v>11190</v>
      </c>
      <c r="G2061" s="6" t="s">
        <v>9514</v>
      </c>
      <c r="H2061" s="6"/>
      <c r="I2061" s="36" t="s">
        <v>11191</v>
      </c>
      <c r="J2061" s="5" t="s">
        <v>11209</v>
      </c>
      <c r="K2061" s="5" t="s">
        <v>11210</v>
      </c>
      <c r="O2061" s="3" t="str">
        <f>IF(AND(TRIM(J2061)="",M2061=""),"Suffix not translated ",
   IF(AND(TRIM(J2061)&lt;&gt;"",TRIM(M2061)&lt;&gt;"",TRIM(J2061)&lt;&gt;TRIM(M2061)),"Suffix translation &lt;&gt; lookup ", "" ))
&amp;IF(AND(TRIM(K2061)="",N2061=""),"Description not translated ",
   IF(AND(TRIM(K2061)&lt;&gt;"",TRIM(N2061)&lt;&gt;"",TRIM(K2061)&lt;&gt;TRIM(N2061)),"Description translation&lt;&gt; lookup ", "" ))</f>
        <v/>
      </c>
      <c r="P2061" s="3" t="s">
        <v>8447</v>
      </c>
      <c r="Q2061" s="3" t="s">
        <v>8447</v>
      </c>
    </row>
    <row r="2062" spans="1:17" x14ac:dyDescent="0.25">
      <c r="A2062" s="2" t="str">
        <f>IF(TRIM(J2062)="","",E2062)</f>
        <v/>
      </c>
      <c r="B2062" s="2" t="str">
        <f>IF(TRIM(K2062)="","",I2062)</f>
        <v/>
      </c>
      <c r="C2062" s="2" t="str">
        <f>LEFT(F2062,FIND(".",F2062,6))</f>
        <v>Exif.Photo.</v>
      </c>
      <c r="D2062" s="2" t="str">
        <f>VLOOKUP(C2062,PrefixUebersetzung,2,FALSE)</f>
        <v>Exif.Photo.</v>
      </c>
      <c r="E2062" s="2" t="str">
        <f>MID(F2062,FIND(".",F2062,6)+1,99)</f>
        <v>MeteringMode</v>
      </c>
      <c r="F2062" s="3" t="s">
        <v>1291</v>
      </c>
      <c r="G2062" s="3" t="s">
        <v>9512</v>
      </c>
      <c r="I2062" s="3" t="s">
        <v>2395</v>
      </c>
      <c r="J2062" s="3"/>
      <c r="L2062" s="14">
        <v>1</v>
      </c>
      <c r="M2062" s="3" t="str">
        <f>IFERROR(VLOOKUP(E2062,A:J,10, FALSE),"")</f>
        <v>Messmethode</v>
      </c>
      <c r="N2062" s="3" t="str">
        <f>IFERROR(VLOOKUP(I2062,B:K,10,FALSE),"")</f>
        <v>Messmethode</v>
      </c>
      <c r="O2062" s="3" t="str">
        <f>IF(AND(TRIM(J2062)="",M2062=""),"Suffix not translated ",
   IF(AND(TRIM(J2062)&lt;&gt;"",TRIM(M2062)&lt;&gt;"",TRIM(J2062)&lt;&gt;TRIM(M2062)),"Suffix translation &lt;&gt; lookup ", "" ))
&amp;IF(AND(TRIM(K2062)="",N2062=""),"Description not translated ",
   IF(AND(TRIM(K2062)&lt;&gt;"",TRIM(N2062)&lt;&gt;"",TRIM(K2062)&lt;&gt;TRIM(N2062)),"Description translation&lt;&gt; lookup ", "" ))</f>
        <v/>
      </c>
    </row>
    <row r="2063" spans="1:17" ht="60" x14ac:dyDescent="0.25">
      <c r="A2063" s="2" t="str">
        <f>IF(TRIM(J2063)="","",E2063)</f>
        <v/>
      </c>
      <c r="B2063" s="2" t="str">
        <f>IF(TRIM(K2063)="","",I2063)</f>
        <v>Indicates the Opto-Electoric Conversion Function (OECF) specified in ISO 14524. &lt;OECF&gt; is the relationship between the camera optical input and the image values.</v>
      </c>
      <c r="C2063" s="2" t="str">
        <f>LEFT(F2063,FIND(".",F2063,6))</f>
        <v>Exif.Photo.</v>
      </c>
      <c r="D2063" s="2" t="str">
        <f>VLOOKUP(C2063,PrefixUebersetzung,2,FALSE)</f>
        <v>Exif.Photo.</v>
      </c>
      <c r="E2063" s="2" t="str">
        <f>MID(F2063,FIND(".",F2063,6)+1,99)</f>
        <v>OECF</v>
      </c>
      <c r="F2063" s="3" t="s">
        <v>1292</v>
      </c>
      <c r="G2063" s="3" t="s">
        <v>9517</v>
      </c>
      <c r="I2063" s="3" t="s">
        <v>3045</v>
      </c>
      <c r="J2063" s="3"/>
      <c r="K2063" s="5" t="s">
        <v>5242</v>
      </c>
      <c r="L2063" s="14"/>
      <c r="M2063" s="3" t="str">
        <f>IFERROR(VLOOKUP(E2063,A:J,10, FALSE),"")</f>
        <v>OECF</v>
      </c>
      <c r="O2063" s="3" t="str">
        <f>IF(AND(TRIM(J2063)="",M2063=""),"Suffix not translated ",
   IF(AND(TRIM(J2063)&lt;&gt;"",TRIM(M2063)&lt;&gt;"",TRIM(J2063)&lt;&gt;TRIM(M2063)),"Suffix translation &lt;&gt; lookup ", "" ))
&amp;IF(AND(TRIM(K2063)="",N2063=""),"Description not translated ",
   IF(AND(TRIM(K2063)&lt;&gt;"",TRIM(N2063)&lt;&gt;"",TRIM(K2063)&lt;&gt;TRIM(N2063)),"Description translation&lt;&gt; lookup ", "" ))</f>
        <v/>
      </c>
      <c r="Q2063" s="3" t="s">
        <v>8447</v>
      </c>
    </row>
    <row r="2064" spans="1:17" ht="30" x14ac:dyDescent="0.25">
      <c r="A2064" s="2" t="str">
        <f>IF(TRIM(J2064)="","",E2064)</f>
        <v>OffsetTime</v>
      </c>
      <c r="B2064" s="2" t="str">
        <f>IF(TRIM(K2064)="","",I2064)</f>
        <v>Time difference from Universal Time Coordinated including daylight saving time of DateTime tag.</v>
      </c>
      <c r="C2064" s="2" t="str">
        <f>LEFT(F2064,FIND(".",F2064,6))</f>
        <v>Exif.Photo.</v>
      </c>
      <c r="D2064" s="2" t="str">
        <f>VLOOKUP(C2064,PrefixUebersetzung,2,FALSE)</f>
        <v>Exif.Photo.</v>
      </c>
      <c r="E2064" s="2" t="str">
        <f>MID(F2064,FIND(".",F2064,6)+1,99)</f>
        <v>OffsetTime</v>
      </c>
      <c r="F2064" s="36" t="s">
        <v>9786</v>
      </c>
      <c r="G2064" s="36" t="s">
        <v>9514</v>
      </c>
      <c r="H2064" s="36"/>
      <c r="I2064" s="36" t="s">
        <v>9787</v>
      </c>
      <c r="J2064" s="5" t="s">
        <v>9904</v>
      </c>
      <c r="K2064" s="5" t="s">
        <v>9903</v>
      </c>
      <c r="O2064" s="3" t="str">
        <f>IF(AND(TRIM(J2064)="",M2064=""),"Suffix not translated ",
   IF(AND(TRIM(J2064)&lt;&gt;"",TRIM(M2064)&lt;&gt;"",TRIM(J2064)&lt;&gt;TRIM(M2064)),"Suffix translation &lt;&gt; lookup ", "" ))
&amp;IF(AND(TRIM(K2064)="",N2064=""),"Description not translated ",
   IF(AND(TRIM(K2064)&lt;&gt;"",TRIM(N2064)&lt;&gt;"",TRIM(K2064)&lt;&gt;TRIM(N2064)),"Description translation&lt;&gt; lookup ", "" ))</f>
        <v/>
      </c>
      <c r="P2064" s="3" t="s">
        <v>8447</v>
      </c>
      <c r="Q2064" s="3" t="s">
        <v>8447</v>
      </c>
    </row>
    <row r="2065" spans="1:18" ht="45" x14ac:dyDescent="0.25">
      <c r="A2065" s="2" t="str">
        <f>IF(TRIM(J2065)="","",E2065)</f>
        <v>OffsetTimeDigitized</v>
      </c>
      <c r="B2065" s="2" t="str">
        <f>IF(TRIM(K2065)="","",I2065)</f>
        <v>Time difference from Universal Time Coordinated including daylight saving time of DateTimeDigitized tag.</v>
      </c>
      <c r="C2065" s="2" t="str">
        <f>LEFT(F2065,FIND(".",F2065,6))</f>
        <v>Exif.Photo.</v>
      </c>
      <c r="D2065" s="2" t="str">
        <f>VLOOKUP(C2065,PrefixUebersetzung,2,FALSE)</f>
        <v>Exif.Photo.</v>
      </c>
      <c r="E2065" s="2" t="str">
        <f>MID(F2065,FIND(".",F2065,6)+1,99)</f>
        <v>OffsetTimeDigitized</v>
      </c>
      <c r="F2065" s="36" t="s">
        <v>9788</v>
      </c>
      <c r="G2065" s="36" t="s">
        <v>9514</v>
      </c>
      <c r="H2065" s="36"/>
      <c r="I2065" s="36" t="s">
        <v>9789</v>
      </c>
      <c r="J2065" s="5" t="s">
        <v>9906</v>
      </c>
      <c r="K2065" s="5" t="s">
        <v>9905</v>
      </c>
      <c r="O2065" s="3" t="str">
        <f>IF(AND(TRIM(J2065)="",M2065=""),"Suffix not translated ",
   IF(AND(TRIM(J2065)&lt;&gt;"",TRIM(M2065)&lt;&gt;"",TRIM(J2065)&lt;&gt;TRIM(M2065)),"Suffix translation &lt;&gt; lookup ", "" ))
&amp;IF(AND(TRIM(K2065)="",N2065=""),"Description not translated ",
   IF(AND(TRIM(K2065)&lt;&gt;"",TRIM(N2065)&lt;&gt;"",TRIM(K2065)&lt;&gt;TRIM(N2065)),"Description translation&lt;&gt; lookup ", "" ))</f>
        <v/>
      </c>
      <c r="P2065" s="3" t="s">
        <v>8447</v>
      </c>
      <c r="Q2065" s="3" t="s">
        <v>8447</v>
      </c>
    </row>
    <row r="2066" spans="1:18" ht="30" x14ac:dyDescent="0.25">
      <c r="A2066" s="2" t="str">
        <f>IF(TRIM(J2066)="","",E2066)</f>
        <v>OffsetTimeOriginal</v>
      </c>
      <c r="B2066" s="2" t="str">
        <f>IF(TRIM(K2066)="","",I2066)</f>
        <v>Time difference from Universal Time Coordinated including daylight saving time of DateTimeOriginal tag.</v>
      </c>
      <c r="C2066" s="2" t="str">
        <f>LEFT(F2066,FIND(".",F2066,6))</f>
        <v>Exif.Photo.</v>
      </c>
      <c r="D2066" s="2" t="str">
        <f>VLOOKUP(C2066,PrefixUebersetzung,2,FALSE)</f>
        <v>Exif.Photo.</v>
      </c>
      <c r="E2066" s="2" t="str">
        <f>MID(F2066,FIND(".",F2066,6)+1,99)</f>
        <v>OffsetTimeOriginal</v>
      </c>
      <c r="F2066" s="36" t="s">
        <v>9790</v>
      </c>
      <c r="G2066" s="36" t="s">
        <v>9514</v>
      </c>
      <c r="H2066" s="36"/>
      <c r="I2066" s="36" t="s">
        <v>9791</v>
      </c>
      <c r="J2066" s="5" t="s">
        <v>9907</v>
      </c>
      <c r="K2066" s="5" t="s">
        <v>9908</v>
      </c>
      <c r="O2066" s="3" t="str">
        <f>IF(AND(TRIM(J2066)="",M2066=""),"Suffix not translated ",
   IF(AND(TRIM(J2066)&lt;&gt;"",TRIM(M2066)&lt;&gt;"",TRIM(J2066)&lt;&gt;TRIM(M2066)),"Suffix translation &lt;&gt; lookup ", "" ))
&amp;IF(AND(TRIM(K2066)="",N2066=""),"Description not translated ",
   IF(AND(TRIM(K2066)&lt;&gt;"",TRIM(N2066)&lt;&gt;"",TRIM(K2066)&lt;&gt;TRIM(N2066)),"Description translation&lt;&gt; lookup ", "" ))</f>
        <v/>
      </c>
      <c r="P2066" s="3" t="s">
        <v>8447</v>
      </c>
      <c r="Q2066" s="3" t="s">
        <v>8447</v>
      </c>
    </row>
    <row r="2067" spans="1:18" x14ac:dyDescent="0.25">
      <c r="A2067" s="2" t="str">
        <f>IF(TRIM(J2067)="","",E2067)</f>
        <v>Photographer</v>
      </c>
      <c r="B2067" s="2" t="str">
        <f>IF(TRIM(K2067)="","",I2067)</f>
        <v>This tag records the name of the photographer.</v>
      </c>
      <c r="C2067" s="2" t="str">
        <f>LEFT(F2067,FIND(".",F2067,6))</f>
        <v>Exif.Photo.</v>
      </c>
      <c r="D2067" s="2" t="str">
        <f>VLOOKUP(C2067,PrefixUebersetzung,2,FALSE)</f>
        <v>Exif.Photo.</v>
      </c>
      <c r="E2067" s="2" t="str">
        <f>MID(F2067,FIND(".",F2067,6)+1,99)</f>
        <v>Photographer</v>
      </c>
      <c r="F2067" s="6" t="s">
        <v>11192</v>
      </c>
      <c r="G2067" s="6" t="s">
        <v>9514</v>
      </c>
      <c r="H2067" s="6"/>
      <c r="I2067" s="36" t="s">
        <v>11193</v>
      </c>
      <c r="J2067" s="5" t="s">
        <v>11211</v>
      </c>
      <c r="K2067" s="5" t="s">
        <v>11212</v>
      </c>
      <c r="O2067" s="3" t="str">
        <f>IF(AND(TRIM(J2067)="",M2067=""),"Suffix not translated ",
   IF(AND(TRIM(J2067)&lt;&gt;"",TRIM(M2067)&lt;&gt;"",TRIM(J2067)&lt;&gt;TRIM(M2067)),"Suffix translation &lt;&gt; lookup ", "" ))
&amp;IF(AND(TRIM(K2067)="",N2067=""),"Description not translated ",
   IF(AND(TRIM(K2067)&lt;&gt;"",TRIM(N2067)&lt;&gt;"",TRIM(K2067)&lt;&gt;TRIM(N2067)),"Description translation&lt;&gt; lookup ", "" ))</f>
        <v/>
      </c>
      <c r="P2067" s="3" t="s">
        <v>8447</v>
      </c>
      <c r="Q2067" s="3" t="s">
        <v>8447</v>
      </c>
    </row>
    <row r="2068" spans="1:18" ht="105" x14ac:dyDescent="0.25">
      <c r="A2068" s="2" t="str">
        <f>IF(TRIM(J2068)="","",E2068)</f>
        <v>PixelXDimension</v>
      </c>
      <c r="B2068" s="2" t="str">
        <f>IF(TRIM(K2068)="","",I2068)</f>
        <v>Information specific to compressed data. When a compressed file is recorded, the valid width of the meaningful image must be recorded in this tag, whether or not there is padding data or a restart marker. This tag should not exist in an uncompressed file.</v>
      </c>
      <c r="C2068" s="2" t="str">
        <f>LEFT(F2068,FIND(".",F2068,6))</f>
        <v>Exif.Photo.</v>
      </c>
      <c r="D2068" s="2" t="str">
        <f>VLOOKUP(C2068,PrefixUebersetzung,2,FALSE)</f>
        <v>Exif.Photo.</v>
      </c>
      <c r="E2068" s="2" t="str">
        <f>MID(F2068,FIND(".",F2068,6)+1,99)</f>
        <v>PixelXDimension</v>
      </c>
      <c r="F2068" s="3" t="s">
        <v>1293</v>
      </c>
      <c r="G2068" s="3" t="s">
        <v>9515</v>
      </c>
      <c r="I2068" s="3" t="s">
        <v>3046</v>
      </c>
      <c r="J2068" s="3" t="s">
        <v>4468</v>
      </c>
      <c r="K2068" s="5" t="s">
        <v>6549</v>
      </c>
      <c r="L2068" s="14">
        <v>1</v>
      </c>
      <c r="M2068" s="3" t="str">
        <f>IFERROR(VLOOKUP(E2068,A:J,10, FALSE),"")</f>
        <v>Bildbreite in Pixel</v>
      </c>
      <c r="O2068" s="3" t="str">
        <f>IF(AND(TRIM(J2068)="",M2068=""),"Suffix not translated ",
   IF(AND(TRIM(J2068)&lt;&gt;"",TRIM(M2068)&lt;&gt;"",TRIM(J2068)&lt;&gt;TRIM(M2068)),"Suffix translation &lt;&gt; lookup ", "" ))
&amp;IF(AND(TRIM(K2068)="",N2068=""),"Description not translated ",
   IF(AND(TRIM(K2068)&lt;&gt;"",TRIM(N2068)&lt;&gt;"",TRIM(K2068)&lt;&gt;TRIM(N2068)),"Description translation&lt;&gt; lookup ", "" ))</f>
        <v/>
      </c>
      <c r="P2068" s="3" t="s">
        <v>8447</v>
      </c>
      <c r="Q2068" s="3" t="s">
        <v>8447</v>
      </c>
    </row>
    <row r="2069" spans="1:18" ht="150" x14ac:dyDescent="0.25">
      <c r="A2069" s="2" t="str">
        <f>IF(TRIM(J2069)="","",E2069)</f>
        <v>PixelYDimension</v>
      </c>
      <c r="B2069" s="2" t="str">
        <f>IF(TRIM(K2069)="","",I2069)</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9" s="2" t="str">
        <f>LEFT(F2069,FIND(".",F2069,6))</f>
        <v>Exif.Photo.</v>
      </c>
      <c r="D2069" s="2" t="str">
        <f>VLOOKUP(C2069,PrefixUebersetzung,2,FALSE)</f>
        <v>Exif.Photo.</v>
      </c>
      <c r="E2069" s="2" t="str">
        <f>MID(F2069,FIND(".",F2069,6)+1,99)</f>
        <v>PixelYDimension</v>
      </c>
      <c r="F2069" s="3" t="s">
        <v>1294</v>
      </c>
      <c r="G2069" s="3" t="s">
        <v>9515</v>
      </c>
      <c r="I2069" s="3" t="s">
        <v>3047</v>
      </c>
      <c r="J2069" s="3" t="s">
        <v>4467</v>
      </c>
      <c r="K2069" s="5" t="s">
        <v>6550</v>
      </c>
      <c r="L2069" s="14">
        <v>1</v>
      </c>
      <c r="M2069" s="3" t="str">
        <f>IFERROR(VLOOKUP(E2069,A:J,10, FALSE),"")</f>
        <v>Bildhöhe in Pixel</v>
      </c>
      <c r="O2069" s="3" t="str">
        <f>IF(AND(TRIM(J2069)="",M2069=""),"Suffix not translated ",
   IF(AND(TRIM(J2069)&lt;&gt;"",TRIM(M2069)&lt;&gt;"",TRIM(J2069)&lt;&gt;TRIM(M2069)),"Suffix translation &lt;&gt; lookup ", "" ))
&amp;IF(AND(TRIM(K2069)="",N2069=""),"Description not translated ",
   IF(AND(TRIM(K2069)&lt;&gt;"",TRIM(N2069)&lt;&gt;"",TRIM(K2069)&lt;&gt;TRIM(N2069)),"Description translation&lt;&gt; lookup ", "" ))</f>
        <v/>
      </c>
      <c r="P2069" s="3" t="s">
        <v>8447</v>
      </c>
      <c r="Q2069" s="3" t="s">
        <v>8447</v>
      </c>
    </row>
    <row r="2070" spans="1:18" ht="60" x14ac:dyDescent="0.25">
      <c r="A2070" s="2" t="str">
        <f>IF(TRIM(J2070)="","",E2070)</f>
        <v>Pressure</v>
      </c>
      <c r="B2070" s="2" t="str">
        <f>IF(TRIM(K2070)="","",I2070)</f>
        <v>Pressure as the ambient situation at the shot, for example the room atmosphere where the photographer was holding the camera or the water pressure under the sea. The unit is hPa.</v>
      </c>
      <c r="C2070" s="2" t="str">
        <f>LEFT(F2070,FIND(".",F2070,6))</f>
        <v>Exif.Photo.</v>
      </c>
      <c r="D2070" s="2" t="str">
        <f>VLOOKUP(C2070,PrefixUebersetzung,2,FALSE)</f>
        <v>Exif.Photo.</v>
      </c>
      <c r="E2070" s="2" t="str">
        <f>MID(F2070,FIND(".",F2070,6)+1,99)</f>
        <v>Pressure</v>
      </c>
      <c r="F2070" s="36" t="s">
        <v>9792</v>
      </c>
      <c r="G2070" s="36" t="s">
        <v>9519</v>
      </c>
      <c r="H2070" s="36"/>
      <c r="I2070" s="36" t="s">
        <v>9793</v>
      </c>
      <c r="J2070" s="5" t="s">
        <v>9915</v>
      </c>
      <c r="K2070" s="5" t="s">
        <v>9909</v>
      </c>
      <c r="O2070" s="3" t="str">
        <f>IF(AND(TRIM(J2070)="",M2070=""),"Suffix not translated ",
   IF(AND(TRIM(J2070)&lt;&gt;"",TRIM(M2070)&lt;&gt;"",TRIM(J2070)&lt;&gt;TRIM(M2070)),"Suffix translation &lt;&gt; lookup ", "" ))
&amp;IF(AND(TRIM(K2070)="",N2070=""),"Description not translated ",
   IF(AND(TRIM(K2070)&lt;&gt;"",TRIM(N2070)&lt;&gt;"",TRIM(K2070)&lt;&gt;TRIM(N2070)),"Description translation&lt;&gt; lookup ", "" ))</f>
        <v/>
      </c>
      <c r="P2070" s="3" t="s">
        <v>8447</v>
      </c>
      <c r="Q2070" s="3" t="s">
        <v>8447</v>
      </c>
    </row>
    <row r="2071" spans="1:18" ht="45" x14ac:dyDescent="0.25">
      <c r="A2071" s="2" t="str">
        <f>IF(TRIM(J2071)="","",E2071)</f>
        <v>RAWDevelopingSoftware</v>
      </c>
      <c r="B2071" s="2" t="str">
        <f>IF(TRIM(K2071)="","",I2071)</f>
        <v>This tag records the name and version of the software used to develop the RAW image.</v>
      </c>
      <c r="C2071" s="2" t="str">
        <f>LEFT(F2071,FIND(".",F2071,6))</f>
        <v>Exif.Photo.</v>
      </c>
      <c r="D2071" s="2" t="str">
        <f>VLOOKUP(C2071,PrefixUebersetzung,2,FALSE)</f>
        <v>Exif.Photo.</v>
      </c>
      <c r="E2071" s="2" t="str">
        <f>MID(F2071,FIND(".",F2071,6)+1,99)</f>
        <v>RAWDevelopingSoftware</v>
      </c>
      <c r="F2071" s="6" t="s">
        <v>11194</v>
      </c>
      <c r="G2071" s="6" t="s">
        <v>9514</v>
      </c>
      <c r="H2071" s="6"/>
      <c r="I2071" s="36" t="s">
        <v>11195</v>
      </c>
      <c r="J2071" s="5" t="s">
        <v>11214</v>
      </c>
      <c r="K2071" s="5" t="s">
        <v>11215</v>
      </c>
      <c r="O2071" s="3" t="str">
        <f>IF(AND(TRIM(J2071)="",M2071=""),"Suffix not translated ",
   IF(AND(TRIM(J2071)&lt;&gt;"",TRIM(M2071)&lt;&gt;"",TRIM(J2071)&lt;&gt;TRIM(M2071)),"Suffix translation &lt;&gt; lookup ", "" ))
&amp;IF(AND(TRIM(K2071)="",N2071=""),"Description not translated ",
   IF(AND(TRIM(K2071)&lt;&gt;"",TRIM(N2071)&lt;&gt;"",TRIM(K2071)&lt;&gt;TRIM(N2071)),"Description translation&lt;&gt; lookup ", "" ))</f>
        <v/>
      </c>
      <c r="P2071" s="3" t="s">
        <v>8447</v>
      </c>
      <c r="Q2071" s="3" t="s">
        <v>8447</v>
      </c>
    </row>
    <row r="2072" spans="1:18" ht="75" x14ac:dyDescent="0.25">
      <c r="A2072" s="2" t="str">
        <f>IF(TRIM(J2072)="","",E2072)</f>
        <v>RecommendedExposureIndex</v>
      </c>
      <c r="B2072" s="2" t="str">
        <f>IF(TRIM(K2072)="","",I2072)</f>
        <v>This tag indicates the recommended exposure index value of a camera or input device defined in ISO 12232. When recording this tag, the PhotographicSensitivity and SensitivityType tags shall also be recorded.</v>
      </c>
      <c r="C2072" s="2" t="str">
        <f>LEFT(F2072,FIND(".",F2072,6))</f>
        <v>Exif.Photo.</v>
      </c>
      <c r="D2072" s="2" t="str">
        <f>VLOOKUP(C2072,PrefixUebersetzung,2,FALSE)</f>
        <v>Exif.Photo.</v>
      </c>
      <c r="E2072" s="2" t="str">
        <f>MID(F2072,FIND(".",F2072,6)+1,99)</f>
        <v>RecommendedExposureIndex</v>
      </c>
      <c r="F2072" s="3" t="s">
        <v>1295</v>
      </c>
      <c r="G2072" s="3" t="s">
        <v>9515</v>
      </c>
      <c r="I2072" s="3" t="s">
        <v>3048</v>
      </c>
      <c r="J2072" s="3" t="s">
        <v>5046</v>
      </c>
      <c r="K2072" s="5" t="s">
        <v>5396</v>
      </c>
      <c r="L2072" s="14"/>
      <c r="M2072" s="3" t="str">
        <f>IFERROR(VLOOKUP(E2072,A:J,10, FALSE),"")</f>
        <v>Belichtungsindex empfohlen</v>
      </c>
      <c r="O2072" s="3" t="str">
        <f>IF(AND(TRIM(J2072)="",M2072=""),"Suffix not translated ",
   IF(AND(TRIM(J2072)&lt;&gt;"",TRIM(M2072)&lt;&gt;"",TRIM(J2072)&lt;&gt;TRIM(M2072)),"Suffix translation &lt;&gt; lookup ", "" ))
&amp;IF(AND(TRIM(K2072)="",N2072=""),"Description not translated ",
   IF(AND(TRIM(K2072)&lt;&gt;"",TRIM(N2072)&lt;&gt;"",TRIM(K2072)&lt;&gt;TRIM(N2072)),"Description translation&lt;&gt; lookup ", "" ))</f>
        <v/>
      </c>
      <c r="P2072" s="3" t="s">
        <v>8447</v>
      </c>
      <c r="Q2072" s="3" t="s">
        <v>8447</v>
      </c>
    </row>
    <row r="2073" spans="1:18" ht="90" x14ac:dyDescent="0.25">
      <c r="A2073" s="2" t="str">
        <f>IF(TRIM(J2073)="","",E2073)</f>
        <v>RelatedSoundFile</v>
      </c>
      <c r="B2073" s="2" t="str">
        <f>IF(TRIM(K2073)="","",I2073)</f>
        <v>This tag is used to record the name of an audio file related to the image data. The only relational information recorded here is the Exif audio file name and extension (an ASCII string consisting of 8 characters + '.' + 3 characters). The path is not recorded.</v>
      </c>
      <c r="C2073" s="2" t="str">
        <f>LEFT(F2073,FIND(".",F2073,6))</f>
        <v>Exif.Photo.</v>
      </c>
      <c r="D2073" s="2" t="str">
        <f>VLOOKUP(C2073,PrefixUebersetzung,2,FALSE)</f>
        <v>Exif.Photo.</v>
      </c>
      <c r="E2073" s="2" t="str">
        <f>MID(F2073,FIND(".",F2073,6)+1,99)</f>
        <v>RelatedSoundFile</v>
      </c>
      <c r="F2073" s="3" t="s">
        <v>1296</v>
      </c>
      <c r="G2073" s="3" t="s">
        <v>9514</v>
      </c>
      <c r="I2073" s="3" t="s">
        <v>3049</v>
      </c>
      <c r="J2073" s="3" t="s">
        <v>4993</v>
      </c>
      <c r="K2073" s="5" t="s">
        <v>6551</v>
      </c>
      <c r="L2073" s="14"/>
      <c r="M2073" s="3" t="str">
        <f>IFERROR(VLOOKUP(E2073,A:J,10, FALSE),"")</f>
        <v>Audio Datei</v>
      </c>
      <c r="O2073" s="3" t="str">
        <f>IF(AND(TRIM(J2073)="",M2073=""),"Suffix not translated ",
   IF(AND(TRIM(J2073)&lt;&gt;"",TRIM(M2073)&lt;&gt;"",TRIM(J2073)&lt;&gt;TRIM(M2073)),"Suffix translation &lt;&gt; lookup ", "" ))
&amp;IF(AND(TRIM(K2073)="",N2073=""),"Description not translated ",
   IF(AND(TRIM(K2073)&lt;&gt;"",TRIM(N2073)&lt;&gt;"",TRIM(K2073)&lt;&gt;TRIM(N2073)),"Description translation&lt;&gt; lookup ", "" ))</f>
        <v/>
      </c>
      <c r="P2073" s="3" t="s">
        <v>8447</v>
      </c>
      <c r="Q2073" s="3" t="s">
        <v>8447</v>
      </c>
    </row>
    <row r="2074" spans="1:18" ht="45" x14ac:dyDescent="0.25">
      <c r="A2074" s="2" t="str">
        <f>IF(TRIM(J2074)="","",E2074)</f>
        <v/>
      </c>
      <c r="B2074" s="2" t="str">
        <f>IF(TRIM(K2074)="","",I2074)</f>
        <v>This tag indicates the direction of saturation processing applied by the camera when the image was shot.</v>
      </c>
      <c r="C2074" s="2" t="str">
        <f>LEFT(F2074,FIND(".",F2074,6))</f>
        <v>Exif.Photo.</v>
      </c>
      <c r="D2074" s="2" t="str">
        <f>VLOOKUP(C2074,PrefixUebersetzung,2,FALSE)</f>
        <v>Exif.Photo.</v>
      </c>
      <c r="E2074" s="2" t="str">
        <f>MID(F2074,FIND(".",F2074,6)+1,99)</f>
        <v>Saturation</v>
      </c>
      <c r="F2074" s="3" t="s">
        <v>1297</v>
      </c>
      <c r="G2074" s="3" t="s">
        <v>9512</v>
      </c>
      <c r="I2074" s="3" t="s">
        <v>3050</v>
      </c>
      <c r="J2074" s="3"/>
      <c r="K2074" s="5" t="s">
        <v>5243</v>
      </c>
      <c r="L2074" s="14">
        <v>1</v>
      </c>
      <c r="M2074" s="3" t="str">
        <f>IFERROR(VLOOKUP(E2074,A:J,10, FALSE),"")</f>
        <v>Sättigung</v>
      </c>
      <c r="O2074" s="3" t="str">
        <f>IF(AND(TRIM(J2074)="",M2074=""),"Suffix not translated ",
   IF(AND(TRIM(J2074)&lt;&gt;"",TRIM(M2074)&lt;&gt;"",TRIM(J2074)&lt;&gt;TRIM(M2074)),"Suffix translation &lt;&gt; lookup ", "" ))
&amp;IF(AND(TRIM(K2074)="",N2074=""),"Description not translated ",
   IF(AND(TRIM(K2074)&lt;&gt;"",TRIM(N2074)&lt;&gt;"",TRIM(K2074)&lt;&gt;TRIM(N2074)),"Description translation&lt;&gt; lookup ", "" ))</f>
        <v/>
      </c>
      <c r="Q2074" s="3" t="s">
        <v>8447</v>
      </c>
    </row>
    <row r="2075" spans="1:18" ht="75" x14ac:dyDescent="0.25">
      <c r="A2075" s="2" t="str">
        <f>IF(TRIM(J2075)="","",E2075)</f>
        <v>SceneCaptureType</v>
      </c>
      <c r="B2075" s="2" t="str">
        <f>IF(TRIM(K2075)="","",I2075)</f>
        <v>This tag indicates the type of scene that was shot. It can also be used to record the mode in which the image was shot. Note that this differs from the &lt;SceneType&gt; tag.</v>
      </c>
      <c r="C2075" s="2" t="str">
        <f>LEFT(F2075,FIND(".",F2075,6))</f>
        <v>Exif.Photo.</v>
      </c>
      <c r="D2075" s="2" t="str">
        <f>VLOOKUP(C2075,PrefixUebersetzung,2,FALSE)</f>
        <v>Exif.Photo.</v>
      </c>
      <c r="E2075" s="2" t="str">
        <f>MID(F2075,FIND(".",F2075,6)+1,99)</f>
        <v>SceneCaptureType</v>
      </c>
      <c r="F2075" s="3" t="s">
        <v>1298</v>
      </c>
      <c r="G2075" s="3" t="s">
        <v>9512</v>
      </c>
      <c r="I2075" s="3" t="s">
        <v>3051</v>
      </c>
      <c r="J2075" s="3" t="s">
        <v>4353</v>
      </c>
      <c r="K2075" s="5" t="s">
        <v>5397</v>
      </c>
      <c r="L2075" s="14">
        <v>1</v>
      </c>
      <c r="M2075" s="3" t="str">
        <f>IFERROR(VLOOKUP(E2075,A:J,10, FALSE),"")</f>
        <v>Typ Aufnahmeszene</v>
      </c>
      <c r="O2075" s="3" t="str">
        <f>IF(AND(TRIM(J2075)="",M2075=""),"Suffix not translated ",
   IF(AND(TRIM(J2075)&lt;&gt;"",TRIM(M2075)&lt;&gt;"",TRIM(J2075)&lt;&gt;TRIM(M2075)),"Suffix translation &lt;&gt; lookup ", "" ))
&amp;IF(AND(TRIM(K2075)="",N2075=""),"Description not translated ",
   IF(AND(TRIM(K2075)&lt;&gt;"",TRIM(N2075)&lt;&gt;"",TRIM(K2075)&lt;&gt;TRIM(N2075)),"Description translation&lt;&gt; lookup ", "" ))</f>
        <v/>
      </c>
      <c r="P2075" s="3" t="s">
        <v>8447</v>
      </c>
      <c r="Q2075" s="3" t="s">
        <v>8447</v>
      </c>
    </row>
    <row r="2076" spans="1:18" ht="60" x14ac:dyDescent="0.25">
      <c r="A2076" s="2" t="str">
        <f>IF(TRIM(J2076)="","",E2076)</f>
        <v>SceneType</v>
      </c>
      <c r="B2076" s="2" t="str">
        <f>IF(TRIM(K2076)="","",I2076)</f>
        <v>Indicates the type of scene. If a DSC recorded the image, this tag value must always be set to 1, indicating that the image was directly photographed.</v>
      </c>
      <c r="C2076" s="2" t="str">
        <f>LEFT(F2076,FIND(".",F2076,6))</f>
        <v>Exif.Photo.</v>
      </c>
      <c r="D2076" s="2" t="str">
        <f>VLOOKUP(C2076,PrefixUebersetzung,2,FALSE)</f>
        <v>Exif.Photo.</v>
      </c>
      <c r="E2076" s="2" t="str">
        <f>MID(F2076,FIND(".",F2076,6)+1,99)</f>
        <v>SceneType</v>
      </c>
      <c r="F2076" s="3" t="s">
        <v>1299</v>
      </c>
      <c r="G2076" s="3" t="s">
        <v>9517</v>
      </c>
      <c r="I2076" s="3" t="s">
        <v>3052</v>
      </c>
      <c r="J2076" s="3" t="s">
        <v>4354</v>
      </c>
      <c r="K2076" s="5" t="s">
        <v>5398</v>
      </c>
      <c r="L2076" s="14"/>
      <c r="M2076" s="3" t="str">
        <f>IFERROR(VLOOKUP(E2076,A:J,10, FALSE),"")</f>
        <v>Typ Szene</v>
      </c>
      <c r="O2076" s="3" t="str">
        <f>IF(AND(TRIM(J2076)="",M2076=""),"Suffix not translated ",
   IF(AND(TRIM(J2076)&lt;&gt;"",TRIM(M2076)&lt;&gt;"",TRIM(J2076)&lt;&gt;TRIM(M2076)),"Suffix translation &lt;&gt; lookup ", "" ))
&amp;IF(AND(TRIM(K2076)="",N2076=""),"Description not translated ",
   IF(AND(TRIM(K2076)&lt;&gt;"",TRIM(N2076)&lt;&gt;"",TRIM(K2076)&lt;&gt;TRIM(N2076)),"Description translation&lt;&gt; lookup ", "" ))</f>
        <v/>
      </c>
      <c r="P2076" s="3" t="s">
        <v>8447</v>
      </c>
      <c r="Q2076" s="3" t="s">
        <v>8447</v>
      </c>
    </row>
    <row r="2077" spans="1:18" ht="30" x14ac:dyDescent="0.25">
      <c r="A2077" s="2" t="str">
        <f>IF(TRIM(J2077)="","",E2077)</f>
        <v/>
      </c>
      <c r="B2077" s="2" t="str">
        <f>IF(TRIM(K2077)="","",I2077)</f>
        <v>Indicates the image sensor type on the camera or input device.</v>
      </c>
      <c r="C2077" s="2" t="str">
        <f>LEFT(F2077,FIND(".",F2077,6))</f>
        <v>Exif.Photo.</v>
      </c>
      <c r="D2077" s="2" t="str">
        <f>VLOOKUP(C2077,PrefixUebersetzung,2,FALSE)</f>
        <v>Exif.Photo.</v>
      </c>
      <c r="E2077" s="2" t="str">
        <f>MID(F2077,FIND(".",F2077,6)+1,99)</f>
        <v>SensingMethod</v>
      </c>
      <c r="F2077" s="3" t="s">
        <v>1300</v>
      </c>
      <c r="G2077" s="3" t="s">
        <v>9512</v>
      </c>
      <c r="I2077" s="3" t="s">
        <v>3053</v>
      </c>
      <c r="J2077" s="3"/>
      <c r="K2077" s="5" t="s">
        <v>5244</v>
      </c>
      <c r="L2077" s="14"/>
      <c r="M2077" s="3" t="str">
        <f>IFERROR(VLOOKUP(E2077,A:J,10, FALSE),"")</f>
        <v>Bildsensor Typ</v>
      </c>
      <c r="O2077" s="3" t="str">
        <f>IF(AND(TRIM(J2077)="",M2077=""),"Suffix not translated ",
   IF(AND(TRIM(J2077)&lt;&gt;"",TRIM(M2077)&lt;&gt;"",TRIM(J2077)&lt;&gt;TRIM(M2077)),"Suffix translation &lt;&gt; lookup ", "" ))
&amp;IF(AND(TRIM(K2077)="",N2077=""),"Description not translated ",
   IF(AND(TRIM(K2077)&lt;&gt;"",TRIM(N2077)&lt;&gt;"",TRIM(K2077)&lt;&gt;TRIM(N2077)),"Description translation&lt;&gt; lookup ", "" ))</f>
        <v/>
      </c>
      <c r="Q2077" s="3" t="s">
        <v>8447</v>
      </c>
      <c r="R2077" s="3" t="s">
        <v>9231</v>
      </c>
    </row>
    <row r="2078" spans="1:18" ht="105" x14ac:dyDescent="0.25">
      <c r="A2078" s="2" t="str">
        <f>IF(TRIM(J2078)="","",E2078)</f>
        <v>SensitivityType</v>
      </c>
      <c r="B2078" s="2" t="str">
        <f>IF(TRIM(K2078)="","",I2078)</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8" s="2" t="str">
        <f>LEFT(F2078,FIND(".",F2078,6))</f>
        <v>Exif.Photo.</v>
      </c>
      <c r="D2078" s="2" t="str">
        <f>VLOOKUP(C2078,PrefixUebersetzung,2,FALSE)</f>
        <v>Exif.Photo.</v>
      </c>
      <c r="E2078" s="2" t="str">
        <f>MID(F2078,FIND(".",F2078,6)+1,99)</f>
        <v>SensitivityType</v>
      </c>
      <c r="F2078" s="3" t="s">
        <v>1301</v>
      </c>
      <c r="G2078" s="3" t="s">
        <v>9512</v>
      </c>
      <c r="I2078" s="3" t="s">
        <v>9479</v>
      </c>
      <c r="J2078" s="3" t="s">
        <v>9481</v>
      </c>
      <c r="K2078" s="3" t="s">
        <v>9480</v>
      </c>
      <c r="L2078" s="14">
        <v>5</v>
      </c>
      <c r="M2078" s="3" t="str">
        <f>IFERROR(VLOOKUP(E2078,A:J,10, FALSE),"")</f>
        <v>Empfindlichkeitstyp</v>
      </c>
      <c r="O2078" s="3" t="str">
        <f>IF(AND(TRIM(J2078)="",M2078=""),"Suffix not translated ",
   IF(AND(TRIM(J2078)&lt;&gt;"",TRIM(M2078)&lt;&gt;"",TRIM(J2078)&lt;&gt;TRIM(M2078)),"Suffix translation &lt;&gt; lookup ", "" ))
&amp;IF(AND(TRIM(K2078)="",N2078=""),"Description not translated ",
   IF(AND(TRIM(K2078)&lt;&gt;"",TRIM(N2078)&lt;&gt;"",TRIM(K2078)&lt;&gt;TRIM(N2078)),"Description translation&lt;&gt; lookup ", "" ))</f>
        <v/>
      </c>
      <c r="P2078" s="3" t="s">
        <v>8447</v>
      </c>
      <c r="Q2078" s="3" t="s">
        <v>8447</v>
      </c>
    </row>
    <row r="2079" spans="1:18" ht="45" x14ac:dyDescent="0.25">
      <c r="A2079" s="2" t="str">
        <f>IF(TRIM(J2079)="","",E2079)</f>
        <v/>
      </c>
      <c r="B2079" s="2" t="str">
        <f>IF(TRIM(K2079)="","",I2079)</f>
        <v>This tag indicates the direction of sharpness processing applied by the camera when the image was shot.</v>
      </c>
      <c r="C2079" s="2" t="str">
        <f>LEFT(F2079,FIND(".",F2079,6))</f>
        <v>Exif.Photo.</v>
      </c>
      <c r="D2079" s="2" t="str">
        <f>VLOOKUP(C2079,PrefixUebersetzung,2,FALSE)</f>
        <v>Exif.Photo.</v>
      </c>
      <c r="E2079" s="2" t="str">
        <f>MID(F2079,FIND(".",F2079,6)+1,99)</f>
        <v>Sharpness</v>
      </c>
      <c r="F2079" s="3" t="s">
        <v>1302</v>
      </c>
      <c r="G2079" s="3" t="s">
        <v>9512</v>
      </c>
      <c r="I2079" s="3" t="s">
        <v>3054</v>
      </c>
      <c r="J2079" s="3"/>
      <c r="K2079" s="5" t="s">
        <v>6552</v>
      </c>
      <c r="L2079" s="14">
        <v>1</v>
      </c>
      <c r="M2079" s="3" t="str">
        <f>IFERROR(VLOOKUP(E2079,A:J,10, FALSE),"")</f>
        <v>Schärfe</v>
      </c>
      <c r="O2079" s="3" t="str">
        <f>IF(AND(TRIM(J2079)="",M2079=""),"Suffix not translated ",
   IF(AND(TRIM(J2079)&lt;&gt;"",TRIM(M2079)&lt;&gt;"",TRIM(J2079)&lt;&gt;TRIM(M2079)),"Suffix translation &lt;&gt; lookup ", "" ))
&amp;IF(AND(TRIM(K2079)="",N2079=""),"Description not translated ",
   IF(AND(TRIM(K2079)&lt;&gt;"",TRIM(N2079)&lt;&gt;"",TRIM(K2079)&lt;&gt;TRIM(N2079)),"Description translation&lt;&gt; lookup ", "" ))</f>
        <v/>
      </c>
      <c r="Q2079" s="3" t="s">
        <v>8447</v>
      </c>
    </row>
    <row r="2080" spans="1:18" ht="30" x14ac:dyDescent="0.25">
      <c r="A2080" s="2" t="str">
        <f>IF(TRIM(J2080)="","",E2080)</f>
        <v/>
      </c>
      <c r="B2080" s="2" t="str">
        <f>IF(TRIM(K2080)="","",I2080)</f>
        <v>Shutter speed. The unit is the APEX (Additive System of Photographic Exposure) setting.</v>
      </c>
      <c r="C2080" s="2" t="str">
        <f>LEFT(F2080,FIND(".",F2080,6))</f>
        <v>Exif.Photo.</v>
      </c>
      <c r="D2080" s="2" t="str">
        <f>VLOOKUP(C2080,PrefixUebersetzung,2,FALSE)</f>
        <v>Exif.Photo.</v>
      </c>
      <c r="E2080" s="2" t="str">
        <f>MID(F2080,FIND(".",F2080,6)+1,99)</f>
        <v>ShutterSpeedValue</v>
      </c>
      <c r="F2080" s="3" t="s">
        <v>1303</v>
      </c>
      <c r="G2080" s="3" t="s">
        <v>9520</v>
      </c>
      <c r="I2080" s="3" t="s">
        <v>3055</v>
      </c>
      <c r="J2080" s="3"/>
      <c r="K2080" s="5" t="s">
        <v>5245</v>
      </c>
      <c r="L2080" s="14"/>
      <c r="M2080" s="3" t="str">
        <f>IFERROR(VLOOKUP(E2080,A:J,10, FALSE),"")</f>
        <v>Verschlusszeit</v>
      </c>
      <c r="O2080" s="3" t="str">
        <f>IF(AND(TRIM(J2080)="",M2080=""),"Suffix not translated ",
   IF(AND(TRIM(J2080)&lt;&gt;"",TRIM(M2080)&lt;&gt;"",TRIM(J2080)&lt;&gt;TRIM(M2080)),"Suffix translation &lt;&gt; lookup ", "" ))
&amp;IF(AND(TRIM(K2080)="",N2080=""),"Description not translated ",
   IF(AND(TRIM(K2080)&lt;&gt;"",TRIM(N2080)&lt;&gt;"",TRIM(K2080)&lt;&gt;TRIM(N2080)),"Description translation&lt;&gt; lookup ", "" ))</f>
        <v/>
      </c>
      <c r="Q2080" s="3" t="s">
        <v>8447</v>
      </c>
    </row>
    <row r="2081" spans="1:18" ht="90" x14ac:dyDescent="0.25">
      <c r="A2081" s="2" t="str">
        <f>IF(TRIM(J2081)="","",E2081)</f>
        <v/>
      </c>
      <c r="B2081" s="2" t="str">
        <f>IF(TRIM(K2081)="","",I2081)</f>
        <v>For a composite image, records the parameters relating exposure time of the exposures for generating the said composite image, such as respective exposure times of captured source images (tentatively recorded images).</v>
      </c>
      <c r="C2081" s="2" t="str">
        <f>LEFT(F2081,FIND(".",F2081,6))</f>
        <v>Exif.Photo.</v>
      </c>
      <c r="D2081" s="2" t="str">
        <f>VLOOKUP(C2081,PrefixUebersetzung,2,FALSE)</f>
        <v>Exif.Photo.</v>
      </c>
      <c r="E2081" s="2" t="str">
        <f>MID(F2081,FIND(".",F2081,6)+1,99)</f>
        <v>SourceExposureTimesOfCompositeImage</v>
      </c>
      <c r="F2081" s="36" t="s">
        <v>9794</v>
      </c>
      <c r="G2081" s="36" t="s">
        <v>9517</v>
      </c>
      <c r="H2081" s="36"/>
      <c r="I2081" s="36" t="s">
        <v>9795</v>
      </c>
      <c r="K2081" s="5" t="s">
        <v>9910</v>
      </c>
      <c r="O2081" s="3" t="str">
        <f>IF(AND(TRIM(J2081)="",M2081=""),"Suffix not translated ",
   IF(AND(TRIM(J2081)&lt;&gt;"",TRIM(M2081)&lt;&gt;"",TRIM(J2081)&lt;&gt;TRIM(M2081)),"Suffix translation &lt;&gt; lookup ", "" ))
&amp;IF(AND(TRIM(K2081)="",N2081=""),"Description not translated ",
   IF(AND(TRIM(K2081)&lt;&gt;"",TRIM(N2081)&lt;&gt;"",TRIM(K2081)&lt;&gt;TRIM(N2081)),"Description translation&lt;&gt; lookup ", "" ))</f>
        <v xml:space="preserve">Suffix not translated </v>
      </c>
      <c r="P2081" s="3" t="s">
        <v>8447</v>
      </c>
      <c r="Q2081" s="3" t="s">
        <v>8447</v>
      </c>
    </row>
    <row r="2082" spans="1:18" ht="45" x14ac:dyDescent="0.25">
      <c r="A2082" s="2" t="str">
        <f>IF(TRIM(J2082)="","",E2082)</f>
        <v/>
      </c>
      <c r="B2082" s="2" t="str">
        <f>IF(TRIM(K2082)="","",I2082)</f>
        <v>Indicates the number of the source images (tentatively recorded images) captured for a composite Image.</v>
      </c>
      <c r="C2082" s="2" t="str">
        <f>LEFT(F2082,FIND(".",F2082,6))</f>
        <v>Exif.Photo.</v>
      </c>
      <c r="D2082" s="2" t="str">
        <f>VLOOKUP(C2082,PrefixUebersetzung,2,FALSE)</f>
        <v>Exif.Photo.</v>
      </c>
      <c r="E2082" s="2" t="str">
        <f>MID(F2082,FIND(".",F2082,6)+1,99)</f>
        <v>SourceImageNumberOfCompositeImage</v>
      </c>
      <c r="F2082" s="36" t="s">
        <v>9796</v>
      </c>
      <c r="G2082" s="36" t="s">
        <v>9512</v>
      </c>
      <c r="H2082" s="36"/>
      <c r="I2082" s="36" t="s">
        <v>9797</v>
      </c>
      <c r="K2082" s="5" t="s">
        <v>9911</v>
      </c>
      <c r="O2082" s="3" t="str">
        <f>IF(AND(TRIM(J2082)="",M2082=""),"Suffix not translated ",
   IF(AND(TRIM(J2082)&lt;&gt;"",TRIM(M2082)&lt;&gt;"",TRIM(J2082)&lt;&gt;TRIM(M2082)),"Suffix translation &lt;&gt; lookup ", "" ))
&amp;IF(AND(TRIM(K2082)="",N2082=""),"Description not translated ",
   IF(AND(TRIM(K2082)&lt;&gt;"",TRIM(N2082)&lt;&gt;"",TRIM(K2082)&lt;&gt;TRIM(N2082)),"Description translation&lt;&gt; lookup ", "" ))</f>
        <v xml:space="preserve">Suffix not translated </v>
      </c>
      <c r="P2082" s="3" t="s">
        <v>8447</v>
      </c>
      <c r="Q2082" s="3" t="s">
        <v>8447</v>
      </c>
    </row>
    <row r="2083" spans="1:18" ht="60" x14ac:dyDescent="0.25">
      <c r="A2083" s="2" t="str">
        <f>IF(TRIM(J2083)="","",E2083)</f>
        <v/>
      </c>
      <c r="B2083" s="2" t="str">
        <f>IF(TRIM(K2083)="","",I2083)</f>
        <v/>
      </c>
      <c r="C2083" s="2" t="str">
        <f>LEFT(F2083,FIND(".",F2083,6))</f>
        <v>Exif.Photo.</v>
      </c>
      <c r="D2083" s="2" t="str">
        <f>VLOOKUP(C2083,PrefixUebersetzung,2,FALSE)</f>
        <v>Exif.Photo.</v>
      </c>
      <c r="E2083" s="2" t="str">
        <f>MID(F2083,FIND(".",F2083,6)+1,99)</f>
        <v>SpatialFrequencyResponse</v>
      </c>
      <c r="F2083" s="3" t="s">
        <v>1304</v>
      </c>
      <c r="G2083" s="3" t="s">
        <v>9517</v>
      </c>
      <c r="I2083" s="3" t="s">
        <v>3056</v>
      </c>
      <c r="J2083" s="3"/>
      <c r="L2083" s="14">
        <v>5</v>
      </c>
      <c r="M2083" s="3" t="str">
        <f>IFERROR(VLOOKUP(E2083,A:J,10, FALSE),"")</f>
        <v/>
      </c>
      <c r="O2083" s="3" t="str">
        <f>IF(AND(TRIM(J2083)="",M2083=""),"Suffix not translated ",
   IF(AND(TRIM(J2083)&lt;&gt;"",TRIM(M2083)&lt;&gt;"",TRIM(J2083)&lt;&gt;TRIM(M2083)),"Suffix translation &lt;&gt; lookup ", "" ))
&amp;IF(AND(TRIM(K2083)="",N2083=""),"Description not translated ",
   IF(AND(TRIM(K2083)&lt;&gt;"",TRIM(N2083)&lt;&gt;"",TRIM(K2083)&lt;&gt;TRIM(N2083)),"Description translation&lt;&gt; lookup ", "" ))</f>
        <v xml:space="preserve">Suffix not translated Description not translated </v>
      </c>
      <c r="Q2083" s="3" t="s">
        <v>8447</v>
      </c>
    </row>
    <row r="2084" spans="1:18" ht="60" x14ac:dyDescent="0.25">
      <c r="A2084" s="2" t="str">
        <f>IF(TRIM(J2084)="","",E2084)</f>
        <v/>
      </c>
      <c r="B2084" s="2" t="str">
        <f>IF(TRIM(K2084)="","",I2084)</f>
        <v>Indicates the spectral sensitivity of each channel of the camera used. The tag value is an ASCII string compatible with the standard developed by the ASTM Technical Committee.</v>
      </c>
      <c r="C2084" s="2" t="str">
        <f>LEFT(F2084,FIND(".",F2084,6))</f>
        <v>Exif.Photo.</v>
      </c>
      <c r="D2084" s="2" t="str">
        <f>VLOOKUP(C2084,PrefixUebersetzung,2,FALSE)</f>
        <v>Exif.Photo.</v>
      </c>
      <c r="E2084" s="2" t="str">
        <f>MID(F2084,FIND(".",F2084,6)+1,99)</f>
        <v>SpectralSensitivity</v>
      </c>
      <c r="F2084" s="3" t="s">
        <v>1305</v>
      </c>
      <c r="G2084" s="3" t="s">
        <v>9514</v>
      </c>
      <c r="I2084" s="3" t="s">
        <v>3057</v>
      </c>
      <c r="J2084" s="3"/>
      <c r="K2084" s="5" t="s">
        <v>5246</v>
      </c>
      <c r="L2084" s="14"/>
      <c r="M2084" s="3" t="str">
        <f>IFERROR(VLOOKUP(E2084,A:J,10, FALSE),"")</f>
        <v>Spektrale Empfindlichkeit</v>
      </c>
      <c r="O2084" s="3" t="str">
        <f>IF(AND(TRIM(J2084)="",M2084=""),"Suffix not translated ",
   IF(AND(TRIM(J2084)&lt;&gt;"",TRIM(M2084)&lt;&gt;"",TRIM(J2084)&lt;&gt;TRIM(M2084)),"Suffix translation &lt;&gt; lookup ", "" ))
&amp;IF(AND(TRIM(K2084)="",N2084=""),"Description not translated ",
   IF(AND(TRIM(K2084)&lt;&gt;"",TRIM(N2084)&lt;&gt;"",TRIM(K2084)&lt;&gt;TRIM(N2084)),"Description translation&lt;&gt; lookup ", "" ))</f>
        <v/>
      </c>
      <c r="Q2084" s="3" t="s">
        <v>8447</v>
      </c>
    </row>
    <row r="2085" spans="1:18" ht="75" x14ac:dyDescent="0.25">
      <c r="A2085" s="2" t="str">
        <f>IF(TRIM(J2085)="","",E2085)</f>
        <v>StandardOutputSensitivity</v>
      </c>
      <c r="B2085" s="2" t="str">
        <f>IF(TRIM(K2085)="","",I2085)</f>
        <v>This tag indicates the standard output sensitivity value of a camera or input device defined in ISO 12232. When recording this tag, the PhotographicSensitivity and SensitivityType tags shall also be recorded.</v>
      </c>
      <c r="C2085" s="2" t="str">
        <f>LEFT(F2085,FIND(".",F2085,6))</f>
        <v>Exif.Photo.</v>
      </c>
      <c r="D2085" s="2" t="str">
        <f>VLOOKUP(C2085,PrefixUebersetzung,2,FALSE)</f>
        <v>Exif.Photo.</v>
      </c>
      <c r="E2085" s="2" t="str">
        <f>MID(F2085,FIND(".",F2085,6)+1,99)</f>
        <v>StandardOutputSensitivity</v>
      </c>
      <c r="F2085" s="3" t="s">
        <v>1306</v>
      </c>
      <c r="G2085" s="3" t="s">
        <v>9515</v>
      </c>
      <c r="I2085" s="3" t="s">
        <v>3058</v>
      </c>
      <c r="J2085" s="3" t="s">
        <v>4355</v>
      </c>
      <c r="K2085" s="5" t="s">
        <v>5399</v>
      </c>
      <c r="L2085" s="14"/>
      <c r="O2085" s="3" t="str">
        <f>IF(AND(TRIM(J2085)="",M2085=""),"Suffix not translated ",
   IF(AND(TRIM(J2085)&lt;&gt;"",TRIM(M2085)&lt;&gt;"",TRIM(J2085)&lt;&gt;TRIM(M2085)),"Suffix translation &lt;&gt; lookup ", "" ))
&amp;IF(AND(TRIM(K2085)="",N2085=""),"Description not translated ",
   IF(AND(TRIM(K2085)&lt;&gt;"",TRIM(N2085)&lt;&gt;"",TRIM(K2085)&lt;&gt;TRIM(N2085)),"Description translation&lt;&gt; lookup ", "" ))</f>
        <v/>
      </c>
      <c r="P2085" s="3" t="s">
        <v>8447</v>
      </c>
      <c r="Q2085" s="3" t="s">
        <v>8447</v>
      </c>
    </row>
    <row r="2086" spans="1:18" ht="30" x14ac:dyDescent="0.25">
      <c r="A2086" s="2" t="str">
        <f>IF(TRIM(J2086)="","",E2086)</f>
        <v>SubjectArea</v>
      </c>
      <c r="B2086" s="2" t="str">
        <f>IF(TRIM(K2086)="","",I2086)</f>
        <v>This tag indicates the location and area of the main subject in the overall scene.</v>
      </c>
      <c r="C2086" s="2" t="str">
        <f>LEFT(F2086,FIND(".",F2086,6))</f>
        <v>Exif.Photo.</v>
      </c>
      <c r="D2086" s="2" t="str">
        <f>VLOOKUP(C2086,PrefixUebersetzung,2,FALSE)</f>
        <v>Exif.Photo.</v>
      </c>
      <c r="E2086" s="2" t="str">
        <f>MID(F2086,FIND(".",F2086,6)+1,99)</f>
        <v>SubjectArea</v>
      </c>
      <c r="F2086" s="3" t="s">
        <v>1307</v>
      </c>
      <c r="G2086" s="3" t="s">
        <v>9512</v>
      </c>
      <c r="I2086" s="3" t="s">
        <v>3059</v>
      </c>
      <c r="J2086" s="3" t="s">
        <v>4469</v>
      </c>
      <c r="K2086" s="5" t="s">
        <v>5400</v>
      </c>
      <c r="L2086" s="14"/>
      <c r="M2086" s="3" t="str">
        <f>IFERROR(VLOOKUP(E2086,A:J,10, FALSE),"")</f>
        <v>Motivumgebung</v>
      </c>
      <c r="O2086" s="3" t="str">
        <f>IF(AND(TRIM(J2086)="",M2086=""),"Suffix not translated ",
   IF(AND(TRIM(J2086)&lt;&gt;"",TRIM(M2086)&lt;&gt;"",TRIM(J2086)&lt;&gt;TRIM(M2086)),"Suffix translation &lt;&gt; lookup ", "" ))
&amp;IF(AND(TRIM(K2086)="",N2086=""),"Description not translated ",
   IF(AND(TRIM(K2086)&lt;&gt;"",TRIM(N2086)&lt;&gt;"",TRIM(K2086)&lt;&gt;TRIM(N2086)),"Description translation&lt;&gt; lookup ", "" ))</f>
        <v/>
      </c>
      <c r="P2086" s="3" t="s">
        <v>8447</v>
      </c>
      <c r="Q2086" s="3" t="s">
        <v>8447</v>
      </c>
    </row>
    <row r="2087" spans="1:18" ht="30" x14ac:dyDescent="0.25">
      <c r="A2087" s="2" t="str">
        <f>IF(TRIM(J2087)="","",E2087)</f>
        <v/>
      </c>
      <c r="B2087" s="2" t="str">
        <f>IF(TRIM(K2087)="","",I2087)</f>
        <v/>
      </c>
      <c r="C2087" s="2" t="str">
        <f>LEFT(F2087,FIND(".",F2087,6))</f>
        <v>Exif.Photo.</v>
      </c>
      <c r="D2087" s="2" t="str">
        <f>VLOOKUP(C2087,PrefixUebersetzung,2,FALSE)</f>
        <v>Exif.Photo.</v>
      </c>
      <c r="E2087" s="2" t="str">
        <f>MID(F2087,FIND(".",F2087,6)+1,99)</f>
        <v>SubjectDistance</v>
      </c>
      <c r="F2087" s="3" t="s">
        <v>1308</v>
      </c>
      <c r="G2087" s="3" t="s">
        <v>9519</v>
      </c>
      <c r="I2087" s="3" t="s">
        <v>2458</v>
      </c>
      <c r="J2087" s="3"/>
      <c r="L2087" s="14">
        <v>1</v>
      </c>
      <c r="M2087" s="3" t="str">
        <f>IFERROR(VLOOKUP(E2087,A:J,10, FALSE),"")</f>
        <v>Motivabstand</v>
      </c>
      <c r="N2087" s="3" t="str">
        <f>IFERROR(VLOOKUP(I2087,B:K,10,FALSE),"")</f>
        <v>Der Abstand zum Motiv, in Metern angegeben.</v>
      </c>
      <c r="O2087" s="3" t="str">
        <f>IF(AND(TRIM(J2087)="",M2087=""),"Suffix not translated ",
   IF(AND(TRIM(J2087)&lt;&gt;"",TRIM(M2087)&lt;&gt;"",TRIM(J2087)&lt;&gt;TRIM(M2087)),"Suffix translation &lt;&gt; lookup ", "" ))
&amp;IF(AND(TRIM(K2087)="",N2087=""),"Description not translated ",
   IF(AND(TRIM(K2087)&lt;&gt;"",TRIM(N2087)&lt;&gt;"",TRIM(K2087)&lt;&gt;TRIM(N2087)),"Description translation&lt;&gt; lookup ", "" ))</f>
        <v/>
      </c>
    </row>
    <row r="2088" spans="1:18" ht="30" x14ac:dyDescent="0.25">
      <c r="A2088" s="2" t="str">
        <f>IF(TRIM(J2088)="","",E2088)</f>
        <v>SubjectDistanceRange</v>
      </c>
      <c r="B2088" s="2" t="str">
        <f>IF(TRIM(K2088)="","",I2088)</f>
        <v>This tag indicates the distance to the subject.</v>
      </c>
      <c r="C2088" s="2" t="str">
        <f>LEFT(F2088,FIND(".",F2088,6))</f>
        <v>Exif.Photo.</v>
      </c>
      <c r="D2088" s="2" t="str">
        <f>VLOOKUP(C2088,PrefixUebersetzung,2,FALSE)</f>
        <v>Exif.Photo.</v>
      </c>
      <c r="E2088" s="2" t="str">
        <f>MID(F2088,FIND(".",F2088,6)+1,99)</f>
        <v>SubjectDistanceRange</v>
      </c>
      <c r="F2088" s="3" t="s">
        <v>1309</v>
      </c>
      <c r="G2088" s="3" t="s">
        <v>9512</v>
      </c>
      <c r="I2088" s="3" t="s">
        <v>3060</v>
      </c>
      <c r="J2088" s="3" t="s">
        <v>4356</v>
      </c>
      <c r="K2088" s="5" t="s">
        <v>5401</v>
      </c>
      <c r="L2088" s="14"/>
      <c r="M2088" s="3" t="str">
        <f>IFERROR(VLOOKUP(E2088,A:J,10, FALSE),"")</f>
        <v>Motivabstandbereich</v>
      </c>
      <c r="O2088" s="3" t="str">
        <f>IF(AND(TRIM(J2088)="",M2088=""),"Suffix not translated ",
   IF(AND(TRIM(J2088)&lt;&gt;"",TRIM(M2088)&lt;&gt;"",TRIM(J2088)&lt;&gt;TRIM(M2088)),"Suffix translation &lt;&gt; lookup ", "" ))
&amp;IF(AND(TRIM(K2088)="",N2088=""),"Description not translated ",
   IF(AND(TRIM(K2088)&lt;&gt;"",TRIM(N2088)&lt;&gt;"",TRIM(K2088)&lt;&gt;TRIM(N2088)),"Description translation&lt;&gt; lookup ", "" ))</f>
        <v/>
      </c>
      <c r="P2088" s="3" t="s">
        <v>8447</v>
      </c>
      <c r="Q2088" s="3" t="s">
        <v>8447</v>
      </c>
      <c r="R2088" s="3" t="s">
        <v>9400</v>
      </c>
    </row>
    <row r="2089" spans="1:18" ht="90" x14ac:dyDescent="0.25">
      <c r="A2089" s="2" t="str">
        <f>IF(TRIM(J2089)="","",E2089)</f>
        <v/>
      </c>
      <c r="B2089" s="2" t="str">
        <f>IF(TRIM(K2089)="","",I2089)</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9" s="2" t="str">
        <f>LEFT(F2089,FIND(".",F2089,6))</f>
        <v>Exif.Photo.</v>
      </c>
      <c r="D2089" s="2" t="str">
        <f>VLOOKUP(C2089,PrefixUebersetzung,2,FALSE)</f>
        <v>Exif.Photo.</v>
      </c>
      <c r="E2089" s="2" t="str">
        <f>MID(F2089,FIND(".",F2089,6)+1,99)</f>
        <v>SubjectLocation</v>
      </c>
      <c r="F2089" s="3" t="s">
        <v>1310</v>
      </c>
      <c r="G2089" s="3" t="s">
        <v>9512</v>
      </c>
      <c r="I2089" s="3" t="s">
        <v>3061</v>
      </c>
      <c r="J2089" s="3"/>
      <c r="K2089" s="5" t="s">
        <v>5247</v>
      </c>
      <c r="L2089" s="14"/>
      <c r="M2089" s="3" t="str">
        <f>IFERROR(VLOOKUP(E2089,A:J,10, FALSE),"")</f>
        <v>Motivort</v>
      </c>
      <c r="O2089" s="3" t="str">
        <f>IF(AND(TRIM(J2089)="",M2089=""),"Suffix not translated ",
   IF(AND(TRIM(J2089)&lt;&gt;"",TRIM(M2089)&lt;&gt;"",TRIM(J2089)&lt;&gt;TRIM(M2089)),"Suffix translation &lt;&gt; lookup ", "" ))
&amp;IF(AND(TRIM(K2089)="",N2089=""),"Description not translated ",
   IF(AND(TRIM(K2089)&lt;&gt;"",TRIM(N2089)&lt;&gt;"",TRIM(K2089)&lt;&gt;TRIM(N2089)),"Description translation&lt;&gt; lookup ", "" ))</f>
        <v/>
      </c>
      <c r="Q2089" s="3" t="s">
        <v>8447</v>
      </c>
    </row>
    <row r="2090" spans="1:18" ht="30" x14ac:dyDescent="0.25">
      <c r="A2090" s="2" t="str">
        <f>IF(TRIM(J2090)="","",E2090)</f>
        <v>SubSecTime</v>
      </c>
      <c r="B2090" s="2" t="str">
        <f>IF(TRIM(K2090)="","",I2090)</f>
        <v>A tag used to record fractions of seconds for the &lt;DateTime&gt; tag.</v>
      </c>
      <c r="C2090" s="2" t="str">
        <f>LEFT(F2090,FIND(".",F2090,6))</f>
        <v>Exif.Photo.</v>
      </c>
      <c r="D2090" s="2" t="str">
        <f>VLOOKUP(C2090,PrefixUebersetzung,2,FALSE)</f>
        <v>Exif.Photo.</v>
      </c>
      <c r="E2090" s="2" t="str">
        <f>MID(F2090,FIND(".",F2090,6)+1,99)</f>
        <v>SubSecTime</v>
      </c>
      <c r="F2090" s="3" t="s">
        <v>1311</v>
      </c>
      <c r="G2090" s="3" t="s">
        <v>9514</v>
      </c>
      <c r="I2090" s="3" t="s">
        <v>3062</v>
      </c>
      <c r="J2090" s="3" t="s">
        <v>4357</v>
      </c>
      <c r="K2090" s="5" t="s">
        <v>5402</v>
      </c>
      <c r="L2090" s="14"/>
      <c r="O2090" s="3" t="str">
        <f>IF(AND(TRIM(J2090)="",M2090=""),"Suffix not translated ",
   IF(AND(TRIM(J2090)&lt;&gt;"",TRIM(M2090)&lt;&gt;"",TRIM(J2090)&lt;&gt;TRIM(M2090)),"Suffix translation &lt;&gt; lookup ", "" ))
&amp;IF(AND(TRIM(K2090)="",N2090=""),"Description not translated ",
   IF(AND(TRIM(K2090)&lt;&gt;"",TRIM(N2090)&lt;&gt;"",TRIM(K2090)&lt;&gt;TRIM(N2090)),"Description translation&lt;&gt; lookup ", "" ))</f>
        <v/>
      </c>
      <c r="P2090" s="3" t="s">
        <v>8447</v>
      </c>
      <c r="Q2090" s="3" t="s">
        <v>8447</v>
      </c>
    </row>
    <row r="2091" spans="1:18" ht="30" x14ac:dyDescent="0.25">
      <c r="A2091" s="2" t="str">
        <f>IF(TRIM(J2091)="","",E2091)</f>
        <v>SubSecTimeDigitized</v>
      </c>
      <c r="B2091" s="2" t="str">
        <f>IF(TRIM(K2091)="","",I2091)</f>
        <v>A tag used to record fractions of seconds for the &lt;DateTimeDigitized&gt; tag.</v>
      </c>
      <c r="C2091" s="2" t="str">
        <f>LEFT(F2091,FIND(".",F2091,6))</f>
        <v>Exif.Photo.</v>
      </c>
      <c r="D2091" s="2" t="str">
        <f>VLOOKUP(C2091,PrefixUebersetzung,2,FALSE)</f>
        <v>Exif.Photo.</v>
      </c>
      <c r="E2091" s="2" t="str">
        <f>MID(F2091,FIND(".",F2091,6)+1,99)</f>
        <v>SubSecTimeDigitized</v>
      </c>
      <c r="F2091" s="3" t="s">
        <v>1312</v>
      </c>
      <c r="G2091" s="3" t="s">
        <v>9514</v>
      </c>
      <c r="I2091" s="3" t="s">
        <v>3063</v>
      </c>
      <c r="J2091" s="3" t="s">
        <v>4867</v>
      </c>
      <c r="K2091" s="5" t="s">
        <v>5403</v>
      </c>
      <c r="L2091" s="14">
        <v>1</v>
      </c>
      <c r="O2091" s="3" t="str">
        <f>IF(AND(TRIM(J2091)="",M2091=""),"Suffix not translated ",
   IF(AND(TRIM(J2091)&lt;&gt;"",TRIM(M2091)&lt;&gt;"",TRIM(J2091)&lt;&gt;TRIM(M2091)),"Suffix translation &lt;&gt; lookup ", "" ))
&amp;IF(AND(TRIM(K2091)="",N2091=""),"Description not translated ",
   IF(AND(TRIM(K2091)&lt;&gt;"",TRIM(N2091)&lt;&gt;"",TRIM(K2091)&lt;&gt;TRIM(N2091)),"Description translation&lt;&gt; lookup ", "" ))</f>
        <v/>
      </c>
      <c r="P2091" s="3" t="s">
        <v>8447</v>
      </c>
      <c r="Q2091" s="3" t="s">
        <v>8447</v>
      </c>
    </row>
    <row r="2092" spans="1:18" ht="30" x14ac:dyDescent="0.25">
      <c r="A2092" s="2" t="str">
        <f>IF(TRIM(J2092)="","",E2092)</f>
        <v>SubSecTimeOriginal</v>
      </c>
      <c r="B2092" s="2" t="str">
        <f>IF(TRIM(K2092)="","",I2092)</f>
        <v>A tag used to record fractions of seconds for the &lt;DateTimeOriginal&gt; tag.</v>
      </c>
      <c r="C2092" s="2" t="str">
        <f>LEFT(F2092,FIND(".",F2092,6))</f>
        <v>Exif.Photo.</v>
      </c>
      <c r="D2092" s="2" t="str">
        <f>VLOOKUP(C2092,PrefixUebersetzung,2,FALSE)</f>
        <v>Exif.Photo.</v>
      </c>
      <c r="E2092" s="2" t="str">
        <f>MID(F2092,FIND(".",F2092,6)+1,99)</f>
        <v>SubSecTimeOriginal</v>
      </c>
      <c r="F2092" s="3" t="s">
        <v>1313</v>
      </c>
      <c r="G2092" s="3" t="s">
        <v>9514</v>
      </c>
      <c r="I2092" s="3" t="s">
        <v>3064</v>
      </c>
      <c r="J2092" s="3" t="s">
        <v>4868</v>
      </c>
      <c r="K2092" s="5" t="s">
        <v>5404</v>
      </c>
      <c r="L2092" s="14">
        <v>1</v>
      </c>
      <c r="O2092" s="3" t="str">
        <f>IF(AND(TRIM(J2092)="",M2092=""),"Suffix not translated ",
   IF(AND(TRIM(J2092)&lt;&gt;"",TRIM(M2092)&lt;&gt;"",TRIM(J2092)&lt;&gt;TRIM(M2092)),"Suffix translation &lt;&gt; lookup ", "" ))
&amp;IF(AND(TRIM(K2092)="",N2092=""),"Description not translated ",
   IF(AND(TRIM(K2092)&lt;&gt;"",TRIM(N2092)&lt;&gt;"",TRIM(K2092)&lt;&gt;TRIM(N2092)),"Description translation&lt;&gt; lookup ", "" ))</f>
        <v/>
      </c>
      <c r="P2092" s="3" t="s">
        <v>8447</v>
      </c>
      <c r="Q2092" s="3" t="s">
        <v>8447</v>
      </c>
    </row>
    <row r="2093" spans="1:18" ht="60" x14ac:dyDescent="0.25">
      <c r="A2093" s="2" t="str">
        <f>IF(TRIM(J2093)="","",E2093)</f>
        <v/>
      </c>
      <c r="B2093" s="2" t="str">
        <f>IF(TRIM(K2093)="","",I2093)</f>
        <v>Temperature as the ambient situation at the shot, for example the room temperature where the photographer was holding the camera. The unit is degrees C.</v>
      </c>
      <c r="C2093" s="2" t="str">
        <f>LEFT(F2093,FIND(".",F2093,6))</f>
        <v>Exif.Photo.</v>
      </c>
      <c r="D2093" s="2" t="str">
        <f>VLOOKUP(C2093,PrefixUebersetzung,2,FALSE)</f>
        <v>Exif.Photo.</v>
      </c>
      <c r="E2093" s="2" t="str">
        <f>MID(F2093,FIND(".",F2093,6)+1,99)</f>
        <v>Temperature</v>
      </c>
      <c r="F2093" s="36" t="s">
        <v>9798</v>
      </c>
      <c r="G2093" s="36" t="s">
        <v>9520</v>
      </c>
      <c r="H2093" s="36"/>
      <c r="I2093" s="36" t="s">
        <v>9799</v>
      </c>
      <c r="K2093" s="5" t="s">
        <v>9912</v>
      </c>
      <c r="M2093" s="3" t="str">
        <f>IFERROR(VLOOKUP(E2093,A:J,10, FALSE),"")</f>
        <v>Temperatur</v>
      </c>
      <c r="O2093" s="3" t="str">
        <f>IF(AND(TRIM(J2093)="",M2093=""),"Suffix not translated ",
   IF(AND(TRIM(J2093)&lt;&gt;"",TRIM(M2093)&lt;&gt;"",TRIM(J2093)&lt;&gt;TRIM(M2093)),"Suffix translation &lt;&gt; lookup ", "" ))
&amp;IF(AND(TRIM(K2093)="",N2093=""),"Description not translated ",
   IF(AND(TRIM(K2093)&lt;&gt;"",TRIM(N2093)&lt;&gt;"",TRIM(K2093)&lt;&gt;TRIM(N2093)),"Description translation&lt;&gt; lookup ", "" ))</f>
        <v/>
      </c>
      <c r="Q2093" s="3" t="s">
        <v>8447</v>
      </c>
    </row>
    <row r="2094" spans="1:18" ht="75" x14ac:dyDescent="0.25">
      <c r="A2094" s="2" t="str">
        <f>IF(TRIM(J2094)="","",E2094)</f>
        <v>UserComment</v>
      </c>
      <c r="B2094" s="2" t="str">
        <f>IF(TRIM(K2094)="","",I2094)</f>
        <v>A tag for Exif users to write keywords or comments on the image besides those in &lt;ImageDescription&gt;, and without the character code limitations of the &lt;ImageDescription&gt; tag.</v>
      </c>
      <c r="C2094" s="2" t="str">
        <f>LEFT(F2094,FIND(".",F2094,6))</f>
        <v>Exif.Photo.</v>
      </c>
      <c r="D2094" s="2" t="str">
        <f>VLOOKUP(C2094,PrefixUebersetzung,2,FALSE)</f>
        <v>Exif.Photo.</v>
      </c>
      <c r="E2094" s="2" t="str">
        <f>MID(F2094,FIND(".",F2094,6)+1,99)</f>
        <v>UserComment</v>
      </c>
      <c r="F2094" s="3" t="s">
        <v>1314</v>
      </c>
      <c r="G2094" s="3" t="s">
        <v>9521</v>
      </c>
      <c r="I2094" s="3" t="s">
        <v>3065</v>
      </c>
      <c r="J2094" s="3" t="s">
        <v>4358</v>
      </c>
      <c r="K2094" s="5" t="s">
        <v>6553</v>
      </c>
      <c r="L2094" s="14">
        <v>1</v>
      </c>
      <c r="M2094" s="3" t="str">
        <f>IFERROR(VLOOKUP(E2094,A:J,10, FALSE),"")</f>
        <v>Benutzerkommentar</v>
      </c>
      <c r="O2094" s="3" t="str">
        <f>IF(AND(TRIM(J2094)="",M2094=""),"Suffix not translated ",
   IF(AND(TRIM(J2094)&lt;&gt;"",TRIM(M2094)&lt;&gt;"",TRIM(J2094)&lt;&gt;TRIM(M2094)),"Suffix translation &lt;&gt; lookup ", "" ))
&amp;IF(AND(TRIM(K2094)="",N2094=""),"Description not translated ",
   IF(AND(TRIM(K2094)&lt;&gt;"",TRIM(N2094)&lt;&gt;"",TRIM(K2094)&lt;&gt;TRIM(N2094)),"Description translation&lt;&gt; lookup ", "" ))</f>
        <v/>
      </c>
      <c r="P2094" s="3" t="s">
        <v>8447</v>
      </c>
      <c r="Q2094" s="3" t="s">
        <v>8447</v>
      </c>
    </row>
    <row r="2095" spans="1:18" ht="45" x14ac:dyDescent="0.25">
      <c r="A2095" s="2" t="str">
        <f>IF(TRIM(J2095)="","",E2095)</f>
        <v>WaterDepth</v>
      </c>
      <c r="B2095" s="2" t="str">
        <f>IF(TRIM(K2095)="","",I2095)</f>
        <v>Water depth as the ambient situation at the shot, for example the water depth of the camera at underwater photography. The unit is m.</v>
      </c>
      <c r="C2095" s="2" t="str">
        <f>LEFT(F2095,FIND(".",F2095,6))</f>
        <v>Exif.Photo.</v>
      </c>
      <c r="D2095" s="2" t="str">
        <f>VLOOKUP(C2095,PrefixUebersetzung,2,FALSE)</f>
        <v>Exif.Photo.</v>
      </c>
      <c r="E2095" s="2" t="str">
        <f>MID(F2095,FIND(".",F2095,6)+1,99)</f>
        <v>WaterDepth</v>
      </c>
      <c r="F2095" s="36" t="s">
        <v>9800</v>
      </c>
      <c r="G2095" s="36" t="s">
        <v>9520</v>
      </c>
      <c r="H2095" s="36"/>
      <c r="I2095" s="36" t="s">
        <v>9801</v>
      </c>
      <c r="J2095" s="5" t="s">
        <v>9914</v>
      </c>
      <c r="K2095" s="5" t="s">
        <v>9913</v>
      </c>
      <c r="O2095" s="3" t="str">
        <f>IF(AND(TRIM(J2095)="",M2095=""),"Suffix not translated ",
   IF(AND(TRIM(J2095)&lt;&gt;"",TRIM(M2095)&lt;&gt;"",TRIM(J2095)&lt;&gt;TRIM(M2095)),"Suffix translation &lt;&gt; lookup ", "" ))
&amp;IF(AND(TRIM(K2095)="",N2095=""),"Description not translated ",
   IF(AND(TRIM(K2095)&lt;&gt;"",TRIM(N2095)&lt;&gt;"",TRIM(K2095)&lt;&gt;TRIM(N2095)),"Description translation&lt;&gt; lookup ", "" ))</f>
        <v/>
      </c>
      <c r="P2095" s="3" t="s">
        <v>8447</v>
      </c>
      <c r="Q2095" s="3" t="s">
        <v>8447</v>
      </c>
    </row>
    <row r="2096" spans="1:18" ht="30" x14ac:dyDescent="0.25">
      <c r="A2096" s="2" t="str">
        <f>IF(TRIM(J2096)="","",E2096)</f>
        <v/>
      </c>
      <c r="B2096" s="2" t="str">
        <f>IF(TRIM(K2096)="","",I2096)</f>
        <v>This tag indicates the white balance mode set when the image was shot.</v>
      </c>
      <c r="C2096" s="2" t="str">
        <f>LEFT(F2096,FIND(".",F2096,6))</f>
        <v>Exif.Photo.</v>
      </c>
      <c r="D2096" s="2" t="str">
        <f>VLOOKUP(C2096,PrefixUebersetzung,2,FALSE)</f>
        <v>Exif.Photo.</v>
      </c>
      <c r="E2096" s="2" t="str">
        <f>MID(F2096,FIND(".",F2096,6)+1,99)</f>
        <v>WhiteBalance</v>
      </c>
      <c r="F2096" s="3" t="s">
        <v>1315</v>
      </c>
      <c r="G2096" s="3" t="s">
        <v>9512</v>
      </c>
      <c r="I2096" s="3" t="s">
        <v>3066</v>
      </c>
      <c r="J2096" s="3"/>
      <c r="K2096" s="5" t="s">
        <v>5248</v>
      </c>
      <c r="L2096" s="14">
        <v>1</v>
      </c>
      <c r="M2096" s="3" t="str">
        <f>IFERROR(VLOOKUP(E2096,A:J,10, FALSE),"")</f>
        <v>Weißabgleich</v>
      </c>
      <c r="O2096" s="3" t="str">
        <f>IF(AND(TRIM(J2096)="",M2096=""),"Suffix not translated ",
   IF(AND(TRIM(J2096)&lt;&gt;"",TRIM(M2096)&lt;&gt;"",TRIM(J2096)&lt;&gt;TRIM(M2096)),"Suffix translation &lt;&gt; lookup ", "" ))
&amp;IF(AND(TRIM(K2096)="",N2096=""),"Description not translated ",
   IF(AND(TRIM(K2096)&lt;&gt;"",TRIM(N2096)&lt;&gt;"",TRIM(K2096)&lt;&gt;TRIM(N2096)),"Description translation&lt;&gt; lookup ", "" ))</f>
        <v/>
      </c>
      <c r="Q2096" s="3" t="s">
        <v>8447</v>
      </c>
    </row>
    <row r="2097" spans="1:18" x14ac:dyDescent="0.25">
      <c r="A2097" s="2" t="str">
        <f>IF(TRIM(J2097)="","",E2097)</f>
        <v/>
      </c>
      <c r="B2097" s="2" t="str">
        <f>IF(TRIM(K2097)="","",I2097)</f>
        <v/>
      </c>
      <c r="C2097" s="2" t="str">
        <f>LEFT(F2097,FIND(".",F2097,6))</f>
        <v>Exif.Samsung2.</v>
      </c>
      <c r="D2097" s="2" t="str">
        <f>VLOOKUP(C2097,PrefixUebersetzung,2,FALSE)</f>
        <v>Exif.Samsung2.</v>
      </c>
      <c r="E2097" s="2" t="str">
        <f>MID(F2097,FIND(".",F2097,6)+1,99)</f>
        <v>CameraTemperature</v>
      </c>
      <c r="F2097" s="3" t="s">
        <v>1316</v>
      </c>
      <c r="G2097" s="3" t="s">
        <v>9520</v>
      </c>
      <c r="I2097" s="3" t="s">
        <v>2993</v>
      </c>
      <c r="J2097" s="3"/>
      <c r="L2097" s="14"/>
      <c r="M2097" s="3" t="str">
        <f>IFERROR(VLOOKUP(E2097,A:J,10, FALSE),"")</f>
        <v>Kameratemperatur</v>
      </c>
      <c r="N2097" s="3" t="str">
        <f>IFERROR(VLOOKUP(I2097,B:K,10,FALSE),"")</f>
        <v>Kameratemperatur</v>
      </c>
      <c r="O2097" s="3" t="str">
        <f>IF(AND(TRIM(J2097)="",M2097=""),"Suffix not translated ",
   IF(AND(TRIM(J2097)&lt;&gt;"",TRIM(M2097)&lt;&gt;"",TRIM(J2097)&lt;&gt;TRIM(M2097)),"Suffix translation &lt;&gt; lookup ", "" ))
&amp;IF(AND(TRIM(K2097)="",N2097=""),"Description not translated ",
   IF(AND(TRIM(K2097)&lt;&gt;"",TRIM(N2097)&lt;&gt;"",TRIM(K2097)&lt;&gt;TRIM(N2097)),"Description translation&lt;&gt; lookup ", "" ))</f>
        <v/>
      </c>
    </row>
    <row r="2098" spans="1:18" x14ac:dyDescent="0.25">
      <c r="A2098" s="2" t="str">
        <f>IF(TRIM(J2098)="","",E2098)</f>
        <v/>
      </c>
      <c r="B2098" s="2" t="str">
        <f>IF(TRIM(K2098)="","",I2098)</f>
        <v/>
      </c>
      <c r="C2098" s="2" t="str">
        <f>LEFT(F2098,FIND(".",F2098,6))</f>
        <v>Exif.Samsung2.</v>
      </c>
      <c r="D2098" s="2" t="str">
        <f>VLOOKUP(C2098,PrefixUebersetzung,2,FALSE)</f>
        <v>Exif.Samsung2.</v>
      </c>
      <c r="E2098" s="2" t="str">
        <f>MID(F2098,FIND(".",F2098,6)+1,99)</f>
        <v>ColorMatrix</v>
      </c>
      <c r="F2098" s="3" t="s">
        <v>1317</v>
      </c>
      <c r="G2098" s="3" t="s">
        <v>9516</v>
      </c>
      <c r="I2098" s="3" t="s">
        <v>2726</v>
      </c>
      <c r="J2098" s="3"/>
      <c r="L2098" s="14"/>
      <c r="M2098" s="3" t="str">
        <f>IFERROR(VLOOKUP(E2098,A:J,10, FALSE),"")</f>
        <v>Farbmatrix</v>
      </c>
      <c r="N2098" s="3" t="str">
        <f>IFERROR(VLOOKUP(I2098,B:K,10,FALSE),"")</f>
        <v>Farbmatrix</v>
      </c>
      <c r="O2098" s="3" t="str">
        <f>IF(AND(TRIM(J2098)="",M2098=""),"Suffix not translated ",
   IF(AND(TRIM(J2098)&lt;&gt;"",TRIM(M2098)&lt;&gt;"",TRIM(J2098)&lt;&gt;TRIM(M2098)),"Suffix translation &lt;&gt; lookup ", "" ))
&amp;IF(AND(TRIM(K2098)="",N2098=""),"Description not translated ",
   IF(AND(TRIM(K2098)&lt;&gt;"",TRIM(N2098)&lt;&gt;"",TRIM(K2098)&lt;&gt;TRIM(N2098)),"Description translation&lt;&gt; lookup ", "" ))</f>
        <v/>
      </c>
    </row>
    <row r="2099" spans="1:18" x14ac:dyDescent="0.25">
      <c r="A2099" s="2" t="str">
        <f>IF(TRIM(J2099)="","",E2099)</f>
        <v>ColorMatrixAdobeRGB</v>
      </c>
      <c r="B2099" s="2" t="str">
        <f>IF(TRIM(K2099)="","",I2099)</f>
        <v>Color matrix Adobe RGB</v>
      </c>
      <c r="C2099" s="2" t="str">
        <f>LEFT(F2099,FIND(".",F2099,6))</f>
        <v>Exif.Samsung2.</v>
      </c>
      <c r="D2099" s="2" t="str">
        <f>VLOOKUP(C2099,PrefixUebersetzung,2,FALSE)</f>
        <v>Exif.Samsung2.</v>
      </c>
      <c r="E2099" s="2" t="str">
        <f>MID(F2099,FIND(".",F2099,6)+1,99)</f>
        <v>ColorMatrixAdobeRGB</v>
      </c>
      <c r="F2099" s="3" t="s">
        <v>1318</v>
      </c>
      <c r="G2099" s="3" t="s">
        <v>9516</v>
      </c>
      <c r="I2099" s="3" t="s">
        <v>3067</v>
      </c>
      <c r="J2099" s="3" t="s">
        <v>4360</v>
      </c>
      <c r="K2099" s="5" t="s">
        <v>4360</v>
      </c>
      <c r="L2099" s="14"/>
      <c r="O2099" s="3" t="str">
        <f>IF(AND(TRIM(J2099)="",M2099=""),"Suffix not translated ",
   IF(AND(TRIM(J2099)&lt;&gt;"",TRIM(M2099)&lt;&gt;"",TRIM(J2099)&lt;&gt;TRIM(M2099)),"Suffix translation &lt;&gt; lookup ", "" ))
&amp;IF(AND(TRIM(K2099)="",N2099=""),"Description not translated ",
   IF(AND(TRIM(K2099)&lt;&gt;"",TRIM(N2099)&lt;&gt;"",TRIM(K2099)&lt;&gt;TRIM(N2099)),"Description translation&lt;&gt; lookup ", "" ))</f>
        <v/>
      </c>
      <c r="P2099" s="3" t="s">
        <v>8447</v>
      </c>
      <c r="Q2099" s="3" t="s">
        <v>8447</v>
      </c>
    </row>
    <row r="2100" spans="1:18" x14ac:dyDescent="0.25">
      <c r="A2100" s="2" t="str">
        <f>IF(TRIM(J2100)="","",E2100)</f>
        <v>ColorMatrixSRGB</v>
      </c>
      <c r="B2100" s="2" t="str">
        <f>IF(TRIM(K2100)="","",I2100)</f>
        <v>Color matrix sRGB</v>
      </c>
      <c r="C2100" s="2" t="str">
        <f>LEFT(F2100,FIND(".",F2100,6))</f>
        <v>Exif.Samsung2.</v>
      </c>
      <c r="D2100" s="2" t="str">
        <f>VLOOKUP(C2100,PrefixUebersetzung,2,FALSE)</f>
        <v>Exif.Samsung2.</v>
      </c>
      <c r="E2100" s="2" t="str">
        <f>MID(F2100,FIND(".",F2100,6)+1,99)</f>
        <v>ColorMatrixSRGB</v>
      </c>
      <c r="F2100" s="3" t="s">
        <v>1319</v>
      </c>
      <c r="G2100" s="3" t="s">
        <v>9516</v>
      </c>
      <c r="I2100" s="3" t="s">
        <v>3068</v>
      </c>
      <c r="J2100" s="3" t="s">
        <v>4361</v>
      </c>
      <c r="K2100" s="5" t="s">
        <v>4361</v>
      </c>
      <c r="L2100" s="14"/>
      <c r="O2100" s="3" t="str">
        <f>IF(AND(TRIM(J2100)="",M2100=""),"Suffix not translated ",
   IF(AND(TRIM(J2100)&lt;&gt;"",TRIM(M2100)&lt;&gt;"",TRIM(J2100)&lt;&gt;TRIM(M2100)),"Suffix translation &lt;&gt; lookup ", "" ))
&amp;IF(AND(TRIM(K2100)="",N2100=""),"Description not translated ",
   IF(AND(TRIM(K2100)&lt;&gt;"",TRIM(N2100)&lt;&gt;"",TRIM(K2100)&lt;&gt;TRIM(N2100)),"Description translation&lt;&gt; lookup ", "" ))</f>
        <v/>
      </c>
      <c r="P2100" s="3" t="s">
        <v>8447</v>
      </c>
      <c r="Q2100" s="3" t="s">
        <v>8447</v>
      </c>
    </row>
    <row r="2101" spans="1:18" x14ac:dyDescent="0.25">
      <c r="A2101" s="2" t="str">
        <f>IF(TRIM(J2101)="","",E2101)</f>
        <v/>
      </c>
      <c r="B2101" s="2" t="str">
        <f>IF(TRIM(K2101)="","",I2101)</f>
        <v/>
      </c>
      <c r="C2101" s="2" t="str">
        <f>LEFT(F2101,FIND(".",F2101,6))</f>
        <v>Exif.Samsung2.</v>
      </c>
      <c r="D2101" s="2" t="str">
        <f>VLOOKUP(C2101,PrefixUebersetzung,2,FALSE)</f>
        <v>Exif.Samsung2.</v>
      </c>
      <c r="E2101" s="2" t="str">
        <f>MID(F2101,FIND(".",F2101,6)+1,99)</f>
        <v>ColorSpace</v>
      </c>
      <c r="F2101" s="3" t="s">
        <v>1320</v>
      </c>
      <c r="G2101" s="3" t="s">
        <v>9512</v>
      </c>
      <c r="I2101" s="3" t="s">
        <v>2519</v>
      </c>
      <c r="L2101" s="14"/>
      <c r="M2101" s="3" t="str">
        <f>IFERROR(VLOOKUP(E2101,A:J,10, FALSE),"")</f>
        <v>Farbraum</v>
      </c>
      <c r="N2101" s="3" t="str">
        <f>IFERROR(VLOOKUP(I2101,B:K,10,FALSE),"")</f>
        <v>Farbraum</v>
      </c>
      <c r="O2101" s="3" t="str">
        <f>IF(AND(TRIM(J2101)="",M2101=""),"Suffix not translated ",
   IF(AND(TRIM(J2101)&lt;&gt;"",TRIM(M2101)&lt;&gt;"",TRIM(J2101)&lt;&gt;TRIM(M2101)),"Suffix translation &lt;&gt; lookup ", "" ))
&amp;IF(AND(TRIM(K2101)="",N2101=""),"Description not translated ",
   IF(AND(TRIM(K2101)&lt;&gt;"",TRIM(N2101)&lt;&gt;"",TRIM(K2101)&lt;&gt;TRIM(N2101)),"Description translation&lt;&gt; lookup ", "" ))</f>
        <v/>
      </c>
    </row>
    <row r="2102" spans="1:18" x14ac:dyDescent="0.25">
      <c r="A2102" s="2" t="str">
        <f>IF(TRIM(J2102)="","",E2102)</f>
        <v>EncryptionKey</v>
      </c>
      <c r="B2102" s="2" t="str">
        <f>IF(TRIM(K2102)="","",I2102)</f>
        <v>Encryption key</v>
      </c>
      <c r="C2102" s="2" t="str">
        <f>LEFT(F2102,FIND(".",F2102,6))</f>
        <v>Exif.Samsung2.</v>
      </c>
      <c r="D2102" s="2" t="str">
        <f>VLOOKUP(C2102,PrefixUebersetzung,2,FALSE)</f>
        <v>Exif.Samsung2.</v>
      </c>
      <c r="E2102" s="2" t="str">
        <f>MID(F2102,FIND(".",F2102,6)+1,99)</f>
        <v>EncryptionKey</v>
      </c>
      <c r="F2102" s="3" t="s">
        <v>1321</v>
      </c>
      <c r="G2102" s="3" t="s">
        <v>9515</v>
      </c>
      <c r="I2102" s="3" t="s">
        <v>3069</v>
      </c>
      <c r="J2102" s="3" t="s">
        <v>4592</v>
      </c>
      <c r="K2102" s="5" t="s">
        <v>4592</v>
      </c>
      <c r="L2102" s="14"/>
      <c r="O2102" s="3" t="str">
        <f>IF(AND(TRIM(J2102)="",M2102=""),"Suffix not translated ",
   IF(AND(TRIM(J2102)&lt;&gt;"",TRIM(M2102)&lt;&gt;"",TRIM(J2102)&lt;&gt;TRIM(M2102)),"Suffix translation &lt;&gt; lookup ", "" ))
&amp;IF(AND(TRIM(K2102)="",N2102=""),"Description not translated ",
   IF(AND(TRIM(K2102)&lt;&gt;"",TRIM(N2102)&lt;&gt;"",TRIM(K2102)&lt;&gt;TRIM(N2102)),"Description translation&lt;&gt; lookup ", "" ))</f>
        <v/>
      </c>
      <c r="P2102" s="3" t="s">
        <v>8447</v>
      </c>
      <c r="Q2102" s="3" t="s">
        <v>8447</v>
      </c>
    </row>
    <row r="2103" spans="1:18" x14ac:dyDescent="0.25">
      <c r="A2103" s="2" t="str">
        <f>IF(TRIM(J2103)="","",E2103)</f>
        <v/>
      </c>
      <c r="B2103" s="2" t="str">
        <f>IF(TRIM(K2103)="","",I2103)</f>
        <v/>
      </c>
      <c r="C2103" s="2" t="str">
        <f>LEFT(F2103,FIND(".",F2103,6))</f>
        <v>Exif.Samsung2.</v>
      </c>
      <c r="D2103" s="2" t="str">
        <f>VLOOKUP(C2103,PrefixUebersetzung,2,FALSE)</f>
        <v>Exif.Samsung2.</v>
      </c>
      <c r="E2103" s="2" t="str">
        <f>MID(F2103,FIND(".",F2103,6)+1,99)</f>
        <v>ExposureBiasValue</v>
      </c>
      <c r="F2103" s="3" t="s">
        <v>1322</v>
      </c>
      <c r="G2103" s="3" t="s">
        <v>9520</v>
      </c>
      <c r="I2103" s="3" t="s">
        <v>2885</v>
      </c>
      <c r="J2103" s="3"/>
      <c r="L2103" s="14"/>
      <c r="M2103" s="3" t="str">
        <f>IFERROR(VLOOKUP(E2103,A:J,10, FALSE),"")</f>
        <v>Belichtungskorrektur</v>
      </c>
      <c r="N2103" s="3" t="str">
        <f>IFERROR(VLOOKUP(I2103,B:K,10,FALSE),"")</f>
        <v>Belichtungskorrektur</v>
      </c>
      <c r="O2103" s="3" t="str">
        <f>IF(AND(TRIM(J2103)="",M2103=""),"Suffix not translated ",
   IF(AND(TRIM(J2103)&lt;&gt;"",TRIM(M2103)&lt;&gt;"",TRIM(J2103)&lt;&gt;TRIM(M2103)),"Suffix translation &lt;&gt; lookup ", "" ))
&amp;IF(AND(TRIM(K2103)="",N2103=""),"Description not translated ",
   IF(AND(TRIM(K2103)&lt;&gt;"",TRIM(N2103)&lt;&gt;"",TRIM(K2103)&lt;&gt;TRIM(N2103)),"Description translation&lt;&gt; lookup ", "" ))</f>
        <v/>
      </c>
    </row>
    <row r="2104" spans="1:18" x14ac:dyDescent="0.25">
      <c r="A2104" s="2" t="str">
        <f>IF(TRIM(J2104)="","",E2104)</f>
        <v/>
      </c>
      <c r="B2104" s="2" t="str">
        <f>IF(TRIM(K2104)="","",I2104)</f>
        <v/>
      </c>
      <c r="C2104" s="2" t="str">
        <f>LEFT(F2104,FIND(".",F2104,6))</f>
        <v>Exif.Samsung2.</v>
      </c>
      <c r="D2104" s="2" t="str">
        <f>VLOOKUP(C2104,PrefixUebersetzung,2,FALSE)</f>
        <v>Exif.Samsung2.</v>
      </c>
      <c r="E2104" s="2" t="str">
        <f>MID(F2104,FIND(".",F2104,6)+1,99)</f>
        <v>ExposureTime</v>
      </c>
      <c r="F2104" s="3" t="s">
        <v>1323</v>
      </c>
      <c r="G2104" s="3" t="s">
        <v>9519</v>
      </c>
      <c r="I2104" s="3" t="s">
        <v>2525</v>
      </c>
      <c r="J2104" s="3"/>
      <c r="L2104" s="14">
        <v>1</v>
      </c>
      <c r="M2104" s="3" t="str">
        <f>IFERROR(VLOOKUP(E2104,A:J,10, FALSE),"")</f>
        <v>Belichtungszeit</v>
      </c>
      <c r="N2104" s="3" t="str">
        <f>IFERROR(VLOOKUP(I2104,B:K,10,FALSE),"")</f>
        <v>Belichtungszeit</v>
      </c>
      <c r="O2104" s="3" t="str">
        <f>IF(AND(TRIM(J2104)="",M2104=""),"Suffix not translated ",
   IF(AND(TRIM(J2104)&lt;&gt;"",TRIM(M2104)&lt;&gt;"",TRIM(J2104)&lt;&gt;TRIM(M2104)),"Suffix translation &lt;&gt; lookup ", "" ))
&amp;IF(AND(TRIM(K2104)="",N2104=""),"Description not translated ",
   IF(AND(TRIM(K2104)&lt;&gt;"",TRIM(N2104)&lt;&gt;"",TRIM(K2104)&lt;&gt;TRIM(N2104)),"Description translation&lt;&gt; lookup ", "" ))</f>
        <v/>
      </c>
    </row>
    <row r="2105" spans="1:18" x14ac:dyDescent="0.25">
      <c r="A2105" s="2" t="str">
        <f>IF(TRIM(J2105)="","",E2105)</f>
        <v>FirmwareName</v>
      </c>
      <c r="B2105" s="2" t="str">
        <f>IF(TRIM(K2105)="","",I2105)</f>
        <v>Firmware name</v>
      </c>
      <c r="C2105" s="2" t="str">
        <f>LEFT(F2105,FIND(".",F2105,6))</f>
        <v>Exif.Samsung2.</v>
      </c>
      <c r="D2105" s="2" t="str">
        <f>VLOOKUP(C2105,PrefixUebersetzung,2,FALSE)</f>
        <v>Exif.Samsung2.</v>
      </c>
      <c r="E2105" s="2" t="str">
        <f>MID(F2105,FIND(".",F2105,6)+1,99)</f>
        <v>FirmwareName</v>
      </c>
      <c r="F2105" s="3" t="s">
        <v>1324</v>
      </c>
      <c r="G2105" s="3" t="s">
        <v>9514</v>
      </c>
      <c r="I2105" s="3" t="s">
        <v>3070</v>
      </c>
      <c r="J2105" s="3" t="s">
        <v>4362</v>
      </c>
      <c r="K2105" s="5" t="s">
        <v>4362</v>
      </c>
      <c r="L2105" s="14"/>
      <c r="O2105" s="3" t="str">
        <f>IF(AND(TRIM(J2105)="",M2105=""),"Suffix not translated ",
   IF(AND(TRIM(J2105)&lt;&gt;"",TRIM(M2105)&lt;&gt;"",TRIM(J2105)&lt;&gt;TRIM(M2105)),"Suffix translation &lt;&gt; lookup ", "" ))
&amp;IF(AND(TRIM(K2105)="",N2105=""),"Description not translated ",
   IF(AND(TRIM(K2105)&lt;&gt;"",TRIM(N2105)&lt;&gt;"",TRIM(K2105)&lt;&gt;TRIM(N2105)),"Description translation&lt;&gt; lookup ", "" ))</f>
        <v/>
      </c>
      <c r="P2105" s="3" t="s">
        <v>8447</v>
      </c>
      <c r="Q2105" s="3" t="s">
        <v>8447</v>
      </c>
    </row>
    <row r="2106" spans="1:18" x14ac:dyDescent="0.25">
      <c r="A2106" s="2" t="str">
        <f>IF(TRIM(J2106)="","",E2106)</f>
        <v/>
      </c>
      <c r="B2106" s="2" t="str">
        <f>IF(TRIM(K2106)="","",I2106)</f>
        <v/>
      </c>
      <c r="C2106" s="2" t="str">
        <f>LEFT(F2106,FIND(".",F2106,6))</f>
        <v>Exif.Samsung2.</v>
      </c>
      <c r="D2106" s="2" t="str">
        <f>VLOOKUP(C2106,PrefixUebersetzung,2,FALSE)</f>
        <v>Exif.Samsung2.</v>
      </c>
      <c r="E2106" s="2" t="str">
        <f>MID(F2106,FIND(".",F2106,6)+1,99)</f>
        <v>FNumber</v>
      </c>
      <c r="F2106" s="3" t="s">
        <v>1325</v>
      </c>
      <c r="G2106" s="3" t="s">
        <v>9519</v>
      </c>
      <c r="I2106" s="3" t="s">
        <v>2352</v>
      </c>
      <c r="J2106" s="3"/>
      <c r="L2106" s="14">
        <v>1</v>
      </c>
      <c r="M2106" s="3" t="str">
        <f>IFERROR(VLOOKUP(E2106,A:J,10, FALSE),"")</f>
        <v>Blendenzahl</v>
      </c>
      <c r="N2106" s="3" t="str">
        <f>IFERROR(VLOOKUP(I2106,B:K,10,FALSE),"")</f>
        <v>Blendenzahl</v>
      </c>
      <c r="O2106" s="3" t="str">
        <f>IF(AND(TRIM(J2106)="",M2106=""),"Suffix not translated ",
   IF(AND(TRIM(J2106)&lt;&gt;"",TRIM(M2106)&lt;&gt;"",TRIM(J2106)&lt;&gt;TRIM(M2106)),"Suffix translation &lt;&gt; lookup ", "" ))
&amp;IF(AND(TRIM(K2106)="",N2106=""),"Description not translated ",
   IF(AND(TRIM(K2106)&lt;&gt;"",TRIM(N2106)&lt;&gt;"",TRIM(K2106)&lt;&gt;TRIM(N2106)),"Description translation&lt;&gt; lookup ", "" ))</f>
        <v/>
      </c>
    </row>
    <row r="2107" spans="1:18" x14ac:dyDescent="0.25">
      <c r="A2107" s="2" t="str">
        <f>IF(TRIM(J2107)="","",E2107)</f>
        <v>FocalLengthIn35mmFormat</v>
      </c>
      <c r="B2107" s="2" t="str">
        <f>IF(TRIM(K2107)="","",I2107)</f>
        <v>Focal length in 35mm format</v>
      </c>
      <c r="C2107" s="2" t="str">
        <f>LEFT(F2107,FIND(".",F2107,6))</f>
        <v>Exif.Samsung2.</v>
      </c>
      <c r="D2107" s="2" t="str">
        <f>VLOOKUP(C2107,PrefixUebersetzung,2,FALSE)</f>
        <v>Exif.Samsung2.</v>
      </c>
      <c r="E2107" s="2" t="str">
        <f>MID(F2107,FIND(".",F2107,6)+1,99)</f>
        <v>FocalLengthIn35mmFormat</v>
      </c>
      <c r="F2107" s="3" t="s">
        <v>1326</v>
      </c>
      <c r="G2107" s="3" t="s">
        <v>9515</v>
      </c>
      <c r="I2107" s="3" t="s">
        <v>3071</v>
      </c>
      <c r="J2107" s="5" t="s">
        <v>4006</v>
      </c>
      <c r="K2107" s="5" t="s">
        <v>4006</v>
      </c>
      <c r="L2107" s="14"/>
      <c r="O2107" s="3" t="str">
        <f>IF(AND(TRIM(J2107)="",M2107=""),"Suffix not translated ",
   IF(AND(TRIM(J2107)&lt;&gt;"",TRIM(M2107)&lt;&gt;"",TRIM(J2107)&lt;&gt;TRIM(M2107)),"Suffix translation &lt;&gt; lookup ", "" ))
&amp;IF(AND(TRIM(K2107)="",N2107=""),"Description not translated ",
   IF(AND(TRIM(K2107)&lt;&gt;"",TRIM(N2107)&lt;&gt;"",TRIM(K2107)&lt;&gt;TRIM(N2107)),"Description translation&lt;&gt; lookup ", "" ))</f>
        <v/>
      </c>
      <c r="P2107" s="3" t="s">
        <v>8447</v>
      </c>
      <c r="Q2107" s="3" t="s">
        <v>8447</v>
      </c>
    </row>
    <row r="2108" spans="1:18" x14ac:dyDescent="0.25">
      <c r="A2108" s="2" t="str">
        <f>IF(TRIM(J2108)="","",E2108)</f>
        <v/>
      </c>
      <c r="B2108" s="2" t="str">
        <f>IF(TRIM(K2108)="","",I2108)</f>
        <v/>
      </c>
      <c r="C2108" s="2" t="str">
        <f>LEFT(F2108,FIND(".",F2108,6))</f>
        <v>Exif.Samsung2.</v>
      </c>
      <c r="D2108" s="2" t="str">
        <f>VLOOKUP(C2108,PrefixUebersetzung,2,FALSE)</f>
        <v>Exif.Samsung2.</v>
      </c>
      <c r="E2108" s="2" t="str">
        <f>MID(F2108,FIND(".",F2108,6)+1,99)</f>
        <v>ISO</v>
      </c>
      <c r="F2108" s="3" t="s">
        <v>1327</v>
      </c>
      <c r="G2108" s="3" t="s">
        <v>9515</v>
      </c>
      <c r="I2108" s="3" t="s">
        <v>2678</v>
      </c>
      <c r="J2108" s="3"/>
      <c r="L2108" s="14"/>
      <c r="M2108" s="3" t="str">
        <f>IFERROR(VLOOKUP(E2108,A:J,10, FALSE),"")</f>
        <v>ISO</v>
      </c>
      <c r="N2108" s="3" t="str">
        <f>IFERROR(VLOOKUP(I2108,B:K,10,FALSE),"")</f>
        <v>ISO</v>
      </c>
      <c r="O2108" s="3" t="str">
        <f>IF(AND(TRIM(J2108)="",M2108=""),"Suffix not translated ",
   IF(AND(TRIM(J2108)&lt;&gt;"",TRIM(M2108)&lt;&gt;"",TRIM(J2108)&lt;&gt;TRIM(M2108)),"Suffix translation &lt;&gt; lookup ", "" ))
&amp;IF(AND(TRIM(K2108)="",N2108=""),"Description not translated ",
   IF(AND(TRIM(K2108)&lt;&gt;"",TRIM(N2108)&lt;&gt;"",TRIM(K2108)&lt;&gt;TRIM(N2108)),"Description translation&lt;&gt; lookup ", "" ))</f>
        <v/>
      </c>
    </row>
    <row r="2109" spans="1:18" x14ac:dyDescent="0.25">
      <c r="A2109" s="2" t="str">
        <f>IF(TRIM(J2109)="","",E2109)</f>
        <v>LensFirmware</v>
      </c>
      <c r="B2109" s="2" t="str">
        <f>IF(TRIM(K2109)="","",I2109)</f>
        <v>Lens firmware</v>
      </c>
      <c r="C2109" s="2" t="str">
        <f>LEFT(F2109,FIND(".",F2109,6))</f>
        <v>Exif.Samsung2.</v>
      </c>
      <c r="D2109" s="2" t="str">
        <f>VLOOKUP(C2109,PrefixUebersetzung,2,FALSE)</f>
        <v>Exif.Samsung2.</v>
      </c>
      <c r="E2109" s="2" t="str">
        <f>MID(F2109,FIND(".",F2109,6)+1,99)</f>
        <v>LensFirmware</v>
      </c>
      <c r="F2109" s="3" t="s">
        <v>1328</v>
      </c>
      <c r="G2109" s="3" t="s">
        <v>9514</v>
      </c>
      <c r="I2109" s="3" t="s">
        <v>3072</v>
      </c>
      <c r="J2109" s="5" t="s">
        <v>4869</v>
      </c>
      <c r="K2109" s="5" t="s">
        <v>4869</v>
      </c>
      <c r="L2109" s="14"/>
      <c r="O2109" s="3" t="str">
        <f>IF(AND(TRIM(J2109)="",M2109=""),"Suffix not translated ",
   IF(AND(TRIM(J2109)&lt;&gt;"",TRIM(M2109)&lt;&gt;"",TRIM(J2109)&lt;&gt;TRIM(M2109)),"Suffix translation &lt;&gt; lookup ", "" ))
&amp;IF(AND(TRIM(K2109)="",N2109=""),"Description not translated ",
   IF(AND(TRIM(K2109)&lt;&gt;"",TRIM(N2109)&lt;&gt;"",TRIM(K2109)&lt;&gt;TRIM(N2109)),"Description translation&lt;&gt; lookup ", "" ))</f>
        <v/>
      </c>
      <c r="P2109" s="3" t="s">
        <v>8447</v>
      </c>
      <c r="Q2109" s="3" t="s">
        <v>8447</v>
      </c>
    </row>
    <row r="2110" spans="1:18" ht="15.75" thickBot="1" x14ac:dyDescent="0.3">
      <c r="A2110" s="2" t="str">
        <f>IF(TRIM(J2110)="","",E2110)</f>
        <v/>
      </c>
      <c r="B2110" s="2" t="str">
        <f>IF(TRIM(K2110)="","",I2110)</f>
        <v/>
      </c>
      <c r="C2110" s="2" t="str">
        <f>LEFT(F2110,FIND(".",F2110,6))</f>
        <v>Exif.Samsung2.</v>
      </c>
      <c r="D2110" s="2" t="str">
        <f>VLOOKUP(C2110,PrefixUebersetzung,2,FALSE)</f>
        <v>Exif.Samsung2.</v>
      </c>
      <c r="E2110" s="2" t="str">
        <f>MID(F2110,FIND(".",F2110,6)+1,99)</f>
        <v>LensType</v>
      </c>
      <c r="F2110" s="3" t="s">
        <v>1329</v>
      </c>
      <c r="G2110" s="3" t="s">
        <v>9512</v>
      </c>
      <c r="I2110" s="3" t="s">
        <v>2177</v>
      </c>
      <c r="J2110" s="3"/>
      <c r="L2110" s="14"/>
      <c r="M2110" s="3" t="str">
        <f>IFERROR(VLOOKUP(E2110,A:J,10, FALSE),"")</f>
        <v>Objektiv Typ</v>
      </c>
      <c r="N2110" s="3" t="str">
        <f>IFERROR(VLOOKUP(I2110,B:K,10,FALSE),"")</f>
        <v>Objektiv Typ</v>
      </c>
      <c r="O2110" s="3" t="str">
        <f>IF(AND(TRIM(J2110)="",M2110=""),"Suffix not translated ",
   IF(AND(TRIM(J2110)&lt;&gt;"",TRIM(M2110)&lt;&gt;"",TRIM(J2110)&lt;&gt;TRIM(M2110)),"Suffix translation &lt;&gt; lookup ", "" ))
&amp;IF(AND(TRIM(K2110)="",N2110=""),"Description not translated ",
   IF(AND(TRIM(K2110)&lt;&gt;"",TRIM(N2110)&lt;&gt;"",TRIM(K2110)&lt;&gt;TRIM(N2110)),"Description translation&lt;&gt; lookup ", "" ))</f>
        <v/>
      </c>
    </row>
    <row r="2111" spans="1:18" ht="15.75" thickBot="1" x14ac:dyDescent="0.3">
      <c r="A2111" s="2" t="str">
        <f>IF(TRIM(J2111)="","",E2111)</f>
        <v>LocalLocationName</v>
      </c>
      <c r="B2111" s="2" t="str">
        <f>IF(TRIM(K2111)="","",I2111)</f>
        <v>Local location name</v>
      </c>
      <c r="C2111" s="2" t="str">
        <f>LEFT(F2111,FIND(".",F2111,6))</f>
        <v>Exif.Samsung2.</v>
      </c>
      <c r="D2111" s="2" t="str">
        <f>VLOOKUP(C2111,PrefixUebersetzung,2,FALSE)</f>
        <v>Exif.Samsung2.</v>
      </c>
      <c r="E2111" s="2" t="str">
        <f>MID(F2111,FIND(".",F2111,6)+1,99)</f>
        <v>LocalLocationName</v>
      </c>
      <c r="F2111" s="3" t="s">
        <v>1330</v>
      </c>
      <c r="G2111" s="3" t="s">
        <v>9514</v>
      </c>
      <c r="I2111" s="3" t="s">
        <v>3073</v>
      </c>
      <c r="J2111" s="5" t="s">
        <v>4007</v>
      </c>
      <c r="K2111" s="7" t="s">
        <v>4007</v>
      </c>
      <c r="L2111" s="14"/>
      <c r="O2111" s="3" t="str">
        <f>IF(AND(TRIM(J2111)="",M2111=""),"Suffix not translated ",
   IF(AND(TRIM(J2111)&lt;&gt;"",TRIM(M2111)&lt;&gt;"",TRIM(J2111)&lt;&gt;TRIM(M2111)),"Suffix translation &lt;&gt; lookup ", "" ))
&amp;IF(AND(TRIM(K2111)="",N2111=""),"Description not translated ",
   IF(AND(TRIM(K2111)&lt;&gt;"",TRIM(N2111)&lt;&gt;"",TRIM(K2111)&lt;&gt;TRIM(N2111)),"Description translation&lt;&gt; lookup ", "" ))</f>
        <v/>
      </c>
      <c r="P2111" s="3" t="s">
        <v>8447</v>
      </c>
      <c r="Q2111" s="3" t="s">
        <v>8447</v>
      </c>
    </row>
    <row r="2112" spans="1:18" ht="15.75" thickBot="1" x14ac:dyDescent="0.3">
      <c r="A2112" s="2" t="str">
        <f>IF(TRIM(J2112)="","",E2112)</f>
        <v>LocationName</v>
      </c>
      <c r="B2112" s="2" t="str">
        <f>IF(TRIM(K2112)="","",I2112)</f>
        <v>Location name</v>
      </c>
      <c r="C2112" s="2" t="str">
        <f>LEFT(F2112,FIND(".",F2112,6))</f>
        <v>Exif.Samsung2.</v>
      </c>
      <c r="D2112" s="2" t="str">
        <f>VLOOKUP(C2112,PrefixUebersetzung,2,FALSE)</f>
        <v>Exif.Samsung2.</v>
      </c>
      <c r="E2112" s="2" t="str">
        <f>MID(F2112,FIND(".",F2112,6)+1,99)</f>
        <v>LocationName</v>
      </c>
      <c r="F2112" s="3" t="s">
        <v>1331</v>
      </c>
      <c r="G2112" s="3" t="s">
        <v>9514</v>
      </c>
      <c r="I2112" s="3" t="s">
        <v>3074</v>
      </c>
      <c r="J2112" s="5" t="s">
        <v>4363</v>
      </c>
      <c r="K2112" s="7" t="s">
        <v>4363</v>
      </c>
      <c r="L2112" s="14"/>
      <c r="M2112" s="3" t="str">
        <f>IFERROR(VLOOKUP(E2112,A:J,10, FALSE),"")</f>
        <v>Ortsname</v>
      </c>
      <c r="O2112" s="3" t="str">
        <f>IF(AND(TRIM(J2112)="",M2112=""),"Suffix not translated ",
   IF(AND(TRIM(J2112)&lt;&gt;"",TRIM(M2112)&lt;&gt;"",TRIM(J2112)&lt;&gt;TRIM(M2112)),"Suffix translation &lt;&gt; lookup ", "" ))
&amp;IF(AND(TRIM(K2112)="",N2112=""),"Description not translated ",
   IF(AND(TRIM(K2112)&lt;&gt;"",TRIM(N2112)&lt;&gt;"",TRIM(K2112)&lt;&gt;TRIM(N2112)),"Description translation&lt;&gt; lookup ", "" ))</f>
        <v/>
      </c>
      <c r="P2112" s="3" t="s">
        <v>8447</v>
      </c>
      <c r="Q2112" s="3" t="s">
        <v>8447</v>
      </c>
      <c r="R2112" s="3" t="s">
        <v>4363</v>
      </c>
    </row>
    <row r="2113" spans="1:18" ht="15.75" thickBot="1" x14ac:dyDescent="0.3">
      <c r="A2113" s="2" t="str">
        <f>IF(TRIM(J2113)="","",E2113)</f>
        <v/>
      </c>
      <c r="B2113" s="2" t="str">
        <f>IF(TRIM(K2113)="","",I2113)</f>
        <v/>
      </c>
      <c r="C2113" s="2" t="str">
        <f>LEFT(F2113,FIND(".",F2113,6))</f>
        <v>Exif.Samsung2.</v>
      </c>
      <c r="D2113" s="2" t="str">
        <f>VLOOKUP(C2113,PrefixUebersetzung,2,FALSE)</f>
        <v>Exif.Samsung2.</v>
      </c>
      <c r="E2113" s="2" t="str">
        <f>MID(F2113,FIND(".",F2113,6)+1,99)</f>
        <v>PictureWizard</v>
      </c>
      <c r="F2113" s="3" t="s">
        <v>1332</v>
      </c>
      <c r="G2113" s="3" t="s">
        <v>9512</v>
      </c>
      <c r="I2113" s="3" t="s">
        <v>3075</v>
      </c>
      <c r="J2113" s="3"/>
      <c r="K2113" s="7"/>
      <c r="L2113" s="14">
        <v>5</v>
      </c>
      <c r="O2113" s="3" t="str">
        <f>IF(AND(TRIM(J2113)="",M2113=""),"Suffix not translated ",
   IF(AND(TRIM(J2113)&lt;&gt;"",TRIM(M2113)&lt;&gt;"",TRIM(J2113)&lt;&gt;TRIM(M2113)),"Suffix translation &lt;&gt; lookup ", "" ))
&amp;IF(AND(TRIM(K2113)="",N2113=""),"Description not translated ",
   IF(AND(TRIM(K2113)&lt;&gt;"",TRIM(N2113)&lt;&gt;"",TRIM(K2113)&lt;&gt;TRIM(N2113)),"Description translation&lt;&gt; lookup ", "" ))</f>
        <v xml:space="preserve">Suffix not translated Description not translated </v>
      </c>
      <c r="P2113" s="3" t="s">
        <v>8447</v>
      </c>
      <c r="Q2113" s="3" t="s">
        <v>8447</v>
      </c>
    </row>
    <row r="2114" spans="1:18" ht="30.75" thickBot="1" x14ac:dyDescent="0.3">
      <c r="A2114" s="2" t="str">
        <f>IF(TRIM(J2114)="","",E2114)</f>
        <v/>
      </c>
      <c r="B2114" s="2" t="str">
        <f>IF(TRIM(K2114)="","",I2114)</f>
        <v/>
      </c>
      <c r="C2114" s="2" t="str">
        <f>LEFT(F2114,FIND(".",F2114,6))</f>
        <v>Exif.Samsung2.</v>
      </c>
      <c r="D2114" s="2" t="str">
        <f>VLOOKUP(C2114,PrefixUebersetzung,2,FALSE)</f>
        <v>Exif.Samsung2.</v>
      </c>
      <c r="E2114" s="2" t="str">
        <f>MID(F2114,FIND(".",F2114,6)+1,99)</f>
        <v>Preview</v>
      </c>
      <c r="F2114" s="3" t="s">
        <v>1333</v>
      </c>
      <c r="G2114" s="3" t="s">
        <v>9515</v>
      </c>
      <c r="I2114" s="3" t="s">
        <v>2625</v>
      </c>
      <c r="J2114" s="3"/>
      <c r="K2114" s="7"/>
      <c r="L2114" s="14"/>
      <c r="M2114" s="3" t="str">
        <f>IFERROR(VLOOKUP(E2114,A:J,10, FALSE),"")</f>
        <v>Vorschau</v>
      </c>
      <c r="N2114" s="3" t="str">
        <f>IFERROR(VLOOKUP(I2114,B:K,10,FALSE),"")</f>
        <v>Offset zu einem IFD mit einem Vorschaubild</v>
      </c>
      <c r="O2114" s="3" t="str">
        <f>IF(AND(TRIM(J2114)="",M2114=""),"Suffix not translated ",
   IF(AND(TRIM(J2114)&lt;&gt;"",TRIM(M2114)&lt;&gt;"",TRIM(J2114)&lt;&gt;TRIM(M2114)),"Suffix translation &lt;&gt; lookup ", "" ))
&amp;IF(AND(TRIM(K2114)="",N2114=""),"Description not translated ",
   IF(AND(TRIM(K2114)&lt;&gt;"",TRIM(N2114)&lt;&gt;"",TRIM(K2114)&lt;&gt;TRIM(N2114)),"Description translation&lt;&gt; lookup ", "" ))</f>
        <v/>
      </c>
    </row>
    <row r="2115" spans="1:18" ht="15.75" thickBot="1" x14ac:dyDescent="0.3">
      <c r="A2115" s="2" t="str">
        <f>IF(TRIM(J2115)="","",E2115)</f>
        <v>SensorAreas</v>
      </c>
      <c r="B2115" s="2" t="str">
        <f>IF(TRIM(K2115)="","",I2115)</f>
        <v>Sensor areas</v>
      </c>
      <c r="C2115" s="2" t="str">
        <f>LEFT(F2115,FIND(".",F2115,6))</f>
        <v>Exif.Samsung2.</v>
      </c>
      <c r="D2115" s="2" t="str">
        <f>VLOOKUP(C2115,PrefixUebersetzung,2,FALSE)</f>
        <v>Exif.Samsung2.</v>
      </c>
      <c r="E2115" s="2" t="str">
        <f>MID(F2115,FIND(".",F2115,6)+1,99)</f>
        <v>SensorAreas</v>
      </c>
      <c r="F2115" s="3" t="s">
        <v>1334</v>
      </c>
      <c r="G2115" s="3" t="s">
        <v>9515</v>
      </c>
      <c r="I2115" s="3" t="s">
        <v>3076</v>
      </c>
      <c r="J2115" s="5" t="s">
        <v>5063</v>
      </c>
      <c r="K2115" s="7" t="s">
        <v>4008</v>
      </c>
      <c r="L2115" s="14"/>
      <c r="O2115" s="3" t="str">
        <f>IF(AND(TRIM(J2115)="",M2115=""),"Suffix not translated ",
   IF(AND(TRIM(J2115)&lt;&gt;"",TRIM(M2115)&lt;&gt;"",TRIM(J2115)&lt;&gt;TRIM(M2115)),"Suffix translation &lt;&gt; lookup ", "" ))
&amp;IF(AND(TRIM(K2115)="",N2115=""),"Description not translated ",
   IF(AND(TRIM(K2115)&lt;&gt;"",TRIM(N2115)&lt;&gt;"",TRIM(K2115)&lt;&gt;TRIM(N2115)),"Description translation&lt;&gt; lookup ", "" ))</f>
        <v/>
      </c>
      <c r="P2115" s="3" t="s">
        <v>8447</v>
      </c>
      <c r="Q2115" s="3" t="s">
        <v>8447</v>
      </c>
    </row>
    <row r="2116" spans="1:18" ht="15.75" thickBot="1" x14ac:dyDescent="0.3">
      <c r="A2116" s="2" t="str">
        <f>IF(TRIM(J2116)="","",E2116)</f>
        <v/>
      </c>
      <c r="B2116" s="2" t="str">
        <f>IF(TRIM(K2116)="","",I2116)</f>
        <v/>
      </c>
      <c r="C2116" s="2" t="str">
        <f>LEFT(F2116,FIND(".",F2116,6))</f>
        <v>Exif.Samsung2.</v>
      </c>
      <c r="D2116" s="2" t="str">
        <f>VLOOKUP(C2116,PrefixUebersetzung,2,FALSE)</f>
        <v>Exif.Samsung2.</v>
      </c>
      <c r="E2116" s="2" t="str">
        <f>MID(F2116,FIND(".",F2116,6)+1,99)</f>
        <v>SmartRange</v>
      </c>
      <c r="F2116" s="3" t="s">
        <v>1335</v>
      </c>
      <c r="G2116" s="3" t="s">
        <v>9512</v>
      </c>
      <c r="I2116" s="3" t="s">
        <v>3077</v>
      </c>
      <c r="J2116" s="3"/>
      <c r="K2116" s="7"/>
      <c r="L2116" s="14">
        <v>5</v>
      </c>
      <c r="O2116" s="3" t="str">
        <f>IF(AND(TRIM(J2116)="",M2116=""),"Suffix not translated ",
   IF(AND(TRIM(J2116)&lt;&gt;"",TRIM(M2116)&lt;&gt;"",TRIM(J2116)&lt;&gt;TRIM(M2116)),"Suffix translation &lt;&gt; lookup ", "" ))
&amp;IF(AND(TRIM(K2116)="",N2116=""),"Description not translated ",
   IF(AND(TRIM(K2116)&lt;&gt;"",TRIM(N2116)&lt;&gt;"",TRIM(K2116)&lt;&gt;TRIM(N2116)),"Description translation&lt;&gt; lookup ", "" ))</f>
        <v xml:space="preserve">Suffix not translated Description not translated </v>
      </c>
      <c r="P2116" s="3" t="s">
        <v>8447</v>
      </c>
      <c r="Q2116" s="3" t="s">
        <v>8447</v>
      </c>
    </row>
    <row r="2117" spans="1:18" ht="15.75" thickBot="1" x14ac:dyDescent="0.3">
      <c r="A2117" s="2" t="str">
        <f>IF(TRIM(J2117)="","",E2117)</f>
        <v>ToneCurve1</v>
      </c>
      <c r="B2117" s="2" t="str">
        <f>IF(TRIM(K2117)="","",I2117)</f>
        <v>Tone curve 1</v>
      </c>
      <c r="C2117" s="2" t="str">
        <f>LEFT(F2117,FIND(".",F2117,6))</f>
        <v>Exif.Samsung2.</v>
      </c>
      <c r="D2117" s="2" t="str">
        <f>VLOOKUP(C2117,PrefixUebersetzung,2,FALSE)</f>
        <v>Exif.Samsung2.</v>
      </c>
      <c r="E2117" s="2" t="str">
        <f>MID(F2117,FIND(".",F2117,6)+1,99)</f>
        <v>ToneCurve1</v>
      </c>
      <c r="F2117" s="3" t="s">
        <v>1336</v>
      </c>
      <c r="G2117" s="3" t="s">
        <v>9515</v>
      </c>
      <c r="I2117" s="3" t="s">
        <v>3078</v>
      </c>
      <c r="J2117" s="3" t="s">
        <v>5018</v>
      </c>
      <c r="K2117" s="7" t="s">
        <v>4009</v>
      </c>
      <c r="L2117" s="14"/>
      <c r="O2117" s="3" t="str">
        <f>IF(AND(TRIM(J2117)="",M2117=""),"Suffix not translated ",
   IF(AND(TRIM(J2117)&lt;&gt;"",TRIM(M2117)&lt;&gt;"",TRIM(J2117)&lt;&gt;TRIM(M2117)),"Suffix translation &lt;&gt; lookup ", "" ))
&amp;IF(AND(TRIM(K2117)="",N2117=""),"Description not translated ",
   IF(AND(TRIM(K2117)&lt;&gt;"",TRIM(N2117)&lt;&gt;"",TRIM(K2117)&lt;&gt;TRIM(N2117)),"Description translation&lt;&gt; lookup ", "" ))</f>
        <v/>
      </c>
      <c r="P2117" s="3" t="s">
        <v>8447</v>
      </c>
      <c r="Q2117" s="3" t="s">
        <v>8447</v>
      </c>
    </row>
    <row r="2118" spans="1:18" ht="15.75" thickBot="1" x14ac:dyDescent="0.3">
      <c r="A2118" s="2" t="str">
        <f>IF(TRIM(J2118)="","",E2118)</f>
        <v>ToneCurve2</v>
      </c>
      <c r="B2118" s="2" t="str">
        <f>IF(TRIM(K2118)="","",I2118)</f>
        <v>Tone curve 2</v>
      </c>
      <c r="C2118" s="2" t="str">
        <f>LEFT(F2118,FIND(".",F2118,6))</f>
        <v>Exif.Samsung2.</v>
      </c>
      <c r="D2118" s="2" t="str">
        <f>VLOOKUP(C2118,PrefixUebersetzung,2,FALSE)</f>
        <v>Exif.Samsung2.</v>
      </c>
      <c r="E2118" s="2" t="str">
        <f>MID(F2118,FIND(".",F2118,6)+1,99)</f>
        <v>ToneCurve2</v>
      </c>
      <c r="F2118" s="3" t="s">
        <v>1337</v>
      </c>
      <c r="G2118" s="3" t="s">
        <v>9515</v>
      </c>
      <c r="I2118" s="3" t="s">
        <v>3079</v>
      </c>
      <c r="J2118" s="3" t="s">
        <v>5019</v>
      </c>
      <c r="K2118" s="7" t="s">
        <v>4010</v>
      </c>
      <c r="L2118" s="14"/>
      <c r="O2118" s="3" t="str">
        <f>IF(AND(TRIM(J2118)="",M2118=""),"Suffix not translated ",
   IF(AND(TRIM(J2118)&lt;&gt;"",TRIM(M2118)&lt;&gt;"",TRIM(J2118)&lt;&gt;TRIM(M2118)),"Suffix translation &lt;&gt; lookup ", "" ))
&amp;IF(AND(TRIM(K2118)="",N2118=""),"Description not translated ",
   IF(AND(TRIM(K2118)&lt;&gt;"",TRIM(N2118)&lt;&gt;"",TRIM(K2118)&lt;&gt;TRIM(N2118)),"Description translation&lt;&gt; lookup ", "" ))</f>
        <v/>
      </c>
      <c r="P2118" s="3" t="s">
        <v>8447</v>
      </c>
      <c r="Q2118" s="3" t="s">
        <v>8447</v>
      </c>
    </row>
    <row r="2119" spans="1:18" ht="15.75" thickBot="1" x14ac:dyDescent="0.3">
      <c r="A2119" s="2" t="str">
        <f>IF(TRIM(J2119)="","",E2119)</f>
        <v>ToneCurve3</v>
      </c>
      <c r="B2119" s="2" t="str">
        <f>IF(TRIM(K2119)="","",I2119)</f>
        <v>Tone curve 3</v>
      </c>
      <c r="C2119" s="2" t="str">
        <f>LEFT(F2119,FIND(".",F2119,6))</f>
        <v>Exif.Samsung2.</v>
      </c>
      <c r="D2119" s="2" t="str">
        <f>VLOOKUP(C2119,PrefixUebersetzung,2,FALSE)</f>
        <v>Exif.Samsung2.</v>
      </c>
      <c r="E2119" s="2" t="str">
        <f>MID(F2119,FIND(".",F2119,6)+1,99)</f>
        <v>ToneCurve3</v>
      </c>
      <c r="F2119" s="3" t="s">
        <v>1338</v>
      </c>
      <c r="G2119" s="3" t="s">
        <v>9515</v>
      </c>
      <c r="I2119" s="3" t="s">
        <v>3080</v>
      </c>
      <c r="J2119" s="3" t="s">
        <v>5020</v>
      </c>
      <c r="K2119" s="7" t="s">
        <v>4011</v>
      </c>
      <c r="L2119" s="14"/>
      <c r="O2119" s="3" t="str">
        <f>IF(AND(TRIM(J2119)="",M2119=""),"Suffix not translated ",
   IF(AND(TRIM(J2119)&lt;&gt;"",TRIM(M2119)&lt;&gt;"",TRIM(J2119)&lt;&gt;TRIM(M2119)),"Suffix translation &lt;&gt; lookup ", "" ))
&amp;IF(AND(TRIM(K2119)="",N2119=""),"Description not translated ",
   IF(AND(TRIM(K2119)&lt;&gt;"",TRIM(N2119)&lt;&gt;"",TRIM(K2119)&lt;&gt;TRIM(N2119)),"Description translation&lt;&gt; lookup ", "" ))</f>
        <v/>
      </c>
      <c r="P2119" s="3" t="s">
        <v>8447</v>
      </c>
      <c r="Q2119" s="3" t="s">
        <v>8447</v>
      </c>
    </row>
    <row r="2120" spans="1:18" ht="15.75" thickBot="1" x14ac:dyDescent="0.3">
      <c r="A2120" s="2" t="str">
        <f>IF(TRIM(J2120)="","",E2120)</f>
        <v>ToneCurve4</v>
      </c>
      <c r="B2120" s="2" t="str">
        <f>IF(TRIM(K2120)="","",I2120)</f>
        <v>Tone curve 4</v>
      </c>
      <c r="C2120" s="2" t="str">
        <f>LEFT(F2120,FIND(".",F2120,6))</f>
        <v>Exif.Samsung2.</v>
      </c>
      <c r="D2120" s="2" t="str">
        <f>VLOOKUP(C2120,PrefixUebersetzung,2,FALSE)</f>
        <v>Exif.Samsung2.</v>
      </c>
      <c r="E2120" s="2" t="str">
        <f>MID(F2120,FIND(".",F2120,6)+1,99)</f>
        <v>ToneCurve4</v>
      </c>
      <c r="F2120" s="3" t="s">
        <v>1339</v>
      </c>
      <c r="G2120" s="3" t="s">
        <v>9515</v>
      </c>
      <c r="I2120" s="3" t="s">
        <v>3081</v>
      </c>
      <c r="J2120" s="3" t="s">
        <v>5021</v>
      </c>
      <c r="K2120" s="7" t="s">
        <v>4012</v>
      </c>
      <c r="L2120" s="14"/>
      <c r="O2120" s="3" t="str">
        <f>IF(AND(TRIM(J2120)="",M2120=""),"Suffix not translated ",
   IF(AND(TRIM(J2120)&lt;&gt;"",TRIM(M2120)&lt;&gt;"",TRIM(J2120)&lt;&gt;TRIM(M2120)),"Suffix translation &lt;&gt; lookup ", "" ))
&amp;IF(AND(TRIM(K2120)="",N2120=""),"Description not translated ",
   IF(AND(TRIM(K2120)&lt;&gt;"",TRIM(N2120)&lt;&gt;"",TRIM(K2120)&lt;&gt;TRIM(N2120)),"Description translation&lt;&gt; lookup ", "" ))</f>
        <v/>
      </c>
      <c r="P2120" s="3" t="s">
        <v>8447</v>
      </c>
      <c r="Q2120" s="3" t="s">
        <v>8447</v>
      </c>
    </row>
    <row r="2121" spans="1:18" ht="15.75" thickBot="1" x14ac:dyDescent="0.3">
      <c r="A2121" s="2" t="str">
        <f>IF(TRIM(J2121)="","",E2121)</f>
        <v/>
      </c>
      <c r="B2121" s="2" t="str">
        <f>IF(TRIM(K2121)="","",I2121)</f>
        <v/>
      </c>
      <c r="C2121" s="2" t="str">
        <f>LEFT(F2121,FIND(".",F2121,6))</f>
        <v>Exif.Samsung2.</v>
      </c>
      <c r="D2121" s="2" t="str">
        <f>VLOOKUP(C2121,PrefixUebersetzung,2,FALSE)</f>
        <v>Exif.Samsung2.</v>
      </c>
      <c r="E2121" s="2" t="str">
        <f>MID(F2121,FIND(".",F2121,6)+1,99)</f>
        <v>Version</v>
      </c>
      <c r="F2121" s="3" t="s">
        <v>1340</v>
      </c>
      <c r="G2121" s="3" t="s">
        <v>9517</v>
      </c>
      <c r="I2121" s="3" t="s">
        <v>3082</v>
      </c>
      <c r="J2121" s="3"/>
      <c r="K2121" s="7"/>
      <c r="L2121" s="14"/>
      <c r="M2121" s="3" t="str">
        <f>IFERROR(VLOOKUP(E2121,A:J,10, FALSE),"")</f>
        <v>Version</v>
      </c>
      <c r="N2121" s="3" t="str">
        <f>IFERROR(VLOOKUP(I2121,B:K,10,FALSE),"")</f>
        <v>Herstellernotiz Version</v>
      </c>
      <c r="O2121" s="3" t="str">
        <f>IF(AND(TRIM(J2121)="",M2121=""),"Suffix not translated ",
   IF(AND(TRIM(J2121)&lt;&gt;"",TRIM(M2121)&lt;&gt;"",TRIM(J2121)&lt;&gt;TRIM(M2121)),"Suffix translation &lt;&gt; lookup ", "" ))
&amp;IF(AND(TRIM(K2121)="",N2121=""),"Description not translated ",
   IF(AND(TRIM(K2121)&lt;&gt;"",TRIM(N2121)&lt;&gt;"",TRIM(K2121)&lt;&gt;TRIM(N2121)),"Description translation&lt;&gt; lookup ", "" ))</f>
        <v/>
      </c>
    </row>
    <row r="2122" spans="1:18" x14ac:dyDescent="0.25">
      <c r="A2122" s="2" t="str">
        <f>IF(TRIM(J2122)="","",E2122)</f>
        <v>WB_RGGBLevelsAuto</v>
      </c>
      <c r="B2122" s="2" t="str">
        <f>IF(TRIM(K2122)="","",I2122)</f>
        <v>WB RGGB levels auto</v>
      </c>
      <c r="C2122" s="2" t="str">
        <f>LEFT(F2122,FIND(".",F2122,6))</f>
        <v>Exif.Samsung2.</v>
      </c>
      <c r="D2122" s="2" t="str">
        <f>VLOOKUP(C2122,PrefixUebersetzung,2,FALSE)</f>
        <v>Exif.Samsung2.</v>
      </c>
      <c r="E2122" s="2" t="str">
        <f>MID(F2122,FIND(".",F2122,6)+1,99)</f>
        <v>WB_RGGBLevelsAuto</v>
      </c>
      <c r="F2122" s="3" t="s">
        <v>1341</v>
      </c>
      <c r="G2122" s="3" t="s">
        <v>9515</v>
      </c>
      <c r="I2122" s="3" t="s">
        <v>3083</v>
      </c>
      <c r="J2122" s="3" t="s">
        <v>4364</v>
      </c>
      <c r="K2122" s="5" t="s">
        <v>4364</v>
      </c>
      <c r="L2122" s="14"/>
      <c r="O2122" s="3" t="str">
        <f>IF(AND(TRIM(J2122)="",M2122=""),"Suffix not translated ",
   IF(AND(TRIM(J2122)&lt;&gt;"",TRIM(M2122)&lt;&gt;"",TRIM(J2122)&lt;&gt;TRIM(M2122)),"Suffix translation &lt;&gt; lookup ", "" ))
&amp;IF(AND(TRIM(K2122)="",N2122=""),"Description not translated ",
   IF(AND(TRIM(K2122)&lt;&gt;"",TRIM(N2122)&lt;&gt;"",TRIM(K2122)&lt;&gt;TRIM(N2122)),"Description translation&lt;&gt; lookup ", "" ))</f>
        <v/>
      </c>
      <c r="P2122" s="3" t="s">
        <v>8447</v>
      </c>
      <c r="Q2122" s="3" t="s">
        <v>8447</v>
      </c>
    </row>
    <row r="2123" spans="1:18" x14ac:dyDescent="0.25">
      <c r="A2123" s="2" t="str">
        <f>IF(TRIM(J2123)="","",E2123)</f>
        <v>WB_RGGBLevelsBlack</v>
      </c>
      <c r="B2123" s="2" t="str">
        <f>IF(TRIM(K2123)="","",I2123)</f>
        <v>WB RGGB levels black</v>
      </c>
      <c r="C2123" s="2" t="str">
        <f>LEFT(F2123,FIND(".",F2123,6))</f>
        <v>Exif.Samsung2.</v>
      </c>
      <c r="D2123" s="2" t="str">
        <f>VLOOKUP(C2123,PrefixUebersetzung,2,FALSE)</f>
        <v>Exif.Samsung2.</v>
      </c>
      <c r="E2123" s="2" t="str">
        <f>MID(F2123,FIND(".",F2123,6)+1,99)</f>
        <v>WB_RGGBLevelsBlack</v>
      </c>
      <c r="F2123" s="3" t="s">
        <v>1342</v>
      </c>
      <c r="G2123" s="3" t="s">
        <v>9516</v>
      </c>
      <c r="I2123" s="3" t="s">
        <v>3084</v>
      </c>
      <c r="J2123" s="3" t="s">
        <v>4365</v>
      </c>
      <c r="K2123" s="5" t="s">
        <v>4365</v>
      </c>
      <c r="L2123" s="14"/>
      <c r="O2123" s="3" t="str">
        <f>IF(AND(TRIM(J2123)="",M2123=""),"Suffix not translated ",
   IF(AND(TRIM(J2123)&lt;&gt;"",TRIM(M2123)&lt;&gt;"",TRIM(J2123)&lt;&gt;TRIM(M2123)),"Suffix translation &lt;&gt; lookup ", "" ))
&amp;IF(AND(TRIM(K2123)="",N2123=""),"Description not translated ",
   IF(AND(TRIM(K2123)&lt;&gt;"",TRIM(N2123)&lt;&gt;"",TRIM(K2123)&lt;&gt;TRIM(N2123)),"Description translation&lt;&gt; lookup ", "" ))</f>
        <v/>
      </c>
      <c r="P2123" s="3" t="s">
        <v>8447</v>
      </c>
      <c r="Q2123" s="3" t="s">
        <v>8447</v>
      </c>
    </row>
    <row r="2124" spans="1:18" ht="30" x14ac:dyDescent="0.25">
      <c r="A2124" s="2" t="str">
        <f>IF(TRIM(J2124)="","",E2124)</f>
        <v>WB_RGGBLevelsIlluminator1</v>
      </c>
      <c r="B2124" s="2" t="str">
        <f>IF(TRIM(K2124)="","",I2124)</f>
        <v>WB RGGB levels illuminator1</v>
      </c>
      <c r="C2124" s="2" t="str">
        <f>LEFT(F2124,FIND(".",F2124,6))</f>
        <v>Exif.Samsung2.</v>
      </c>
      <c r="D2124" s="2" t="str">
        <f>VLOOKUP(C2124,PrefixUebersetzung,2,FALSE)</f>
        <v>Exif.Samsung2.</v>
      </c>
      <c r="E2124" s="2" t="str">
        <f>MID(F2124,FIND(".",F2124,6)+1,99)</f>
        <v>WB_RGGBLevelsIlluminator1</v>
      </c>
      <c r="F2124" s="3" t="s">
        <v>1343</v>
      </c>
      <c r="G2124" s="3" t="s">
        <v>9515</v>
      </c>
      <c r="I2124" s="3" t="s">
        <v>3085</v>
      </c>
      <c r="J2124" s="3" t="s">
        <v>4367</v>
      </c>
      <c r="K2124" s="5" t="s">
        <v>4367</v>
      </c>
      <c r="L2124" s="14"/>
      <c r="O2124" s="3" t="str">
        <f>IF(AND(TRIM(J2124)="",M2124=""),"Suffix not translated ",
   IF(AND(TRIM(J2124)&lt;&gt;"",TRIM(M2124)&lt;&gt;"",TRIM(J2124)&lt;&gt;TRIM(M2124)),"Suffix translation &lt;&gt; lookup ", "" ))
&amp;IF(AND(TRIM(K2124)="",N2124=""),"Description not translated ",
   IF(AND(TRIM(K2124)&lt;&gt;"",TRIM(N2124)&lt;&gt;"",TRIM(K2124)&lt;&gt;TRIM(N2124)),"Description translation&lt;&gt; lookup ", "" ))</f>
        <v/>
      </c>
      <c r="P2124" s="3" t="s">
        <v>8447</v>
      </c>
      <c r="Q2124" s="3" t="s">
        <v>8447</v>
      </c>
    </row>
    <row r="2125" spans="1:18" ht="30" x14ac:dyDescent="0.25">
      <c r="A2125" s="2" t="str">
        <f>IF(TRIM(J2125)="","",E2125)</f>
        <v>WB_RGGBLevelsIlluminator2</v>
      </c>
      <c r="B2125" s="2" t="str">
        <f>IF(TRIM(K2125)="","",I2125)</f>
        <v>WB RGGB levels illuminator2</v>
      </c>
      <c r="C2125" s="2" t="str">
        <f>LEFT(F2125,FIND(".",F2125,6))</f>
        <v>Exif.Samsung2.</v>
      </c>
      <c r="D2125" s="2" t="str">
        <f>VLOOKUP(C2125,PrefixUebersetzung,2,FALSE)</f>
        <v>Exif.Samsung2.</v>
      </c>
      <c r="E2125" s="2" t="str">
        <f>MID(F2125,FIND(".",F2125,6)+1,99)</f>
        <v>WB_RGGBLevelsIlluminator2</v>
      </c>
      <c r="F2125" s="3" t="s">
        <v>1344</v>
      </c>
      <c r="G2125" s="3" t="s">
        <v>9515</v>
      </c>
      <c r="I2125" s="3" t="s">
        <v>3086</v>
      </c>
      <c r="J2125" s="3" t="s">
        <v>4366</v>
      </c>
      <c r="K2125" s="5" t="s">
        <v>4366</v>
      </c>
      <c r="L2125" s="14"/>
      <c r="O2125" s="3" t="str">
        <f>IF(AND(TRIM(J2125)="",M2125=""),"Suffix not translated ",
   IF(AND(TRIM(J2125)&lt;&gt;"",TRIM(M2125)&lt;&gt;"",TRIM(J2125)&lt;&gt;TRIM(M2125)),"Suffix translation &lt;&gt; lookup ", "" ))
&amp;IF(AND(TRIM(K2125)="",N2125=""),"Description not translated ",
   IF(AND(TRIM(K2125)&lt;&gt;"",TRIM(N2125)&lt;&gt;"",TRIM(K2125)&lt;&gt;TRIM(N2125)),"Description translation&lt;&gt; lookup ", "" ))</f>
        <v/>
      </c>
      <c r="P2125" s="3" t="s">
        <v>8447</v>
      </c>
      <c r="Q2125" s="3" t="s">
        <v>8447</v>
      </c>
    </row>
    <row r="2126" spans="1:18" ht="30" x14ac:dyDescent="0.25">
      <c r="A2126" s="2" t="str">
        <f>IF(TRIM(J2126)="","",E2126)</f>
        <v>WB_RGGBLevelsUncorrected</v>
      </c>
      <c r="B2126" s="2" t="str">
        <f>IF(TRIM(K2126)="","",I2126)</f>
        <v>WB RGGB levels not corrected for WB_RGGBLevelsBlack</v>
      </c>
      <c r="C2126" s="2" t="str">
        <f>LEFT(F2126,FIND(".",F2126,6))</f>
        <v>Exif.Samsung2.</v>
      </c>
      <c r="D2126" s="2" t="str">
        <f>VLOOKUP(C2126,PrefixUebersetzung,2,FALSE)</f>
        <v>Exif.Samsung2.</v>
      </c>
      <c r="E2126" s="2" t="str">
        <f>MID(F2126,FIND(".",F2126,6)+1,99)</f>
        <v>WB_RGGBLevelsUncorrected</v>
      </c>
      <c r="F2126" s="3" t="s">
        <v>1345</v>
      </c>
      <c r="G2126" s="3" t="s">
        <v>9515</v>
      </c>
      <c r="I2126" s="3" t="s">
        <v>3087</v>
      </c>
      <c r="J2126" s="3" t="s">
        <v>4368</v>
      </c>
      <c r="K2126" s="5" t="s">
        <v>5138</v>
      </c>
      <c r="L2126" s="14"/>
      <c r="O2126" s="3" t="str">
        <f>IF(AND(TRIM(J2126)="",M2126=""),"Suffix not translated ",
   IF(AND(TRIM(J2126)&lt;&gt;"",TRIM(M2126)&lt;&gt;"",TRIM(J2126)&lt;&gt;TRIM(M2126)),"Suffix translation &lt;&gt; lookup ", "" ))
&amp;IF(AND(TRIM(K2126)="",N2126=""),"Description not translated ",
   IF(AND(TRIM(K2126)&lt;&gt;"",TRIM(N2126)&lt;&gt;"",TRIM(K2126)&lt;&gt;TRIM(N2126)),"Description translation&lt;&gt; lookup ", "" ))</f>
        <v/>
      </c>
      <c r="P2126" s="3" t="s">
        <v>8447</v>
      </c>
      <c r="Q2126" s="3" t="s">
        <v>8447</v>
      </c>
    </row>
    <row r="2127" spans="1:18" x14ac:dyDescent="0.25">
      <c r="A2127" s="2" t="str">
        <f>IF(TRIM(J2127)="","",E2127)</f>
        <v/>
      </c>
      <c r="B2127" s="2" t="str">
        <f>IF(TRIM(K2127)="","",I2127)</f>
        <v>Color</v>
      </c>
      <c r="C2127" s="2" t="str">
        <f>LEFT(F2127,FIND(".",F2127,6))</f>
        <v>Exif.SamsungPictureWizard.</v>
      </c>
      <c r="D2127" s="2" t="str">
        <f>VLOOKUP(C2127,PrefixUebersetzung,2,FALSE)</f>
        <v>Exif.SamsungPictureWizard.</v>
      </c>
      <c r="E2127" s="2" t="str">
        <f>MID(F2127,FIND(".",F2127,6)+1,99)</f>
        <v>Color</v>
      </c>
      <c r="F2127" s="3" t="s">
        <v>1346</v>
      </c>
      <c r="G2127" s="3" t="s">
        <v>9512</v>
      </c>
      <c r="I2127" s="3" t="s">
        <v>3088</v>
      </c>
      <c r="K2127" s="5" t="s">
        <v>4013</v>
      </c>
      <c r="L2127" s="14"/>
      <c r="M2127" s="3" t="str">
        <f>IFERROR(VLOOKUP(E2127,A:J,10, FALSE),"")</f>
        <v>Farbe</v>
      </c>
      <c r="O2127" s="3" t="str">
        <f>IF(AND(TRIM(J2127)="",M2127=""),"Suffix not translated ",
   IF(AND(TRIM(J2127)&lt;&gt;"",TRIM(M2127)&lt;&gt;"",TRIM(J2127)&lt;&gt;TRIM(M2127)),"Suffix translation &lt;&gt; lookup ", "" ))
&amp;IF(AND(TRIM(K2127)="",N2127=""),"Description not translated ",
   IF(AND(TRIM(K2127)&lt;&gt;"",TRIM(N2127)&lt;&gt;"",TRIM(K2127)&lt;&gt;TRIM(N2127)),"Description translation&lt;&gt; lookup ", "" ))</f>
        <v/>
      </c>
      <c r="Q2127" s="3" t="s">
        <v>8447</v>
      </c>
      <c r="R2127" s="3" t="s">
        <v>4013</v>
      </c>
    </row>
    <row r="2128" spans="1:18" x14ac:dyDescent="0.25">
      <c r="A2128" s="2" t="str">
        <f>IF(TRIM(J2128)="","",E2128)</f>
        <v/>
      </c>
      <c r="B2128" s="2" t="str">
        <f>IF(TRIM(K2128)="","",I2128)</f>
        <v/>
      </c>
      <c r="C2128" s="2" t="str">
        <f>LEFT(F2128,FIND(".",F2128,6))</f>
        <v>Exif.SamsungPictureWizard.</v>
      </c>
      <c r="D2128" s="2" t="str">
        <f>VLOOKUP(C2128,PrefixUebersetzung,2,FALSE)</f>
        <v>Exif.SamsungPictureWizard.</v>
      </c>
      <c r="E2128" s="2" t="str">
        <f>MID(F2128,FIND(".",F2128,6)+1,99)</f>
        <v>Contrast</v>
      </c>
      <c r="F2128" s="3" t="s">
        <v>1347</v>
      </c>
      <c r="G2128" s="3" t="s">
        <v>9512</v>
      </c>
      <c r="I2128" s="3" t="s">
        <v>2520</v>
      </c>
      <c r="L2128" s="14">
        <v>1</v>
      </c>
      <c r="M2128" s="3" t="str">
        <f>IFERROR(VLOOKUP(E2128,A:J,10, FALSE),"")</f>
        <v>Kontrast</v>
      </c>
      <c r="N2128" s="3" t="str">
        <f>IFERROR(VLOOKUP(I2128,B:K,10,FALSE),"")</f>
        <v>Kontrast</v>
      </c>
      <c r="O2128" s="3" t="str">
        <f>IF(AND(TRIM(J2128)="",M2128=""),"Suffix not translated ",
   IF(AND(TRIM(J2128)&lt;&gt;"",TRIM(M2128)&lt;&gt;"",TRIM(J2128)&lt;&gt;TRIM(M2128)),"Suffix translation &lt;&gt; lookup ", "" ))
&amp;IF(AND(TRIM(K2128)="",N2128=""),"Description not translated ",
   IF(AND(TRIM(K2128)&lt;&gt;"",TRIM(N2128)&lt;&gt;"",TRIM(K2128)&lt;&gt;TRIM(N2128)),"Description translation&lt;&gt; lookup ", "" ))</f>
        <v/>
      </c>
    </row>
    <row r="2129" spans="1:18" x14ac:dyDescent="0.25">
      <c r="A2129" s="2" t="str">
        <f>IF(TRIM(J2129)="","",E2129)</f>
        <v/>
      </c>
      <c r="B2129" s="2" t="str">
        <f>IF(TRIM(K2129)="","",I2129)</f>
        <v>Mode</v>
      </c>
      <c r="C2129" s="2" t="str">
        <f>LEFT(F2129,FIND(".",F2129,6))</f>
        <v>Exif.SamsungPictureWizard.</v>
      </c>
      <c r="D2129" s="2" t="str">
        <f>VLOOKUP(C2129,PrefixUebersetzung,2,FALSE)</f>
        <v>Exif.SamsungPictureWizard.</v>
      </c>
      <c r="E2129" s="2" t="str">
        <f>MID(F2129,FIND(".",F2129,6)+1,99)</f>
        <v>Mode</v>
      </c>
      <c r="F2129" s="3" t="s">
        <v>1348</v>
      </c>
      <c r="G2129" s="3" t="s">
        <v>9512</v>
      </c>
      <c r="I2129" s="3" t="s">
        <v>3089</v>
      </c>
      <c r="K2129" s="5" t="s">
        <v>4014</v>
      </c>
      <c r="L2129" s="14"/>
      <c r="M2129" s="3" t="str">
        <f>IFERROR(VLOOKUP(E2129,A:J,10, FALSE),"")</f>
        <v>Modus</v>
      </c>
      <c r="O2129" s="3" t="str">
        <f>IF(AND(TRIM(J2129)="",M2129=""),"Suffix not translated ",
   IF(AND(TRIM(J2129)&lt;&gt;"",TRIM(M2129)&lt;&gt;"",TRIM(J2129)&lt;&gt;TRIM(M2129)),"Suffix translation &lt;&gt; lookup ", "" ))
&amp;IF(AND(TRIM(K2129)="",N2129=""),"Description not translated ",
   IF(AND(TRIM(K2129)&lt;&gt;"",TRIM(N2129)&lt;&gt;"",TRIM(K2129)&lt;&gt;TRIM(N2129)),"Description translation&lt;&gt; lookup ", "" ))</f>
        <v/>
      </c>
      <c r="Q2129" s="3" t="s">
        <v>8447</v>
      </c>
    </row>
    <row r="2130" spans="1:18" x14ac:dyDescent="0.25">
      <c r="A2130" s="2" t="str">
        <f>IF(TRIM(J2130)="","",E2130)</f>
        <v/>
      </c>
      <c r="B2130" s="2" t="str">
        <f>IF(TRIM(K2130)="","",I2130)</f>
        <v/>
      </c>
      <c r="C2130" s="2" t="str">
        <f>LEFT(F2130,FIND(".",F2130,6))</f>
        <v>Exif.SamsungPictureWizard.</v>
      </c>
      <c r="D2130" s="2" t="str">
        <f>VLOOKUP(C2130,PrefixUebersetzung,2,FALSE)</f>
        <v>Exif.SamsungPictureWizard.</v>
      </c>
      <c r="E2130" s="2" t="str">
        <f>MID(F2130,FIND(".",F2130,6)+1,99)</f>
        <v>Saturation</v>
      </c>
      <c r="F2130" s="3" t="s">
        <v>1349</v>
      </c>
      <c r="G2130" s="3" t="s">
        <v>9512</v>
      </c>
      <c r="I2130" s="3" t="s">
        <v>2538</v>
      </c>
      <c r="L2130" s="14">
        <v>1</v>
      </c>
      <c r="M2130" s="3" t="str">
        <f>IFERROR(VLOOKUP(E2130,A:J,10, FALSE),"")</f>
        <v>Sättigung</v>
      </c>
      <c r="N2130" s="3" t="str">
        <f>IFERROR(VLOOKUP(I2130,B:K,10,FALSE),"")</f>
        <v>Sättigung</v>
      </c>
      <c r="O2130" s="3" t="str">
        <f>IF(AND(TRIM(J2130)="",M2130=""),"Suffix not translated ",
   IF(AND(TRIM(J2130)&lt;&gt;"",TRIM(M2130)&lt;&gt;"",TRIM(J2130)&lt;&gt;TRIM(M2130)),"Suffix translation &lt;&gt; lookup ", "" ))
&amp;IF(AND(TRIM(K2130)="",N2130=""),"Description not translated ",
   IF(AND(TRIM(K2130)&lt;&gt;"",TRIM(N2130)&lt;&gt;"",TRIM(K2130)&lt;&gt;TRIM(N2130)),"Description translation&lt;&gt; lookup ", "" ))</f>
        <v/>
      </c>
    </row>
    <row r="2131" spans="1:18" x14ac:dyDescent="0.25">
      <c r="A2131" s="2" t="str">
        <f>IF(TRIM(J2131)="","",E2131)</f>
        <v/>
      </c>
      <c r="B2131" s="2" t="str">
        <f>IF(TRIM(K2131)="","",I2131)</f>
        <v/>
      </c>
      <c r="C2131" s="2" t="str">
        <f>LEFT(F2131,FIND(".",F2131,6))</f>
        <v>Exif.SamsungPictureWizard.</v>
      </c>
      <c r="D2131" s="2" t="str">
        <f>VLOOKUP(C2131,PrefixUebersetzung,2,FALSE)</f>
        <v>Exif.SamsungPictureWizard.</v>
      </c>
      <c r="E2131" s="2" t="str">
        <f>MID(F2131,FIND(".",F2131,6)+1,99)</f>
        <v>Sharpness</v>
      </c>
      <c r="F2131" s="3" t="s">
        <v>1350</v>
      </c>
      <c r="G2131" s="3" t="s">
        <v>9512</v>
      </c>
      <c r="I2131" s="3" t="s">
        <v>2221</v>
      </c>
      <c r="L2131" s="14">
        <v>1</v>
      </c>
      <c r="M2131" s="3" t="str">
        <f>IFERROR(VLOOKUP(E2131,A:J,10, FALSE),"")</f>
        <v>Schärfe</v>
      </c>
      <c r="N2131" s="3" t="str">
        <f>IFERROR(VLOOKUP(I2131,B:K,10,FALSE),"")</f>
        <v>Schärfe</v>
      </c>
      <c r="O2131" s="3" t="str">
        <f>IF(AND(TRIM(J2131)="",M2131=""),"Suffix not translated ",
   IF(AND(TRIM(J2131)&lt;&gt;"",TRIM(M2131)&lt;&gt;"",TRIM(J2131)&lt;&gt;TRIM(M2131)),"Suffix translation &lt;&gt; lookup ", "" ))
&amp;IF(AND(TRIM(K2131)="",N2131=""),"Description not translated ",
   IF(AND(TRIM(K2131)&lt;&gt;"",TRIM(N2131)&lt;&gt;"",TRIM(K2131)&lt;&gt;TRIM(N2131)),"Description translation&lt;&gt; lookup ", "" ))</f>
        <v/>
      </c>
    </row>
    <row r="2132" spans="1:18" x14ac:dyDescent="0.25">
      <c r="A2132" s="2" t="str">
        <f>IF(TRIM(J2132)="","",E2132)</f>
        <v>AdjustmentMode</v>
      </c>
      <c r="B2132" s="2" t="str">
        <f>IF(TRIM(K2132)="","",I2132)</f>
        <v>Adjustment mode</v>
      </c>
      <c r="C2132" s="2" t="str">
        <f>LEFT(F2132,FIND(".",F2132,6))</f>
        <v>Exif.Sigma.</v>
      </c>
      <c r="D2132" s="2" t="str">
        <f>VLOOKUP(C2132,PrefixUebersetzung,2,FALSE)</f>
        <v>Exif.Sigma.</v>
      </c>
      <c r="E2132" s="2" t="str">
        <f>MID(F2132,FIND(".",F2132,6)+1,99)</f>
        <v>AdjustmentMode</v>
      </c>
      <c r="F2132" s="3" t="s">
        <v>1351</v>
      </c>
      <c r="G2132" s="3" t="s">
        <v>9514</v>
      </c>
      <c r="I2132" s="3" t="s">
        <v>3090</v>
      </c>
      <c r="J2132" s="5" t="s">
        <v>4015</v>
      </c>
      <c r="K2132" s="5" t="s">
        <v>4015</v>
      </c>
      <c r="L2132" s="14"/>
      <c r="O2132" s="3" t="str">
        <f>IF(AND(TRIM(J2132)="",M2132=""),"Suffix not translated ",
   IF(AND(TRIM(J2132)&lt;&gt;"",TRIM(M2132)&lt;&gt;"",TRIM(J2132)&lt;&gt;TRIM(M2132)),"Suffix translation &lt;&gt; lookup ", "" ))
&amp;IF(AND(TRIM(K2132)="",N2132=""),"Description not translated ",
   IF(AND(TRIM(K2132)&lt;&gt;"",TRIM(N2132)&lt;&gt;"",TRIM(K2132)&lt;&gt;TRIM(N2132)),"Description translation&lt;&gt; lookup ", "" ))</f>
        <v/>
      </c>
      <c r="P2132" s="3" t="s">
        <v>8447</v>
      </c>
      <c r="Q2132" s="3" t="s">
        <v>8447</v>
      </c>
      <c r="R2132" s="3" t="s">
        <v>8987</v>
      </c>
    </row>
    <row r="2133" spans="1:18" x14ac:dyDescent="0.25">
      <c r="A2133" s="2" t="str">
        <f>IF(TRIM(J2133)="","",E2133)</f>
        <v>AutoBracket</v>
      </c>
      <c r="B2133" s="2" t="str">
        <f>IF(TRIM(K2133)="","",I2133)</f>
        <v>Auto bracket</v>
      </c>
      <c r="C2133" s="2" t="str">
        <f>LEFT(F2133,FIND(".",F2133,6))</f>
        <v>Exif.Sigma.</v>
      </c>
      <c r="D2133" s="2" t="str">
        <f>VLOOKUP(C2133,PrefixUebersetzung,2,FALSE)</f>
        <v>Exif.Sigma.</v>
      </c>
      <c r="E2133" s="2" t="str">
        <f>MID(F2133,FIND(".",F2133,6)+1,99)</f>
        <v>AutoBracket</v>
      </c>
      <c r="F2133" s="3" t="s">
        <v>1352</v>
      </c>
      <c r="G2133" s="3" t="s">
        <v>9514</v>
      </c>
      <c r="I2133" s="3" t="s">
        <v>3091</v>
      </c>
      <c r="J2133" s="3" t="s">
        <v>5037</v>
      </c>
      <c r="K2133" s="5" t="s">
        <v>5037</v>
      </c>
      <c r="L2133" s="14"/>
      <c r="O2133" s="3" t="str">
        <f>IF(AND(TRIM(J2133)="",M2133=""),"Suffix not translated ",
   IF(AND(TRIM(J2133)&lt;&gt;"",TRIM(M2133)&lt;&gt;"",TRIM(J2133)&lt;&gt;TRIM(M2133)),"Suffix translation &lt;&gt; lookup ", "" ))
&amp;IF(AND(TRIM(K2133)="",N2133=""),"Description not translated ",
   IF(AND(TRIM(K2133)&lt;&gt;"",TRIM(N2133)&lt;&gt;"",TRIM(K2133)&lt;&gt;TRIM(N2133)),"Description translation&lt;&gt; lookup ", "" ))</f>
        <v/>
      </c>
      <c r="P2133" s="3" t="s">
        <v>8447</v>
      </c>
      <c r="Q2133" s="3" t="s">
        <v>8447</v>
      </c>
      <c r="R2133" s="3" t="s">
        <v>9004</v>
      </c>
    </row>
    <row r="2134" spans="1:18" x14ac:dyDescent="0.25">
      <c r="A2134" s="2" t="str">
        <f>IF(TRIM(J2134)="","",E2134)</f>
        <v>AutofocusMode</v>
      </c>
      <c r="B2134" s="2" t="str">
        <f>IF(TRIM(K2134)="","",I2134)</f>
        <v>Autofocus mode</v>
      </c>
      <c r="C2134" s="2" t="str">
        <f>LEFT(F2134,FIND(".",F2134,6))</f>
        <v>Exif.Sigma.</v>
      </c>
      <c r="D2134" s="2" t="str">
        <f>VLOOKUP(C2134,PrefixUebersetzung,2,FALSE)</f>
        <v>Exif.Sigma.</v>
      </c>
      <c r="E2134" s="2" t="str">
        <f>MID(F2134,FIND(".",F2134,6)+1,99)</f>
        <v>AutofocusMode</v>
      </c>
      <c r="F2134" s="3" t="s">
        <v>1353</v>
      </c>
      <c r="G2134" s="3" t="s">
        <v>9514</v>
      </c>
      <c r="I2134" s="3" t="s">
        <v>3092</v>
      </c>
      <c r="J2134" s="5" t="s">
        <v>3966</v>
      </c>
      <c r="K2134" s="5" t="s">
        <v>5139</v>
      </c>
      <c r="L2134" s="14"/>
      <c r="O2134" s="3" t="str">
        <f>IF(AND(TRIM(J2134)="",M2134=""),"Suffix not translated ",
   IF(AND(TRIM(J2134)&lt;&gt;"",TRIM(M2134)&lt;&gt;"",TRIM(J2134)&lt;&gt;TRIM(M2134)),"Suffix translation &lt;&gt; lookup ", "" ))
&amp;IF(AND(TRIM(K2134)="",N2134=""),"Description not translated ",
   IF(AND(TRIM(K2134)&lt;&gt;"",TRIM(N2134)&lt;&gt;"",TRIM(K2134)&lt;&gt;TRIM(N2134)),"Description translation&lt;&gt; lookup ", "" ))</f>
        <v/>
      </c>
      <c r="P2134" s="3" t="s">
        <v>8447</v>
      </c>
      <c r="Q2134" s="3" t="s">
        <v>8447</v>
      </c>
      <c r="R2134" s="3" t="s">
        <v>9010</v>
      </c>
    </row>
    <row r="2135" spans="1:18" x14ac:dyDescent="0.25">
      <c r="A2135" s="2" t="str">
        <f>IF(TRIM(J2135)="","",E2135)</f>
        <v>ColorAdjustment</v>
      </c>
      <c r="B2135" s="2" t="str">
        <f>IF(TRIM(K2135)="","",I2135)</f>
        <v>Color adjustment</v>
      </c>
      <c r="C2135" s="2" t="str">
        <f>LEFT(F2135,FIND(".",F2135,6))</f>
        <v>Exif.Sigma.</v>
      </c>
      <c r="D2135" s="2" t="str">
        <f>VLOOKUP(C2135,PrefixUebersetzung,2,FALSE)</f>
        <v>Exif.Sigma.</v>
      </c>
      <c r="E2135" s="2" t="str">
        <f>MID(F2135,FIND(".",F2135,6)+1,99)</f>
        <v>ColorAdjustment</v>
      </c>
      <c r="F2135" s="3" t="s">
        <v>1354</v>
      </c>
      <c r="G2135" s="3" t="s">
        <v>9514</v>
      </c>
      <c r="I2135" s="3" t="s">
        <v>3093</v>
      </c>
      <c r="J2135" s="5" t="s">
        <v>4016</v>
      </c>
      <c r="K2135" s="5" t="s">
        <v>4016</v>
      </c>
      <c r="L2135" s="14"/>
      <c r="O2135" s="3" t="str">
        <f>IF(AND(TRIM(J2135)="",M2135=""),"Suffix not translated ",
   IF(AND(TRIM(J2135)&lt;&gt;"",TRIM(M2135)&lt;&gt;"",TRIM(J2135)&lt;&gt;TRIM(M2135)),"Suffix translation &lt;&gt; lookup ", "" ))
&amp;IF(AND(TRIM(K2135)="",N2135=""),"Description not translated ",
   IF(AND(TRIM(K2135)&lt;&gt;"",TRIM(N2135)&lt;&gt;"",TRIM(K2135)&lt;&gt;TRIM(N2135)),"Description translation&lt;&gt; lookup ", "" ))</f>
        <v/>
      </c>
      <c r="P2135" s="3" t="s">
        <v>8447</v>
      </c>
      <c r="Q2135" s="3" t="s">
        <v>8447</v>
      </c>
      <c r="R2135" s="3" t="s">
        <v>9062</v>
      </c>
    </row>
    <row r="2136" spans="1:18" x14ac:dyDescent="0.25">
      <c r="A2136" s="2" t="str">
        <f>IF(TRIM(J2136)="","",E2136)</f>
        <v/>
      </c>
      <c r="B2136" s="2" t="str">
        <f>IF(TRIM(K2136)="","",I2136)</f>
        <v/>
      </c>
      <c r="C2136" s="2" t="str">
        <f>LEFT(F2136,FIND(".",F2136,6))</f>
        <v>Exif.Sigma.</v>
      </c>
      <c r="D2136" s="2" t="str">
        <f>VLOOKUP(C2136,PrefixUebersetzung,2,FALSE)</f>
        <v>Exif.Sigma.</v>
      </c>
      <c r="E2136" s="2" t="str">
        <f>MID(F2136,FIND(".",F2136,6)+1,99)</f>
        <v>ColorSpace</v>
      </c>
      <c r="F2136" s="3" t="s">
        <v>1355</v>
      </c>
      <c r="G2136" s="3" t="s">
        <v>9514</v>
      </c>
      <c r="I2136" s="3" t="s">
        <v>2519</v>
      </c>
      <c r="L2136" s="14"/>
      <c r="M2136" s="3" t="str">
        <f>IFERROR(VLOOKUP(E2136,A:J,10, FALSE),"")</f>
        <v>Farbraum</v>
      </c>
      <c r="N2136" s="3" t="str">
        <f>IFERROR(VLOOKUP(I2136,B:K,10,FALSE),"")</f>
        <v>Farbraum</v>
      </c>
      <c r="O2136" s="3" t="str">
        <f>IF(AND(TRIM(J2136)="",M2136=""),"Suffix not translated ",
   IF(AND(TRIM(J2136)&lt;&gt;"",TRIM(M2136)&lt;&gt;"",TRIM(J2136)&lt;&gt;TRIM(M2136)),"Suffix translation &lt;&gt; lookup ", "" ))
&amp;IF(AND(TRIM(K2136)="",N2136=""),"Description not translated ",
   IF(AND(TRIM(K2136)&lt;&gt;"",TRIM(N2136)&lt;&gt;"",TRIM(K2136)&lt;&gt;TRIM(N2136)),"Description translation&lt;&gt; lookup ", "" ))</f>
        <v/>
      </c>
    </row>
    <row r="2137" spans="1:18" x14ac:dyDescent="0.25">
      <c r="A2137" s="2" t="str">
        <f>IF(TRIM(J2137)="","",E2137)</f>
        <v/>
      </c>
      <c r="B2137" s="2" t="str">
        <f>IF(TRIM(K2137)="","",I2137)</f>
        <v/>
      </c>
      <c r="C2137" s="2" t="str">
        <f>LEFT(F2137,FIND(".",F2137,6))</f>
        <v>Exif.Sigma.</v>
      </c>
      <c r="D2137" s="2" t="str">
        <f>VLOOKUP(C2137,PrefixUebersetzung,2,FALSE)</f>
        <v>Exif.Sigma.</v>
      </c>
      <c r="E2137" s="2" t="str">
        <f>MID(F2137,FIND(".",F2137,6)+1,99)</f>
        <v>Contrast</v>
      </c>
      <c r="F2137" s="3" t="s">
        <v>1356</v>
      </c>
      <c r="G2137" s="3" t="s">
        <v>9514</v>
      </c>
      <c r="I2137" s="3" t="s">
        <v>2520</v>
      </c>
      <c r="L2137" s="14">
        <v>1</v>
      </c>
      <c r="M2137" s="3" t="str">
        <f>IFERROR(VLOOKUP(E2137,A:J,10, FALSE),"")</f>
        <v>Kontrast</v>
      </c>
      <c r="N2137" s="3" t="str">
        <f>IFERROR(VLOOKUP(I2137,B:K,10,FALSE),"")</f>
        <v>Kontrast</v>
      </c>
      <c r="O2137" s="3" t="str">
        <f>IF(AND(TRIM(J2137)="",M2137=""),"Suffix not translated ",
   IF(AND(TRIM(J2137)&lt;&gt;"",TRIM(M2137)&lt;&gt;"",TRIM(J2137)&lt;&gt;TRIM(M2137)),"Suffix translation &lt;&gt; lookup ", "" ))
&amp;IF(AND(TRIM(K2137)="",N2137=""),"Description not translated ",
   IF(AND(TRIM(K2137)&lt;&gt;"",TRIM(N2137)&lt;&gt;"",TRIM(K2137)&lt;&gt;TRIM(N2137)),"Description translation&lt;&gt; lookup ", "" ))</f>
        <v/>
      </c>
    </row>
    <row r="2138" spans="1:18" x14ac:dyDescent="0.25">
      <c r="A2138" s="2" t="str">
        <f>IF(TRIM(J2138)="","",E2138)</f>
        <v/>
      </c>
      <c r="B2138" s="2" t="str">
        <f>IF(TRIM(K2138)="","",I2138)</f>
        <v/>
      </c>
      <c r="C2138" s="2" t="str">
        <f>LEFT(F2138,FIND(".",F2138,6))</f>
        <v>Exif.Sigma.</v>
      </c>
      <c r="D2138" s="2" t="str">
        <f>VLOOKUP(C2138,PrefixUebersetzung,2,FALSE)</f>
        <v>Exif.Sigma.</v>
      </c>
      <c r="E2138" s="2" t="str">
        <f>MID(F2138,FIND(".",F2138,6)+1,99)</f>
        <v>DriveMode</v>
      </c>
      <c r="F2138" s="3" t="s">
        <v>1357</v>
      </c>
      <c r="G2138" s="3" t="s">
        <v>9514</v>
      </c>
      <c r="I2138" s="3" t="s">
        <v>2554</v>
      </c>
      <c r="J2138" s="3"/>
      <c r="L2138" s="14"/>
      <c r="M2138" s="3" t="str">
        <f>IFERROR(VLOOKUP(E2138,A:J,10, FALSE),"")</f>
        <v>Betriebsart</v>
      </c>
      <c r="N2138" s="3" t="str">
        <f>IFERROR(VLOOKUP(I2138,B:K,10,FALSE),"")</f>
        <v>Betriebsart</v>
      </c>
      <c r="O2138" s="3" t="str">
        <f>IF(AND(TRIM(J2138)="",M2138=""),"Suffix not translated ",
   IF(AND(TRIM(J2138)&lt;&gt;"",TRIM(M2138)&lt;&gt;"",TRIM(J2138)&lt;&gt;TRIM(M2138)),"Suffix translation &lt;&gt; lookup ", "" ))
&amp;IF(AND(TRIM(K2138)="",N2138=""),"Description not translated ",
   IF(AND(TRIM(K2138)&lt;&gt;"",TRIM(N2138)&lt;&gt;"",TRIM(K2138)&lt;&gt;TRIM(N2138)),"Description translation&lt;&gt; lookup ", "" ))</f>
        <v/>
      </c>
    </row>
    <row r="2139" spans="1:18" x14ac:dyDescent="0.25">
      <c r="A2139" s="2" t="str">
        <f>IF(TRIM(J2139)="","",E2139)</f>
        <v>Exposure</v>
      </c>
      <c r="B2139" s="2" t="str">
        <f>IF(TRIM(K2139)="","",I2139)</f>
        <v>Exposure</v>
      </c>
      <c r="C2139" s="2" t="str">
        <f>LEFT(F2139,FIND(".",F2139,6))</f>
        <v>Exif.Sigma.</v>
      </c>
      <c r="D2139" s="2" t="str">
        <f>VLOOKUP(C2139,PrefixUebersetzung,2,FALSE)</f>
        <v>Exif.Sigma.</v>
      </c>
      <c r="E2139" s="2" t="str">
        <f>MID(F2139,FIND(".",F2139,6)+1,99)</f>
        <v>Exposure</v>
      </c>
      <c r="F2139" s="3" t="s">
        <v>1358</v>
      </c>
      <c r="G2139" s="3" t="s">
        <v>9514</v>
      </c>
      <c r="I2139" s="3" t="s">
        <v>3094</v>
      </c>
      <c r="J2139" s="5" t="s">
        <v>4017</v>
      </c>
      <c r="K2139" s="5" t="s">
        <v>4017</v>
      </c>
      <c r="L2139" s="14"/>
      <c r="M2139" s="3" t="str">
        <f>IFERROR(VLOOKUP(E2139,A:J,10, FALSE),"")</f>
        <v>Belichtung</v>
      </c>
      <c r="O2139" s="3" t="str">
        <f>IF(AND(TRIM(J2139)="",M2139=""),"Suffix not translated ",
   IF(AND(TRIM(J2139)&lt;&gt;"",TRIM(M2139)&lt;&gt;"",TRIM(J2139)&lt;&gt;TRIM(M2139)),"Suffix translation &lt;&gt; lookup ", "" ))
&amp;IF(AND(TRIM(K2139)="",N2139=""),"Description not translated ",
   IF(AND(TRIM(K2139)&lt;&gt;"",TRIM(N2139)&lt;&gt;"",TRIM(K2139)&lt;&gt;TRIM(N2139)),"Description translation&lt;&gt; lookup ", "" ))</f>
        <v/>
      </c>
      <c r="P2139" s="3" t="s">
        <v>8447</v>
      </c>
      <c r="Q2139" s="3" t="s">
        <v>8447</v>
      </c>
      <c r="R2139" s="3" t="s">
        <v>4017</v>
      </c>
    </row>
    <row r="2140" spans="1:18" x14ac:dyDescent="0.25">
      <c r="A2140" s="2" t="str">
        <f>IF(TRIM(J2140)="","",E2140)</f>
        <v/>
      </c>
      <c r="B2140" s="2" t="str">
        <f>IF(TRIM(K2140)="","",I2140)</f>
        <v/>
      </c>
      <c r="C2140" s="2" t="str">
        <f>LEFT(F2140,FIND(".",F2140,6))</f>
        <v>Exif.Sigma.</v>
      </c>
      <c r="D2140" s="2" t="str">
        <f>VLOOKUP(C2140,PrefixUebersetzung,2,FALSE)</f>
        <v>Exif.Sigma.</v>
      </c>
      <c r="E2140" s="2" t="str">
        <f>MID(F2140,FIND(".",F2140,6)+1,99)</f>
        <v>ExposureMode</v>
      </c>
      <c r="F2140" s="3" t="s">
        <v>1359</v>
      </c>
      <c r="G2140" s="3" t="s">
        <v>9514</v>
      </c>
      <c r="I2140" s="3" t="s">
        <v>2523</v>
      </c>
      <c r="L2140" s="14">
        <v>1</v>
      </c>
      <c r="M2140" s="3" t="str">
        <f>IFERROR(VLOOKUP(E2140,A:J,10, FALSE),"")</f>
        <v>Belichtungsmodus</v>
      </c>
      <c r="N2140" s="3" t="str">
        <f>IFERROR(VLOOKUP(I2140,B:K,10,FALSE),"")</f>
        <v>Belichtungsmodus</v>
      </c>
      <c r="O2140" s="3" t="str">
        <f>IF(AND(TRIM(J2140)="",M2140=""),"Suffix not translated ",
   IF(AND(TRIM(J2140)&lt;&gt;"",TRIM(M2140)&lt;&gt;"",TRIM(J2140)&lt;&gt;TRIM(M2140)),"Suffix translation &lt;&gt; lookup ", "" ))
&amp;IF(AND(TRIM(K2140)="",N2140=""),"Description not translated ",
   IF(AND(TRIM(K2140)&lt;&gt;"",TRIM(N2140)&lt;&gt;"",TRIM(K2140)&lt;&gt;TRIM(N2140)),"Description translation&lt;&gt; lookup ", "" ))</f>
        <v/>
      </c>
    </row>
    <row r="2141" spans="1:18" x14ac:dyDescent="0.25">
      <c r="A2141" s="2" t="str">
        <f>IF(TRIM(J2141)="","",E2141)</f>
        <v/>
      </c>
      <c r="B2141" s="2" t="str">
        <f>IF(TRIM(K2141)="","",I2141)</f>
        <v/>
      </c>
      <c r="C2141" s="2" t="str">
        <f>LEFT(F2141,FIND(".",F2141,6))</f>
        <v>Exif.Sigma.</v>
      </c>
      <c r="D2141" s="2" t="str">
        <f>VLOOKUP(C2141,PrefixUebersetzung,2,FALSE)</f>
        <v>Exif.Sigma.</v>
      </c>
      <c r="E2141" s="2" t="str">
        <f>MID(F2141,FIND(".",F2141,6)+1,99)</f>
        <v>FillLight</v>
      </c>
      <c r="F2141" s="3" t="s">
        <v>1360</v>
      </c>
      <c r="G2141" s="3" t="s">
        <v>9514</v>
      </c>
      <c r="I2141" s="3" t="s">
        <v>3095</v>
      </c>
      <c r="J2141" s="3"/>
      <c r="L2141" s="14">
        <v>5</v>
      </c>
      <c r="M2141" s="3" t="str">
        <f>IFERROR(VLOOKUP(E2141,A:J,10, FALSE),"")</f>
        <v/>
      </c>
      <c r="O2141" s="3" t="str">
        <f>IF(AND(TRIM(J2141)="",M2141=""),"Suffix not translated ",
   IF(AND(TRIM(J2141)&lt;&gt;"",TRIM(M2141)&lt;&gt;"",TRIM(J2141)&lt;&gt;TRIM(M2141)),"Suffix translation &lt;&gt; lookup ", "" ))
&amp;IF(AND(TRIM(K2141)="",N2141=""),"Description not translated ",
   IF(AND(TRIM(K2141)&lt;&gt;"",TRIM(N2141)&lt;&gt;"",TRIM(K2141)&lt;&gt;TRIM(N2141)),"Description translation&lt;&gt; lookup ", "" ))</f>
        <v xml:space="preserve">Suffix not translated Description not translated </v>
      </c>
      <c r="P2141" s="3" t="s">
        <v>8447</v>
      </c>
      <c r="Q2141" s="3" t="s">
        <v>8447</v>
      </c>
    </row>
    <row r="2142" spans="1:18" x14ac:dyDescent="0.25">
      <c r="A2142" s="2" t="str">
        <f>IF(TRIM(J2142)="","",E2142)</f>
        <v/>
      </c>
      <c r="B2142" s="2" t="str">
        <f>IF(TRIM(K2142)="","",I2142)</f>
        <v/>
      </c>
      <c r="C2142" s="2" t="str">
        <f>LEFT(F2142,FIND(".",F2142,6))</f>
        <v>Exif.Sigma.</v>
      </c>
      <c r="D2142" s="2" t="str">
        <f>VLOOKUP(C2142,PrefixUebersetzung,2,FALSE)</f>
        <v>Exif.Sigma.</v>
      </c>
      <c r="E2142" s="2" t="str">
        <f>MID(F2142,FIND(".",F2142,6)+1,99)</f>
        <v>Firmware</v>
      </c>
      <c r="F2142" s="3" t="s">
        <v>1361</v>
      </c>
      <c r="G2142" s="3" t="s">
        <v>9514</v>
      </c>
      <c r="I2142" s="3" t="s">
        <v>3096</v>
      </c>
      <c r="J2142" s="3"/>
      <c r="L2142" s="14"/>
      <c r="M2142" s="3" t="str">
        <f>IFERROR(VLOOKUP(E2142,A:J,10, FALSE),"")</f>
        <v>Firmware</v>
      </c>
      <c r="N2142" s="3" t="str">
        <f>IFERROR(VLOOKUP(I2142,B:K,10,FALSE),"")</f>
        <v>Firmware</v>
      </c>
      <c r="O2142" s="3" t="str">
        <f>IF(AND(TRIM(J2142)="",M2142=""),"Suffix not translated ",
   IF(AND(TRIM(J2142)&lt;&gt;"",TRIM(M2142)&lt;&gt;"",TRIM(J2142)&lt;&gt;TRIM(M2142)),"Suffix translation &lt;&gt; lookup ", "" ))
&amp;IF(AND(TRIM(K2142)="",N2142=""),"Description not translated ",
   IF(AND(TRIM(K2142)&lt;&gt;"",TRIM(N2142)&lt;&gt;"",TRIM(K2142)&lt;&gt;TRIM(N2142)),"Description translation&lt;&gt; lookup ", "" ))</f>
        <v/>
      </c>
      <c r="R2142" s="3" t="s">
        <v>3096</v>
      </c>
    </row>
    <row r="2143" spans="1:18" x14ac:dyDescent="0.25">
      <c r="A2143" s="2" t="str">
        <f>IF(TRIM(J2143)="","",E2143)</f>
        <v>FocusSetting</v>
      </c>
      <c r="B2143" s="2" t="str">
        <f>IF(TRIM(K2143)="","",I2143)</f>
        <v>Focus setting</v>
      </c>
      <c r="C2143" s="2" t="str">
        <f>LEFT(F2143,FIND(".",F2143,6))</f>
        <v>Exif.Sigma.</v>
      </c>
      <c r="D2143" s="2" t="str">
        <f>VLOOKUP(C2143,PrefixUebersetzung,2,FALSE)</f>
        <v>Exif.Sigma.</v>
      </c>
      <c r="E2143" s="2" t="str">
        <f>MID(F2143,FIND(".",F2143,6)+1,99)</f>
        <v>FocusSetting</v>
      </c>
      <c r="F2143" s="3" t="s">
        <v>1362</v>
      </c>
      <c r="G2143" s="3" t="s">
        <v>9514</v>
      </c>
      <c r="I2143" s="3" t="s">
        <v>3097</v>
      </c>
      <c r="J2143" s="5" t="s">
        <v>4870</v>
      </c>
      <c r="K2143" s="5" t="s">
        <v>4870</v>
      </c>
      <c r="L2143" s="14"/>
      <c r="M2143" s="3" t="str">
        <f>IFERROR(VLOOKUP(E2143,A:J,10, FALSE),"")</f>
        <v>Fokuseinstellung</v>
      </c>
      <c r="N2143" s="3" t="str">
        <f>IFERROR(VLOOKUP(I2143,B:K,10,FALSE),"")</f>
        <v>Fokuseinstellung</v>
      </c>
      <c r="O2143" s="3" t="str">
        <f>IF(AND(TRIM(J2143)="",M2143=""),"Suffix not translated ",
   IF(AND(TRIM(J2143)&lt;&gt;"",TRIM(M2143)&lt;&gt;"",TRIM(J2143)&lt;&gt;TRIM(M2143)),"Suffix translation &lt;&gt; lookup ", "" ))
&amp;IF(AND(TRIM(K2143)="",N2143=""),"Description not translated ",
   IF(AND(TRIM(K2143)&lt;&gt;"",TRIM(N2143)&lt;&gt;"",TRIM(K2143)&lt;&gt;TRIM(N2143)),"Description translation&lt;&gt; lookup ", "" ))</f>
        <v/>
      </c>
      <c r="R2143" s="3" t="s">
        <v>4870</v>
      </c>
    </row>
    <row r="2144" spans="1:18" x14ac:dyDescent="0.25">
      <c r="A2144" s="2" t="str">
        <f>IF(TRIM(J2144)="","",E2144)</f>
        <v>Highlight</v>
      </c>
      <c r="B2144" s="2" t="str">
        <f>IF(TRIM(K2144)="","",I2144)</f>
        <v>Highlight</v>
      </c>
      <c r="C2144" s="2" t="str">
        <f>LEFT(F2144,FIND(".",F2144,6))</f>
        <v>Exif.Sigma.</v>
      </c>
      <c r="D2144" s="2" t="str">
        <f>VLOOKUP(C2144,PrefixUebersetzung,2,FALSE)</f>
        <v>Exif.Sigma.</v>
      </c>
      <c r="E2144" s="2" t="str">
        <f>MID(F2144,FIND(".",F2144,6)+1,99)</f>
        <v>Highlight</v>
      </c>
      <c r="F2144" s="3" t="s">
        <v>1363</v>
      </c>
      <c r="G2144" s="3" t="s">
        <v>9514</v>
      </c>
      <c r="I2144" s="3" t="s">
        <v>3098</v>
      </c>
      <c r="J2144" s="3" t="s">
        <v>5076</v>
      </c>
      <c r="K2144" s="5" t="s">
        <v>5076</v>
      </c>
      <c r="L2144" s="14"/>
      <c r="O2144" s="3" t="str">
        <f>IF(AND(TRIM(J2144)="",M2144=""),"Suffix not translated ",
   IF(AND(TRIM(J2144)&lt;&gt;"",TRIM(M2144)&lt;&gt;"",TRIM(J2144)&lt;&gt;TRIM(M2144)),"Suffix translation &lt;&gt; lookup ", "" ))
&amp;IF(AND(TRIM(K2144)="",N2144=""),"Description not translated ",
   IF(AND(TRIM(K2144)&lt;&gt;"",TRIM(N2144)&lt;&gt;"",TRIM(K2144)&lt;&gt;TRIM(N2144)),"Description translation&lt;&gt; lookup ", "" ))</f>
        <v/>
      </c>
      <c r="P2144" s="3" t="s">
        <v>8447</v>
      </c>
      <c r="Q2144" s="3" t="s">
        <v>8447</v>
      </c>
      <c r="R2144" s="3" t="s">
        <v>9202</v>
      </c>
    </row>
    <row r="2145" spans="1:18" x14ac:dyDescent="0.25">
      <c r="A2145" s="2" t="str">
        <f>IF(TRIM(J2145)="","",E2145)</f>
        <v>LensRange</v>
      </c>
      <c r="B2145" s="2" t="str">
        <f>IF(TRIM(K2145)="","",I2145)</f>
        <v>Lens focal length range</v>
      </c>
      <c r="C2145" s="2" t="str">
        <f>LEFT(F2145,FIND(".",F2145,6))</f>
        <v>Exif.Sigma.</v>
      </c>
      <c r="D2145" s="2" t="str">
        <f>VLOOKUP(C2145,PrefixUebersetzung,2,FALSE)</f>
        <v>Exif.Sigma.</v>
      </c>
      <c r="E2145" s="2" t="str">
        <f>MID(F2145,FIND(".",F2145,6)+1,99)</f>
        <v>LensRange</v>
      </c>
      <c r="F2145" s="3" t="s">
        <v>1364</v>
      </c>
      <c r="G2145" s="3" t="s">
        <v>9514</v>
      </c>
      <c r="I2145" s="3" t="s">
        <v>3099</v>
      </c>
      <c r="J2145" s="5" t="s">
        <v>4018</v>
      </c>
      <c r="K2145" s="5" t="s">
        <v>4018</v>
      </c>
      <c r="L2145" s="14"/>
      <c r="O2145" s="3" t="str">
        <f>IF(AND(TRIM(J2145)="",M2145=""),"Suffix not translated ",
   IF(AND(TRIM(J2145)&lt;&gt;"",TRIM(M2145)&lt;&gt;"",TRIM(J2145)&lt;&gt;TRIM(M2145)),"Suffix translation &lt;&gt; lookup ", "" ))
&amp;IF(AND(TRIM(K2145)="",N2145=""),"Description not translated ",
   IF(AND(TRIM(K2145)&lt;&gt;"",TRIM(N2145)&lt;&gt;"",TRIM(K2145)&lt;&gt;TRIM(N2145)),"Description translation&lt;&gt; lookup ", "" ))</f>
        <v/>
      </c>
      <c r="P2145" s="3" t="s">
        <v>8447</v>
      </c>
      <c r="Q2145" s="3" t="s">
        <v>8447</v>
      </c>
      <c r="R2145" s="3" t="s">
        <v>9257</v>
      </c>
    </row>
    <row r="2146" spans="1:18" x14ac:dyDescent="0.25">
      <c r="A2146" s="2" t="str">
        <f>IF(TRIM(J2146)="","",E2146)</f>
        <v/>
      </c>
      <c r="B2146" s="2" t="str">
        <f>IF(TRIM(K2146)="","",I2146)</f>
        <v/>
      </c>
      <c r="C2146" s="2" t="str">
        <f>LEFT(F2146,FIND(".",F2146,6))</f>
        <v>Exif.Sigma.</v>
      </c>
      <c r="D2146" s="2" t="str">
        <f>VLOOKUP(C2146,PrefixUebersetzung,2,FALSE)</f>
        <v>Exif.Sigma.</v>
      </c>
      <c r="E2146" s="2" t="str">
        <f>MID(F2146,FIND(".",F2146,6)+1,99)</f>
        <v>MeteringMode</v>
      </c>
      <c r="F2146" s="3" t="s">
        <v>1365</v>
      </c>
      <c r="G2146" s="3" t="s">
        <v>9514</v>
      </c>
      <c r="I2146" s="3" t="s">
        <v>2533</v>
      </c>
      <c r="L2146" s="14">
        <v>1</v>
      </c>
      <c r="M2146" s="3" t="str">
        <f>IFERROR(VLOOKUP(E2146,A:J,10, FALSE),"")</f>
        <v>Messmethode</v>
      </c>
      <c r="N2146" s="3" t="str">
        <f>IFERROR(VLOOKUP(I2146,B:K,10,FALSE),"")</f>
        <v>Messmethode</v>
      </c>
      <c r="O2146" s="3" t="str">
        <f>IF(AND(TRIM(J2146)="",M2146=""),"Suffix not translated ",
   IF(AND(TRIM(J2146)&lt;&gt;"",TRIM(M2146)&lt;&gt;"",TRIM(J2146)&lt;&gt;TRIM(M2146)),"Suffix translation &lt;&gt; lookup ", "" ))
&amp;IF(AND(TRIM(K2146)="",N2146=""),"Description not translated ",
   IF(AND(TRIM(K2146)&lt;&gt;"",TRIM(N2146)&lt;&gt;"",TRIM(K2146)&lt;&gt;TRIM(N2146)),"Description translation&lt;&gt; lookup ", "" ))</f>
        <v/>
      </c>
    </row>
    <row r="2147" spans="1:18" x14ac:dyDescent="0.25">
      <c r="A2147" s="2" t="str">
        <f>IF(TRIM(J2147)="","",E2147)</f>
        <v/>
      </c>
      <c r="B2147" s="2" t="str">
        <f>IF(TRIM(K2147)="","",I2147)</f>
        <v/>
      </c>
      <c r="C2147" s="2" t="str">
        <f>LEFT(F2147,FIND(".",F2147,6))</f>
        <v>Exif.Sigma.</v>
      </c>
      <c r="D2147" s="2" t="str">
        <f>VLOOKUP(C2147,PrefixUebersetzung,2,FALSE)</f>
        <v>Exif.Sigma.</v>
      </c>
      <c r="E2147" s="2" t="str">
        <f>MID(F2147,FIND(".",F2147,6)+1,99)</f>
        <v>Quality</v>
      </c>
      <c r="F2147" s="3" t="s">
        <v>1366</v>
      </c>
      <c r="G2147" s="3" t="s">
        <v>9514</v>
      </c>
      <c r="I2147" s="3" t="s">
        <v>2184</v>
      </c>
      <c r="L2147" s="14"/>
      <c r="M2147" s="3" t="str">
        <f>IFERROR(VLOOKUP(E2147,A:J,10, FALSE),"")</f>
        <v>Qualität</v>
      </c>
      <c r="N2147" s="3" t="str">
        <f>IFERROR(VLOOKUP(I2147,B:K,10,FALSE),"")</f>
        <v>Qualität</v>
      </c>
      <c r="O2147" s="3" t="str">
        <f>IF(AND(TRIM(J2147)="",M2147=""),"Suffix not translated ",
   IF(AND(TRIM(J2147)&lt;&gt;"",TRIM(M2147)&lt;&gt;"",TRIM(J2147)&lt;&gt;TRIM(M2147)),"Suffix translation &lt;&gt; lookup ", "" ))
&amp;IF(AND(TRIM(K2147)="",N2147=""),"Description not translated ",
   IF(AND(TRIM(K2147)&lt;&gt;"",TRIM(N2147)&lt;&gt;"",TRIM(K2147)&lt;&gt;TRIM(N2147)),"Description translation&lt;&gt; lookup ", "" ))</f>
        <v/>
      </c>
    </row>
    <row r="2148" spans="1:18" x14ac:dyDescent="0.25">
      <c r="A2148" s="2" t="str">
        <f>IF(TRIM(J2148)="","",E2148)</f>
        <v>ResolutionMode</v>
      </c>
      <c r="B2148" s="2" t="str">
        <f>IF(TRIM(K2148)="","",I2148)</f>
        <v>Resolution mode</v>
      </c>
      <c r="C2148" s="2" t="str">
        <f>LEFT(F2148,FIND(".",F2148,6))</f>
        <v>Exif.Sigma.</v>
      </c>
      <c r="D2148" s="2" t="str">
        <f>VLOOKUP(C2148,PrefixUebersetzung,2,FALSE)</f>
        <v>Exif.Sigma.</v>
      </c>
      <c r="E2148" s="2" t="str">
        <f>MID(F2148,FIND(".",F2148,6)+1,99)</f>
        <v>ResolutionMode</v>
      </c>
      <c r="F2148" s="3" t="s">
        <v>1367</v>
      </c>
      <c r="G2148" s="3" t="s">
        <v>9514</v>
      </c>
      <c r="I2148" s="3" t="s">
        <v>3100</v>
      </c>
      <c r="J2148" s="3" t="s">
        <v>5036</v>
      </c>
      <c r="K2148" s="5" t="s">
        <v>5036</v>
      </c>
      <c r="L2148" s="14"/>
      <c r="O2148" s="3" t="str">
        <f>IF(AND(TRIM(J2148)="",M2148=""),"Suffix not translated ",
   IF(AND(TRIM(J2148)&lt;&gt;"",TRIM(M2148)&lt;&gt;"",TRIM(J2148)&lt;&gt;TRIM(M2148)),"Suffix translation &lt;&gt; lookup ", "" ))
&amp;IF(AND(TRIM(K2148)="",N2148=""),"Description not translated ",
   IF(AND(TRIM(K2148)&lt;&gt;"",TRIM(N2148)&lt;&gt;"",TRIM(K2148)&lt;&gt;TRIM(N2148)),"Description translation&lt;&gt; lookup ", "" ))</f>
        <v/>
      </c>
      <c r="P2148" s="3" t="s">
        <v>8447</v>
      </c>
      <c r="Q2148" s="3" t="s">
        <v>8447</v>
      </c>
      <c r="R2148" s="3" t="s">
        <v>9235</v>
      </c>
    </row>
    <row r="2149" spans="1:18" x14ac:dyDescent="0.25">
      <c r="A2149" s="2" t="str">
        <f>IF(TRIM(J2149)="","",E2149)</f>
        <v/>
      </c>
      <c r="B2149" s="2" t="str">
        <f>IF(TRIM(K2149)="","",I2149)</f>
        <v/>
      </c>
      <c r="C2149" s="2" t="str">
        <f>LEFT(F2149,FIND(".",F2149,6))</f>
        <v>Exif.Sigma.</v>
      </c>
      <c r="D2149" s="2" t="str">
        <f>VLOOKUP(C2149,PrefixUebersetzung,2,FALSE)</f>
        <v>Exif.Sigma.</v>
      </c>
      <c r="E2149" s="2" t="str">
        <f>MID(F2149,FIND(".",F2149,6)+1,99)</f>
        <v>Saturation</v>
      </c>
      <c r="F2149" s="3" t="s">
        <v>1368</v>
      </c>
      <c r="G2149" s="3" t="s">
        <v>9514</v>
      </c>
      <c r="I2149" s="3" t="s">
        <v>2538</v>
      </c>
      <c r="L2149" s="14">
        <v>1</v>
      </c>
      <c r="M2149" s="3" t="str">
        <f>IFERROR(VLOOKUP(E2149,A:J,10, FALSE),"")</f>
        <v>Sättigung</v>
      </c>
      <c r="N2149" s="3" t="str">
        <f>IFERROR(VLOOKUP(I2149,B:K,10,FALSE),"")</f>
        <v>Sättigung</v>
      </c>
      <c r="O2149" s="3" t="str">
        <f>IF(AND(TRIM(J2149)="",M2149=""),"Suffix not translated ",
   IF(AND(TRIM(J2149)&lt;&gt;"",TRIM(M2149)&lt;&gt;"",TRIM(J2149)&lt;&gt;TRIM(M2149)),"Suffix translation &lt;&gt; lookup ", "" ))
&amp;IF(AND(TRIM(K2149)="",N2149=""),"Description not translated ",
   IF(AND(TRIM(K2149)&lt;&gt;"",TRIM(N2149)&lt;&gt;"",TRIM(K2149)&lt;&gt;TRIM(N2149)),"Description translation&lt;&gt; lookup ", "" ))</f>
        <v/>
      </c>
    </row>
    <row r="2150" spans="1:18" x14ac:dyDescent="0.25">
      <c r="A2150" s="2" t="str">
        <f>IF(TRIM(J2150)="","",E2150)</f>
        <v/>
      </c>
      <c r="B2150" s="2" t="str">
        <f>IF(TRIM(K2150)="","",I2150)</f>
        <v/>
      </c>
      <c r="C2150" s="2" t="str">
        <f>LEFT(F2150,FIND(".",F2150,6))</f>
        <v>Exif.Sigma.</v>
      </c>
      <c r="D2150" s="2" t="str">
        <f>VLOOKUP(C2150,PrefixUebersetzung,2,FALSE)</f>
        <v>Exif.Sigma.</v>
      </c>
      <c r="E2150" s="2" t="str">
        <f>MID(F2150,FIND(".",F2150,6)+1,99)</f>
        <v>SerialNumber</v>
      </c>
      <c r="F2150" s="3" t="s">
        <v>1369</v>
      </c>
      <c r="G2150" s="3" t="s">
        <v>9514</v>
      </c>
      <c r="I2150" s="3" t="s">
        <v>2135</v>
      </c>
      <c r="J2150" s="3"/>
      <c r="L2150" s="14"/>
      <c r="M2150" s="3" t="str">
        <f>IFERROR(VLOOKUP(E2150,A:J,10, FALSE),"")</f>
        <v>Seriennummer</v>
      </c>
      <c r="N2150" s="3" t="str">
        <f>IFERROR(VLOOKUP(I2150,B:K,10,FALSE),"")</f>
        <v>Kamera-Seriennummer</v>
      </c>
      <c r="O2150" s="3" t="str">
        <f>IF(AND(TRIM(J2150)="",M2150=""),"Suffix not translated ",
   IF(AND(TRIM(J2150)&lt;&gt;"",TRIM(M2150)&lt;&gt;"",TRIM(J2150)&lt;&gt;TRIM(M2150)),"Suffix translation &lt;&gt; lookup ", "" ))
&amp;IF(AND(TRIM(K2150)="",N2150=""),"Description not translated ",
   IF(AND(TRIM(K2150)&lt;&gt;"",TRIM(N2150)&lt;&gt;"",TRIM(K2150)&lt;&gt;TRIM(N2150)),"Description translation&lt;&gt; lookup ", "" ))</f>
        <v/>
      </c>
    </row>
    <row r="2151" spans="1:18" x14ac:dyDescent="0.25">
      <c r="A2151" s="2" t="str">
        <f>IF(TRIM(J2151)="","",E2151)</f>
        <v>Shadow</v>
      </c>
      <c r="B2151" s="2" t="str">
        <f>IF(TRIM(K2151)="","",I2151)</f>
        <v>Shadow</v>
      </c>
      <c r="C2151" s="2" t="str">
        <f>LEFT(F2151,FIND(".",F2151,6))</f>
        <v>Exif.Sigma.</v>
      </c>
      <c r="D2151" s="2" t="str">
        <f>VLOOKUP(C2151,PrefixUebersetzung,2,FALSE)</f>
        <v>Exif.Sigma.</v>
      </c>
      <c r="E2151" s="2" t="str">
        <f>MID(F2151,FIND(".",F2151,6)+1,99)</f>
        <v>Shadow</v>
      </c>
      <c r="F2151" s="3" t="s">
        <v>1370</v>
      </c>
      <c r="G2151" s="3" t="s">
        <v>9514</v>
      </c>
      <c r="I2151" s="3" t="s">
        <v>3101</v>
      </c>
      <c r="J2151" s="5" t="s">
        <v>4019</v>
      </c>
      <c r="K2151" s="5" t="s">
        <v>4019</v>
      </c>
      <c r="L2151" s="14"/>
      <c r="O2151" s="3" t="str">
        <f>IF(AND(TRIM(J2151)="",M2151=""),"Suffix not translated ",
   IF(AND(TRIM(J2151)&lt;&gt;"",TRIM(M2151)&lt;&gt;"",TRIM(J2151)&lt;&gt;TRIM(M2151)),"Suffix translation &lt;&gt; lookup ", "" ))
&amp;IF(AND(TRIM(K2151)="",N2151=""),"Description not translated ",
   IF(AND(TRIM(K2151)&lt;&gt;"",TRIM(N2151)&lt;&gt;"",TRIM(K2151)&lt;&gt;TRIM(N2151)),"Description translation&lt;&gt; lookup ", "" ))</f>
        <v/>
      </c>
      <c r="P2151" s="3" t="s">
        <v>8447</v>
      </c>
      <c r="Q2151" s="3" t="s">
        <v>8447</v>
      </c>
      <c r="R2151" s="3" t="s">
        <v>4019</v>
      </c>
    </row>
    <row r="2152" spans="1:18" x14ac:dyDescent="0.25">
      <c r="A2152" s="2" t="str">
        <f>IF(TRIM(J2152)="","",E2152)</f>
        <v/>
      </c>
      <c r="B2152" s="2" t="str">
        <f>IF(TRIM(K2152)="","",I2152)</f>
        <v/>
      </c>
      <c r="C2152" s="2" t="str">
        <f>LEFT(F2152,FIND(".",F2152,6))</f>
        <v>Exif.Sigma.</v>
      </c>
      <c r="D2152" s="2" t="str">
        <f>VLOOKUP(C2152,PrefixUebersetzung,2,FALSE)</f>
        <v>Exif.Sigma.</v>
      </c>
      <c r="E2152" s="2" t="str">
        <f>MID(F2152,FIND(".",F2152,6)+1,99)</f>
        <v>Sharpness</v>
      </c>
      <c r="F2152" s="3" t="s">
        <v>1371</v>
      </c>
      <c r="G2152" s="3" t="s">
        <v>9514</v>
      </c>
      <c r="I2152" s="3" t="s">
        <v>2221</v>
      </c>
      <c r="L2152" s="14">
        <v>1</v>
      </c>
      <c r="M2152" s="3" t="str">
        <f>IFERROR(VLOOKUP(E2152,A:J,10, FALSE),"")</f>
        <v>Schärfe</v>
      </c>
      <c r="N2152" s="3" t="str">
        <f>IFERROR(VLOOKUP(I2152,B:K,10,FALSE),"")</f>
        <v>Schärfe</v>
      </c>
      <c r="O2152" s="3" t="str">
        <f>IF(AND(TRIM(J2152)="",M2152=""),"Suffix not translated ",
   IF(AND(TRIM(J2152)&lt;&gt;"",TRIM(M2152)&lt;&gt;"",TRIM(J2152)&lt;&gt;TRIM(M2152)),"Suffix translation &lt;&gt; lookup ", "" ))
&amp;IF(AND(TRIM(K2152)="",N2152=""),"Description not translated ",
   IF(AND(TRIM(K2152)&lt;&gt;"",TRIM(N2152)&lt;&gt;"",TRIM(K2152)&lt;&gt;TRIM(N2152)),"Description translation&lt;&gt; lookup ", "" ))</f>
        <v/>
      </c>
    </row>
    <row r="2153" spans="1:18" x14ac:dyDescent="0.25">
      <c r="A2153" s="2" t="str">
        <f>IF(TRIM(J2153)="","",E2153)</f>
        <v/>
      </c>
      <c r="B2153" s="2" t="str">
        <f>IF(TRIM(K2153)="","",I2153)</f>
        <v/>
      </c>
      <c r="C2153" s="2" t="str">
        <f>LEFT(F2153,FIND(".",F2153,6))</f>
        <v>Exif.Sigma.</v>
      </c>
      <c r="D2153" s="2" t="str">
        <f>VLOOKUP(C2153,PrefixUebersetzung,2,FALSE)</f>
        <v>Exif.Sigma.</v>
      </c>
      <c r="E2153" s="2" t="str">
        <f>MID(F2153,FIND(".",F2153,6)+1,99)</f>
        <v>Software</v>
      </c>
      <c r="F2153" s="3" t="s">
        <v>1372</v>
      </c>
      <c r="G2153" s="3" t="s">
        <v>9514</v>
      </c>
      <c r="I2153" s="3" t="s">
        <v>2761</v>
      </c>
      <c r="J2153" s="3"/>
      <c r="L2153" s="14"/>
      <c r="M2153" s="3" t="str">
        <f>IFERROR(VLOOKUP(E2153,A:J,10, FALSE),"")</f>
        <v>Software</v>
      </c>
      <c r="N2153" s="3" t="str">
        <f>IFERROR(VLOOKUP(I2153,B:K,10,FALSE),"")</f>
        <v>Software</v>
      </c>
      <c r="O2153" s="3" t="str">
        <f>IF(AND(TRIM(J2153)="",M2153=""),"Suffix not translated ",
   IF(AND(TRIM(J2153)&lt;&gt;"",TRIM(M2153)&lt;&gt;"",TRIM(J2153)&lt;&gt;TRIM(M2153)),"Suffix translation &lt;&gt; lookup ", "" ))
&amp;IF(AND(TRIM(K2153)="",N2153=""),"Description not translated ",
   IF(AND(TRIM(K2153)&lt;&gt;"",TRIM(N2153)&lt;&gt;"",TRIM(K2153)&lt;&gt;TRIM(N2153)),"Description translation&lt;&gt; lookup ", "" ))</f>
        <v/>
      </c>
    </row>
    <row r="2154" spans="1:18" x14ac:dyDescent="0.25">
      <c r="A2154" s="2" t="str">
        <f>IF(TRIM(J2154)="","",E2154)</f>
        <v/>
      </c>
      <c r="B2154" s="2" t="str">
        <f>IF(TRIM(K2154)="","",I2154)</f>
        <v/>
      </c>
      <c r="C2154" s="2" t="str">
        <f>LEFT(F2154,FIND(".",F2154,6))</f>
        <v>Exif.Sigma.</v>
      </c>
      <c r="D2154" s="2" t="str">
        <f>VLOOKUP(C2154,PrefixUebersetzung,2,FALSE)</f>
        <v>Exif.Sigma.</v>
      </c>
      <c r="E2154" s="2" t="str">
        <f>MID(F2154,FIND(".",F2154,6)+1,99)</f>
        <v>WhiteBalance</v>
      </c>
      <c r="F2154" s="3" t="s">
        <v>1373</v>
      </c>
      <c r="G2154" s="3" t="s">
        <v>9514</v>
      </c>
      <c r="I2154" s="3" t="s">
        <v>2226</v>
      </c>
      <c r="L2154" s="14">
        <v>1</v>
      </c>
      <c r="M2154" s="3" t="str">
        <f>IFERROR(VLOOKUP(E2154,A:J,10, FALSE),"")</f>
        <v>Weißabgleich</v>
      </c>
      <c r="N2154" s="3" t="str">
        <f>IFERROR(VLOOKUP(I2154,B:K,10,FALSE),"")</f>
        <v>Weißabgleich</v>
      </c>
      <c r="O2154" s="3" t="str">
        <f>IF(AND(TRIM(J2154)="",M2154=""),"Suffix not translated ",
   IF(AND(TRIM(J2154)&lt;&gt;"",TRIM(M2154)&lt;&gt;"",TRIM(J2154)&lt;&gt;TRIM(M2154)),"Suffix translation &lt;&gt; lookup ", "" ))
&amp;IF(AND(TRIM(K2154)="",N2154=""),"Description not translated ",
   IF(AND(TRIM(K2154)&lt;&gt;"",TRIM(N2154)&lt;&gt;"",TRIM(K2154)&lt;&gt;TRIM(N2154)),"Description translation&lt;&gt; lookup ", "" ))</f>
        <v/>
      </c>
    </row>
    <row r="2155" spans="1:18" x14ac:dyDescent="0.25">
      <c r="A2155" s="2" t="str">
        <f>IF(TRIM(J2155)="","",E2155)</f>
        <v/>
      </c>
      <c r="B2155" s="2" t="str">
        <f>IF(TRIM(K2155)="","",I2155)</f>
        <v/>
      </c>
      <c r="C2155" s="2" t="str">
        <f>LEFT(F2155,FIND(".",F2155,6))</f>
        <v>Exif.Sony1.</v>
      </c>
      <c r="D2155" s="2" t="str">
        <f>VLOOKUP(C2155,PrefixUebersetzung,2,FALSE)</f>
        <v>Exif.Sony1.</v>
      </c>
      <c r="E2155" s="2" t="str">
        <f>MID(F2155,FIND(".",F2155,6)+1,99)</f>
        <v>AFAreaModeSetting</v>
      </c>
      <c r="F2155" s="36" t="s">
        <v>10791</v>
      </c>
      <c r="G2155" s="36" t="s">
        <v>9518</v>
      </c>
      <c r="H2155" s="36"/>
      <c r="I2155" s="36" t="s">
        <v>10792</v>
      </c>
      <c r="L2155" s="15">
        <v>8</v>
      </c>
      <c r="M2155" s="3" t="str">
        <f>IFERROR(VLOOKUP(E2155,A:J,10, FALSE),"")</f>
        <v/>
      </c>
      <c r="N2155" s="3" t="str">
        <f>IFERROR(VLOOKUP(I2155,B:K,10,FALSE),"")</f>
        <v/>
      </c>
      <c r="O2155" s="3" t="str">
        <f>IF(AND(TRIM(J2155)="",M2155=""),"Suffix not translated ",
   IF(AND(TRIM(J2155)&lt;&gt;"",TRIM(M2155)&lt;&gt;"",TRIM(J2155)&lt;&gt;TRIM(M2155)),"Suffix translation &lt;&gt; lookup ", "" ))
&amp;IF(AND(TRIM(K2155)="",N2155=""),"Description not translated ",
   IF(AND(TRIM(K2155)&lt;&gt;"",TRIM(N2155)&lt;&gt;"",TRIM(K2155)&lt;&gt;TRIM(N2155)),"Description translation&lt;&gt; lookup ", "" ))</f>
        <v xml:space="preserve">Suffix not translated Description not translated </v>
      </c>
      <c r="P2155" s="3" t="s">
        <v>8447</v>
      </c>
      <c r="Q2155" s="3" t="s">
        <v>8447</v>
      </c>
    </row>
    <row r="2156" spans="1:18" x14ac:dyDescent="0.25">
      <c r="A2156" s="2" t="str">
        <f>IF(TRIM(J2156)="","",E2156)</f>
        <v>AFIlluminator</v>
      </c>
      <c r="B2156" s="2" t="str">
        <f>IF(TRIM(K2156)="","",I2156)</f>
        <v>Auto focus illuminator</v>
      </c>
      <c r="C2156" s="2" t="str">
        <f>LEFT(F2156,FIND(".",F2156,6))</f>
        <v>Exif.Sony1.</v>
      </c>
      <c r="D2156" s="2" t="str">
        <f>VLOOKUP(C2156,PrefixUebersetzung,2,FALSE)</f>
        <v>Exif.Sony1.</v>
      </c>
      <c r="E2156" s="2" t="str">
        <f>MID(F2156,FIND(".",F2156,6)+1,99)</f>
        <v>AFIlluminator</v>
      </c>
      <c r="F2156" s="3" t="s">
        <v>1374</v>
      </c>
      <c r="G2156" s="3" t="s">
        <v>9512</v>
      </c>
      <c r="I2156" s="3" t="s">
        <v>11028</v>
      </c>
      <c r="J2156" s="5" t="s">
        <v>4871</v>
      </c>
      <c r="K2156" s="5" t="s">
        <v>4871</v>
      </c>
      <c r="L2156" s="14"/>
      <c r="M2156" s="3" t="str">
        <f>IFERROR(VLOOKUP(E2156,A:J,10, FALSE),"")</f>
        <v>AF Hilfslicht</v>
      </c>
      <c r="N2156" s="3" t="str">
        <f>IFERROR(VLOOKUP(I2156,B:K,10,FALSE),"")</f>
        <v>AF Hilfslicht</v>
      </c>
      <c r="O2156" s="3" t="str">
        <f>IF(AND(TRIM(J2156)="",M2156=""),"Suffix not translated ",
   IF(AND(TRIM(J2156)&lt;&gt;"",TRIM(M2156)&lt;&gt;"",TRIM(J2156)&lt;&gt;TRIM(M2156)),"Suffix translation &lt;&gt; lookup ", "" ))
&amp;IF(AND(TRIM(K2156)="",N2156=""),"Description not translated ",
   IF(AND(TRIM(K2156)&lt;&gt;"",TRIM(N2156)&lt;&gt;"",TRIM(K2156)&lt;&gt;TRIM(N2156)),"Description translation&lt;&gt; lookup ", "" ))</f>
        <v/>
      </c>
      <c r="P2156" s="3" t="s">
        <v>8447</v>
      </c>
      <c r="Q2156" s="3" t="s">
        <v>8447</v>
      </c>
    </row>
    <row r="2157" spans="1:18" x14ac:dyDescent="0.25">
      <c r="A2157" s="2" t="str">
        <f>IF(TRIM(J2157)="","",E2157)</f>
        <v/>
      </c>
      <c r="B2157" s="2" t="str">
        <f>IF(TRIM(K2157)="","",I2157)</f>
        <v>Auto focus area mode</v>
      </c>
      <c r="C2157" s="2" t="str">
        <f>LEFT(F2157,FIND(".",F2157,6))</f>
        <v>Exif.Sony1.</v>
      </c>
      <c r="D2157" s="2" t="str">
        <f>VLOOKUP(C2157,PrefixUebersetzung,2,FALSE)</f>
        <v>Exif.Sony1.</v>
      </c>
      <c r="E2157" s="2" t="str">
        <f>MID(F2157,FIND(".",F2157,6)+1,99)</f>
        <v>AFMode</v>
      </c>
      <c r="F2157" s="3" t="s">
        <v>1375</v>
      </c>
      <c r="G2157" s="3" t="s">
        <v>9512</v>
      </c>
      <c r="I2157" s="3" t="s">
        <v>11029</v>
      </c>
      <c r="K2157" s="5" t="s">
        <v>4818</v>
      </c>
      <c r="L2157" s="14"/>
      <c r="M2157" s="3" t="str">
        <f>IFERROR(VLOOKUP(E2157,A:J,10, FALSE),"")</f>
        <v>AF Modus</v>
      </c>
      <c r="N2157" s="3" t="str">
        <f>IFERROR(VLOOKUP(I2157,B:K,10,FALSE),"")</f>
        <v>AF Bereich Modus</v>
      </c>
      <c r="O2157" s="3" t="str">
        <f>IF(AND(TRIM(J2157)="",M2157=""),"Suffix not translated ",
   IF(AND(TRIM(J2157)&lt;&gt;"",TRIM(M2157)&lt;&gt;"",TRIM(J2157)&lt;&gt;TRIM(M2157)),"Suffix translation &lt;&gt; lookup ", "" ))
&amp;IF(AND(TRIM(K2157)="",N2157=""),"Description not translated ",
   IF(AND(TRIM(K2157)&lt;&gt;"",TRIM(N2157)&lt;&gt;"",TRIM(K2157)&lt;&gt;TRIM(N2157)),"Description translation&lt;&gt; lookup ", "" ))</f>
        <v/>
      </c>
      <c r="Q2157" s="3" t="s">
        <v>8447</v>
      </c>
    </row>
    <row r="2158" spans="1:18" x14ac:dyDescent="0.25">
      <c r="A2158" s="2" t="str">
        <f>IF(TRIM(J2158)="","",E2158)</f>
        <v>AFPointSelected</v>
      </c>
      <c r="B2158" s="2" t="str">
        <f>IF(TRIM(K2158)="","",I2158)</f>
        <v>Auto focus point selected</v>
      </c>
      <c r="C2158" s="2" t="str">
        <f>LEFT(F2158,FIND(".",F2158,6))</f>
        <v>Exif.Sony1.</v>
      </c>
      <c r="D2158" s="2" t="str">
        <f>VLOOKUP(C2158,PrefixUebersetzung,2,FALSE)</f>
        <v>Exif.Sony1.</v>
      </c>
      <c r="E2158" s="2" t="str">
        <f>MID(F2158,FIND(".",F2158,6)+1,99)</f>
        <v>AFPointSelected</v>
      </c>
      <c r="F2158" s="36" t="s">
        <v>10793</v>
      </c>
      <c r="G2158" s="36" t="s">
        <v>9518</v>
      </c>
      <c r="H2158" s="36"/>
      <c r="I2158" s="36" t="s">
        <v>10794</v>
      </c>
      <c r="J2158" s="5" t="s">
        <v>11015</v>
      </c>
      <c r="K2158" s="5" t="s">
        <v>11015</v>
      </c>
      <c r="M2158" s="3" t="str">
        <f>IFERROR(VLOOKUP(E2158,A:J,10, FALSE),"")</f>
        <v>Ausgewählter AF Punkt</v>
      </c>
      <c r="N2158" s="3" t="str">
        <f>IFERROR(VLOOKUP(I2158,B:K,10,FALSE),"")</f>
        <v>Ausgewählter AF Punkt</v>
      </c>
      <c r="O2158" s="3" t="str">
        <f>IF(AND(TRIM(J2158)="",M2158=""),"Suffix not translated ",
   IF(AND(TRIM(J2158)&lt;&gt;"",TRIM(M2158)&lt;&gt;"",TRIM(J2158)&lt;&gt;TRIM(M2158)),"Suffix translation &lt;&gt; lookup ", "" ))
&amp;IF(AND(TRIM(K2158)="",N2158=""),"Description not translated ",
   IF(AND(TRIM(K2158)&lt;&gt;"",TRIM(N2158)&lt;&gt;"",TRIM(K2158)&lt;&gt;TRIM(N2158)),"Description translation&lt;&gt; lookup ", "" ))</f>
        <v/>
      </c>
      <c r="Q2158" s="3" t="s">
        <v>8447</v>
      </c>
    </row>
    <row r="2159" spans="1:18" ht="30" x14ac:dyDescent="0.25">
      <c r="A2159" s="2" t="str">
        <f>IF(TRIM(J2159)="","",E2159)</f>
        <v>AFPointsUsed</v>
      </c>
      <c r="B2159" s="2" t="str">
        <f>IF(TRIM(K2159)="","",I2159)</f>
        <v>Auto focus points used</v>
      </c>
      <c r="C2159" s="2" t="str">
        <f>LEFT(F2159,FIND(".",F2159,6))</f>
        <v>Exif.Sony1.</v>
      </c>
      <c r="D2159" s="2" t="str">
        <f>VLOOKUP(C2159,PrefixUebersetzung,2,FALSE)</f>
        <v>Exif.Sony1.</v>
      </c>
      <c r="E2159" s="2" t="str">
        <f>MID(F2159,FIND(".",F2159,6)+1,99)</f>
        <v>AFPointsUsed</v>
      </c>
      <c r="F2159" s="36" t="s">
        <v>10795</v>
      </c>
      <c r="G2159" s="36" t="s">
        <v>9518</v>
      </c>
      <c r="H2159" s="36"/>
      <c r="I2159" s="36" t="s">
        <v>10796</v>
      </c>
      <c r="J2159" s="5" t="s">
        <v>11016</v>
      </c>
      <c r="K2159" s="5" t="s">
        <v>11016</v>
      </c>
      <c r="M2159" s="3" t="str">
        <f>IFERROR(VLOOKUP(E2159,A:J,10, FALSE),"")</f>
        <v>Verwendete AF Messfelder</v>
      </c>
      <c r="N2159" s="3" t="str">
        <f>IFERROR(VLOOKUP(I2159,B:K,10,FALSE),"")</f>
        <v>Verwendete AF Messfelder</v>
      </c>
      <c r="O2159" s="3" t="str">
        <f>IF(AND(TRIM(J2159)="",M2159=""),"Suffix not translated ",
   IF(AND(TRIM(J2159)&lt;&gt;"",TRIM(M2159)&lt;&gt;"",TRIM(J2159)&lt;&gt;TRIM(M2159)),"Suffix translation &lt;&gt; lookup ", "" ))
&amp;IF(AND(TRIM(K2159)="",N2159=""),"Description not translated ",
   IF(AND(TRIM(K2159)&lt;&gt;"",TRIM(N2159)&lt;&gt;"",TRIM(K2159)&lt;&gt;TRIM(N2159)),"Description translation&lt;&gt; lookup ", "" ))</f>
        <v/>
      </c>
      <c r="Q2159" s="3" t="s">
        <v>8447</v>
      </c>
    </row>
    <row r="2160" spans="1:18" x14ac:dyDescent="0.25">
      <c r="A2160" s="2" t="str">
        <f>IF(TRIM(J2160)="","",E2160)</f>
        <v/>
      </c>
      <c r="B2160" s="2" t="str">
        <f>IF(TRIM(K2160)="","",I2160)</f>
        <v/>
      </c>
      <c r="C2160" s="2" t="str">
        <f>LEFT(F2160,FIND(".",F2160,6))</f>
        <v>Exif.Sony1.</v>
      </c>
      <c r="D2160" s="2" t="str">
        <f>VLOOKUP(C2160,PrefixUebersetzung,2,FALSE)</f>
        <v>Exif.Sony1.</v>
      </c>
      <c r="E2160" s="2" t="str">
        <f>MID(F2160,FIND(".",F2160,6)+1,99)</f>
        <v>AFTracking</v>
      </c>
      <c r="F2160" s="36" t="s">
        <v>10797</v>
      </c>
      <c r="G2160" s="36" t="s">
        <v>9518</v>
      </c>
      <c r="H2160" s="36"/>
      <c r="I2160" s="36" t="s">
        <v>10798</v>
      </c>
      <c r="L2160" s="15">
        <v>8</v>
      </c>
      <c r="M2160" s="3" t="str">
        <f>IFERROR(VLOOKUP(E2160,A:J,10, FALSE),"")</f>
        <v/>
      </c>
      <c r="N2160" s="3" t="str">
        <f>IFERROR(VLOOKUP(I2160,B:K,10,FALSE),"")</f>
        <v/>
      </c>
      <c r="O2160" s="3" t="str">
        <f>IF(AND(TRIM(J2160)="",M2160=""),"Suffix not translated ",
   IF(AND(TRIM(J2160)&lt;&gt;"",TRIM(M2160)&lt;&gt;"",TRIM(J2160)&lt;&gt;TRIM(M2160)),"Suffix translation &lt;&gt; lookup ", "" ))
&amp;IF(AND(TRIM(K2160)="",N2160=""),"Description not translated ",
   IF(AND(TRIM(K2160)&lt;&gt;"",TRIM(N2160)&lt;&gt;"",TRIM(K2160)&lt;&gt;TRIM(N2160)),"Description translation&lt;&gt; lookup ", "" ))</f>
        <v xml:space="preserve">Suffix not translated Description not translated </v>
      </c>
      <c r="P2160" s="3" t="s">
        <v>8447</v>
      </c>
      <c r="Q2160" s="3" t="s">
        <v>8447</v>
      </c>
    </row>
    <row r="2161" spans="1:18" x14ac:dyDescent="0.25">
      <c r="A2161" s="2" t="str">
        <f>IF(TRIM(J2161)="","",E2161)</f>
        <v/>
      </c>
      <c r="B2161" s="2" t="str">
        <f>IF(TRIM(K2161)="","",I2161)</f>
        <v/>
      </c>
      <c r="C2161" s="2" t="str">
        <f>LEFT(F2161,FIND(".",F2161,6))</f>
        <v>Exif.Sony1.</v>
      </c>
      <c r="D2161" s="2" t="str">
        <f>VLOOKUP(C2161,PrefixUebersetzung,2,FALSE)</f>
        <v>Exif.Sony1.</v>
      </c>
      <c r="E2161" s="2" t="str">
        <f>MID(F2161,FIND(".",F2161,6)+1,99)</f>
        <v>AntiBlur</v>
      </c>
      <c r="F2161" s="3" t="s">
        <v>1376</v>
      </c>
      <c r="G2161" s="3" t="s">
        <v>9512</v>
      </c>
      <c r="I2161" s="3" t="s">
        <v>3104</v>
      </c>
      <c r="J2161" s="3"/>
      <c r="L2161" s="14">
        <v>5</v>
      </c>
      <c r="M2161" s="3" t="str">
        <f>IFERROR(VLOOKUP(E2161,A:J,10, FALSE),"")</f>
        <v/>
      </c>
      <c r="N2161" s="3" t="str">
        <f>IFERROR(VLOOKUP(I2161,B:K,10,FALSE),"")</f>
        <v/>
      </c>
      <c r="O2161" s="3" t="str">
        <f>IF(AND(TRIM(J2161)="",M2161=""),"Suffix not translated ",
   IF(AND(TRIM(J2161)&lt;&gt;"",TRIM(M2161)&lt;&gt;"",TRIM(J2161)&lt;&gt;TRIM(M2161)),"Suffix translation &lt;&gt; lookup ", "" ))
&amp;IF(AND(TRIM(K2161)="",N2161=""),"Description not translated ",
   IF(AND(TRIM(K2161)&lt;&gt;"",TRIM(N2161)&lt;&gt;"",TRIM(K2161)&lt;&gt;TRIM(N2161)),"Description translation&lt;&gt; lookup ", "" ))</f>
        <v xml:space="preserve">Suffix not translated Description not translated </v>
      </c>
      <c r="P2161" s="3" t="s">
        <v>8447</v>
      </c>
      <c r="Q2161" s="3" t="s">
        <v>8447</v>
      </c>
    </row>
    <row r="2162" spans="1:18" x14ac:dyDescent="0.25">
      <c r="A2162" s="2" t="str">
        <f>IF(TRIM(J2162)="","",E2162)</f>
        <v>AutoHDR</v>
      </c>
      <c r="B2162" s="2" t="str">
        <f>IF(TRIM(K2162)="","",I2162)</f>
        <v>Auto high dynamic range mode</v>
      </c>
      <c r="C2162" s="2" t="str">
        <f>LEFT(F2162,FIND(".",F2162,6))</f>
        <v>Exif.Sony1.</v>
      </c>
      <c r="D2162" s="2" t="str">
        <f>VLOOKUP(C2162,PrefixUebersetzung,2,FALSE)</f>
        <v>Exif.Sony1.</v>
      </c>
      <c r="E2162" s="2" t="str">
        <f>MID(F2162,FIND(".",F2162,6)+1,99)</f>
        <v>AutoHDR</v>
      </c>
      <c r="F2162" s="3" t="s">
        <v>1377</v>
      </c>
      <c r="G2162" s="3" t="s">
        <v>9515</v>
      </c>
      <c r="I2162" s="3" t="s">
        <v>11030</v>
      </c>
      <c r="J2162" s="3" t="s">
        <v>4369</v>
      </c>
      <c r="K2162" s="5" t="s">
        <v>11031</v>
      </c>
      <c r="L2162" s="14"/>
      <c r="M2162" s="3" t="str">
        <f>IFERROR(VLOOKUP(E2162,A:J,10, FALSE),"")</f>
        <v>Auto HDR</v>
      </c>
      <c r="N2162" s="3" t="str">
        <f>IFERROR(VLOOKUP(I2162,B:K,10,FALSE),"")</f>
        <v>Auto High Definition Range Modus</v>
      </c>
      <c r="O2162" s="3" t="str">
        <f>IF(AND(TRIM(J2162)="",M2162=""),"Suffix not translated ",
   IF(AND(TRIM(J2162)&lt;&gt;"",TRIM(M2162)&lt;&gt;"",TRIM(J2162)&lt;&gt;TRIM(M2162)),"Suffix translation &lt;&gt; lookup ", "" ))
&amp;IF(AND(TRIM(K2162)="",N2162=""),"Description not translated ",
   IF(AND(TRIM(K2162)&lt;&gt;"",TRIM(N2162)&lt;&gt;"",TRIM(K2162)&lt;&gt;TRIM(N2162)),"Description translation&lt;&gt; lookup ", "" ))</f>
        <v/>
      </c>
      <c r="P2162" s="3" t="s">
        <v>8447</v>
      </c>
      <c r="Q2162" s="3" t="s">
        <v>8447</v>
      </c>
    </row>
    <row r="2163" spans="1:18" x14ac:dyDescent="0.25">
      <c r="A2163" s="2" t="str">
        <f>IF(TRIM(J2163)="","",E2163)</f>
        <v/>
      </c>
      <c r="B2163" s="2" t="str">
        <f>IF(TRIM(K2163)="","",I2163)</f>
        <v/>
      </c>
      <c r="C2163" s="2" t="str">
        <f>LEFT(F2163,FIND(".",F2163,6))</f>
        <v>Exif.Sony1.</v>
      </c>
      <c r="D2163" s="2" t="str">
        <f>VLOOKUP(C2163,PrefixUebersetzung,2,FALSE)</f>
        <v>Exif.Sony1.</v>
      </c>
      <c r="E2163" s="2" t="str">
        <f>MID(F2163,FIND(".",F2163,6)+1,99)</f>
        <v>AutoPortraitFramed</v>
      </c>
      <c r="F2163" s="36" t="s">
        <v>10799</v>
      </c>
      <c r="G2163" s="36" t="s">
        <v>9512</v>
      </c>
      <c r="H2163" s="36"/>
      <c r="I2163" s="36" t="s">
        <v>10800</v>
      </c>
      <c r="L2163" s="15">
        <v>8</v>
      </c>
      <c r="M2163" s="3" t="str">
        <f>IFERROR(VLOOKUP(E2163,A:J,10, FALSE),"")</f>
        <v/>
      </c>
      <c r="N2163" s="3" t="str">
        <f>IFERROR(VLOOKUP(I2163,B:K,10,FALSE),"")</f>
        <v/>
      </c>
      <c r="O2163" s="3" t="str">
        <f>IF(AND(TRIM(J2163)="",M2163=""),"Suffix not translated ",
   IF(AND(TRIM(J2163)&lt;&gt;"",TRIM(M2163)&lt;&gt;"",TRIM(J2163)&lt;&gt;TRIM(M2163)),"Suffix translation &lt;&gt; lookup ", "" ))
&amp;IF(AND(TRIM(K2163)="",N2163=""),"Description not translated ",
   IF(AND(TRIM(K2163)&lt;&gt;"",TRIM(N2163)&lt;&gt;"",TRIM(K2163)&lt;&gt;TRIM(N2163)),"Description translation&lt;&gt; lookup ", "" ))</f>
        <v xml:space="preserve">Suffix not translated Description not translated </v>
      </c>
      <c r="P2163" s="3" t="s">
        <v>8447</v>
      </c>
      <c r="Q2163" s="3" t="s">
        <v>8447</v>
      </c>
    </row>
    <row r="2164" spans="1:18" x14ac:dyDescent="0.25">
      <c r="A2164" s="2" t="str">
        <f>IF(TRIM(J2164)="","",E2164)</f>
        <v/>
      </c>
      <c r="B2164" s="2" t="str">
        <f>IF(TRIM(K2164)="","",I2164)</f>
        <v/>
      </c>
      <c r="C2164" s="2" t="str">
        <f>LEFT(F2164,FIND(".",F2164,6))</f>
        <v>Exif.Sony1.</v>
      </c>
      <c r="D2164" s="2" t="str">
        <f>VLOOKUP(C2164,PrefixUebersetzung,2,FALSE)</f>
        <v>Exif.Sony1.</v>
      </c>
      <c r="E2164" s="2" t="str">
        <f>MID(F2164,FIND(".",F2164,6)+1,99)</f>
        <v>Brightness</v>
      </c>
      <c r="F2164" s="36" t="s">
        <v>10801</v>
      </c>
      <c r="G2164" s="36" t="s">
        <v>9516</v>
      </c>
      <c r="H2164" s="36"/>
      <c r="I2164" s="36" t="s">
        <v>2544</v>
      </c>
      <c r="M2164" s="3" t="str">
        <f>IFERROR(VLOOKUP(E2164,A:J,10, FALSE),"")</f>
        <v>Helligkeit</v>
      </c>
      <c r="N2164" s="3" t="str">
        <f>IFERROR(VLOOKUP(I2164,B:K,10,FALSE),"")</f>
        <v>Helligkeit</v>
      </c>
      <c r="O2164" s="3" t="str">
        <f>IF(AND(TRIM(J2164)="",M2164=""),"Suffix not translated ",
   IF(AND(TRIM(J2164)&lt;&gt;"",TRIM(M2164)&lt;&gt;"",TRIM(J2164)&lt;&gt;TRIM(M2164)),"Suffix translation &lt;&gt; lookup ", "" ))
&amp;IF(AND(TRIM(K2164)="",N2164=""),"Description not translated ",
   IF(AND(TRIM(K2164)&lt;&gt;"",TRIM(N2164)&lt;&gt;"",TRIM(K2164)&lt;&gt;TRIM(N2164)),"Description translation&lt;&gt; lookup ", "" ))</f>
        <v/>
      </c>
    </row>
    <row r="2165" spans="1:18" x14ac:dyDescent="0.25">
      <c r="A2165" s="2" t="str">
        <f>IF(TRIM(J2165)="","",E2165)</f>
        <v/>
      </c>
      <c r="B2165" s="2" t="str">
        <f>IF(TRIM(K2165)="","",I2165)</f>
        <v/>
      </c>
      <c r="C2165" s="2" t="str">
        <f>LEFT(F2165,FIND(".",F2165,6))</f>
        <v>Exif.Sony1.</v>
      </c>
      <c r="D2165" s="2" t="str">
        <f>VLOOKUP(C2165,PrefixUebersetzung,2,FALSE)</f>
        <v>Exif.Sony1.</v>
      </c>
      <c r="E2165" s="2" t="str">
        <f>MID(F2165,FIND(".",F2165,6)+1,99)</f>
        <v>Clarity</v>
      </c>
      <c r="F2165" s="36" t="s">
        <v>10802</v>
      </c>
      <c r="G2165" s="36" t="s">
        <v>9516</v>
      </c>
      <c r="H2165" s="36"/>
      <c r="I2165" s="36" t="s">
        <v>10803</v>
      </c>
      <c r="L2165" s="15">
        <v>8</v>
      </c>
      <c r="M2165" s="3" t="str">
        <f>IFERROR(VLOOKUP(E2165,A:J,10, FALSE),"")</f>
        <v/>
      </c>
      <c r="N2165" s="3" t="str">
        <f>IFERROR(VLOOKUP(I2165,B:K,10,FALSE),"")</f>
        <v/>
      </c>
      <c r="O2165" s="3" t="str">
        <f>IF(AND(TRIM(J2165)="",M2165=""),"Suffix not translated ",
   IF(AND(TRIM(J2165)&lt;&gt;"",TRIM(M2165)&lt;&gt;"",TRIM(J2165)&lt;&gt;TRIM(M2165)),"Suffix translation &lt;&gt; lookup ", "" ))
&amp;IF(AND(TRIM(K2165)="",N2165=""),"Description not translated ",
   IF(AND(TRIM(K2165)&lt;&gt;"",TRIM(N2165)&lt;&gt;"",TRIM(K2165)&lt;&gt;TRIM(N2165)),"Description translation&lt;&gt; lookup ", "" ))</f>
        <v xml:space="preserve">Suffix not translated Description not translated </v>
      </c>
      <c r="Q2165" s="3" t="s">
        <v>8447</v>
      </c>
    </row>
    <row r="2166" spans="1:18" ht="30" x14ac:dyDescent="0.25">
      <c r="A2166" s="2" t="str">
        <f>IF(TRIM(J2166)="","",E2166)</f>
        <v/>
      </c>
      <c r="B2166" s="2" t="str">
        <f>IF(TRIM(K2166)="","",I2166)</f>
        <v/>
      </c>
      <c r="C2166" s="2" t="str">
        <f>LEFT(F2166,FIND(".",F2166,6))</f>
        <v>Exif.Sony1.</v>
      </c>
      <c r="D2166" s="2" t="str">
        <f>VLOOKUP(C2166,PrefixUebersetzung,2,FALSE)</f>
        <v>Exif.Sony1.</v>
      </c>
      <c r="E2166" s="2" t="str">
        <f>MID(F2166,FIND(".",F2166,6)+1,99)</f>
        <v>ColorCompensationFilter</v>
      </c>
      <c r="F2166" s="3" t="s">
        <v>1378</v>
      </c>
      <c r="G2166" s="3" t="s">
        <v>9515</v>
      </c>
      <c r="I2166" s="3" t="s">
        <v>11032</v>
      </c>
      <c r="L2166" s="14"/>
      <c r="M2166" s="3" t="str">
        <f>IFERROR(VLOOKUP(E2166,A:J,10, FALSE),"")</f>
        <v>Farbkompensationsfilter</v>
      </c>
      <c r="N2166" s="3" t="str">
        <f>IFERROR(VLOOKUP(I2166,B:K,10,FALSE),"")</f>
        <v/>
      </c>
      <c r="O2166" s="3" t="str">
        <f>IF(AND(TRIM(J2166)="",M2166=""),"Suffix not translated ",
   IF(AND(TRIM(J2166)&lt;&gt;"",TRIM(M2166)&lt;&gt;"",TRIM(J2166)&lt;&gt;TRIM(M2166)),"Suffix translation &lt;&gt; lookup ", "" ))
&amp;IF(AND(TRIM(K2166)="",N2166=""),"Description not translated ",
   IF(AND(TRIM(K2166)&lt;&gt;"",TRIM(N2166)&lt;&gt;"",TRIM(K2166)&lt;&gt;TRIM(N2166)),"Description translation&lt;&gt; lookup ", "" ))</f>
        <v xml:space="preserve">Description not translated </v>
      </c>
      <c r="Q2166" s="3" t="s">
        <v>8447</v>
      </c>
    </row>
    <row r="2167" spans="1:18" x14ac:dyDescent="0.25">
      <c r="A2167" s="2" t="str">
        <f>IF(TRIM(J2167)="","",E2167)</f>
        <v/>
      </c>
      <c r="B2167" s="2" t="str">
        <f>IF(TRIM(K2167)="","",I2167)</f>
        <v/>
      </c>
      <c r="C2167" s="2" t="str">
        <f>LEFT(F2167,FIND(".",F2167,6))</f>
        <v>Exif.Sony1.</v>
      </c>
      <c r="D2167" s="2" t="str">
        <f>VLOOKUP(C2167,PrefixUebersetzung,2,FALSE)</f>
        <v>Exif.Sony1.</v>
      </c>
      <c r="E2167" s="2" t="str">
        <f>MID(F2167,FIND(".",F2167,6)+1,99)</f>
        <v>ColorMode</v>
      </c>
      <c r="F2167" s="3" t="s">
        <v>1379</v>
      </c>
      <c r="G2167" s="3" t="s">
        <v>9515</v>
      </c>
      <c r="I2167" s="3" t="s">
        <v>3105</v>
      </c>
      <c r="L2167" s="14"/>
      <c r="M2167" s="3" t="str">
        <f>IFERROR(VLOOKUP(E2167,A:J,10, FALSE),"")</f>
        <v>Farbmodus</v>
      </c>
      <c r="N2167" s="3" t="str">
        <f>IFERROR(VLOOKUP(I2167,B:K,10,FALSE),"")</f>
        <v>Farbmodus</v>
      </c>
      <c r="O2167" s="3" t="str">
        <f>IF(AND(TRIM(J2167)="",M2167=""),"Suffix not translated ",
   IF(AND(TRIM(J2167)&lt;&gt;"",TRIM(M2167)&lt;&gt;"",TRIM(J2167)&lt;&gt;TRIM(M2167)),"Suffix translation &lt;&gt; lookup ", "" ))
&amp;IF(AND(TRIM(K2167)="",N2167=""),"Description not translated ",
   IF(AND(TRIM(K2167)&lt;&gt;"",TRIM(N2167)&lt;&gt;"",TRIM(K2167)&lt;&gt;TRIM(N2167)),"Description translation&lt;&gt; lookup ", "" ))</f>
        <v/>
      </c>
    </row>
    <row r="2168" spans="1:18" x14ac:dyDescent="0.25">
      <c r="A2168" s="2" t="str">
        <f>IF(TRIM(J2168)="","",E2168)</f>
        <v/>
      </c>
      <c r="B2168" s="2" t="str">
        <f>IF(TRIM(K2168)="","",I2168)</f>
        <v/>
      </c>
      <c r="C2168" s="2" t="str">
        <f>LEFT(F2168,FIND(".",F2168,6))</f>
        <v>Exif.Sony1.</v>
      </c>
      <c r="D2168" s="2" t="str">
        <f>VLOOKUP(C2168,PrefixUebersetzung,2,FALSE)</f>
        <v>Exif.Sony1.</v>
      </c>
      <c r="E2168" s="2" t="str">
        <f>MID(F2168,FIND(".",F2168,6)+1,99)</f>
        <v>ColorTemperature</v>
      </c>
      <c r="F2168" s="3" t="s">
        <v>1380</v>
      </c>
      <c r="G2168" s="3" t="s">
        <v>9515</v>
      </c>
      <c r="I2168" s="3" t="s">
        <v>2216</v>
      </c>
      <c r="L2168" s="14"/>
      <c r="M2168" s="3" t="str">
        <f>IFERROR(VLOOKUP(E2168,A:J,10, FALSE),"")</f>
        <v>Farbtemperatur</v>
      </c>
      <c r="N2168" s="3" t="str">
        <f>IFERROR(VLOOKUP(I2168,B:K,10,FALSE),"")</f>
        <v>Farbtemperatur</v>
      </c>
      <c r="O2168" s="3" t="str">
        <f>IF(AND(TRIM(J2168)="",M2168=""),"Suffix not translated ",
   IF(AND(TRIM(J2168)&lt;&gt;"",TRIM(M2168)&lt;&gt;"",TRIM(J2168)&lt;&gt;TRIM(M2168)),"Suffix translation &lt;&gt; lookup ", "" ))
&amp;IF(AND(TRIM(K2168)="",N2168=""),"Description not translated ",
   IF(AND(TRIM(K2168)&lt;&gt;"",TRIM(N2168)&lt;&gt;"",TRIM(K2168)&lt;&gt;TRIM(N2168)),"Description translation&lt;&gt; lookup ", "" ))</f>
        <v/>
      </c>
    </row>
    <row r="2169" spans="1:18" x14ac:dyDescent="0.25">
      <c r="A2169" s="2" t="str">
        <f>IF(TRIM(J2169)="","",E2169)</f>
        <v/>
      </c>
      <c r="B2169" s="2" t="str">
        <f>IF(TRIM(K2169)="","",I2169)</f>
        <v/>
      </c>
      <c r="C2169" s="2" t="str">
        <f>LEFT(F2169,FIND(".",F2169,6))</f>
        <v>Exif.Sony1.</v>
      </c>
      <c r="D2169" s="2" t="str">
        <f>VLOOKUP(C2169,PrefixUebersetzung,2,FALSE)</f>
        <v>Exif.Sony1.</v>
      </c>
      <c r="E2169" s="2" t="str">
        <f>MID(F2169,FIND(".",F2169,6)+1,99)</f>
        <v>Contrast</v>
      </c>
      <c r="F2169" s="3" t="s">
        <v>1381</v>
      </c>
      <c r="G2169" s="3" t="s">
        <v>9516</v>
      </c>
      <c r="I2169" s="3" t="s">
        <v>2520</v>
      </c>
      <c r="L2169" s="14">
        <v>1</v>
      </c>
      <c r="M2169" s="3" t="str">
        <f>IFERROR(VLOOKUP(E2169,A:J,10, FALSE),"")</f>
        <v>Kontrast</v>
      </c>
      <c r="N2169" s="3" t="str">
        <f>IFERROR(VLOOKUP(I2169,B:K,10,FALSE),"")</f>
        <v>Kontrast</v>
      </c>
      <c r="O2169" s="3" t="str">
        <f>IF(AND(TRIM(J2169)="",M2169=""),"Suffix not translated ",
   IF(AND(TRIM(J2169)&lt;&gt;"",TRIM(M2169)&lt;&gt;"",TRIM(J2169)&lt;&gt;TRIM(M2169)),"Suffix translation &lt;&gt; lookup ", "" ))
&amp;IF(AND(TRIM(K2169)="",N2169=""),"Description not translated ",
   IF(AND(TRIM(K2169)&lt;&gt;"",TRIM(N2169)&lt;&gt;"",TRIM(K2169)&lt;&gt;TRIM(N2169)),"Description translation&lt;&gt; lookup ", "" ))</f>
        <v/>
      </c>
    </row>
    <row r="2170" spans="1:18" x14ac:dyDescent="0.25">
      <c r="A2170" s="2" t="str">
        <f>IF(TRIM(J2170)="","",E2170)</f>
        <v/>
      </c>
      <c r="B2170" s="2" t="str">
        <f>IF(TRIM(K2170)="","",I2170)</f>
        <v/>
      </c>
      <c r="C2170" s="2" t="str">
        <f>LEFT(F2170,FIND(".",F2170,6))</f>
        <v>Exif.Sony1.</v>
      </c>
      <c r="D2170" s="2" t="str">
        <f>VLOOKUP(C2170,PrefixUebersetzung,2,FALSE)</f>
        <v>Exif.Sony1.</v>
      </c>
      <c r="E2170" s="2" t="str">
        <f>MID(F2170,FIND(".",F2170,6)+1,99)</f>
        <v>CreativeStyle</v>
      </c>
      <c r="F2170" s="36" t="s">
        <v>10804</v>
      </c>
      <c r="G2170" s="36" t="s">
        <v>9514</v>
      </c>
      <c r="H2170" s="36"/>
      <c r="I2170" s="36" t="s">
        <v>10805</v>
      </c>
      <c r="L2170" s="15">
        <v>8</v>
      </c>
      <c r="M2170" s="3" t="str">
        <f>IFERROR(VLOOKUP(E2170,A:J,10, FALSE),"")</f>
        <v/>
      </c>
      <c r="N2170" s="3" t="str">
        <f>IFERROR(VLOOKUP(I2170,B:K,10,FALSE),"")</f>
        <v/>
      </c>
      <c r="O2170" s="3" t="str">
        <f>IF(AND(TRIM(J2170)="",M2170=""),"Suffix not translated ",
   IF(AND(TRIM(J2170)&lt;&gt;"",TRIM(M2170)&lt;&gt;"",TRIM(J2170)&lt;&gt;TRIM(M2170)),"Suffix translation &lt;&gt; lookup ", "" ))
&amp;IF(AND(TRIM(K2170)="",N2170=""),"Description not translated ",
   IF(AND(TRIM(K2170)&lt;&gt;"",TRIM(N2170)&lt;&gt;"",TRIM(K2170)&lt;&gt;TRIM(N2170)),"Description translation&lt;&gt; lookup ", "" ))</f>
        <v xml:space="preserve">Suffix not translated Description not translated </v>
      </c>
      <c r="P2170" s="3" t="s">
        <v>8447</v>
      </c>
      <c r="Q2170" s="3" t="s">
        <v>8447</v>
      </c>
    </row>
    <row r="2171" spans="1:18" x14ac:dyDescent="0.25">
      <c r="A2171" s="2" t="str">
        <f>IF(TRIM(J2171)="","",E2171)</f>
        <v/>
      </c>
      <c r="B2171" s="2" t="str">
        <f>IF(TRIM(K2171)="","",I2171)</f>
        <v/>
      </c>
      <c r="C2171" s="2" t="str">
        <f>LEFT(F2171,FIND(".",F2171,6))</f>
        <v>Exif.Sony1.</v>
      </c>
      <c r="D2171" s="2" t="str">
        <f>VLOOKUP(C2171,PrefixUebersetzung,2,FALSE)</f>
        <v>Exif.Sony1.</v>
      </c>
      <c r="E2171" s="2" t="str">
        <f>MID(F2171,FIND(".",F2171,6)+1,99)</f>
        <v>DistortionCorrectionSetting</v>
      </c>
      <c r="F2171" s="36" t="s">
        <v>10806</v>
      </c>
      <c r="G2171" s="36" t="s">
        <v>9515</v>
      </c>
      <c r="H2171" s="36"/>
      <c r="I2171" s="36" t="s">
        <v>10807</v>
      </c>
      <c r="L2171" s="15">
        <v>8</v>
      </c>
      <c r="M2171" s="3" t="str">
        <f>IFERROR(VLOOKUP(E2171,A:J,10, FALSE),"")</f>
        <v/>
      </c>
      <c r="N2171" s="3" t="str">
        <f>IFERROR(VLOOKUP(I2171,B:K,10,FALSE),"")</f>
        <v/>
      </c>
      <c r="O2171" s="3" t="str">
        <f>IF(AND(TRIM(J2171)="",M2171=""),"Suffix not translated ",
   IF(AND(TRIM(J2171)&lt;&gt;"",TRIM(M2171)&lt;&gt;"",TRIM(J2171)&lt;&gt;TRIM(M2171)),"Suffix translation &lt;&gt; lookup ", "" ))
&amp;IF(AND(TRIM(K2171)="",N2171=""),"Description not translated ",
   IF(AND(TRIM(K2171)&lt;&gt;"",TRIM(N2171)&lt;&gt;"",TRIM(K2171)&lt;&gt;TRIM(N2171)),"Description translation&lt;&gt; lookup ", "" ))</f>
        <v xml:space="preserve">Suffix not translated Description not translated </v>
      </c>
    </row>
    <row r="2172" spans="1:18" ht="30" x14ac:dyDescent="0.25">
      <c r="A2172" s="2" t="str">
        <f>IF(TRIM(J2172)="","",E2172)</f>
        <v>DynamicRangeOptimizer</v>
      </c>
      <c r="B2172" s="2" t="str">
        <f>IF(TRIM(K2172)="","",I2172)</f>
        <v>Dynamic Range Optimizer</v>
      </c>
      <c r="C2172" s="2" t="str">
        <f>LEFT(F2172,FIND(".",F2172,6))</f>
        <v>Exif.Sony1.</v>
      </c>
      <c r="D2172" s="2" t="str">
        <f>VLOOKUP(C2172,PrefixUebersetzung,2,FALSE)</f>
        <v>Exif.Sony1.</v>
      </c>
      <c r="E2172" s="2" t="str">
        <f>MID(F2172,FIND(".",F2172,6)+1,99)</f>
        <v>DynamicRangeOptimizer</v>
      </c>
      <c r="F2172" s="3" t="s">
        <v>1382</v>
      </c>
      <c r="G2172" s="3" t="s">
        <v>9515</v>
      </c>
      <c r="I2172" s="3" t="s">
        <v>3106</v>
      </c>
      <c r="J2172" s="3" t="s">
        <v>4370</v>
      </c>
      <c r="K2172" s="5" t="s">
        <v>4370</v>
      </c>
      <c r="L2172" s="14"/>
      <c r="M2172" s="3" t="str">
        <f>IFERROR(VLOOKUP(E2172,A:J,10, FALSE),"")</f>
        <v>Dynamikbereich-Optimierer</v>
      </c>
      <c r="N2172" s="3" t="str">
        <f>IFERROR(VLOOKUP(I2172,B:K,10,FALSE),"")</f>
        <v>Dynamikbereich-Optimierer</v>
      </c>
      <c r="O2172" s="3" t="str">
        <f>IF(AND(TRIM(J2172)="",M2172=""),"Suffix not translated ",
   IF(AND(TRIM(J2172)&lt;&gt;"",TRIM(M2172)&lt;&gt;"",TRIM(J2172)&lt;&gt;TRIM(M2172)),"Suffix translation &lt;&gt; lookup ", "" ))
&amp;IF(AND(TRIM(K2172)="",N2172=""),"Description not translated ",
   IF(AND(TRIM(K2172)&lt;&gt;"",TRIM(N2172)&lt;&gt;"",TRIM(K2172)&lt;&gt;TRIM(N2172)),"Description translation&lt;&gt; lookup ", "" ))</f>
        <v/>
      </c>
      <c r="P2172" s="3" t="s">
        <v>8447</v>
      </c>
      <c r="Q2172" s="3" t="s">
        <v>8447</v>
      </c>
      <c r="R2172" s="3" t="s">
        <v>9117</v>
      </c>
    </row>
    <row r="2173" spans="1:18" ht="30" x14ac:dyDescent="0.25">
      <c r="A2173" s="2" t="str">
        <f>IF(TRIM(J2173)="","",E2173)</f>
        <v/>
      </c>
      <c r="B2173" s="2" t="str">
        <f>IF(TRIM(K2173)="","",I2173)</f>
        <v>Dynamic Range Optimizer 2</v>
      </c>
      <c r="C2173" s="2" t="str">
        <f>LEFT(F2173,FIND(".",F2173,6))</f>
        <v>Exif.Sony1.</v>
      </c>
      <c r="D2173" s="2" t="str">
        <f>VLOOKUP(C2173,PrefixUebersetzung,2,FALSE)</f>
        <v>Exif.Sony1.</v>
      </c>
      <c r="E2173" s="2" t="str">
        <f>MID(F2173,FIND(".",F2173,6)+1,99)</f>
        <v>DynamicRangeOptimizer2</v>
      </c>
      <c r="F2173" s="36" t="s">
        <v>10808</v>
      </c>
      <c r="G2173" s="36" t="s">
        <v>9512</v>
      </c>
      <c r="H2173" s="36"/>
      <c r="I2173" s="36" t="s">
        <v>10809</v>
      </c>
      <c r="K2173" s="5" t="s">
        <v>11148</v>
      </c>
      <c r="L2173" s="15">
        <v>8</v>
      </c>
      <c r="M2173" s="3" t="str">
        <f>IFERROR(VLOOKUP(E2173,A:J,10, FALSE),"")</f>
        <v>Dynamikbereich-Optimierer2</v>
      </c>
      <c r="N2173" s="3" t="str">
        <f>IFERROR(VLOOKUP(I2173,B:K,10,FALSE),"")</f>
        <v>Dynamikbereich-Optimierer 2</v>
      </c>
      <c r="O2173" s="3" t="str">
        <f>IF(AND(TRIM(J2173)="",M2173=""),"Suffix not translated ",
   IF(AND(TRIM(J2173)&lt;&gt;"",TRIM(M2173)&lt;&gt;"",TRIM(J2173)&lt;&gt;TRIM(M2173)),"Suffix translation &lt;&gt; lookup ", "" ))
&amp;IF(AND(TRIM(K2173)="",N2173=""),"Description not translated ",
   IF(AND(TRIM(K2173)&lt;&gt;"",TRIM(N2173)&lt;&gt;"",TRIM(K2173)&lt;&gt;TRIM(N2173)),"Description translation&lt;&gt; lookup ", "" ))</f>
        <v/>
      </c>
      <c r="P2173" s="3" t="s">
        <v>8447</v>
      </c>
      <c r="Q2173" s="3" t="s">
        <v>8447</v>
      </c>
    </row>
    <row r="2174" spans="1:18" x14ac:dyDescent="0.25">
      <c r="A2174" s="2" t="str">
        <f>IF(TRIM(J2174)="","",E2174)</f>
        <v/>
      </c>
      <c r="B2174" s="2" t="str">
        <f>IF(TRIM(K2174)="","",I2174)</f>
        <v/>
      </c>
      <c r="C2174" s="2" t="str">
        <f>LEFT(F2174,FIND(".",F2174,6))</f>
        <v>Exif.Sony1.</v>
      </c>
      <c r="D2174" s="2" t="str">
        <f>VLOOKUP(C2174,PrefixUebersetzung,2,FALSE)</f>
        <v>Exif.Sony1.</v>
      </c>
      <c r="E2174" s="2" t="str">
        <f>MID(F2174,FIND(".",F2174,6)+1,99)</f>
        <v>ElectronicFrontCurtainShutter</v>
      </c>
      <c r="F2174" s="36" t="s">
        <v>10810</v>
      </c>
      <c r="G2174" s="36" t="s">
        <v>9515</v>
      </c>
      <c r="H2174" s="36"/>
      <c r="I2174" s="36" t="s">
        <v>10811</v>
      </c>
      <c r="L2174" s="15">
        <v>8</v>
      </c>
      <c r="M2174" s="3" t="str">
        <f>IFERROR(VLOOKUP(E2174,A:J,10, FALSE),"")</f>
        <v/>
      </c>
      <c r="N2174" s="3" t="str">
        <f>IFERROR(VLOOKUP(I2174,B:K,10,FALSE),"")</f>
        <v/>
      </c>
      <c r="O2174" s="3" t="str">
        <f>IF(AND(TRIM(J2174)="",M2174=""),"Suffix not translated ",
   IF(AND(TRIM(J2174)&lt;&gt;"",TRIM(M2174)&lt;&gt;"",TRIM(J2174)&lt;&gt;TRIM(M2174)),"Suffix translation &lt;&gt; lookup ", "" ))
&amp;IF(AND(TRIM(K2174)="",N2174=""),"Description not translated ",
   IF(AND(TRIM(K2174)&lt;&gt;"",TRIM(N2174)&lt;&gt;"",TRIM(K2174)&lt;&gt;TRIM(N2174)),"Description translation&lt;&gt; lookup ", "" ))</f>
        <v xml:space="preserve">Suffix not translated Description not translated </v>
      </c>
      <c r="P2174" s="3" t="s">
        <v>8447</v>
      </c>
      <c r="Q2174" s="3" t="s">
        <v>8447</v>
      </c>
    </row>
    <row r="2175" spans="1:18" x14ac:dyDescent="0.25">
      <c r="A2175" s="2" t="str">
        <f>IF(TRIM(J2175)="","",E2175)</f>
        <v/>
      </c>
      <c r="B2175" s="2" t="str">
        <f>IF(TRIM(K2175)="","",I2175)</f>
        <v/>
      </c>
      <c r="C2175" s="2" t="str">
        <f>LEFT(F2175,FIND(".",F2175,6))</f>
        <v>Exif.Sony1.</v>
      </c>
      <c r="D2175" s="2" t="str">
        <f>VLOOKUP(C2175,PrefixUebersetzung,2,FALSE)</f>
        <v>Exif.Sony1.</v>
      </c>
      <c r="E2175" s="2" t="str">
        <f>MID(F2175,FIND(".",F2175,6)+1,99)</f>
        <v>ExposureMode</v>
      </c>
      <c r="F2175" s="3" t="s">
        <v>1383</v>
      </c>
      <c r="G2175" s="3" t="s">
        <v>9512</v>
      </c>
      <c r="I2175" s="3" t="s">
        <v>3107</v>
      </c>
      <c r="L2175" s="14">
        <v>1</v>
      </c>
      <c r="M2175" s="3" t="str">
        <f>IFERROR(VLOOKUP(E2175,A:J,10, FALSE),"")</f>
        <v>Belichtungsmodus</v>
      </c>
      <c r="N2175" s="3" t="str">
        <f>IFERROR(VLOOKUP(I2175,B:K,10,FALSE),"")</f>
        <v>Belichtungsmodus</v>
      </c>
      <c r="O2175" s="3" t="str">
        <f>IF(AND(TRIM(J2175)="",M2175=""),"Suffix not translated ",
   IF(AND(TRIM(J2175)&lt;&gt;"",TRIM(M2175)&lt;&gt;"",TRIM(J2175)&lt;&gt;TRIM(M2175)),"Suffix translation &lt;&gt; lookup ", "" ))
&amp;IF(AND(TRIM(K2175)="",N2175=""),"Description not translated ",
   IF(AND(TRIM(K2175)&lt;&gt;"",TRIM(N2175)&lt;&gt;"",TRIM(K2175)&lt;&gt;TRIM(N2175)),"Description translation&lt;&gt; lookup ", "" ))</f>
        <v/>
      </c>
    </row>
    <row r="2176" spans="1:18" x14ac:dyDescent="0.25">
      <c r="A2176" s="2" t="str">
        <f>IF(TRIM(J2176)="","",E2176)</f>
        <v/>
      </c>
      <c r="B2176" s="2" t="str">
        <f>IF(TRIM(K2176)="","",I2176)</f>
        <v/>
      </c>
      <c r="C2176" s="2" t="str">
        <f>LEFT(F2176,FIND(".",F2176,6))</f>
        <v>Exif.Sony1.</v>
      </c>
      <c r="D2176" s="2" t="str">
        <f>VLOOKUP(C2176,PrefixUebersetzung,2,FALSE)</f>
        <v>Exif.Sony1.</v>
      </c>
      <c r="E2176" s="2" t="str">
        <f>MID(F2176,FIND(".",F2176,6)+1,99)</f>
        <v>ExposureStandardAdjustment</v>
      </c>
      <c r="F2176" s="36" t="s">
        <v>10812</v>
      </c>
      <c r="G2176" s="36" t="s">
        <v>9520</v>
      </c>
      <c r="H2176" s="36"/>
      <c r="I2176" s="36" t="s">
        <v>10813</v>
      </c>
      <c r="L2176" s="15">
        <v>8</v>
      </c>
      <c r="M2176" s="3" t="str">
        <f>IFERROR(VLOOKUP(E2176,A:J,10, FALSE),"")</f>
        <v/>
      </c>
      <c r="N2176" s="3" t="str">
        <f>IFERROR(VLOOKUP(I2176,B:K,10,FALSE),"")</f>
        <v/>
      </c>
      <c r="O2176" s="3" t="str">
        <f>IF(AND(TRIM(J2176)="",M2176=""),"Suffix not translated ",
   IF(AND(TRIM(J2176)&lt;&gt;"",TRIM(M2176)&lt;&gt;"",TRIM(J2176)&lt;&gt;TRIM(M2176)),"Suffix translation &lt;&gt; lookup ", "" ))
&amp;IF(AND(TRIM(K2176)="",N2176=""),"Description not translated ",
   IF(AND(TRIM(K2176)&lt;&gt;"",TRIM(N2176)&lt;&gt;"",TRIM(K2176)&lt;&gt;TRIM(N2176)),"Description translation&lt;&gt; lookup ", "" ))</f>
        <v xml:space="preserve">Suffix not translated Description not translated </v>
      </c>
      <c r="P2176" s="3" t="s">
        <v>8447</v>
      </c>
      <c r="Q2176" s="3" t="s">
        <v>8447</v>
      </c>
    </row>
    <row r="2177" spans="1:18" x14ac:dyDescent="0.25">
      <c r="A2177" s="2" t="str">
        <f>IF(TRIM(J2177)="","",E2177)</f>
        <v/>
      </c>
      <c r="B2177" s="2" t="str">
        <f>IF(TRIM(K2177)="","",I2177)</f>
        <v/>
      </c>
      <c r="C2177" s="2" t="str">
        <f>LEFT(F2177,FIND(".",F2177,6))</f>
        <v>Exif.Sony1.</v>
      </c>
      <c r="D2177" s="2" t="str">
        <f>VLOOKUP(C2177,PrefixUebersetzung,2,FALSE)</f>
        <v>Exif.Sony1.</v>
      </c>
      <c r="E2177" s="2" t="str">
        <f>MID(F2177,FIND(".",F2177,6)+1,99)</f>
        <v>Fade</v>
      </c>
      <c r="F2177" s="36" t="s">
        <v>10814</v>
      </c>
      <c r="G2177" s="36" t="s">
        <v>9516</v>
      </c>
      <c r="H2177" s="36"/>
      <c r="I2177" s="36" t="s">
        <v>10815</v>
      </c>
      <c r="L2177" s="15">
        <v>8</v>
      </c>
      <c r="M2177" s="3" t="str">
        <f>IFERROR(VLOOKUP(E2177,A:J,10, FALSE),"")</f>
        <v/>
      </c>
      <c r="N2177" s="3" t="str">
        <f>IFERROR(VLOOKUP(I2177,B:K,10,FALSE),"")</f>
        <v/>
      </c>
      <c r="O2177" s="3" t="str">
        <f>IF(AND(TRIM(J2177)="",M2177=""),"Suffix not translated ",
   IF(AND(TRIM(J2177)&lt;&gt;"",TRIM(M2177)&lt;&gt;"",TRIM(J2177)&lt;&gt;TRIM(M2177)),"Suffix translation &lt;&gt; lookup ", "" ))
&amp;IF(AND(TRIM(K2177)="",N2177=""),"Description not translated ",
   IF(AND(TRIM(K2177)&lt;&gt;"",TRIM(N2177)&lt;&gt;"",TRIM(K2177)&lt;&gt;TRIM(N2177)),"Description translation&lt;&gt; lookup ", "" ))</f>
        <v xml:space="preserve">Suffix not translated Description not translated </v>
      </c>
      <c r="P2177" s="3" t="s">
        <v>8447</v>
      </c>
      <c r="Q2177" s="3" t="s">
        <v>8447</v>
      </c>
    </row>
    <row r="2178" spans="1:18" x14ac:dyDescent="0.25">
      <c r="A2178" s="2" t="str">
        <f>IF(TRIM(J2178)="","",E2178)</f>
        <v>FileFormat</v>
      </c>
      <c r="B2178" s="2" t="str">
        <f>IF(TRIM(K2178)="","",I2178)</f>
        <v>File Format</v>
      </c>
      <c r="C2178" s="2" t="str">
        <f>LEFT(F2178,FIND(".",F2178,6))</f>
        <v>Exif.Sony1.</v>
      </c>
      <c r="D2178" s="2" t="str">
        <f>VLOOKUP(C2178,PrefixUebersetzung,2,FALSE)</f>
        <v>Exif.Sony1.</v>
      </c>
      <c r="E2178" s="2" t="str">
        <f>MID(F2178,FIND(".",F2178,6)+1,99)</f>
        <v>FileFormat</v>
      </c>
      <c r="F2178" s="3" t="s">
        <v>1384</v>
      </c>
      <c r="G2178" s="3" t="s">
        <v>9518</v>
      </c>
      <c r="I2178" s="3" t="s">
        <v>3108</v>
      </c>
      <c r="J2178" s="3" t="s">
        <v>4371</v>
      </c>
      <c r="K2178" s="5" t="s">
        <v>4371</v>
      </c>
      <c r="L2178" s="14"/>
      <c r="M2178" s="3" t="str">
        <f>IFERROR(VLOOKUP(E2178,A:J,10, FALSE),"")</f>
        <v>Dateiformat</v>
      </c>
      <c r="N2178" s="3" t="str">
        <f>IFERROR(VLOOKUP(I2178,B:K,10,FALSE),"")</f>
        <v>Dateiformat</v>
      </c>
      <c r="O2178" s="3" t="str">
        <f>IF(AND(TRIM(J2178)="",M2178=""),"Suffix not translated ",
   IF(AND(TRIM(J2178)&lt;&gt;"",TRIM(M2178)&lt;&gt;"",TRIM(J2178)&lt;&gt;TRIM(M2178)),"Suffix translation &lt;&gt; lookup ", "" ))
&amp;IF(AND(TRIM(K2178)="",N2178=""),"Description not translated ",
   IF(AND(TRIM(K2178)&lt;&gt;"",TRIM(N2178)&lt;&gt;"",TRIM(K2178)&lt;&gt;TRIM(N2178)),"Description translation&lt;&gt; lookup ", "" ))</f>
        <v/>
      </c>
      <c r="P2178" s="3" t="s">
        <v>8447</v>
      </c>
      <c r="Q2178" s="3" t="s">
        <v>8447</v>
      </c>
      <c r="R2178" s="3" t="s">
        <v>4371</v>
      </c>
    </row>
    <row r="2179" spans="1:18" x14ac:dyDescent="0.25">
      <c r="A2179" s="2" t="str">
        <f>IF(TRIM(J2179)="","",E2179)</f>
        <v/>
      </c>
      <c r="B2179" s="2" t="str">
        <f>IF(TRIM(K2179)="","",I2179)</f>
        <v/>
      </c>
      <c r="C2179" s="2" t="str">
        <f>LEFT(F2179,FIND(".",F2179,6))</f>
        <v>Exif.Sony1.</v>
      </c>
      <c r="D2179" s="2" t="str">
        <f>VLOOKUP(C2179,PrefixUebersetzung,2,FALSE)</f>
        <v>Exif.Sony1.</v>
      </c>
      <c r="E2179" s="2" t="str">
        <f>MID(F2179,FIND(".",F2179,6)+1,99)</f>
        <v>FlashAction</v>
      </c>
      <c r="F2179" s="36" t="s">
        <v>10816</v>
      </c>
      <c r="G2179" s="36" t="s">
        <v>9515</v>
      </c>
      <c r="H2179" s="36"/>
      <c r="I2179" s="36" t="s">
        <v>10817</v>
      </c>
      <c r="L2179" s="15">
        <v>8</v>
      </c>
      <c r="M2179" s="3" t="str">
        <f>IFERROR(VLOOKUP(E2179,A:J,10, FALSE),"")</f>
        <v/>
      </c>
      <c r="N2179" s="3" t="str">
        <f>IFERROR(VLOOKUP(I2179,B:K,10,FALSE),"")</f>
        <v/>
      </c>
      <c r="O2179" s="3" t="str">
        <f>IF(AND(TRIM(J2179)="",M2179=""),"Suffix not translated ",
   IF(AND(TRIM(J2179)&lt;&gt;"",TRIM(M2179)&lt;&gt;"",TRIM(J2179)&lt;&gt;TRIM(M2179)),"Suffix translation &lt;&gt; lookup ", "" ))
&amp;IF(AND(TRIM(K2179)="",N2179=""),"Description not translated ",
   IF(AND(TRIM(K2179)&lt;&gt;"",TRIM(N2179)&lt;&gt;"",TRIM(K2179)&lt;&gt;TRIM(N2179)),"Description translation&lt;&gt; lookup ", "" ))</f>
        <v xml:space="preserve">Suffix not translated Description not translated </v>
      </c>
      <c r="P2179" s="3" t="s">
        <v>8447</v>
      </c>
      <c r="Q2179" s="3" t="s">
        <v>8447</v>
      </c>
    </row>
    <row r="2180" spans="1:18" ht="30" x14ac:dyDescent="0.25">
      <c r="A2180" s="2" t="str">
        <f>IF(TRIM(J2180)="","",E2180)</f>
        <v/>
      </c>
      <c r="B2180" s="2" t="str">
        <f>IF(TRIM(K2180)="","",I2180)</f>
        <v/>
      </c>
      <c r="C2180" s="2" t="str">
        <f>LEFT(F2180,FIND(".",F2180,6))</f>
        <v>Exif.Sony1.</v>
      </c>
      <c r="D2180" s="2" t="str">
        <f>VLOOKUP(C2180,PrefixUebersetzung,2,FALSE)</f>
        <v>Exif.Sony1.</v>
      </c>
      <c r="E2180" s="2" t="str">
        <f>MID(F2180,FIND(".",F2180,6)+1,99)</f>
        <v>FlashExposureComp</v>
      </c>
      <c r="F2180" s="3" t="s">
        <v>1385</v>
      </c>
      <c r="G2180" s="3" t="s">
        <v>9520</v>
      </c>
      <c r="I2180" s="3" t="s">
        <v>2502</v>
      </c>
      <c r="J2180" s="3"/>
      <c r="L2180" s="14"/>
      <c r="M2180" s="3" t="str">
        <f>IFERROR(VLOOKUP(E2180,A:J,10, FALSE),"")</f>
        <v>Blitzbelichtungskorrektur</v>
      </c>
      <c r="N2180" s="3" t="str">
        <f>IFERROR(VLOOKUP(I2180,B:K,10,FALSE),"")</f>
        <v>Blitzbelichtungskorrektur in EV</v>
      </c>
      <c r="O2180" s="3" t="str">
        <f>IF(AND(TRIM(J2180)="",M2180=""),"Suffix not translated ",
   IF(AND(TRIM(J2180)&lt;&gt;"",TRIM(M2180)&lt;&gt;"",TRIM(J2180)&lt;&gt;TRIM(M2180)),"Suffix translation &lt;&gt; lookup ", "" ))
&amp;IF(AND(TRIM(K2180)="",N2180=""),"Description not translated ",
   IF(AND(TRIM(K2180)&lt;&gt;"",TRIM(N2180)&lt;&gt;"",TRIM(K2180)&lt;&gt;TRIM(N2180)),"Description translation&lt;&gt; lookup ", "" ))</f>
        <v/>
      </c>
    </row>
    <row r="2181" spans="1:18" x14ac:dyDescent="0.25">
      <c r="A2181" s="2" t="str">
        <f>IF(TRIM(J2181)="","",E2181)</f>
        <v/>
      </c>
      <c r="B2181" s="2" t="str">
        <f>IF(TRIM(K2181)="","",I2181)</f>
        <v/>
      </c>
      <c r="C2181" s="2" t="str">
        <f>LEFT(F2181,FIND(".",F2181,6))</f>
        <v>Exif.Sony1.</v>
      </c>
      <c r="D2181" s="2" t="str">
        <f>VLOOKUP(C2181,PrefixUebersetzung,2,FALSE)</f>
        <v>Exif.Sony1.</v>
      </c>
      <c r="E2181" s="2" t="str">
        <f>MID(F2181,FIND(".",F2181,6)+1,99)</f>
        <v>FlashLevel</v>
      </c>
      <c r="F2181" s="3" t="s">
        <v>1386</v>
      </c>
      <c r="G2181" s="3" t="s">
        <v>9513</v>
      </c>
      <c r="I2181" s="3" t="s">
        <v>3109</v>
      </c>
      <c r="J2181" s="3"/>
      <c r="L2181" s="14"/>
      <c r="M2181" s="3" t="str">
        <f>IFERROR(VLOOKUP(E2181,A:J,10, FALSE),"")</f>
        <v>Blitzleitzahl</v>
      </c>
      <c r="N2181" s="3" t="str">
        <f>IFERROR(VLOOKUP(I2181,B:K,10,FALSE),"")</f>
        <v>Blitzleitzahl</v>
      </c>
      <c r="O2181" s="3" t="str">
        <f>IF(AND(TRIM(J2181)="",M2181=""),"Suffix not translated ",
   IF(AND(TRIM(J2181)&lt;&gt;"",TRIM(M2181)&lt;&gt;"",TRIM(J2181)&lt;&gt;TRIM(M2181)),"Suffix translation &lt;&gt; lookup ", "" ))
&amp;IF(AND(TRIM(K2181)="",N2181=""),"Description not translated ",
   IF(AND(TRIM(K2181)&lt;&gt;"",TRIM(N2181)&lt;&gt;"",TRIM(K2181)&lt;&gt;TRIM(N2181)),"Description translation&lt;&gt; lookup ", "" ))</f>
        <v/>
      </c>
    </row>
    <row r="2182" spans="1:18" ht="30" x14ac:dyDescent="0.25">
      <c r="A2182" s="2" t="str">
        <f>IF(TRIM(J2182)="","",E2182)</f>
        <v/>
      </c>
      <c r="B2182" s="2" t="str">
        <f>IF(TRIM(K2182)="","",I2182)</f>
        <v/>
      </c>
      <c r="C2182" s="2" t="str">
        <f>LEFT(F2182,FIND(".",F2182,6))</f>
        <v>Exif.Sony1.</v>
      </c>
      <c r="D2182" s="2" t="str">
        <f>VLOOKUP(C2182,PrefixUebersetzung,2,FALSE)</f>
        <v>Exif.Sony1.</v>
      </c>
      <c r="E2182" s="2" t="str">
        <f>MID(F2182,FIND(".",F2182,6)+1,99)</f>
        <v>FlexibleSpotPosition</v>
      </c>
      <c r="F2182" s="36" t="s">
        <v>10818</v>
      </c>
      <c r="G2182" s="36" t="s">
        <v>9512</v>
      </c>
      <c r="H2182" s="36"/>
      <c r="I2182" s="36" t="s">
        <v>10819</v>
      </c>
      <c r="L2182" s="15">
        <v>8</v>
      </c>
      <c r="M2182" s="3" t="str">
        <f>IFERROR(VLOOKUP(E2182,A:J,10, FALSE),"")</f>
        <v/>
      </c>
      <c r="N2182" s="3" t="str">
        <f>IFERROR(VLOOKUP(I2182,B:K,10,FALSE),"")</f>
        <v/>
      </c>
      <c r="O2182" s="3" t="str">
        <f>IF(AND(TRIM(J2182)="",M2182=""),"Suffix not translated ",
   IF(AND(TRIM(J2182)&lt;&gt;"",TRIM(M2182)&lt;&gt;"",TRIM(J2182)&lt;&gt;TRIM(M2182)),"Suffix translation &lt;&gt; lookup ", "" ))
&amp;IF(AND(TRIM(K2182)="",N2182=""),"Description not translated ",
   IF(AND(TRIM(K2182)&lt;&gt;"",TRIM(N2182)&lt;&gt;"",TRIM(K2182)&lt;&gt;TRIM(N2182)),"Description translation&lt;&gt; lookup ", "" ))</f>
        <v xml:space="preserve">Suffix not translated Description not translated </v>
      </c>
      <c r="P2182" s="3" t="s">
        <v>8447</v>
      </c>
      <c r="Q2182" s="3" t="s">
        <v>8447</v>
      </c>
    </row>
    <row r="2183" spans="1:18" ht="30" x14ac:dyDescent="0.25">
      <c r="A2183" s="2" t="str">
        <f>IF(TRIM(J2183)="","",E2183)</f>
        <v>FocalPlaneAFPointsUsed</v>
      </c>
      <c r="B2183" s="2" t="str">
        <f>IF(TRIM(K2183)="","",I2183)</f>
        <v>Focal plane auto focus points used</v>
      </c>
      <c r="C2183" s="2" t="str">
        <f>LEFT(F2183,FIND(".",F2183,6))</f>
        <v>Exif.Sony1.</v>
      </c>
      <c r="D2183" s="2" t="str">
        <f>VLOOKUP(C2183,PrefixUebersetzung,2,FALSE)</f>
        <v>Exif.Sony1.</v>
      </c>
      <c r="E2183" s="2" t="str">
        <f>MID(F2183,FIND(".",F2183,6)+1,99)</f>
        <v>FocalPlaneAFPointsUsed</v>
      </c>
      <c r="F2183" s="36" t="s">
        <v>10820</v>
      </c>
      <c r="G2183" s="36" t="s">
        <v>9518</v>
      </c>
      <c r="H2183" s="36"/>
      <c r="I2183" s="36" t="s">
        <v>10821</v>
      </c>
      <c r="J2183" s="5" t="s">
        <v>11108</v>
      </c>
      <c r="K2183" s="5" t="s">
        <v>11107</v>
      </c>
      <c r="M2183" s="3" t="str">
        <f>IFERROR(VLOOKUP(E2183,A:J,10, FALSE),"")</f>
        <v>FokusEbeneAFPunkte</v>
      </c>
      <c r="N2183" s="3" t="str">
        <f>IFERROR(VLOOKUP(I2183,B:K,10,FALSE),"")</f>
        <v>Verwendete Autofokus-Punkte in der Fokusebene</v>
      </c>
      <c r="O2183" s="3" t="str">
        <f>IF(AND(TRIM(J2183)="",M2183=""),"Suffix not translated ",
   IF(AND(TRIM(J2183)&lt;&gt;"",TRIM(M2183)&lt;&gt;"",TRIM(J2183)&lt;&gt;TRIM(M2183)),"Suffix translation &lt;&gt; lookup ", "" ))
&amp;IF(AND(TRIM(K2183)="",N2183=""),"Description not translated ",
   IF(AND(TRIM(K2183)&lt;&gt;"",TRIM(N2183)&lt;&gt;"",TRIM(K2183)&lt;&gt;TRIM(N2183)),"Description translation&lt;&gt; lookup ", "" ))</f>
        <v/>
      </c>
      <c r="P2183" s="3" t="s">
        <v>8447</v>
      </c>
      <c r="Q2183" s="3" t="s">
        <v>8447</v>
      </c>
    </row>
    <row r="2184" spans="1:18" ht="30" x14ac:dyDescent="0.25">
      <c r="A2184" s="2" t="str">
        <f>IF(TRIM(J2184)="","",E2184)</f>
        <v/>
      </c>
      <c r="B2184" s="2" t="str">
        <f>IF(TRIM(K2184)="","",I2184)</f>
        <v/>
      </c>
      <c r="C2184" s="2" t="str">
        <f>LEFT(F2184,FIND(".",F2184,6))</f>
        <v>Exif.Sony1.</v>
      </c>
      <c r="D2184" s="2" t="str">
        <f>VLOOKUP(C2184,PrefixUebersetzung,2,FALSE)</f>
        <v>Exif.Sony1.</v>
      </c>
      <c r="E2184" s="2" t="str">
        <f>MID(F2184,FIND(".",F2184,6)+1,99)</f>
        <v>FocusFrameSize</v>
      </c>
      <c r="F2184" s="36" t="s">
        <v>10822</v>
      </c>
      <c r="G2184" s="36" t="s">
        <v>9517</v>
      </c>
      <c r="H2184" s="36"/>
      <c r="I2184" s="36" t="s">
        <v>10823</v>
      </c>
      <c r="L2184" s="15">
        <v>8</v>
      </c>
      <c r="M2184" s="3" t="str">
        <f>IFERROR(VLOOKUP(E2184,A:J,10, FALSE),"")</f>
        <v/>
      </c>
      <c r="N2184" s="3" t="str">
        <f>IFERROR(VLOOKUP(I2184,B:K,10,FALSE),"")</f>
        <v/>
      </c>
      <c r="O2184" s="3" t="str">
        <f>IF(AND(TRIM(J2184)="",M2184=""),"Suffix not translated ",
   IF(AND(TRIM(J2184)&lt;&gt;"",TRIM(M2184)&lt;&gt;"",TRIM(J2184)&lt;&gt;TRIM(M2184)),"Suffix translation &lt;&gt; lookup ", "" ))
&amp;IF(AND(TRIM(K2184)="",N2184=""),"Description not translated ",
   IF(AND(TRIM(K2184)&lt;&gt;"",TRIM(N2184)&lt;&gt;"",TRIM(K2184)&lt;&gt;TRIM(N2184)),"Description translation&lt;&gt; lookup ", "" ))</f>
        <v xml:space="preserve">Suffix not translated Description not translated </v>
      </c>
      <c r="P2184" s="3" t="s">
        <v>8447</v>
      </c>
      <c r="Q2184" s="3" t="s">
        <v>8447</v>
      </c>
    </row>
    <row r="2185" spans="1:18" ht="75" x14ac:dyDescent="0.25">
      <c r="A2185" s="2" t="str">
        <f>IF(TRIM(J2185)="","",E2185)</f>
        <v/>
      </c>
      <c r="B2185" s="2" t="str">
        <f>IF(TRIM(K2185)="","",I2185)</f>
        <v/>
      </c>
      <c r="C2185" s="2" t="str">
        <f>LEFT(F2185,FIND(".",F2185,6))</f>
        <v>Exif.Sony1.</v>
      </c>
      <c r="D2185" s="2" t="str">
        <f>VLOOKUP(C2185,PrefixUebersetzung,2,FALSE)</f>
        <v>Exif.Sony1.</v>
      </c>
      <c r="E2185" s="2" t="str">
        <f>MID(F2185,FIND(".",F2185,6)+1,99)</f>
        <v>FocusLocation</v>
      </c>
      <c r="F2185" s="36" t="s">
        <v>10824</v>
      </c>
      <c r="G2185" s="36" t="s">
        <v>9512</v>
      </c>
      <c r="H2185" s="36"/>
      <c r="I2185" s="36" t="s">
        <v>10825</v>
      </c>
      <c r="L2185" s="15">
        <v>8</v>
      </c>
      <c r="M2185" s="3" t="str">
        <f>IFERROR(VLOOKUP(E2185,A:J,10, FALSE),"")</f>
        <v/>
      </c>
      <c r="N2185" s="3" t="str">
        <f>IFERROR(VLOOKUP(I2185,B:K,10,FALSE),"")</f>
        <v/>
      </c>
      <c r="O2185" s="3" t="str">
        <f>IF(AND(TRIM(J2185)="",M2185=""),"Suffix not translated ",
   IF(AND(TRIM(J2185)&lt;&gt;"",TRIM(M2185)&lt;&gt;"",TRIM(J2185)&lt;&gt;TRIM(M2185)),"Suffix translation &lt;&gt; lookup ", "" ))
&amp;IF(AND(TRIM(K2185)="",N2185=""),"Description not translated ",
   IF(AND(TRIM(K2185)&lt;&gt;"",TRIM(N2185)&lt;&gt;"",TRIM(K2185)&lt;&gt;TRIM(N2185)),"Description translation&lt;&gt; lookup ", "" ))</f>
        <v xml:space="preserve">Suffix not translated Description not translated </v>
      </c>
      <c r="P2185" s="3" t="s">
        <v>8447</v>
      </c>
      <c r="Q2185" s="3" t="s">
        <v>8447</v>
      </c>
    </row>
    <row r="2186" spans="1:18" x14ac:dyDescent="0.25">
      <c r="A2186" s="2" t="str">
        <f>IF(TRIM(J2186)="","",E2186)</f>
        <v/>
      </c>
      <c r="B2186" s="2" t="str">
        <f>IF(TRIM(K2186)="","",I2186)</f>
        <v/>
      </c>
      <c r="C2186" s="2" t="str">
        <f>LEFT(F2186,FIND(".",F2186,6))</f>
        <v>Exif.Sony1.</v>
      </c>
      <c r="D2186" s="2" t="str">
        <f>VLOOKUP(C2186,PrefixUebersetzung,2,FALSE)</f>
        <v>Exif.Sony1.</v>
      </c>
      <c r="E2186" s="2" t="str">
        <f>MID(F2186,FIND(".",F2186,6)+1,99)</f>
        <v>FocusMode</v>
      </c>
      <c r="F2186" s="3" t="s">
        <v>1387</v>
      </c>
      <c r="G2186" s="3" t="s">
        <v>9512</v>
      </c>
      <c r="I2186" s="3" t="s">
        <v>3110</v>
      </c>
      <c r="J2186" s="3"/>
      <c r="L2186" s="14"/>
      <c r="M2186" s="3" t="str">
        <f>IFERROR(VLOOKUP(E2186,A:J,10, FALSE),"")</f>
        <v>Fokusmodus</v>
      </c>
      <c r="N2186" s="3" t="str">
        <f>IFERROR(VLOOKUP(I2186,B:K,10,FALSE),"")</f>
        <v>Fokusmodus</v>
      </c>
      <c r="O2186" s="3" t="str">
        <f>IF(AND(TRIM(J2186)="",M2186=""),"Suffix not translated ",
   IF(AND(TRIM(J2186)&lt;&gt;"",TRIM(M2186)&lt;&gt;"",TRIM(J2186)&lt;&gt;TRIM(M2186)),"Suffix translation &lt;&gt; lookup ", "" ))
&amp;IF(AND(TRIM(K2186)="",N2186=""),"Description not translated ",
   IF(AND(TRIM(K2186)&lt;&gt;"",TRIM(N2186)&lt;&gt;"",TRIM(K2186)&lt;&gt;TRIM(N2186)),"Description translation&lt;&gt; lookup ", "" ))</f>
        <v/>
      </c>
    </row>
    <row r="2187" spans="1:18" x14ac:dyDescent="0.25">
      <c r="A2187" s="2" t="str">
        <f>IF(TRIM(J2187)="","",E2187)</f>
        <v>FocusMode2</v>
      </c>
      <c r="B2187" s="2" t="str">
        <f>IF(TRIM(K2187)="","",I2187)</f>
        <v>Focus mode 2</v>
      </c>
      <c r="C2187" s="2" t="str">
        <f>LEFT(F2187,FIND(".",F2187,6))</f>
        <v>Exif.Sony1.</v>
      </c>
      <c r="D2187" s="2" t="str">
        <f>VLOOKUP(C2187,PrefixUebersetzung,2,FALSE)</f>
        <v>Exif.Sony1.</v>
      </c>
      <c r="E2187" s="2" t="str">
        <f>MID(F2187,FIND(".",F2187,6)+1,99)</f>
        <v>FocusMode2</v>
      </c>
      <c r="F2187" s="36" t="s">
        <v>10826</v>
      </c>
      <c r="G2187" s="36" t="s">
        <v>9518</v>
      </c>
      <c r="H2187" s="36"/>
      <c r="I2187" s="36" t="s">
        <v>10827</v>
      </c>
      <c r="J2187" s="5" t="s">
        <v>7533</v>
      </c>
      <c r="K2187" s="5" t="s">
        <v>11151</v>
      </c>
      <c r="M2187" s="3" t="str">
        <f>IFERROR(VLOOKUP(E2187,A:J,10, FALSE),"")</f>
        <v>Fokusmodus2</v>
      </c>
      <c r="N2187" s="3" t="str">
        <f>IFERROR(VLOOKUP(I2187,B:K,10,FALSE),"")</f>
        <v>Fokusmodus 2</v>
      </c>
      <c r="O2187" s="3" t="str">
        <f>IF(AND(TRIM(J2187)="",M2187=""),"Suffix not translated ",
   IF(AND(TRIM(J2187)&lt;&gt;"",TRIM(M2187)&lt;&gt;"",TRIM(J2187)&lt;&gt;TRIM(M2187)),"Suffix translation &lt;&gt; lookup ", "" ))
&amp;IF(AND(TRIM(K2187)="",N2187=""),"Description not translated ",
   IF(AND(TRIM(K2187)&lt;&gt;"",TRIM(N2187)&lt;&gt;"",TRIM(K2187)&lt;&gt;TRIM(N2187)),"Description translation&lt;&gt; lookup ", "" ))</f>
        <v/>
      </c>
      <c r="Q2187" s="3" t="s">
        <v>8447</v>
      </c>
    </row>
    <row r="2188" spans="1:18" x14ac:dyDescent="0.25">
      <c r="A2188" s="2" t="str">
        <f>IF(TRIM(J2188)="","",E2188)</f>
        <v>FocusMode3</v>
      </c>
      <c r="B2188" s="2" t="str">
        <f>IF(TRIM(K2188)="","",I2188)</f>
        <v>Focus mode 3</v>
      </c>
      <c r="C2188" s="2" t="str">
        <f>LEFT(F2188,FIND(".",F2188,6))</f>
        <v>Exif.Sony1.</v>
      </c>
      <c r="D2188" s="2" t="str">
        <f>VLOOKUP(C2188,PrefixUebersetzung,2,FALSE)</f>
        <v>Exif.Sony1.</v>
      </c>
      <c r="E2188" s="2" t="str">
        <f>MID(F2188,FIND(".",F2188,6)+1,99)</f>
        <v>FocusMode3</v>
      </c>
      <c r="F2188" s="36" t="s">
        <v>10828</v>
      </c>
      <c r="G2188" s="36" t="s">
        <v>9512</v>
      </c>
      <c r="H2188" s="36"/>
      <c r="I2188" s="36" t="s">
        <v>10829</v>
      </c>
      <c r="J2188" s="5" t="s">
        <v>11149</v>
      </c>
      <c r="K2188" s="5" t="s">
        <v>11150</v>
      </c>
      <c r="L2188" s="15">
        <v>8</v>
      </c>
      <c r="M2188" s="3" t="str">
        <f>IFERROR(VLOOKUP(E2188,A:J,10, FALSE),"")</f>
        <v>Fokusmodus3</v>
      </c>
      <c r="N2188" s="3" t="str">
        <f>IFERROR(VLOOKUP(I2188,B:K,10,FALSE),"")</f>
        <v>Fokusmodus 3</v>
      </c>
      <c r="O2188" s="3" t="str">
        <f>IF(AND(TRIM(J2188)="",M2188=""),"Suffix not translated ",
   IF(AND(TRIM(J2188)&lt;&gt;"",TRIM(M2188)&lt;&gt;"",TRIM(J2188)&lt;&gt;TRIM(M2188)),"Suffix translation &lt;&gt; lookup ", "" ))
&amp;IF(AND(TRIM(K2188)="",N2188=""),"Description not translated ",
   IF(AND(TRIM(K2188)&lt;&gt;"",TRIM(N2188)&lt;&gt;"",TRIM(K2188)&lt;&gt;TRIM(N2188)),"Description translation&lt;&gt; lookup ", "" ))</f>
        <v/>
      </c>
      <c r="P2188" s="3" t="s">
        <v>8447</v>
      </c>
      <c r="Q2188" s="3" t="s">
        <v>8447</v>
      </c>
    </row>
    <row r="2189" spans="1:18" x14ac:dyDescent="0.25">
      <c r="A2189" s="2" t="str">
        <f>IF(TRIM(J2189)="","",E2189)</f>
        <v>FullImageSize</v>
      </c>
      <c r="B2189" s="2" t="str">
        <f>IF(TRIM(K2189)="","",I2189)</f>
        <v>Full image Size (width x height)</v>
      </c>
      <c r="C2189" s="2" t="str">
        <f>LEFT(F2189,FIND(".",F2189,6))</f>
        <v>Exif.Sony1.</v>
      </c>
      <c r="D2189" s="2" t="str">
        <f>VLOOKUP(C2189,PrefixUebersetzung,2,FALSE)</f>
        <v>Exif.Sony1.</v>
      </c>
      <c r="E2189" s="2" t="str">
        <f>MID(F2189,FIND(".",F2189,6)+1,99)</f>
        <v>FullImageSize</v>
      </c>
      <c r="F2189" s="3" t="s">
        <v>1388</v>
      </c>
      <c r="G2189" s="3" t="s">
        <v>9515</v>
      </c>
      <c r="I2189" s="3" t="s">
        <v>11033</v>
      </c>
      <c r="J2189" s="5" t="s">
        <v>4020</v>
      </c>
      <c r="K2189" s="5" t="s">
        <v>4020</v>
      </c>
      <c r="L2189" s="14"/>
      <c r="M2189" s="3" t="str">
        <f>IFERROR(VLOOKUP(E2189,A:J,10, FALSE),"")</f>
        <v>Volle Bildgröße</v>
      </c>
      <c r="N2189" s="3" t="str">
        <f>IFERROR(VLOOKUP(I2189,B:K,10,FALSE),"")</f>
        <v>Volle Bildgröße</v>
      </c>
      <c r="O2189" s="3" t="str">
        <f>IF(AND(TRIM(J2189)="",M2189=""),"Suffix not translated ",
   IF(AND(TRIM(J2189)&lt;&gt;"",TRIM(M2189)&lt;&gt;"",TRIM(J2189)&lt;&gt;TRIM(M2189)),"Suffix translation &lt;&gt; lookup ", "" ))
&amp;IF(AND(TRIM(K2189)="",N2189=""),"Description not translated ",
   IF(AND(TRIM(K2189)&lt;&gt;"",TRIM(N2189)&lt;&gt;"",TRIM(K2189)&lt;&gt;TRIM(N2189)),"Description translation&lt;&gt; lookup ", "" ))</f>
        <v/>
      </c>
      <c r="P2189" s="3" t="s">
        <v>8447</v>
      </c>
      <c r="Q2189" s="3" t="s">
        <v>8447</v>
      </c>
      <c r="R2189" s="3" t="s">
        <v>9190</v>
      </c>
    </row>
    <row r="2190" spans="1:18" ht="30" x14ac:dyDescent="0.25">
      <c r="A2190" s="2" t="str">
        <f>IF(TRIM(J2190)="","",E2190)</f>
        <v>HighISONoiseReduction</v>
      </c>
      <c r="B2190" s="2" t="str">
        <f>IF(TRIM(K2190)="","",I2190)</f>
        <v>High ISO noise reduction</v>
      </c>
      <c r="C2190" s="2" t="str">
        <f>LEFT(F2190,FIND(".",F2190,6))</f>
        <v>Exif.Sony1.</v>
      </c>
      <c r="D2190" s="2" t="str">
        <f>VLOOKUP(C2190,PrefixUebersetzung,2,FALSE)</f>
        <v>Exif.Sony1.</v>
      </c>
      <c r="E2190" s="2" t="str">
        <f>MID(F2190,FIND(".",F2190,6)+1,99)</f>
        <v>HighISONoiseReduction</v>
      </c>
      <c r="F2190" s="36" t="s">
        <v>10830</v>
      </c>
      <c r="G2190" s="36" t="s">
        <v>9512</v>
      </c>
      <c r="H2190" s="36"/>
      <c r="I2190" s="36" t="s">
        <v>2973</v>
      </c>
      <c r="J2190" s="5" t="s">
        <v>11109</v>
      </c>
      <c r="K2190" s="5" t="s">
        <v>11110</v>
      </c>
      <c r="M2190" s="3" t="str">
        <f>IFERROR(VLOOKUP(E2190,A:J,10, FALSE),"")</f>
        <v>Rauschunterdrückung bei ISO+</v>
      </c>
      <c r="N2190" s="3" t="str">
        <f>IFERROR(VLOOKUP(I2190,B:K,10,FALSE),"")</f>
        <v>Rauschunterdrückung bei hohen ISO-Werten</v>
      </c>
      <c r="O2190" s="3" t="str">
        <f>IF(AND(TRIM(J2190)="",M2190=""),"Suffix not translated ",
   IF(AND(TRIM(J2190)&lt;&gt;"",TRIM(M2190)&lt;&gt;"",TRIM(J2190)&lt;&gt;TRIM(M2190)),"Suffix translation &lt;&gt; lookup ", "" ))
&amp;IF(AND(TRIM(K2190)="",N2190=""),"Description not translated ",
   IF(AND(TRIM(K2190)&lt;&gt;"",TRIM(N2190)&lt;&gt;"",TRIM(K2190)&lt;&gt;TRIM(N2190)),"Description translation&lt;&gt; lookup ", "" ))</f>
        <v/>
      </c>
    </row>
    <row r="2191" spans="1:18" ht="30" x14ac:dyDescent="0.25">
      <c r="A2191" s="2" t="str">
        <f>IF(TRIM(J2191)="","",E2191)</f>
        <v>HighISONoiseReduction2</v>
      </c>
      <c r="B2191" s="2" t="str">
        <f>IF(TRIM(K2191)="","",I2191)</f>
        <v>High ISO noise reduction 2</v>
      </c>
      <c r="C2191" s="2" t="str">
        <f>LEFT(F2191,FIND(".",F2191,6))</f>
        <v>Exif.Sony1.</v>
      </c>
      <c r="D2191" s="2" t="str">
        <f>VLOOKUP(C2191,PrefixUebersetzung,2,FALSE)</f>
        <v>Exif.Sony1.</v>
      </c>
      <c r="E2191" s="2" t="str">
        <f>MID(F2191,FIND(".",F2191,6)+1,99)</f>
        <v>HighISONoiseReduction2</v>
      </c>
      <c r="F2191" s="36" t="s">
        <v>10831</v>
      </c>
      <c r="G2191" s="36" t="s">
        <v>9512</v>
      </c>
      <c r="H2191" s="36"/>
      <c r="I2191" s="36" t="s">
        <v>10832</v>
      </c>
      <c r="J2191" s="5" t="s">
        <v>11111</v>
      </c>
      <c r="K2191" s="5" t="s">
        <v>11112</v>
      </c>
      <c r="M2191" s="3" t="str">
        <f>IFERROR(VLOOKUP(E2191,A:J,10, FALSE),"")</f>
        <v>Rauschunterdrückung bei ISO+ 2</v>
      </c>
      <c r="N2191" s="3" t="str">
        <f>IFERROR(VLOOKUP(I2191,B:K,10,FALSE),"")</f>
        <v>Rauschunterdrückung bei hohen ISO-Werten 2</v>
      </c>
      <c r="O2191" s="3" t="str">
        <f>IF(AND(TRIM(J2191)="",M2191=""),"Suffix not translated ",
   IF(AND(TRIM(J2191)&lt;&gt;"",TRIM(M2191)&lt;&gt;"",TRIM(J2191)&lt;&gt;TRIM(M2191)),"Suffix translation &lt;&gt; lookup ", "" ))
&amp;IF(AND(TRIM(K2191)="",N2191=""),"Description not translated ",
   IF(AND(TRIM(K2191)&lt;&gt;"",TRIM(N2191)&lt;&gt;"",TRIM(K2191)&lt;&gt;TRIM(N2191)),"Description translation&lt;&gt; lookup ", "" ))</f>
        <v/>
      </c>
      <c r="P2191" s="3" t="s">
        <v>8447</v>
      </c>
      <c r="Q2191" s="3" t="s">
        <v>8447</v>
      </c>
    </row>
    <row r="2192" spans="1:18" x14ac:dyDescent="0.25">
      <c r="A2192" s="2" t="str">
        <f>IF(TRIM(J2192)="","",E2192)</f>
        <v/>
      </c>
      <c r="B2192" s="2" t="str">
        <f>IF(TRIM(K2192)="","",I2192)</f>
        <v/>
      </c>
      <c r="C2192" s="2" t="str">
        <f>LEFT(F2192,FIND(".",F2192,6))</f>
        <v>Exif.Sony1.</v>
      </c>
      <c r="D2192" s="2" t="str">
        <f>VLOOKUP(C2192,PrefixUebersetzung,2,FALSE)</f>
        <v>Exif.Sony1.</v>
      </c>
      <c r="E2192" s="2" t="str">
        <f>MID(F2192,FIND(".",F2192,6)+1,99)</f>
        <v>Highlights</v>
      </c>
      <c r="F2192" s="36" t="s">
        <v>10833</v>
      </c>
      <c r="G2192" s="36" t="s">
        <v>9516</v>
      </c>
      <c r="H2192" s="36"/>
      <c r="I2192" s="36" t="s">
        <v>10834</v>
      </c>
      <c r="L2192" s="15">
        <v>8</v>
      </c>
      <c r="M2192" s="3" t="str">
        <f>IFERROR(VLOOKUP(E2192,A:J,10, FALSE),"")</f>
        <v/>
      </c>
      <c r="N2192" s="3" t="str">
        <f>IFERROR(VLOOKUP(I2192,B:K,10,FALSE),"")</f>
        <v/>
      </c>
      <c r="O2192" s="3" t="str">
        <f>IF(AND(TRIM(J2192)="",M2192=""),"Suffix not translated ",
   IF(AND(TRIM(J2192)&lt;&gt;"",TRIM(M2192)&lt;&gt;"",TRIM(J2192)&lt;&gt;TRIM(M2192)),"Suffix translation &lt;&gt; lookup ", "" ))
&amp;IF(AND(TRIM(K2192)="",N2192=""),"Description not translated ",
   IF(AND(TRIM(K2192)&lt;&gt;"",TRIM(N2192)&lt;&gt;"",TRIM(K2192)&lt;&gt;TRIM(N2192)),"Description translation&lt;&gt; lookup ", "" ))</f>
        <v xml:space="preserve">Suffix not translated Description not translated </v>
      </c>
      <c r="P2192" s="3" t="s">
        <v>8447</v>
      </c>
      <c r="Q2192" s="3" t="s">
        <v>8447</v>
      </c>
    </row>
    <row r="2193" spans="1:18" x14ac:dyDescent="0.25">
      <c r="A2193" s="2" t="str">
        <f>IF(TRIM(J2193)="","",E2193)</f>
        <v/>
      </c>
      <c r="B2193" s="2" t="str">
        <f>IF(TRIM(K2193)="","",I2193)</f>
        <v/>
      </c>
      <c r="C2193" s="2" t="str">
        <f>LEFT(F2193,FIND(".",F2193,6))</f>
        <v>Exif.Sony1.</v>
      </c>
      <c r="D2193" s="2" t="str">
        <f>VLOOKUP(C2193,PrefixUebersetzung,2,FALSE)</f>
        <v>Exif.Sony1.</v>
      </c>
      <c r="E2193" s="2" t="str">
        <f>MID(F2193,FIND(".",F2193,6)+1,99)</f>
        <v>ImageStabilization</v>
      </c>
      <c r="F2193" s="3" t="s">
        <v>1389</v>
      </c>
      <c r="G2193" s="3" t="s">
        <v>9515</v>
      </c>
      <c r="I2193" s="3" t="s">
        <v>2174</v>
      </c>
      <c r="L2193" s="14"/>
      <c r="M2193" s="3" t="str">
        <f>IFERROR(VLOOKUP(E2193,A:J,10, FALSE),"")</f>
        <v>Bildstabilisierung</v>
      </c>
      <c r="N2193" s="3" t="str">
        <f>IFERROR(VLOOKUP(I2193,B:K,10,FALSE),"")</f>
        <v>Bildstabilisierung</v>
      </c>
      <c r="O2193" s="3" t="str">
        <f>IF(AND(TRIM(J2193)="",M2193=""),"Suffix not translated ",
   IF(AND(TRIM(J2193)&lt;&gt;"",TRIM(M2193)&lt;&gt;"",TRIM(J2193)&lt;&gt;TRIM(M2193)),"Suffix translation &lt;&gt; lookup ", "" ))
&amp;IF(AND(TRIM(K2193)="",N2193=""),"Description not translated ",
   IF(AND(TRIM(K2193)&lt;&gt;"",TRIM(N2193)&lt;&gt;"",TRIM(K2193)&lt;&gt;TRIM(N2193)),"Description translation&lt;&gt; lookup ", "" ))</f>
        <v/>
      </c>
    </row>
    <row r="2194" spans="1:18" x14ac:dyDescent="0.25">
      <c r="A2194" s="2" t="str">
        <f>IF(TRIM(J2194)="","",E2194)</f>
        <v/>
      </c>
      <c r="B2194" s="2" t="str">
        <f>IF(TRIM(K2194)="","",I2194)</f>
        <v/>
      </c>
      <c r="C2194" s="2" t="str">
        <f>LEFT(F2194,FIND(".",F2194,6))</f>
        <v>Exif.Sony1.</v>
      </c>
      <c r="D2194" s="2" t="str">
        <f>VLOOKUP(C2194,PrefixUebersetzung,2,FALSE)</f>
        <v>Exif.Sony1.</v>
      </c>
      <c r="E2194" s="2" t="str">
        <f>MID(F2194,FIND(".",F2194,6)+1,99)</f>
        <v>IntelligentAuto</v>
      </c>
      <c r="F2194" s="3" t="s">
        <v>1390</v>
      </c>
      <c r="G2194" s="3" t="s">
        <v>9512</v>
      </c>
      <c r="I2194" s="3" t="s">
        <v>3111</v>
      </c>
      <c r="J2194" s="3"/>
      <c r="L2194" s="14">
        <v>5</v>
      </c>
      <c r="M2194" s="3" t="str">
        <f>IFERROR(VLOOKUP(E2194,A:J,10, FALSE),"")</f>
        <v/>
      </c>
      <c r="N2194" s="3" t="str">
        <f>IFERROR(VLOOKUP(I2194,B:K,10,FALSE),"")</f>
        <v/>
      </c>
      <c r="O2194" s="3" t="str">
        <f>IF(AND(TRIM(J2194)="",M2194=""),"Suffix not translated ",
   IF(AND(TRIM(J2194)&lt;&gt;"",TRIM(M2194)&lt;&gt;"",TRIM(J2194)&lt;&gt;TRIM(M2194)),"Suffix translation &lt;&gt; lookup ", "" ))
&amp;IF(AND(TRIM(K2194)="",N2194=""),"Description not translated ",
   IF(AND(TRIM(K2194)&lt;&gt;"",TRIM(N2194)&lt;&gt;"",TRIM(K2194)&lt;&gt;TRIM(N2194)),"Description translation&lt;&gt; lookup ", "" ))</f>
        <v xml:space="preserve">Suffix not translated Description not translated </v>
      </c>
      <c r="P2194" s="3" t="s">
        <v>8447</v>
      </c>
      <c r="Q2194" s="3" t="s">
        <v>8447</v>
      </c>
    </row>
    <row r="2195" spans="1:18" x14ac:dyDescent="0.25">
      <c r="A2195" s="2" t="str">
        <f>IF(TRIM(J2195)="","",E2195)</f>
        <v/>
      </c>
      <c r="B2195" s="2" t="str">
        <f>IF(TRIM(K2195)="","",I2195)</f>
        <v/>
      </c>
      <c r="C2195" s="2" t="str">
        <f>LEFT(F2195,FIND(".",F2195,6))</f>
        <v>Exif.Sony1.</v>
      </c>
      <c r="D2195" s="2" t="str">
        <f>VLOOKUP(C2195,PrefixUebersetzung,2,FALSE)</f>
        <v>Exif.Sony1.</v>
      </c>
      <c r="E2195" s="2" t="str">
        <f>MID(F2195,FIND(".",F2195,6)+1,99)</f>
        <v>JPEGHEIFSwitch</v>
      </c>
      <c r="F2195" s="36" t="s">
        <v>10835</v>
      </c>
      <c r="G2195" s="36" t="s">
        <v>9512</v>
      </c>
      <c r="H2195" s="36"/>
      <c r="I2195" s="36" t="s">
        <v>10836</v>
      </c>
      <c r="L2195" s="15">
        <v>8</v>
      </c>
      <c r="M2195" s="3" t="str">
        <f>IFERROR(VLOOKUP(E2195,A:J,10, FALSE),"")</f>
        <v/>
      </c>
      <c r="N2195" s="3" t="str">
        <f>IFERROR(VLOOKUP(I2195,B:K,10,FALSE),"")</f>
        <v/>
      </c>
      <c r="O2195" s="3" t="str">
        <f>IF(AND(TRIM(J2195)="",M2195=""),"Suffix not translated ",
   IF(AND(TRIM(J2195)&lt;&gt;"",TRIM(M2195)&lt;&gt;"",TRIM(J2195)&lt;&gt;TRIM(M2195)),"Suffix translation &lt;&gt; lookup ", "" ))
&amp;IF(AND(TRIM(K2195)="",N2195=""),"Description not translated ",
   IF(AND(TRIM(K2195)&lt;&gt;"",TRIM(N2195)&lt;&gt;"",TRIM(K2195)&lt;&gt;TRIM(N2195)),"Description translation&lt;&gt; lookup ", "" ))</f>
        <v xml:space="preserve">Suffix not translated Description not translated </v>
      </c>
      <c r="P2195" s="3" t="s">
        <v>8447</v>
      </c>
      <c r="Q2195" s="3" t="s">
        <v>8447</v>
      </c>
    </row>
    <row r="2196" spans="1:18" x14ac:dyDescent="0.25">
      <c r="A2196" s="2" t="str">
        <f>IF(TRIM(J2196)="","",E2196)</f>
        <v>JPEGQuality</v>
      </c>
      <c r="B2196" s="2" t="str">
        <f>IF(TRIM(K2196)="","",I2196)</f>
        <v>JPEG Quality</v>
      </c>
      <c r="C2196" s="2" t="str">
        <f>LEFT(F2196,FIND(".",F2196,6))</f>
        <v>Exif.Sony1.</v>
      </c>
      <c r="D2196" s="2" t="str">
        <f>VLOOKUP(C2196,PrefixUebersetzung,2,FALSE)</f>
        <v>Exif.Sony1.</v>
      </c>
      <c r="E2196" s="2" t="str">
        <f>MID(F2196,FIND(".",F2196,6)+1,99)</f>
        <v>JPEGQuality</v>
      </c>
      <c r="F2196" s="3" t="s">
        <v>1391</v>
      </c>
      <c r="G2196" s="3" t="s">
        <v>9512</v>
      </c>
      <c r="I2196" s="3" t="s">
        <v>3112</v>
      </c>
      <c r="J2196" s="5" t="s">
        <v>5003</v>
      </c>
      <c r="K2196" s="5" t="s">
        <v>5003</v>
      </c>
      <c r="L2196" s="14"/>
      <c r="M2196" s="3" t="str">
        <f>IFERROR(VLOOKUP(E2196,A:J,10, FALSE),"")</f>
        <v>JPEG Qualität</v>
      </c>
      <c r="N2196" s="3" t="str">
        <f>IFERROR(VLOOKUP(I2196,B:K,10,FALSE),"")</f>
        <v>JPEG Qualität</v>
      </c>
      <c r="O2196" s="3" t="str">
        <f>IF(AND(TRIM(J2196)="",M2196=""),"Suffix not translated ",
   IF(AND(TRIM(J2196)&lt;&gt;"",TRIM(M2196)&lt;&gt;"",TRIM(J2196)&lt;&gt;TRIM(M2196)),"Suffix translation &lt;&gt; lookup ", "" ))
&amp;IF(AND(TRIM(K2196)="",N2196=""),"Description not translated ",
   IF(AND(TRIM(K2196)&lt;&gt;"",TRIM(N2196)&lt;&gt;"",TRIM(K2196)&lt;&gt;TRIM(N2196)),"Description translation&lt;&gt; lookup ", "" ))</f>
        <v/>
      </c>
      <c r="P2196" s="3" t="s">
        <v>8447</v>
      </c>
      <c r="Q2196" s="3" t="s">
        <v>8447</v>
      </c>
      <c r="R2196" s="3" t="s">
        <v>9240</v>
      </c>
    </row>
    <row r="2197" spans="1:18" x14ac:dyDescent="0.25">
      <c r="A2197" s="2" t="str">
        <f>IF(TRIM(J2197)="","",E2197)</f>
        <v/>
      </c>
      <c r="B2197" s="2" t="str">
        <f>IF(TRIM(K2197)="","",I2197)</f>
        <v/>
      </c>
      <c r="C2197" s="2" t="str">
        <f>LEFT(F2197,FIND(".",F2197,6))</f>
        <v>Exif.Sony1.</v>
      </c>
      <c r="D2197" s="2" t="str">
        <f>VLOOKUP(C2197,PrefixUebersetzung,2,FALSE)</f>
        <v>Exif.Sony1.</v>
      </c>
      <c r="E2197" s="2" t="str">
        <f>MID(F2197,FIND(".",F2197,6)+1,99)</f>
        <v>LateralChromaticAberration</v>
      </c>
      <c r="F2197" s="36" t="s">
        <v>10837</v>
      </c>
      <c r="G2197" s="36" t="s">
        <v>9515</v>
      </c>
      <c r="H2197" s="36"/>
      <c r="I2197" s="36" t="s">
        <v>10838</v>
      </c>
      <c r="L2197" s="15">
        <v>8</v>
      </c>
      <c r="M2197" s="3" t="str">
        <f>IFERROR(VLOOKUP(E2197,A:J,10, FALSE),"")</f>
        <v/>
      </c>
      <c r="N2197" s="3" t="str">
        <f>IFERROR(VLOOKUP(I2197,B:K,10,FALSE),"")</f>
        <v/>
      </c>
      <c r="O2197" s="3" t="str">
        <f>IF(AND(TRIM(J2197)="",M2197=""),"Suffix not translated ",
   IF(AND(TRIM(J2197)&lt;&gt;"",TRIM(M2197)&lt;&gt;"",TRIM(J2197)&lt;&gt;TRIM(M2197)),"Suffix translation &lt;&gt; lookup ", "" ))
&amp;IF(AND(TRIM(K2197)="",N2197=""),"Description not translated ",
   IF(AND(TRIM(K2197)&lt;&gt;"",TRIM(N2197)&lt;&gt;"",TRIM(K2197)&lt;&gt;TRIM(N2197)),"Description translation&lt;&gt; lookup ", "" ))</f>
        <v xml:space="preserve">Suffix not translated Description not translated </v>
      </c>
      <c r="P2197" s="3" t="s">
        <v>8447</v>
      </c>
      <c r="Q2197" s="3" t="s">
        <v>8447</v>
      </c>
    </row>
    <row r="2198" spans="1:18" x14ac:dyDescent="0.25">
      <c r="A2198" s="2" t="str">
        <f>IF(TRIM(J2198)="","",E2198)</f>
        <v/>
      </c>
      <c r="B2198" s="2" t="str">
        <f>IF(TRIM(K2198)="","",I2198)</f>
        <v/>
      </c>
      <c r="C2198" s="2" t="str">
        <f>LEFT(F2198,FIND(".",F2198,6))</f>
        <v>Exif.Sony1.</v>
      </c>
      <c r="D2198" s="2" t="str">
        <f>VLOOKUP(C2198,PrefixUebersetzung,2,FALSE)</f>
        <v>Exif.Sony1.</v>
      </c>
      <c r="E2198" s="2" t="str">
        <f>MID(F2198,FIND(".",F2198,6)+1,99)</f>
        <v>LensID</v>
      </c>
      <c r="F2198" s="3" t="s">
        <v>1392</v>
      </c>
      <c r="G2198" s="3" t="s">
        <v>9515</v>
      </c>
      <c r="I2198" s="3" t="s">
        <v>9768</v>
      </c>
      <c r="L2198" s="14"/>
      <c r="M2198" s="3" t="str">
        <f>IFERROR(VLOOKUP(E2198,A:J,10, FALSE),"")</f>
        <v>Objektiv Kennung</v>
      </c>
      <c r="N2198" s="3" t="str">
        <f>IFERROR(VLOOKUP(I2198,B:K,10,FALSE),"")</f>
        <v>Objektiv Kennung</v>
      </c>
      <c r="O2198" s="3" t="str">
        <f>IF(AND(TRIM(J2198)="",M2198=""),"Suffix not translated ",
   IF(AND(TRIM(J2198)&lt;&gt;"",TRIM(M2198)&lt;&gt;"",TRIM(J2198)&lt;&gt;TRIM(M2198)),"Suffix translation &lt;&gt; lookup ", "" ))
&amp;IF(AND(TRIM(K2198)="",N2198=""),"Description not translated ",
   IF(AND(TRIM(K2198)&lt;&gt;"",TRIM(N2198)&lt;&gt;"",TRIM(K2198)&lt;&gt;TRIM(N2198)),"Description translation&lt;&gt; lookup ", "" ))</f>
        <v/>
      </c>
    </row>
    <row r="2199" spans="1:18" ht="45" x14ac:dyDescent="0.25">
      <c r="A2199" s="2" t="str">
        <f>IF(TRIM(J2199)="","",E2199)</f>
        <v/>
      </c>
      <c r="B2199" s="2" t="str">
        <f>IF(TRIM(K2199)="","",I2199)</f>
        <v/>
      </c>
      <c r="C2199" s="2" t="str">
        <f>LEFT(F2199,FIND(".",F2199,6))</f>
        <v>Exif.Sony1.</v>
      </c>
      <c r="D2199" s="2" t="str">
        <f>VLOOKUP(C2199,PrefixUebersetzung,2,FALSE)</f>
        <v>Exif.Sony1.</v>
      </c>
      <c r="E2199" s="2" t="str">
        <f>MID(F2199,FIND(".",F2199,6)+1,99)</f>
        <v>LensSpec</v>
      </c>
      <c r="F2199" s="36" t="s">
        <v>10839</v>
      </c>
      <c r="G2199" s="36" t="s">
        <v>9518</v>
      </c>
      <c r="H2199" s="36"/>
      <c r="I2199" s="36" t="s">
        <v>10840</v>
      </c>
      <c r="L2199" s="15">
        <v>8</v>
      </c>
      <c r="M2199" s="3" t="str">
        <f>IFERROR(VLOOKUP(E2199,A:J,10, FALSE),"")</f>
        <v/>
      </c>
      <c r="N2199" s="3" t="str">
        <f>IFERROR(VLOOKUP(I2199,B:K,10,FALSE),"")</f>
        <v/>
      </c>
      <c r="O2199" s="3" t="str">
        <f>IF(AND(TRIM(J2199)="",M2199=""),"Suffix not translated ",
   IF(AND(TRIM(J2199)&lt;&gt;"",TRIM(M2199)&lt;&gt;"",TRIM(J2199)&lt;&gt;TRIM(M2199)),"Suffix translation &lt;&gt; lookup ", "" ))
&amp;IF(AND(TRIM(K2199)="",N2199=""),"Description not translated ",
   IF(AND(TRIM(K2199)&lt;&gt;"",TRIM(N2199)&lt;&gt;"",TRIM(K2199)&lt;&gt;TRIM(N2199)),"Description translation&lt;&gt; lookup ", "" ))</f>
        <v xml:space="preserve">Suffix not translated Description not translated </v>
      </c>
      <c r="P2199" s="3" t="s">
        <v>8447</v>
      </c>
      <c r="Q2199" s="3" t="s">
        <v>8447</v>
      </c>
    </row>
    <row r="2200" spans="1:18" ht="30" x14ac:dyDescent="0.25">
      <c r="A2200" s="2" t="str">
        <f>IF(TRIM(J2200)="","",E2200)</f>
        <v>LongExposureNoiseReduction</v>
      </c>
      <c r="B2200" s="2" t="str">
        <f>IF(TRIM(K2200)="","",I2200)</f>
        <v/>
      </c>
      <c r="C2200" s="2" t="str">
        <f>LEFT(F2200,FIND(".",F2200,6))</f>
        <v>Exif.Sony1.</v>
      </c>
      <c r="D2200" s="2" t="str">
        <f>VLOOKUP(C2200,PrefixUebersetzung,2,FALSE)</f>
        <v>Exif.Sony1.</v>
      </c>
      <c r="E2200" s="2" t="str">
        <f>MID(F2200,FIND(".",F2200,6)+1,99)</f>
        <v>LongExposureNoiseReduction</v>
      </c>
      <c r="F2200" s="3" t="s">
        <v>1393</v>
      </c>
      <c r="G2200" s="3" t="s">
        <v>9515</v>
      </c>
      <c r="I2200" s="3" t="s">
        <v>2150</v>
      </c>
      <c r="J2200" s="5" t="s">
        <v>3684</v>
      </c>
      <c r="L2200" s="14"/>
      <c r="M2200" s="3" t="str">
        <f>IFERROR(VLOOKUP(E2200,A:J,10, FALSE),"")</f>
        <v>Rauschreduzierung bei Langzeitbelichtung</v>
      </c>
      <c r="N2200" s="3" t="str">
        <f>IFERROR(VLOOKUP(I2200,B:K,10,FALSE),"")</f>
        <v>Rauschreduzierung bei Langzeitbelichtung</v>
      </c>
      <c r="O2200" s="3" t="str">
        <f>IF(AND(TRIM(J2200)="",M2200=""),"Suffix not translated ",
   IF(AND(TRIM(J2200)&lt;&gt;"",TRIM(M2200)&lt;&gt;"",TRIM(J2200)&lt;&gt;TRIM(M2200)),"Suffix translation &lt;&gt; lookup ", "" ))
&amp;IF(AND(TRIM(K2200)="",N2200=""),"Description not translated ",
   IF(AND(TRIM(K2200)&lt;&gt;"",TRIM(N2200)&lt;&gt;"",TRIM(K2200)&lt;&gt;TRIM(N2200)),"Description translation&lt;&gt; lookup ", "" ))</f>
        <v/>
      </c>
    </row>
    <row r="2201" spans="1:18" x14ac:dyDescent="0.25">
      <c r="A2201" s="2" t="str">
        <f>IF(TRIM(J2201)="","",E2201)</f>
        <v/>
      </c>
      <c r="B2201" s="2" t="str">
        <f>IF(TRIM(K2201)="","",I2201)</f>
        <v>Macro</v>
      </c>
      <c r="C2201" s="2" t="str">
        <f>LEFT(F2201,FIND(".",F2201,6))</f>
        <v>Exif.Sony1.</v>
      </c>
      <c r="D2201" s="2" t="str">
        <f>VLOOKUP(C2201,PrefixUebersetzung,2,FALSE)</f>
        <v>Exif.Sony1.</v>
      </c>
      <c r="E2201" s="2" t="str">
        <f>MID(F2201,FIND(".",F2201,6)+1,99)</f>
        <v>Macro</v>
      </c>
      <c r="F2201" s="3" t="s">
        <v>1394</v>
      </c>
      <c r="G2201" s="3" t="s">
        <v>9512</v>
      </c>
      <c r="I2201" s="3" t="s">
        <v>3114</v>
      </c>
      <c r="J2201" s="3"/>
      <c r="K2201" s="5" t="s">
        <v>4130</v>
      </c>
      <c r="L2201" s="14"/>
      <c r="M2201" s="3" t="str">
        <f>IFERROR(VLOOKUP(E2201,A:J,10, FALSE),"")</f>
        <v>Makro</v>
      </c>
      <c r="N2201" s="3" t="str">
        <f>IFERROR(VLOOKUP(I2201,B:K,10,FALSE),"")</f>
        <v>Makro</v>
      </c>
      <c r="O2201" s="3" t="str">
        <f>IF(AND(TRIM(J2201)="",M2201=""),"Suffix not translated ",
   IF(AND(TRIM(J2201)&lt;&gt;"",TRIM(M2201)&lt;&gt;"",TRIM(J2201)&lt;&gt;TRIM(M2201)),"Suffix translation &lt;&gt; lookup ", "" ))
&amp;IF(AND(TRIM(K2201)="",N2201=""),"Description not translated ",
   IF(AND(TRIM(K2201)&lt;&gt;"",TRIM(N2201)&lt;&gt;"",TRIM(K2201)&lt;&gt;TRIM(N2201)),"Description translation&lt;&gt; lookup ", "" ))</f>
        <v/>
      </c>
      <c r="Q2201" s="3" t="s">
        <v>8447</v>
      </c>
      <c r="R2201" s="3" t="s">
        <v>3114</v>
      </c>
    </row>
    <row r="2202" spans="1:18" x14ac:dyDescent="0.25">
      <c r="A2202" s="2" t="str">
        <f>IF(TRIM(J2202)="","",E2202)</f>
        <v/>
      </c>
      <c r="B2202" s="2" t="str">
        <f>IF(TRIM(K2202)="","",I2202)</f>
        <v/>
      </c>
      <c r="C2202" s="2" t="str">
        <f>LEFT(F2202,FIND(".",F2202,6))</f>
        <v>Exif.Sony1.</v>
      </c>
      <c r="D2202" s="2" t="str">
        <f>VLOOKUP(C2202,PrefixUebersetzung,2,FALSE)</f>
        <v>Exif.Sony1.</v>
      </c>
      <c r="E2202" s="2" t="str">
        <f>MID(F2202,FIND(".",F2202,6)+1,99)</f>
        <v>MeteringMode2</v>
      </c>
      <c r="F2202" s="36" t="s">
        <v>10841</v>
      </c>
      <c r="G2202" s="36" t="s">
        <v>9512</v>
      </c>
      <c r="H2202" s="36"/>
      <c r="I2202" s="36" t="s">
        <v>10842</v>
      </c>
      <c r="L2202" s="15">
        <v>8</v>
      </c>
      <c r="M2202" s="3" t="str">
        <f>IFERROR(VLOOKUP(E2202,A:J,10, FALSE),"")</f>
        <v/>
      </c>
      <c r="N2202" s="3" t="str">
        <f>IFERROR(VLOOKUP(I2202,B:K,10,FALSE),"")</f>
        <v/>
      </c>
      <c r="O2202" s="3" t="str">
        <f>IF(AND(TRIM(J2202)="",M2202=""),"Suffix not translated ",
   IF(AND(TRIM(J2202)&lt;&gt;"",TRIM(M2202)&lt;&gt;"",TRIM(J2202)&lt;&gt;TRIM(M2202)),"Suffix translation &lt;&gt; lookup ", "" ))
&amp;IF(AND(TRIM(K2202)="",N2202=""),"Description not translated ",
   IF(AND(TRIM(K2202)&lt;&gt;"",TRIM(N2202)&lt;&gt;"",TRIM(K2202)&lt;&gt;TRIM(N2202)),"Description translation&lt;&gt; lookup ", "" ))</f>
        <v xml:space="preserve">Suffix not translated Description not translated </v>
      </c>
      <c r="P2202" s="3" t="s">
        <v>8447</v>
      </c>
      <c r="Q2202" s="3" t="s">
        <v>8447</v>
      </c>
    </row>
    <row r="2203" spans="1:18" x14ac:dyDescent="0.25">
      <c r="A2203" s="2" t="str">
        <f>IF(TRIM(J2203)="","",E2203)</f>
        <v/>
      </c>
      <c r="B2203" s="2" t="str">
        <f>IF(TRIM(K2203)="","",I2203)</f>
        <v/>
      </c>
      <c r="C2203" s="2" t="str">
        <f>LEFT(F2203,FIND(".",F2203,6))</f>
        <v>Exif.Sony1.</v>
      </c>
      <c r="D2203" s="2" t="str">
        <f>VLOOKUP(C2203,PrefixUebersetzung,2,FALSE)</f>
        <v>Exif.Sony1.</v>
      </c>
      <c r="E2203" s="2" t="str">
        <f>MID(F2203,FIND(".",F2203,6)+1,99)</f>
        <v>MultiBurstImageHeight</v>
      </c>
      <c r="F2203" s="3" t="s">
        <v>1395</v>
      </c>
      <c r="G2203" s="3" t="s">
        <v>9512</v>
      </c>
      <c r="I2203" s="3" t="s">
        <v>3115</v>
      </c>
      <c r="J2203" s="3"/>
      <c r="L2203" s="14">
        <v>5</v>
      </c>
      <c r="M2203" s="3" t="str">
        <f>IFERROR(VLOOKUP(E2203,A:J,10, FALSE),"")</f>
        <v/>
      </c>
      <c r="N2203" s="3" t="str">
        <f>IFERROR(VLOOKUP(I2203,B:K,10,FALSE),"")</f>
        <v/>
      </c>
      <c r="O2203" s="3" t="str">
        <f>IF(AND(TRIM(J2203)="",M2203=""),"Suffix not translated ",
   IF(AND(TRIM(J2203)&lt;&gt;"",TRIM(M2203)&lt;&gt;"",TRIM(J2203)&lt;&gt;TRIM(M2203)),"Suffix translation &lt;&gt; lookup ", "" ))
&amp;IF(AND(TRIM(K2203)="",N2203=""),"Description not translated ",
   IF(AND(TRIM(K2203)&lt;&gt;"",TRIM(N2203)&lt;&gt;"",TRIM(K2203)&lt;&gt;TRIM(N2203)),"Description translation&lt;&gt; lookup ", "" ))</f>
        <v xml:space="preserve">Suffix not translated Description not translated </v>
      </c>
      <c r="P2203" s="3" t="s">
        <v>8447</v>
      </c>
      <c r="Q2203" s="3" t="s">
        <v>8447</v>
      </c>
    </row>
    <row r="2204" spans="1:18" x14ac:dyDescent="0.25">
      <c r="A2204" s="2" t="str">
        <f>IF(TRIM(J2204)="","",E2204)</f>
        <v/>
      </c>
      <c r="B2204" s="2" t="str">
        <f>IF(TRIM(K2204)="","",I2204)</f>
        <v/>
      </c>
      <c r="C2204" s="2" t="str">
        <f>LEFT(F2204,FIND(".",F2204,6))</f>
        <v>Exif.Sony1.</v>
      </c>
      <c r="D2204" s="2" t="str">
        <f>VLOOKUP(C2204,PrefixUebersetzung,2,FALSE)</f>
        <v>Exif.Sony1.</v>
      </c>
      <c r="E2204" s="2" t="str">
        <f>MID(F2204,FIND(".",F2204,6)+1,99)</f>
        <v>MultiBurstImageWidth</v>
      </c>
      <c r="F2204" s="3" t="s">
        <v>1396</v>
      </c>
      <c r="G2204" s="3" t="s">
        <v>9512</v>
      </c>
      <c r="I2204" s="3" t="s">
        <v>3116</v>
      </c>
      <c r="J2204" s="3"/>
      <c r="L2204" s="14">
        <v>5</v>
      </c>
      <c r="M2204" s="3" t="str">
        <f>IFERROR(VLOOKUP(E2204,A:J,10, FALSE),"")</f>
        <v/>
      </c>
      <c r="N2204" s="3" t="str">
        <f>IFERROR(VLOOKUP(I2204,B:K,10,FALSE),"")</f>
        <v/>
      </c>
      <c r="O2204" s="3" t="str">
        <f>IF(AND(TRIM(J2204)="",M2204=""),"Suffix not translated ",
   IF(AND(TRIM(J2204)&lt;&gt;"",TRIM(M2204)&lt;&gt;"",TRIM(J2204)&lt;&gt;TRIM(M2204)),"Suffix translation &lt;&gt; lookup ", "" ))
&amp;IF(AND(TRIM(K2204)="",N2204=""),"Description not translated ",
   IF(AND(TRIM(K2204)&lt;&gt;"",TRIM(N2204)&lt;&gt;"",TRIM(K2204)&lt;&gt;TRIM(N2204)),"Description translation&lt;&gt; lookup ", "" ))</f>
        <v xml:space="preserve">Suffix not translated Description not translated </v>
      </c>
      <c r="P2204" s="3" t="s">
        <v>8447</v>
      </c>
      <c r="Q2204" s="3" t="s">
        <v>8447</v>
      </c>
    </row>
    <row r="2205" spans="1:18" x14ac:dyDescent="0.25">
      <c r="A2205" s="2" t="str">
        <f>IF(TRIM(J2205)="","",E2205)</f>
        <v/>
      </c>
      <c r="B2205" s="2" t="str">
        <f>IF(TRIM(K2205)="","",I2205)</f>
        <v/>
      </c>
      <c r="C2205" s="2" t="str">
        <f>LEFT(F2205,FIND(".",F2205,6))</f>
        <v>Exif.Sony1.</v>
      </c>
      <c r="D2205" s="2" t="str">
        <f>VLOOKUP(C2205,PrefixUebersetzung,2,FALSE)</f>
        <v>Exif.Sony1.</v>
      </c>
      <c r="E2205" s="2" t="str">
        <f>MID(F2205,FIND(".",F2205,6)+1,99)</f>
        <v>MultiBurstMode</v>
      </c>
      <c r="F2205" s="3" t="s">
        <v>1397</v>
      </c>
      <c r="G2205" s="3" t="s">
        <v>9517</v>
      </c>
      <c r="I2205" s="3" t="s">
        <v>3117</v>
      </c>
      <c r="J2205" s="3"/>
      <c r="L2205" s="14">
        <v>5</v>
      </c>
      <c r="M2205" s="3" t="str">
        <f>IFERROR(VLOOKUP(E2205,A:J,10, FALSE),"")</f>
        <v/>
      </c>
      <c r="N2205" s="3" t="str">
        <f>IFERROR(VLOOKUP(I2205,B:K,10,FALSE),"")</f>
        <v/>
      </c>
      <c r="O2205" s="3" t="str">
        <f>IF(AND(TRIM(J2205)="",M2205=""),"Suffix not translated ",
   IF(AND(TRIM(J2205)&lt;&gt;"",TRIM(M2205)&lt;&gt;"",TRIM(J2205)&lt;&gt;TRIM(M2205)),"Suffix translation &lt;&gt; lookup ", "" ))
&amp;IF(AND(TRIM(K2205)="",N2205=""),"Description not translated ",
   IF(AND(TRIM(K2205)&lt;&gt;"",TRIM(N2205)&lt;&gt;"",TRIM(K2205)&lt;&gt;TRIM(N2205)),"Description translation&lt;&gt; lookup ", "" ))</f>
        <v xml:space="preserve">Suffix not translated Description not translated </v>
      </c>
      <c r="P2205" s="3" t="s">
        <v>8447</v>
      </c>
      <c r="Q2205" s="3" t="s">
        <v>8447</v>
      </c>
    </row>
    <row r="2206" spans="1:18" x14ac:dyDescent="0.25">
      <c r="A2206" s="2" t="str">
        <f>IF(TRIM(J2206)="","",E2206)</f>
        <v/>
      </c>
      <c r="B2206" s="2" t="str">
        <f>IF(TRIM(K2206)="","",I2206)</f>
        <v/>
      </c>
      <c r="C2206" s="2" t="str">
        <f>LEFT(F2206,FIND(".",F2206,6))</f>
        <v>Exif.Sony1.</v>
      </c>
      <c r="D2206" s="2" t="str">
        <f>VLOOKUP(C2206,PrefixUebersetzung,2,FALSE)</f>
        <v>Exif.Sony1.</v>
      </c>
      <c r="E2206" s="2" t="str">
        <f>MID(F2206,FIND(".",F2206,6)+1,99)</f>
        <v>MultiFrameNoiseReduction</v>
      </c>
      <c r="F2206" s="36" t="s">
        <v>10843</v>
      </c>
      <c r="G2206" s="36" t="s">
        <v>9515</v>
      </c>
      <c r="H2206" s="36"/>
      <c r="I2206" s="36" t="s">
        <v>10844</v>
      </c>
      <c r="L2206" s="15">
        <v>8</v>
      </c>
      <c r="M2206" s="3" t="str">
        <f>IFERROR(VLOOKUP(E2206,A:J,10, FALSE),"")</f>
        <v/>
      </c>
      <c r="N2206" s="3" t="str">
        <f>IFERROR(VLOOKUP(I2206,B:K,10,FALSE),"")</f>
        <v/>
      </c>
      <c r="O2206" s="3" t="str">
        <f>IF(AND(TRIM(J2206)="",M2206=""),"Suffix not translated ",
   IF(AND(TRIM(J2206)&lt;&gt;"",TRIM(M2206)&lt;&gt;"",TRIM(J2206)&lt;&gt;TRIM(M2206)),"Suffix translation &lt;&gt; lookup ", "" ))
&amp;IF(AND(TRIM(K2206)="",N2206=""),"Description not translated ",
   IF(AND(TRIM(K2206)&lt;&gt;"",TRIM(N2206)&lt;&gt;"",TRIM(K2206)&lt;&gt;TRIM(N2206)),"Description translation&lt;&gt; lookup ", "" ))</f>
        <v xml:space="preserve">Suffix not translated Description not translated </v>
      </c>
      <c r="P2206" s="3" t="s">
        <v>8447</v>
      </c>
      <c r="Q2206" s="3" t="s">
        <v>8447</v>
      </c>
    </row>
    <row r="2207" spans="1:18" x14ac:dyDescent="0.25">
      <c r="A2207" s="2" t="str">
        <f>IF(TRIM(J2207)="","",E2207)</f>
        <v/>
      </c>
      <c r="B2207" s="2" t="str">
        <f>IF(TRIM(K2207)="","",I2207)</f>
        <v/>
      </c>
      <c r="C2207" s="2" t="str">
        <f>LEFT(F2207,FIND(".",F2207,6))</f>
        <v>Exif.Sony1.</v>
      </c>
      <c r="D2207" s="2" t="str">
        <f>VLOOKUP(C2207,PrefixUebersetzung,2,FALSE)</f>
        <v>Exif.Sony1.</v>
      </c>
      <c r="E2207" s="2" t="str">
        <f>MID(F2207,FIND(".",F2207,6)+1,99)</f>
        <v>MultiFrameNREffect</v>
      </c>
      <c r="F2207" s="36" t="s">
        <v>10845</v>
      </c>
      <c r="G2207" s="36" t="s">
        <v>9515</v>
      </c>
      <c r="H2207" s="36"/>
      <c r="I2207" s="36" t="s">
        <v>10846</v>
      </c>
      <c r="L2207" s="15">
        <v>8</v>
      </c>
      <c r="M2207" s="3" t="str">
        <f>IFERROR(VLOOKUP(E2207,A:J,10, FALSE),"")</f>
        <v/>
      </c>
      <c r="N2207" s="3" t="str">
        <f>IFERROR(VLOOKUP(I2207,B:K,10,FALSE),"")</f>
        <v/>
      </c>
      <c r="O2207" s="3" t="str">
        <f>IF(AND(TRIM(J2207)="",M2207=""),"Suffix not translated ",
   IF(AND(TRIM(J2207)&lt;&gt;"",TRIM(M2207)&lt;&gt;"",TRIM(J2207)&lt;&gt;TRIM(M2207)),"Suffix translation &lt;&gt; lookup ", "" ))
&amp;IF(AND(TRIM(K2207)="",N2207=""),"Description not translated ",
   IF(AND(TRIM(K2207)&lt;&gt;"",TRIM(N2207)&lt;&gt;"",TRIM(K2207)&lt;&gt;TRIM(N2207)),"Description translation&lt;&gt; lookup ", "" ))</f>
        <v xml:space="preserve">Suffix not translated Description not translated </v>
      </c>
      <c r="P2207" s="3" t="s">
        <v>8447</v>
      </c>
      <c r="Q2207" s="3" t="s">
        <v>8447</v>
      </c>
    </row>
    <row r="2208" spans="1:18" x14ac:dyDescent="0.25">
      <c r="A2208" s="2" t="str">
        <f>IF(TRIM(J2208)="","",E2208)</f>
        <v/>
      </c>
      <c r="B2208" s="2" t="str">
        <f>IF(TRIM(K2208)="","",I2208)</f>
        <v/>
      </c>
      <c r="C2208" s="2" t="str">
        <f>LEFT(F2208,FIND(".",F2208,6))</f>
        <v>Exif.Sony1.</v>
      </c>
      <c r="D2208" s="2" t="str">
        <f>VLOOKUP(C2208,PrefixUebersetzung,2,FALSE)</f>
        <v>Exif.Sony1.</v>
      </c>
      <c r="E2208" s="2" t="str">
        <f>MID(F2208,FIND(".",F2208,6)+1,99)</f>
        <v>PictureEffect</v>
      </c>
      <c r="F2208" s="36" t="s">
        <v>10847</v>
      </c>
      <c r="G2208" s="36" t="s">
        <v>9512</v>
      </c>
      <c r="H2208" s="36"/>
      <c r="I2208" s="36" t="s">
        <v>10848</v>
      </c>
      <c r="L2208" s="15">
        <v>8</v>
      </c>
      <c r="M2208" s="3" t="str">
        <f>IFERROR(VLOOKUP(E2208,A:J,10, FALSE),"")</f>
        <v/>
      </c>
      <c r="N2208" s="3" t="str">
        <f>IFERROR(VLOOKUP(I2208,B:K,10,FALSE),"")</f>
        <v/>
      </c>
      <c r="O2208" s="3" t="str">
        <f>IF(AND(TRIM(J2208)="",M2208=""),"Suffix not translated ",
   IF(AND(TRIM(J2208)&lt;&gt;"",TRIM(M2208)&lt;&gt;"",TRIM(J2208)&lt;&gt;TRIM(M2208)),"Suffix translation &lt;&gt; lookup ", "" ))
&amp;IF(AND(TRIM(K2208)="",N2208=""),"Description not translated ",
   IF(AND(TRIM(K2208)&lt;&gt;"",TRIM(N2208)&lt;&gt;"",TRIM(K2208)&lt;&gt;TRIM(N2208)),"Description translation&lt;&gt; lookup ", "" ))</f>
        <v xml:space="preserve">Suffix not translated Description not translated </v>
      </c>
      <c r="P2208" s="3" t="s">
        <v>8447</v>
      </c>
      <c r="Q2208" s="3" t="s">
        <v>8447</v>
      </c>
    </row>
    <row r="2209" spans="1:18" ht="30" x14ac:dyDescent="0.25">
      <c r="A2209" s="2" t="str">
        <f>IF(TRIM(J2209)="","",E2209)</f>
        <v/>
      </c>
      <c r="B2209" s="2" t="str">
        <f>IF(TRIM(K2209)="","",I2209)</f>
        <v/>
      </c>
      <c r="C2209" s="2" t="str">
        <f>LEFT(F2209,FIND(".",F2209,6))</f>
        <v>Exif.Sony1.</v>
      </c>
      <c r="D2209" s="2" t="str">
        <f>VLOOKUP(C2209,PrefixUebersetzung,2,FALSE)</f>
        <v>Exif.Sony1.</v>
      </c>
      <c r="E2209" s="2" t="str">
        <f>MID(F2209,FIND(".",F2209,6)+1,99)</f>
        <v>PixelShiftInfo</v>
      </c>
      <c r="F2209" s="36" t="s">
        <v>10849</v>
      </c>
      <c r="G2209" s="36" t="s">
        <v>9517</v>
      </c>
      <c r="H2209" s="36"/>
      <c r="I2209" s="36" t="s">
        <v>10850</v>
      </c>
      <c r="L2209" s="15">
        <v>8</v>
      </c>
      <c r="M2209" s="3" t="str">
        <f>IFERROR(VLOOKUP(E2209,A:J,10, FALSE),"")</f>
        <v/>
      </c>
      <c r="N2209" s="3" t="str">
        <f>IFERROR(VLOOKUP(I2209,B:K,10,FALSE),"")</f>
        <v/>
      </c>
      <c r="O2209" s="3" t="str">
        <f>IF(AND(TRIM(J2209)="",M2209=""),"Suffix not translated ",
   IF(AND(TRIM(J2209)&lt;&gt;"",TRIM(M2209)&lt;&gt;"",TRIM(J2209)&lt;&gt;TRIM(M2209)),"Suffix translation &lt;&gt; lookup ", "" ))
&amp;IF(AND(TRIM(K2209)="",N2209=""),"Description not translated ",
   IF(AND(TRIM(K2209)&lt;&gt;"",TRIM(N2209)&lt;&gt;"",TRIM(K2209)&lt;&gt;TRIM(N2209)),"Description translation&lt;&gt; lookup ", "" ))</f>
        <v xml:space="preserve">Suffix not translated Description not translated </v>
      </c>
      <c r="P2209" s="3" t="s">
        <v>8447</v>
      </c>
      <c r="Q2209" s="3" t="s">
        <v>8447</v>
      </c>
    </row>
    <row r="2210" spans="1:18" x14ac:dyDescent="0.25">
      <c r="A2210" s="2" t="str">
        <f>IF(TRIM(J2210)="","",E2210)</f>
        <v/>
      </c>
      <c r="B2210" s="2" t="str">
        <f>IF(TRIM(K2210)="","",I2210)</f>
        <v>JPEG preview image</v>
      </c>
      <c r="C2210" s="2" t="str">
        <f>LEFT(F2210,FIND(".",F2210,6))</f>
        <v>Exif.Sony1.</v>
      </c>
      <c r="D2210" s="2" t="str">
        <f>VLOOKUP(C2210,PrefixUebersetzung,2,FALSE)</f>
        <v>Exif.Sony1.</v>
      </c>
      <c r="E2210" s="2" t="str">
        <f>MID(F2210,FIND(".",F2210,6)+1,99)</f>
        <v>PreviewImage</v>
      </c>
      <c r="F2210" s="3" t="s">
        <v>1398</v>
      </c>
      <c r="G2210" s="3" t="s">
        <v>9517</v>
      </c>
      <c r="I2210" s="3" t="s">
        <v>3118</v>
      </c>
      <c r="J2210" s="3"/>
      <c r="K2210" s="5" t="s">
        <v>5140</v>
      </c>
      <c r="L2210" s="14"/>
      <c r="M2210" s="3" t="str">
        <f>IFERROR(VLOOKUP(E2210,A:J,10, FALSE),"")</f>
        <v>Vorschaubild</v>
      </c>
      <c r="N2210" s="3" t="str">
        <f>IFERROR(VLOOKUP(I2210,B:K,10,FALSE),"")</f>
        <v>JPEG Vorschaubild</v>
      </c>
      <c r="O2210" s="3" t="str">
        <f>IF(AND(TRIM(J2210)="",M2210=""),"Suffix not translated ",
   IF(AND(TRIM(J2210)&lt;&gt;"",TRIM(M2210)&lt;&gt;"",TRIM(J2210)&lt;&gt;TRIM(M2210)),"Suffix translation &lt;&gt; lookup ", "" ))
&amp;IF(AND(TRIM(K2210)="",N2210=""),"Description not translated ",
   IF(AND(TRIM(K2210)&lt;&gt;"",TRIM(N2210)&lt;&gt;"",TRIM(K2210)&lt;&gt;TRIM(N2210)),"Description translation&lt;&gt; lookup ", "" ))</f>
        <v/>
      </c>
      <c r="Q2210" s="3" t="s">
        <v>8447</v>
      </c>
      <c r="R2210" s="3" t="s">
        <v>9042</v>
      </c>
    </row>
    <row r="2211" spans="1:18" x14ac:dyDescent="0.25">
      <c r="A2211" s="2" t="str">
        <f>IF(TRIM(J2211)="","",E2211)</f>
        <v/>
      </c>
      <c r="B2211" s="2" t="str">
        <f>IF(TRIM(K2211)="","",I2211)</f>
        <v>Preview image size (width x height)</v>
      </c>
      <c r="C2211" s="2" t="str">
        <f>LEFT(F2211,FIND(".",F2211,6))</f>
        <v>Exif.Sony1.</v>
      </c>
      <c r="D2211" s="2" t="str">
        <f>VLOOKUP(C2211,PrefixUebersetzung,2,FALSE)</f>
        <v>Exif.Sony1.</v>
      </c>
      <c r="E2211" s="2" t="str">
        <f>MID(F2211,FIND(".",F2211,6)+1,99)</f>
        <v>PreviewImageSize</v>
      </c>
      <c r="F2211" s="3" t="s">
        <v>1399</v>
      </c>
      <c r="G2211" s="3" t="s">
        <v>9515</v>
      </c>
      <c r="I2211" s="3" t="s">
        <v>11034</v>
      </c>
      <c r="K2211" s="5" t="s">
        <v>11153</v>
      </c>
      <c r="L2211" s="14"/>
      <c r="M2211" s="3" t="str">
        <f>IFERROR(VLOOKUP(E2211,A:J,10, FALSE),"")</f>
        <v>Vorschaubildgröße</v>
      </c>
      <c r="N2211" s="3" t="str">
        <f>IFERROR(VLOOKUP(I2211,B:K,10,FALSE),"")</f>
        <v>Vorschaubildgröße (Breite x Höhe)</v>
      </c>
      <c r="O2211" s="3" t="str">
        <f>IF(AND(TRIM(J2211)="",M2211=""),"Suffix not translated ",
   IF(AND(TRIM(J2211)&lt;&gt;"",TRIM(M2211)&lt;&gt;"",TRIM(J2211)&lt;&gt;TRIM(M2211)),"Suffix translation &lt;&gt; lookup ", "" ))
&amp;IF(AND(TRIM(K2211)="",N2211=""),"Description not translated ",
   IF(AND(TRIM(K2211)&lt;&gt;"",TRIM(N2211)&lt;&gt;"",TRIM(K2211)&lt;&gt;TRIM(N2211)),"Description translation&lt;&gt; lookup ", "" ))</f>
        <v/>
      </c>
      <c r="Q2211" s="3" t="s">
        <v>8447</v>
      </c>
    </row>
    <row r="2212" spans="1:18" x14ac:dyDescent="0.25">
      <c r="A2212" s="2" t="str">
        <f>IF(TRIM(J2212)="","",E2212)</f>
        <v/>
      </c>
      <c r="B2212" s="2" t="str">
        <f>IF(TRIM(K2212)="","",I2212)</f>
        <v/>
      </c>
      <c r="C2212" s="2" t="str">
        <f>LEFT(F2212,FIND(".",F2212,6))</f>
        <v>Exif.Sony1.</v>
      </c>
      <c r="D2212" s="2" t="str">
        <f>VLOOKUP(C2212,PrefixUebersetzung,2,FALSE)</f>
        <v>Exif.Sony1.</v>
      </c>
      <c r="E2212" s="2" t="str">
        <f>MID(F2212,FIND(".",F2212,6)+1,99)</f>
        <v>PrioritySetInAWB</v>
      </c>
      <c r="F2212" s="36" t="s">
        <v>10851</v>
      </c>
      <c r="G2212" s="36" t="s">
        <v>9518</v>
      </c>
      <c r="H2212" s="36"/>
      <c r="I2212" s="36" t="s">
        <v>10852</v>
      </c>
      <c r="L2212" s="15">
        <v>8</v>
      </c>
      <c r="M2212" s="3" t="str">
        <f>IFERROR(VLOOKUP(E2212,A:J,10, FALSE),"")</f>
        <v/>
      </c>
      <c r="N2212" s="3" t="str">
        <f>IFERROR(VLOOKUP(I2212,B:K,10,FALSE),"")</f>
        <v/>
      </c>
      <c r="O2212" s="3" t="str">
        <f>IF(AND(TRIM(J2212)="",M2212=""),"Suffix not translated ",
   IF(AND(TRIM(J2212)&lt;&gt;"",TRIM(M2212)&lt;&gt;"",TRIM(J2212)&lt;&gt;TRIM(M2212)),"Suffix translation &lt;&gt; lookup ", "" ))
&amp;IF(AND(TRIM(K2212)="",N2212=""),"Description not translated ",
   IF(AND(TRIM(K2212)&lt;&gt;"",TRIM(N2212)&lt;&gt;"",TRIM(K2212)&lt;&gt;TRIM(N2212)),"Description translation&lt;&gt; lookup ", "" ))</f>
        <v xml:space="preserve">Suffix not translated Description not translated </v>
      </c>
      <c r="P2212" s="3" t="s">
        <v>8447</v>
      </c>
      <c r="Q2212" s="3" t="s">
        <v>8447</v>
      </c>
    </row>
    <row r="2213" spans="1:18" x14ac:dyDescent="0.25">
      <c r="A2213" s="2" t="str">
        <f>IF(TRIM(J2213)="","",E2213)</f>
        <v/>
      </c>
      <c r="B2213" s="2" t="str">
        <f>IF(TRIM(K2213)="","",I2213)</f>
        <v/>
      </c>
      <c r="C2213" s="2" t="str">
        <f>LEFT(F2213,FIND(".",F2213,6))</f>
        <v>Exif.Sony1.</v>
      </c>
      <c r="D2213" s="2" t="str">
        <f>VLOOKUP(C2213,PrefixUebersetzung,2,FALSE)</f>
        <v>Exif.Sony1.</v>
      </c>
      <c r="E2213" s="2" t="str">
        <f>MID(F2213,FIND(".",F2213,6)+1,99)</f>
        <v>Quality</v>
      </c>
      <c r="F2213" s="3" t="s">
        <v>1400</v>
      </c>
      <c r="G2213" s="3" t="s">
        <v>9515</v>
      </c>
      <c r="I2213" s="3" t="s">
        <v>2507</v>
      </c>
      <c r="J2213" s="3"/>
      <c r="L2213" s="14"/>
      <c r="M2213" s="3" t="str">
        <f>IFERROR(VLOOKUP(E2213,A:J,10, FALSE),"")</f>
        <v>Qualität</v>
      </c>
      <c r="N2213" s="3" t="str">
        <f>IFERROR(VLOOKUP(I2213,B:K,10,FALSE),"")</f>
        <v>Bildqualität</v>
      </c>
      <c r="O2213" s="3" t="str">
        <f>IF(AND(TRIM(J2213)="",M2213=""),"Suffix not translated ",
   IF(AND(TRIM(J2213)&lt;&gt;"",TRIM(M2213)&lt;&gt;"",TRIM(J2213)&lt;&gt;TRIM(M2213)),"Suffix translation &lt;&gt; lookup ", "" ))
&amp;IF(AND(TRIM(K2213)="",N2213=""),"Description not translated ",
   IF(AND(TRIM(K2213)&lt;&gt;"",TRIM(N2213)&lt;&gt;"",TRIM(K2213)&lt;&gt;TRIM(N2213)),"Description translation&lt;&gt; lookup ", "" ))</f>
        <v/>
      </c>
    </row>
    <row r="2214" spans="1:18" x14ac:dyDescent="0.25">
      <c r="A2214" s="2" t="str">
        <f>IF(TRIM(J2214)="","",E2214)</f>
        <v>Quality2</v>
      </c>
      <c r="B2214" s="2" t="str">
        <f>IF(TRIM(K2214)="","",I2214)</f>
        <v>Image quality 2</v>
      </c>
      <c r="C2214" s="2" t="str">
        <f>LEFT(F2214,FIND(".",F2214,6))</f>
        <v>Exif.Sony1.</v>
      </c>
      <c r="D2214" s="2" t="str">
        <f>VLOOKUP(C2214,PrefixUebersetzung,2,FALSE)</f>
        <v>Exif.Sony1.</v>
      </c>
      <c r="E2214" s="2" t="str">
        <f>MID(F2214,FIND(".",F2214,6)+1,99)</f>
        <v>Quality2</v>
      </c>
      <c r="F2214" s="36" t="s">
        <v>10853</v>
      </c>
      <c r="G2214" s="36" t="s">
        <v>9512</v>
      </c>
      <c r="H2214" s="36"/>
      <c r="I2214" s="36" t="s">
        <v>2808</v>
      </c>
      <c r="J2214" s="5" t="s">
        <v>8622</v>
      </c>
      <c r="K2214" s="5" t="s">
        <v>3958</v>
      </c>
      <c r="M2214" s="3" t="str">
        <f>IFERROR(VLOOKUP(E2214,A:J,10, FALSE),"")</f>
        <v>Qualität 2</v>
      </c>
      <c r="N2214" s="3" t="str">
        <f>IFERROR(VLOOKUP(I2214,B:K,10,FALSE),"")</f>
        <v>Bildqualität 2</v>
      </c>
      <c r="O2214" s="3" t="str">
        <f>IF(AND(TRIM(J2214)="",M2214=""),"Suffix not translated ",
   IF(AND(TRIM(J2214)&lt;&gt;"",TRIM(M2214)&lt;&gt;"",TRIM(J2214)&lt;&gt;TRIM(M2214)),"Suffix translation &lt;&gt; lookup ", "" ))
&amp;IF(AND(TRIM(K2214)="",N2214=""),"Description not translated ",
   IF(AND(TRIM(K2214)&lt;&gt;"",TRIM(N2214)&lt;&gt;"",TRIM(K2214)&lt;&gt;TRIM(N2214)),"Description translation&lt;&gt; lookup ", "" ))</f>
        <v/>
      </c>
      <c r="P2214" s="3" t="s">
        <v>8447</v>
      </c>
    </row>
    <row r="2215" spans="1:18" x14ac:dyDescent="0.25">
      <c r="A2215" s="2" t="str">
        <f>IF(TRIM(J2215)="","",E2215)</f>
        <v>Rating</v>
      </c>
      <c r="B2215" s="2" t="str">
        <f>IF(TRIM(K2215)="","",I2215)</f>
        <v>Rating</v>
      </c>
      <c r="C2215" s="2" t="str">
        <f>LEFT(F2215,FIND(".",F2215,6))</f>
        <v>Exif.Sony1.</v>
      </c>
      <c r="D2215" s="2" t="str">
        <f>VLOOKUP(C2215,PrefixUebersetzung,2,FALSE)</f>
        <v>Exif.Sony1.</v>
      </c>
      <c r="E2215" s="2" t="str">
        <f>MID(F2215,FIND(".",F2215,6)+1,99)</f>
        <v>Rating</v>
      </c>
      <c r="F2215" s="36" t="s">
        <v>10854</v>
      </c>
      <c r="G2215" s="36" t="s">
        <v>9515</v>
      </c>
      <c r="H2215" s="36"/>
      <c r="I2215" s="36" t="s">
        <v>8526</v>
      </c>
      <c r="J2215" s="5" t="s">
        <v>4218</v>
      </c>
      <c r="K2215" s="5" t="s">
        <v>4218</v>
      </c>
      <c r="M2215" s="3" t="str">
        <f>IFERROR(VLOOKUP(E2215,A:J,10, FALSE),"")</f>
        <v>Bewertung</v>
      </c>
      <c r="N2215" s="3" t="str">
        <f>IFERROR(VLOOKUP(I2215,B:K,10,FALSE),"")</f>
        <v>Bewertung</v>
      </c>
      <c r="O2215" s="3" t="str">
        <f>IF(AND(TRIM(J2215)="",M2215=""),"Suffix not translated ",
   IF(AND(TRIM(J2215)&lt;&gt;"",TRIM(M2215)&lt;&gt;"",TRIM(J2215)&lt;&gt;TRIM(M2215)),"Suffix translation &lt;&gt; lookup ", "" ))
&amp;IF(AND(TRIM(K2215)="",N2215=""),"Description not translated ",
   IF(AND(TRIM(K2215)&lt;&gt;"",TRIM(N2215)&lt;&gt;"",TRIM(K2215)&lt;&gt;TRIM(N2215)),"Description translation&lt;&gt; lookup ", "" ))</f>
        <v/>
      </c>
    </row>
    <row r="2216" spans="1:18" x14ac:dyDescent="0.25">
      <c r="A2216" s="2" t="str">
        <f>IF(TRIM(J2216)="","",E2216)</f>
        <v/>
      </c>
      <c r="B2216" s="2" t="str">
        <f>IF(TRIM(K2216)="","",I2216)</f>
        <v/>
      </c>
      <c r="C2216" s="2" t="str">
        <f>LEFT(F2216,FIND(".",F2216,6))</f>
        <v>Exif.Sony1.</v>
      </c>
      <c r="D2216" s="2" t="str">
        <f>VLOOKUP(C2216,PrefixUebersetzung,2,FALSE)</f>
        <v>Exif.Sony1.</v>
      </c>
      <c r="E2216" s="2" t="str">
        <f>MID(F2216,FIND(".",F2216,6)+1,99)</f>
        <v>RAWFileType</v>
      </c>
      <c r="F2216" s="36" t="s">
        <v>10855</v>
      </c>
      <c r="G2216" s="36" t="s">
        <v>9512</v>
      </c>
      <c r="H2216" s="36"/>
      <c r="I2216" s="36" t="s">
        <v>10856</v>
      </c>
      <c r="L2216" s="15">
        <v>8</v>
      </c>
      <c r="M2216" s="3" t="str">
        <f>IFERROR(VLOOKUP(E2216,A:J,10, FALSE),"")</f>
        <v/>
      </c>
      <c r="N2216" s="3" t="str">
        <f>IFERROR(VLOOKUP(I2216,B:K,10,FALSE),"")</f>
        <v/>
      </c>
      <c r="O2216" s="3" t="str">
        <f>IF(AND(TRIM(J2216)="",M2216=""),"Suffix not translated ",
   IF(AND(TRIM(J2216)&lt;&gt;"",TRIM(M2216)&lt;&gt;"",TRIM(J2216)&lt;&gt;TRIM(M2216)),"Suffix translation &lt;&gt; lookup ", "" ))
&amp;IF(AND(TRIM(K2216)="",N2216=""),"Description not translated ",
   IF(AND(TRIM(K2216)&lt;&gt;"",TRIM(N2216)&lt;&gt;"",TRIM(K2216)&lt;&gt;TRIM(N2216)),"Description translation&lt;&gt; lookup ", "" ))</f>
        <v xml:space="preserve">Suffix not translated Description not translated </v>
      </c>
      <c r="P2216" s="3" t="s">
        <v>8447</v>
      </c>
      <c r="Q2216" s="3" t="s">
        <v>8447</v>
      </c>
    </row>
    <row r="2217" spans="1:18" x14ac:dyDescent="0.25">
      <c r="A2217" s="2" t="str">
        <f>IF(TRIM(J2217)="","",E2217)</f>
        <v/>
      </c>
      <c r="B2217" s="2" t="str">
        <f>IF(TRIM(K2217)="","",I2217)</f>
        <v/>
      </c>
      <c r="C2217" s="2" t="str">
        <f>LEFT(F2217,FIND(".",F2217,6))</f>
        <v>Exif.Sony1.</v>
      </c>
      <c r="D2217" s="2" t="str">
        <f>VLOOKUP(C2217,PrefixUebersetzung,2,FALSE)</f>
        <v>Exif.Sony1.</v>
      </c>
      <c r="E2217" s="2" t="str">
        <f>MID(F2217,FIND(".",F2217,6)+1,99)</f>
        <v>ReleaseMode</v>
      </c>
      <c r="F2217" s="3" t="s">
        <v>1401</v>
      </c>
      <c r="G2217" s="3" t="s">
        <v>9512</v>
      </c>
      <c r="I2217" s="3" t="s">
        <v>3119</v>
      </c>
      <c r="J2217" s="3"/>
      <c r="L2217" s="14"/>
      <c r="M2217" s="3" t="str">
        <f>IFERROR(VLOOKUP(E2217,A:J,10, FALSE),"")</f>
        <v>Release-Mode</v>
      </c>
      <c r="N2217" s="3" t="str">
        <f>IFERROR(VLOOKUP(I2217,B:K,10,FALSE),"")</f>
        <v>Release-Mode</v>
      </c>
      <c r="O2217" s="3" t="str">
        <f>IF(AND(TRIM(J2217)="",M2217=""),"Suffix not translated ",
   IF(AND(TRIM(J2217)&lt;&gt;"",TRIM(M2217)&lt;&gt;"",TRIM(J2217)&lt;&gt;TRIM(M2217)),"Suffix translation &lt;&gt; lookup ", "" ))
&amp;IF(AND(TRIM(K2217)="",N2217=""),"Description not translated ",
   IF(AND(TRIM(K2217)&lt;&gt;"",TRIM(N2217)&lt;&gt;"",TRIM(K2217)&lt;&gt;TRIM(N2217)),"Description translation&lt;&gt; lookup ", "" ))</f>
        <v/>
      </c>
    </row>
    <row r="2218" spans="1:18" x14ac:dyDescent="0.25">
      <c r="A2218" s="2" t="str">
        <f>IF(TRIM(J2218)="","",E2218)</f>
        <v/>
      </c>
      <c r="B2218" s="2" t="str">
        <f>IF(TRIM(K2218)="","",I2218)</f>
        <v/>
      </c>
      <c r="C2218" s="2" t="str">
        <f>LEFT(F2218,FIND(".",F2218,6))</f>
        <v>Exif.Sony1.</v>
      </c>
      <c r="D2218" s="2" t="str">
        <f>VLOOKUP(C2218,PrefixUebersetzung,2,FALSE)</f>
        <v>Exif.Sony1.</v>
      </c>
      <c r="E2218" s="2" t="str">
        <f>MID(F2218,FIND(".",F2218,6)+1,99)</f>
        <v>Saturation</v>
      </c>
      <c r="F2218" s="3" t="s">
        <v>1402</v>
      </c>
      <c r="G2218" s="3" t="s">
        <v>9516</v>
      </c>
      <c r="I2218" s="3" t="s">
        <v>2538</v>
      </c>
      <c r="L2218" s="14">
        <v>1</v>
      </c>
      <c r="M2218" s="3" t="str">
        <f>IFERROR(VLOOKUP(E2218,A:J,10, FALSE),"")</f>
        <v>Sättigung</v>
      </c>
      <c r="N2218" s="3" t="str">
        <f>IFERROR(VLOOKUP(I2218,B:K,10,FALSE),"")</f>
        <v>Sättigung</v>
      </c>
      <c r="O2218" s="3" t="str">
        <f>IF(AND(TRIM(J2218)="",M2218=""),"Suffix not translated ",
   IF(AND(TRIM(J2218)&lt;&gt;"",TRIM(M2218)&lt;&gt;"",TRIM(J2218)&lt;&gt;TRIM(M2218)),"Suffix translation &lt;&gt; lookup ", "" ))
&amp;IF(AND(TRIM(K2218)="",N2218=""),"Description not translated ",
   IF(AND(TRIM(K2218)&lt;&gt;"",TRIM(N2218)&lt;&gt;"",TRIM(K2218)&lt;&gt;TRIM(N2218)),"Description translation&lt;&gt; lookup ", "" ))</f>
        <v/>
      </c>
    </row>
    <row r="2219" spans="1:18" x14ac:dyDescent="0.25">
      <c r="A2219" s="2" t="str">
        <f>IF(TRIM(J2219)="","",E2219)</f>
        <v/>
      </c>
      <c r="B2219" s="2" t="str">
        <f>IF(TRIM(K2219)="","",I2219)</f>
        <v/>
      </c>
      <c r="C2219" s="2" t="str">
        <f>LEFT(F2219,FIND(".",F2219,6))</f>
        <v>Exif.Sony1.</v>
      </c>
      <c r="D2219" s="2" t="str">
        <f>VLOOKUP(C2219,PrefixUebersetzung,2,FALSE)</f>
        <v>Exif.Sony1.</v>
      </c>
      <c r="E2219" s="2" t="str">
        <f>MID(F2219,FIND(".",F2219,6)+1,99)</f>
        <v>SceneMode</v>
      </c>
      <c r="F2219" s="3" t="s">
        <v>1403</v>
      </c>
      <c r="G2219" s="3" t="s">
        <v>9515</v>
      </c>
      <c r="I2219" s="3" t="s">
        <v>2509</v>
      </c>
      <c r="L2219" s="14">
        <v>1</v>
      </c>
      <c r="M2219" s="3" t="str">
        <f>IFERROR(VLOOKUP(E2219,A:J,10, FALSE),"")</f>
        <v>Szenenmodus</v>
      </c>
      <c r="N2219" s="3" t="str">
        <f>IFERROR(VLOOKUP(I2219,B:K,10,FALSE),"")</f>
        <v>Szenenmodus</v>
      </c>
      <c r="O2219" s="3" t="str">
        <f>IF(AND(TRIM(J2219)="",M2219=""),"Suffix not translated ",
   IF(AND(TRIM(J2219)&lt;&gt;"",TRIM(M2219)&lt;&gt;"",TRIM(J2219)&lt;&gt;TRIM(M2219)),"Suffix translation &lt;&gt; lookup ", "" ))
&amp;IF(AND(TRIM(K2219)="",N2219=""),"Description not translated ",
   IF(AND(TRIM(K2219)&lt;&gt;"",TRIM(N2219)&lt;&gt;"",TRIM(K2219)&lt;&gt;TRIM(N2219)),"Description translation&lt;&gt; lookup ", "" ))</f>
        <v/>
      </c>
    </row>
    <row r="2220" spans="1:18" ht="30" x14ac:dyDescent="0.25">
      <c r="A2220" s="2" t="str">
        <f>IF(TRIM(J2220)="","",E2220)</f>
        <v/>
      </c>
      <c r="B2220" s="2" t="str">
        <f>IF(TRIM(K2220)="","",I2220)</f>
        <v>Shot number in continuous burst mode</v>
      </c>
      <c r="C2220" s="2" t="str">
        <f>LEFT(F2220,FIND(".",F2220,6))</f>
        <v>Exif.Sony1.</v>
      </c>
      <c r="D2220" s="2" t="str">
        <f>VLOOKUP(C2220,PrefixUebersetzung,2,FALSE)</f>
        <v>Exif.Sony1.</v>
      </c>
      <c r="E2220" s="2" t="str">
        <f>MID(F2220,FIND(".",F2220,6)+1,99)</f>
        <v>SequenceNumber</v>
      </c>
      <c r="F2220" s="3" t="s">
        <v>1404</v>
      </c>
      <c r="G2220" s="3" t="s">
        <v>9512</v>
      </c>
      <c r="I2220" s="3" t="s">
        <v>9482</v>
      </c>
      <c r="J2220" s="3"/>
      <c r="K2220" s="5" t="s">
        <v>5145</v>
      </c>
      <c r="L2220" s="14"/>
      <c r="M2220" s="3" t="str">
        <f>IFERROR(VLOOKUP(E2220,A:J,10, FALSE),"")</f>
        <v>Sequenznummer</v>
      </c>
      <c r="N2220" s="3" t="str">
        <f>IFERROR(VLOOKUP(I2220,B:K,10,FALSE),"")</f>
        <v>Sequenznummer in kontinuierlichem Burst-Modus</v>
      </c>
      <c r="O2220" s="3" t="str">
        <f>IF(AND(TRIM(J2220)="",M2220=""),"Suffix not translated ",
   IF(AND(TRIM(J2220)&lt;&gt;"",TRIM(M2220)&lt;&gt;"",TRIM(J2220)&lt;&gt;TRIM(M2220)),"Suffix translation &lt;&gt; lookup ", "" ))
&amp;IF(AND(TRIM(K2220)="",N2220=""),"Description not translated ",
   IF(AND(TRIM(K2220)&lt;&gt;"",TRIM(N2220)&lt;&gt;"",TRIM(K2220)&lt;&gt;TRIM(N2220)),"Description translation&lt;&gt; lookup ", "" ))</f>
        <v/>
      </c>
      <c r="Q2220" s="3" t="s">
        <v>8447</v>
      </c>
    </row>
    <row r="2221" spans="1:18" x14ac:dyDescent="0.25">
      <c r="A2221" s="2" t="str">
        <f>IF(TRIM(J2221)="","",E2221)</f>
        <v>SerialNumber</v>
      </c>
      <c r="B2221" s="2" t="str">
        <f>IF(TRIM(K2221)="","",I2221)</f>
        <v>Serial number</v>
      </c>
      <c r="C2221" s="2" t="str">
        <f>LEFT(F2221,FIND(".",F2221,6))</f>
        <v>Exif.Sony1.</v>
      </c>
      <c r="D2221" s="2" t="str">
        <f>VLOOKUP(C2221,PrefixUebersetzung,2,FALSE)</f>
        <v>Exif.Sony1.</v>
      </c>
      <c r="E2221" s="2" t="str">
        <f>MID(F2221,FIND(".",F2221,6)+1,99)</f>
        <v>SerialNumber</v>
      </c>
      <c r="F2221" s="36" t="s">
        <v>10857</v>
      </c>
      <c r="G2221" s="36" t="s">
        <v>9514</v>
      </c>
      <c r="H2221" s="36"/>
      <c r="I2221" s="36" t="s">
        <v>2826</v>
      </c>
      <c r="J2221" s="5" t="s">
        <v>3896</v>
      </c>
      <c r="K2221" s="5" t="s">
        <v>3896</v>
      </c>
      <c r="M2221" s="3" t="str">
        <f>IFERROR(VLOOKUP(E2221,A:J,10, FALSE),"")</f>
        <v>Seriennummer</v>
      </c>
      <c r="N2221" s="3" t="str">
        <f>IFERROR(VLOOKUP(I2221,B:K,10,FALSE),"")</f>
        <v>Seriennummer</v>
      </c>
      <c r="O2221" s="3" t="str">
        <f>IF(AND(TRIM(J2221)="",M2221=""),"Suffix not translated ",
   IF(AND(TRIM(J2221)&lt;&gt;"",TRIM(M2221)&lt;&gt;"",TRIM(J2221)&lt;&gt;TRIM(M2221)),"Suffix translation &lt;&gt; lookup ", "" ))
&amp;IF(AND(TRIM(K2221)="",N2221=""),"Description not translated ",
   IF(AND(TRIM(K2221)&lt;&gt;"",TRIM(N2221)&lt;&gt;"",TRIM(K2221)&lt;&gt;TRIM(N2221)),"Description translation&lt;&gt; lookup ", "" ))</f>
        <v/>
      </c>
    </row>
    <row r="2222" spans="1:18" x14ac:dyDescent="0.25">
      <c r="A2222" s="2" t="str">
        <f>IF(TRIM(J2222)="","",E2222)</f>
        <v>Shadows</v>
      </c>
      <c r="B2222" s="2" t="str">
        <f>IF(TRIM(K2222)="","",I2222)</f>
        <v>Shadows</v>
      </c>
      <c r="C2222" s="2" t="str">
        <f>LEFT(F2222,FIND(".",F2222,6))</f>
        <v>Exif.Sony1.</v>
      </c>
      <c r="D2222" s="2" t="str">
        <f>VLOOKUP(C2222,PrefixUebersetzung,2,FALSE)</f>
        <v>Exif.Sony1.</v>
      </c>
      <c r="E2222" s="2" t="str">
        <f>MID(F2222,FIND(".",F2222,6)+1,99)</f>
        <v>Shadows</v>
      </c>
      <c r="F2222" s="36" t="s">
        <v>10858</v>
      </c>
      <c r="G2222" s="36" t="s">
        <v>9516</v>
      </c>
      <c r="H2222" s="36"/>
      <c r="I2222" s="36" t="s">
        <v>10859</v>
      </c>
      <c r="J2222" s="5" t="s">
        <v>4019</v>
      </c>
      <c r="K2222" s="5" t="s">
        <v>4019</v>
      </c>
      <c r="M2222" s="3" t="str">
        <f>IFERROR(VLOOKUP(E2222,A:J,10, FALSE),"")</f>
        <v>Schatten</v>
      </c>
      <c r="N2222" s="3" t="str">
        <f>IFERROR(VLOOKUP(I2222,B:K,10,FALSE),"")</f>
        <v>Schatten</v>
      </c>
      <c r="O2222" s="3" t="str">
        <f>IF(AND(TRIM(J2222)="",M2222=""),"Suffix not translated ",
   IF(AND(TRIM(J2222)&lt;&gt;"",TRIM(M2222)&lt;&gt;"",TRIM(J2222)&lt;&gt;TRIM(M2222)),"Suffix translation &lt;&gt; lookup ", "" ))
&amp;IF(AND(TRIM(K2222)="",N2222=""),"Description not translated ",
   IF(AND(TRIM(K2222)&lt;&gt;"",TRIM(N2222)&lt;&gt;"",TRIM(K2222)&lt;&gt;TRIM(N2222)),"Description translation&lt;&gt; lookup ", "" ))</f>
        <v/>
      </c>
      <c r="P2222" s="3" t="s">
        <v>8447</v>
      </c>
      <c r="Q2222" s="3" t="s">
        <v>8447</v>
      </c>
    </row>
    <row r="2223" spans="1:18" x14ac:dyDescent="0.25">
      <c r="A2223" s="2" t="str">
        <f>IF(TRIM(J2223)="","",E2223)</f>
        <v>Sharpness</v>
      </c>
      <c r="B2223" s="2" t="str">
        <f>IF(TRIM(K2223)="","",I2223)</f>
        <v>Sharpness</v>
      </c>
      <c r="C2223" s="2" t="str">
        <f>LEFT(F2223,FIND(".",F2223,6))</f>
        <v>Exif.Sony1.</v>
      </c>
      <c r="D2223" s="2" t="str">
        <f>VLOOKUP(C2223,PrefixUebersetzung,2,FALSE)</f>
        <v>Exif.Sony1.</v>
      </c>
      <c r="E2223" s="2" t="str">
        <f>MID(F2223,FIND(".",F2223,6)+1,99)</f>
        <v>Sharpness</v>
      </c>
      <c r="F2223" s="36" t="s">
        <v>10860</v>
      </c>
      <c r="G2223" s="36" t="s">
        <v>9516</v>
      </c>
      <c r="H2223" s="36"/>
      <c r="I2223" s="36" t="s">
        <v>2221</v>
      </c>
      <c r="J2223" s="5" t="s">
        <v>3744</v>
      </c>
      <c r="K2223" s="5" t="s">
        <v>3744</v>
      </c>
      <c r="M2223" s="3" t="str">
        <f>IFERROR(VLOOKUP(E2223,A:J,10, FALSE),"")</f>
        <v>Schärfe</v>
      </c>
      <c r="N2223" s="3" t="str">
        <f>IFERROR(VLOOKUP(I2223,B:K,10,FALSE),"")</f>
        <v>Schärfe</v>
      </c>
      <c r="O2223" s="3" t="str">
        <f>IF(AND(TRIM(J2223)="",M2223=""),"Suffix not translated ",
   IF(AND(TRIM(J2223)&lt;&gt;"",TRIM(M2223)&lt;&gt;"",TRIM(J2223)&lt;&gt;TRIM(M2223)),"Suffix translation &lt;&gt; lookup ", "" ))
&amp;IF(AND(TRIM(K2223)="",N2223=""),"Description not translated ",
   IF(AND(TRIM(K2223)&lt;&gt;"",TRIM(N2223)&lt;&gt;"",TRIM(K2223)&lt;&gt;TRIM(N2223)),"Description translation&lt;&gt; lookup ", "" ))</f>
        <v/>
      </c>
    </row>
    <row r="2224" spans="1:18" x14ac:dyDescent="0.25">
      <c r="A2224" s="2" t="str">
        <f>IF(TRIM(J2224)="","",E2224)</f>
        <v/>
      </c>
      <c r="B2224" s="2" t="str">
        <f>IF(TRIM(K2224)="","",I2224)</f>
        <v/>
      </c>
      <c r="C2224" s="2" t="str">
        <f>LEFT(F2224,FIND(".",F2224,6))</f>
        <v>Exif.Sony1.</v>
      </c>
      <c r="D2224" s="2" t="str">
        <f>VLOOKUP(C2224,PrefixUebersetzung,2,FALSE)</f>
        <v>Exif.Sony1.</v>
      </c>
      <c r="E2224" s="2" t="str">
        <f>MID(F2224,FIND(".",F2224,6)+1,99)</f>
        <v>SharpnessRange</v>
      </c>
      <c r="F2224" s="36" t="s">
        <v>10861</v>
      </c>
      <c r="G2224" s="36" t="s">
        <v>9516</v>
      </c>
      <c r="H2224" s="36"/>
      <c r="I2224" s="36" t="s">
        <v>10862</v>
      </c>
      <c r="L2224" s="15">
        <v>8</v>
      </c>
      <c r="M2224" s="3" t="str">
        <f>IFERROR(VLOOKUP(E2224,A:J,10, FALSE),"")</f>
        <v/>
      </c>
      <c r="N2224" s="3" t="str">
        <f>IFERROR(VLOOKUP(I2224,B:K,10,FALSE),"")</f>
        <v/>
      </c>
      <c r="O2224" s="3" t="str">
        <f>IF(AND(TRIM(J2224)="",M2224=""),"Suffix not translated ",
   IF(AND(TRIM(J2224)&lt;&gt;"",TRIM(M2224)&lt;&gt;"",TRIM(J2224)&lt;&gt;TRIM(M2224)),"Suffix translation &lt;&gt; lookup ", "" ))
&amp;IF(AND(TRIM(K2224)="",N2224=""),"Description not translated ",
   IF(AND(TRIM(K2224)&lt;&gt;"",TRIM(N2224)&lt;&gt;"",TRIM(K2224)&lt;&gt;TRIM(N2224)),"Description translation&lt;&gt; lookup ", "" ))</f>
        <v xml:space="preserve">Suffix not translated Description not translated </v>
      </c>
      <c r="P2224" s="3" t="s">
        <v>8447</v>
      </c>
      <c r="Q2224" s="3" t="s">
        <v>8447</v>
      </c>
    </row>
    <row r="2225" spans="1:18" x14ac:dyDescent="0.25">
      <c r="A2225" s="2" t="str">
        <f>IF(TRIM(J2225)="","",E2225)</f>
        <v/>
      </c>
      <c r="B2225" s="2" t="str">
        <f>IF(TRIM(K2225)="","",I2225)</f>
        <v/>
      </c>
      <c r="C2225" s="2" t="str">
        <f>LEFT(F2225,FIND(".",F2225,6))</f>
        <v>Exif.Sony1.</v>
      </c>
      <c r="D2225" s="2" t="str">
        <f>VLOOKUP(C2225,PrefixUebersetzung,2,FALSE)</f>
        <v>Exif.Sony1.</v>
      </c>
      <c r="E2225" s="2" t="str">
        <f>MID(F2225,FIND(".",F2225,6)+1,99)</f>
        <v>SoftSkinEffect</v>
      </c>
      <c r="F2225" s="36" t="s">
        <v>10863</v>
      </c>
      <c r="G2225" s="36" t="s">
        <v>9515</v>
      </c>
      <c r="H2225" s="36"/>
      <c r="I2225" s="36" t="s">
        <v>10864</v>
      </c>
      <c r="L2225" s="15">
        <v>8</v>
      </c>
      <c r="M2225" s="3" t="str">
        <f>IFERROR(VLOOKUP(E2225,A:J,10, FALSE),"")</f>
        <v/>
      </c>
      <c r="N2225" s="3" t="str">
        <f>IFERROR(VLOOKUP(I2225,B:K,10,FALSE),"")</f>
        <v/>
      </c>
      <c r="O2225" s="3" t="str">
        <f>IF(AND(TRIM(J2225)="",M2225=""),"Suffix not translated ",
   IF(AND(TRIM(J2225)&lt;&gt;"",TRIM(M2225)&lt;&gt;"",TRIM(J2225)&lt;&gt;TRIM(M2225)),"Suffix translation &lt;&gt; lookup ", "" ))
&amp;IF(AND(TRIM(K2225)="",N2225=""),"Description not translated ",
   IF(AND(TRIM(K2225)&lt;&gt;"",TRIM(N2225)&lt;&gt;"",TRIM(K2225)&lt;&gt;TRIM(N2225)),"Description translation&lt;&gt; lookup ", "" ))</f>
        <v xml:space="preserve">Suffix not translated Description not translated </v>
      </c>
      <c r="P2225" s="3" t="s">
        <v>8447</v>
      </c>
      <c r="Q2225" s="3" t="s">
        <v>8447</v>
      </c>
    </row>
    <row r="2226" spans="1:18" ht="45" x14ac:dyDescent="0.25">
      <c r="A2226" s="2" t="str">
        <f>IF(TRIM(J2226)="","",E2226)</f>
        <v>SonyModelID</v>
      </c>
      <c r="B2226" s="2" t="str">
        <f>IF(TRIM(K2226)="","",I2226)</f>
        <v>Similar to Exif.Image.Model but can contain multiple entries or conditions</v>
      </c>
      <c r="C2226" s="2" t="str">
        <f>LEFT(F2226,FIND(".",F2226,6))</f>
        <v>Exif.Sony1.</v>
      </c>
      <c r="D2226" s="2" t="str">
        <f>VLOOKUP(C2226,PrefixUebersetzung,2,FALSE)</f>
        <v>Exif.Sony1.</v>
      </c>
      <c r="E2226" s="2" t="str">
        <f>MID(F2226,FIND(".",F2226,6)+1,99)</f>
        <v>SonyModelID</v>
      </c>
      <c r="F2226" s="3" t="s">
        <v>1405</v>
      </c>
      <c r="G2226" s="3" t="s">
        <v>9512</v>
      </c>
      <c r="I2226" s="3" t="s">
        <v>11035</v>
      </c>
      <c r="J2226" s="3" t="s">
        <v>4146</v>
      </c>
      <c r="K2226" s="5" t="s">
        <v>11036</v>
      </c>
      <c r="L2226" s="14"/>
      <c r="M2226" s="3" t="str">
        <f>IFERROR(VLOOKUP(E2226,A:J,10, FALSE),"")</f>
        <v>SonyModelID</v>
      </c>
      <c r="N2226" s="3" t="str">
        <f>IFERROR(VLOOKUP(I2226,B:K,10,FALSE),"")</f>
        <v>Ähnlich wie Exif.Image.Model, kann aber mehrere Einträge oder Bedingungen enthalten</v>
      </c>
      <c r="O2226" s="3" t="str">
        <f>IF(AND(TRIM(J2226)="",M2226=""),"Suffix not translated ",
   IF(AND(TRIM(J2226)&lt;&gt;"",TRIM(M2226)&lt;&gt;"",TRIM(J2226)&lt;&gt;TRIM(M2226)),"Suffix translation &lt;&gt; lookup ", "" ))
&amp;IF(AND(TRIM(K2226)="",N2226=""),"Description not translated ",
   IF(AND(TRIM(K2226)&lt;&gt;"",TRIM(N2226)&lt;&gt;"",TRIM(K2226)&lt;&gt;TRIM(N2226)),"Description translation&lt;&gt; lookup ", "" ))</f>
        <v/>
      </c>
      <c r="P2226" s="3" t="s">
        <v>8447</v>
      </c>
      <c r="Q2226" s="3" t="s">
        <v>8447</v>
      </c>
      <c r="R2226" s="3" t="s">
        <v>9283</v>
      </c>
    </row>
    <row r="2227" spans="1:18" x14ac:dyDescent="0.25">
      <c r="A2227" s="2" t="str">
        <f>IF(TRIM(J2227)="","",E2227)</f>
        <v/>
      </c>
      <c r="B2227" s="2" t="str">
        <f>IF(TRIM(K2227)="","",I2227)</f>
        <v/>
      </c>
      <c r="C2227" s="2" t="str">
        <f>LEFT(F2227,FIND(".",F2227,6))</f>
        <v>Exif.Sony1.</v>
      </c>
      <c r="D2227" s="2" t="str">
        <f>VLOOKUP(C2227,PrefixUebersetzung,2,FALSE)</f>
        <v>Exif.Sony1.</v>
      </c>
      <c r="E2227" s="2" t="str">
        <f>MID(F2227,FIND(".",F2227,6)+1,99)</f>
        <v>Teleconverter</v>
      </c>
      <c r="F2227" s="3" t="s">
        <v>1406</v>
      </c>
      <c r="G2227" s="3" t="s">
        <v>9515</v>
      </c>
      <c r="I2227" s="3" t="s">
        <v>2510</v>
      </c>
      <c r="J2227" s="3"/>
      <c r="L2227" s="14"/>
      <c r="M2227" s="3" t="str">
        <f>IFERROR(VLOOKUP(E2227,A:J,10, FALSE),"")</f>
        <v>Telekonverter</v>
      </c>
      <c r="N2227" s="3" t="str">
        <f>IFERROR(VLOOKUP(I2227,B:K,10,FALSE),"")</f>
        <v>Telekonverter Modell</v>
      </c>
      <c r="O2227" s="3" t="str">
        <f>IF(AND(TRIM(J2227)="",M2227=""),"Suffix not translated ",
   IF(AND(TRIM(J2227)&lt;&gt;"",TRIM(M2227)&lt;&gt;"",TRIM(J2227)&lt;&gt;TRIM(M2227)),"Suffix translation &lt;&gt; lookup ", "" ))
&amp;IF(AND(TRIM(K2227)="",N2227=""),"Description not translated ",
   IF(AND(TRIM(K2227)&lt;&gt;"",TRIM(N2227)&lt;&gt;"",TRIM(K2227)&lt;&gt;TRIM(N2227)),"Description translation&lt;&gt; lookup ", "" ))</f>
        <v/>
      </c>
    </row>
    <row r="2228" spans="1:18" x14ac:dyDescent="0.25">
      <c r="A2228" s="2" t="str">
        <f>IF(TRIM(J2228)="","",E2228)</f>
        <v/>
      </c>
      <c r="B2228" s="2" t="str">
        <f>IF(TRIM(K2228)="","",I2228)</f>
        <v/>
      </c>
      <c r="C2228" s="2" t="str">
        <f>LEFT(F2228,FIND(".",F2228,6))</f>
        <v>Exif.Sony1.</v>
      </c>
      <c r="D2228" s="2" t="str">
        <f>VLOOKUP(C2228,PrefixUebersetzung,2,FALSE)</f>
        <v>Exif.Sony1.</v>
      </c>
      <c r="E2228" s="2" t="str">
        <f>MID(F2228,FIND(".",F2228,6)+1,99)</f>
        <v>VariableLowPassFilter</v>
      </c>
      <c r="F2228" s="36" t="s">
        <v>10865</v>
      </c>
      <c r="G2228" s="36" t="s">
        <v>9512</v>
      </c>
      <c r="H2228" s="36"/>
      <c r="I2228" s="36" t="s">
        <v>10866</v>
      </c>
      <c r="L2228" s="15">
        <v>8</v>
      </c>
      <c r="M2228" s="3" t="str">
        <f>IFERROR(VLOOKUP(E2228,A:J,10, FALSE),"")</f>
        <v/>
      </c>
      <c r="N2228" s="3" t="str">
        <f>IFERROR(VLOOKUP(I2228,B:K,10,FALSE),"")</f>
        <v/>
      </c>
      <c r="O2228" s="3" t="str">
        <f>IF(AND(TRIM(J2228)="",M2228=""),"Suffix not translated ",
   IF(AND(TRIM(J2228)&lt;&gt;"",TRIM(M2228)&lt;&gt;"",TRIM(J2228)&lt;&gt;TRIM(M2228)),"Suffix translation &lt;&gt; lookup ", "" ))
&amp;IF(AND(TRIM(K2228)="",N2228=""),"Description not translated ",
   IF(AND(TRIM(K2228)&lt;&gt;"",TRIM(N2228)&lt;&gt;"",TRIM(K2228)&lt;&gt;TRIM(N2228)),"Description translation&lt;&gt; lookup ", "" ))</f>
        <v xml:space="preserve">Suffix not translated Description not translated </v>
      </c>
      <c r="P2228" s="3" t="s">
        <v>8447</v>
      </c>
      <c r="Q2228" s="3" t="s">
        <v>8447</v>
      </c>
    </row>
    <row r="2229" spans="1:18" x14ac:dyDescent="0.25">
      <c r="A2229" s="2" t="str">
        <f>IF(TRIM(J2229)="","",E2229)</f>
        <v/>
      </c>
      <c r="B2229" s="2" t="str">
        <f>IF(TRIM(K2229)="","",I2229)</f>
        <v/>
      </c>
      <c r="C2229" s="2" t="str">
        <f>LEFT(F2229,FIND(".",F2229,6))</f>
        <v>Exif.Sony1.</v>
      </c>
      <c r="D2229" s="2" t="str">
        <f>VLOOKUP(C2229,PrefixUebersetzung,2,FALSE)</f>
        <v>Exif.Sony1.</v>
      </c>
      <c r="E2229" s="2" t="str">
        <f>MID(F2229,FIND(".",F2229,6)+1,99)</f>
        <v>VignettingCorrection</v>
      </c>
      <c r="F2229" s="36" t="s">
        <v>10867</v>
      </c>
      <c r="G2229" s="36" t="s">
        <v>9515</v>
      </c>
      <c r="H2229" s="36"/>
      <c r="I2229" s="36" t="s">
        <v>10868</v>
      </c>
      <c r="L2229" s="15">
        <v>8</v>
      </c>
      <c r="M2229" s="3" t="str">
        <f>IFERROR(VLOOKUP(E2229,A:J,10, FALSE),"")</f>
        <v/>
      </c>
      <c r="N2229" s="3" t="str">
        <f>IFERROR(VLOOKUP(I2229,B:K,10,FALSE),"")</f>
        <v/>
      </c>
      <c r="O2229" s="3" t="str">
        <f>IF(AND(TRIM(J2229)="",M2229=""),"Suffix not translated ",
   IF(AND(TRIM(J2229)&lt;&gt;"",TRIM(M2229)&lt;&gt;"",TRIM(J2229)&lt;&gt;TRIM(M2229)),"Suffix translation &lt;&gt; lookup ", "" ))
&amp;IF(AND(TRIM(K2229)="",N2229=""),"Description not translated ",
   IF(AND(TRIM(K2229)&lt;&gt;"",TRIM(N2229)&lt;&gt;"",TRIM(K2229)&lt;&gt;TRIM(N2229)),"Description translation&lt;&gt; lookup ", "" ))</f>
        <v xml:space="preserve">Suffix not translated Description not translated </v>
      </c>
      <c r="P2229" s="3" t="s">
        <v>8447</v>
      </c>
      <c r="Q2229" s="3" t="s">
        <v>8447</v>
      </c>
    </row>
    <row r="2230" spans="1:18" x14ac:dyDescent="0.25">
      <c r="A2230" s="2" t="str">
        <f>IF(TRIM(J2230)="","",E2230)</f>
        <v/>
      </c>
      <c r="B2230" s="2" t="str">
        <f>IF(TRIM(K2230)="","",I2230)</f>
        <v/>
      </c>
      <c r="C2230" s="2" t="str">
        <f>LEFT(F2230,FIND(".",F2230,6))</f>
        <v>Exif.Sony1.</v>
      </c>
      <c r="D2230" s="2" t="str">
        <f>VLOOKUP(C2230,PrefixUebersetzung,2,FALSE)</f>
        <v>Exif.Sony1.</v>
      </c>
      <c r="E2230" s="2" t="str">
        <f>MID(F2230,FIND(".",F2230,6)+1,99)</f>
        <v>WBShiftABGM</v>
      </c>
      <c r="F2230" s="36" t="s">
        <v>10869</v>
      </c>
      <c r="G2230" s="36" t="s">
        <v>9516</v>
      </c>
      <c r="H2230" s="36"/>
      <c r="I2230" s="36" t="s">
        <v>10870</v>
      </c>
      <c r="L2230" s="15">
        <v>8</v>
      </c>
      <c r="M2230" s="3" t="str">
        <f>IFERROR(VLOOKUP(E2230,A:J,10, FALSE),"")</f>
        <v/>
      </c>
      <c r="N2230" s="3" t="str">
        <f>IFERROR(VLOOKUP(I2230,B:K,10,FALSE),"")</f>
        <v/>
      </c>
      <c r="O2230" s="3" t="str">
        <f>IF(AND(TRIM(J2230)="",M2230=""),"Suffix not translated ",
   IF(AND(TRIM(J2230)&lt;&gt;"",TRIM(M2230)&lt;&gt;"",TRIM(J2230)&lt;&gt;TRIM(M2230)),"Suffix translation &lt;&gt; lookup ", "" ))
&amp;IF(AND(TRIM(K2230)="",N2230=""),"Description not translated ",
   IF(AND(TRIM(K2230)&lt;&gt;"",TRIM(N2230)&lt;&gt;"",TRIM(K2230)&lt;&gt;TRIM(N2230)),"Description translation&lt;&gt; lookup ", "" ))</f>
        <v xml:space="preserve">Suffix not translated Description not translated </v>
      </c>
      <c r="P2230" s="3" t="s">
        <v>8447</v>
      </c>
      <c r="Q2230" s="3" t="s">
        <v>8447</v>
      </c>
    </row>
    <row r="2231" spans="1:18" x14ac:dyDescent="0.25">
      <c r="A2231" s="2" t="str">
        <f>IF(TRIM(J2231)="","",E2231)</f>
        <v/>
      </c>
      <c r="B2231" s="2" t="str">
        <f>IF(TRIM(K2231)="","",I2231)</f>
        <v/>
      </c>
      <c r="C2231" s="2" t="str">
        <f>LEFT(F2231,FIND(".",F2231,6))</f>
        <v>Exif.Sony1.</v>
      </c>
      <c r="D2231" s="2" t="str">
        <f>VLOOKUP(C2231,PrefixUebersetzung,2,FALSE)</f>
        <v>Exif.Sony1.</v>
      </c>
      <c r="E2231" s="2" t="str">
        <f>MID(F2231,FIND(".",F2231,6)+1,99)</f>
        <v>WBShiftABGMPrecise</v>
      </c>
      <c r="F2231" s="36" t="s">
        <v>10871</v>
      </c>
      <c r="G2231" s="36" t="s">
        <v>9516</v>
      </c>
      <c r="H2231" s="36"/>
      <c r="I2231" s="36" t="s">
        <v>10870</v>
      </c>
      <c r="L2231" s="15">
        <v>8</v>
      </c>
      <c r="M2231" s="3" t="str">
        <f>IFERROR(VLOOKUP(E2231,A:J,10, FALSE),"")</f>
        <v/>
      </c>
      <c r="N2231" s="3" t="str">
        <f>IFERROR(VLOOKUP(I2231,B:K,10,FALSE),"")</f>
        <v/>
      </c>
      <c r="O2231" s="3" t="str">
        <f>IF(AND(TRIM(J2231)="",M2231=""),"Suffix not translated ",
   IF(AND(TRIM(J2231)&lt;&gt;"",TRIM(M2231)&lt;&gt;"",TRIM(J2231)&lt;&gt;TRIM(M2231)),"Suffix translation &lt;&gt; lookup ", "" ))
&amp;IF(AND(TRIM(K2231)="",N2231=""),"Description not translated ",
   IF(AND(TRIM(K2231)&lt;&gt;"",TRIM(N2231)&lt;&gt;"",TRIM(K2231)&lt;&gt;TRIM(N2231)),"Description translation&lt;&gt; lookup ", "" ))</f>
        <v xml:space="preserve">Suffix not translated Description not translated </v>
      </c>
      <c r="P2231" s="3" t="s">
        <v>8447</v>
      </c>
    </row>
    <row r="2232" spans="1:18" x14ac:dyDescent="0.25">
      <c r="A2232" s="2" t="str">
        <f>IF(TRIM(J2232)="","",E2232)</f>
        <v/>
      </c>
      <c r="B2232" s="2" t="str">
        <f>IF(TRIM(K2232)="","",I2232)</f>
        <v/>
      </c>
      <c r="C2232" s="2" t="str">
        <f>LEFT(F2232,FIND(".",F2232,6))</f>
        <v>Exif.Sony1.</v>
      </c>
      <c r="D2232" s="2" t="str">
        <f>VLOOKUP(C2232,PrefixUebersetzung,2,FALSE)</f>
        <v>Exif.Sony1.</v>
      </c>
      <c r="E2232" s="2" t="str">
        <f>MID(F2232,FIND(".",F2232,6)+1,99)</f>
        <v>WhiteBalance</v>
      </c>
      <c r="F2232" s="3" t="s">
        <v>1407</v>
      </c>
      <c r="G2232" s="3" t="s">
        <v>9515</v>
      </c>
      <c r="I2232" s="3" t="s">
        <v>2226</v>
      </c>
      <c r="J2232" s="3"/>
      <c r="L2232" s="14">
        <v>1</v>
      </c>
      <c r="M2232" s="3" t="str">
        <f>IFERROR(VLOOKUP(E2232,A:J,10, FALSE),"")</f>
        <v>Weißabgleich</v>
      </c>
      <c r="N2232" s="3" t="str">
        <f>IFERROR(VLOOKUP(I2232,B:K,10,FALSE),"")</f>
        <v>Weißabgleich</v>
      </c>
      <c r="O2232" s="3" t="str">
        <f>IF(AND(TRIM(J2232)="",M2232=""),"Suffix not translated ",
   IF(AND(TRIM(J2232)&lt;&gt;"",TRIM(M2232)&lt;&gt;"",TRIM(J2232)&lt;&gt;TRIM(M2232)),"Suffix translation &lt;&gt; lookup ", "" ))
&amp;IF(AND(TRIM(K2232)="",N2232=""),"Description not translated ",
   IF(AND(TRIM(K2232)&lt;&gt;"",TRIM(N2232)&lt;&gt;"",TRIM(K2232)&lt;&gt;TRIM(N2232)),"Description translation&lt;&gt; lookup ", "" ))</f>
        <v/>
      </c>
    </row>
    <row r="2233" spans="1:18" ht="90" x14ac:dyDescent="0.25">
      <c r="A2233" s="2" t="str">
        <f>IF(TRIM(J2233)="","",E2233)</f>
        <v>WhiteBalance2</v>
      </c>
      <c r="B2233" s="2" t="str">
        <f>IF(TRIM(K2233)="","",I2233)</f>
        <v>White balance 2. Decoding the Fluorescent settings matches the EXIF standard, which is different from the names used by Sony for some models</v>
      </c>
      <c r="C2233" s="2" t="str">
        <f>LEFT(F2233,FIND(".",F2233,6))</f>
        <v>Exif.Sony1.</v>
      </c>
      <c r="D2233" s="2" t="str">
        <f>VLOOKUP(C2233,PrefixUebersetzung,2,FALSE)</f>
        <v>Exif.Sony1.</v>
      </c>
      <c r="E2233" s="2" t="str">
        <f>MID(F2233,FIND(".",F2233,6)+1,99)</f>
        <v>WhiteBalance2</v>
      </c>
      <c r="F2233" s="3" t="s">
        <v>1408</v>
      </c>
      <c r="G2233" s="3" t="s">
        <v>9512</v>
      </c>
      <c r="I2233" s="3" t="s">
        <v>11037</v>
      </c>
      <c r="J2233" s="5" t="s">
        <v>3959</v>
      </c>
      <c r="K2233" s="5" t="s">
        <v>11038</v>
      </c>
      <c r="L2233" s="14"/>
      <c r="M2233" s="3" t="str">
        <f>IFERROR(VLOOKUP(E2233,A:J,10, FALSE),"")</f>
        <v>Weißabgleich 2</v>
      </c>
      <c r="N2233" s="3" t="str">
        <f>IFERROR(VLOOKUP(I2233,B:K,10,FALSE),"")</f>
        <v>Weißabgleich 2. Die Dekodierung der Fluoreszenzeinstellungen entspricht dem EXIF-Standard, der sich von den von Sony für einige Modelle verwendeten Bezeichnungen unterscheidet</v>
      </c>
      <c r="O2233" s="3" t="str">
        <f>IF(AND(TRIM(J2233)="",M2233=""),"Suffix not translated ",
   IF(AND(TRIM(J2233)&lt;&gt;"",TRIM(M2233)&lt;&gt;"",TRIM(J2233)&lt;&gt;TRIM(M2233)),"Suffix translation &lt;&gt; lookup ", "" ))
&amp;IF(AND(TRIM(K2233)="",N2233=""),"Description not translated ",
   IF(AND(TRIM(K2233)&lt;&gt;"",TRIM(N2233)&lt;&gt;"",TRIM(K2233)&lt;&gt;TRIM(N2233)),"Description translation&lt;&gt; lookup ", "" ))</f>
        <v/>
      </c>
      <c r="Q2233" s="3" t="s">
        <v>8447</v>
      </c>
    </row>
    <row r="2234" spans="1:18" ht="30" x14ac:dyDescent="0.25">
      <c r="A2234" s="2" t="str">
        <f>IF(TRIM(J2234)="","",E2234)</f>
        <v/>
      </c>
      <c r="B2234" s="2" t="str">
        <f>IF(TRIM(K2234)="","",I2234)</f>
        <v>White Balance Fine Tune</v>
      </c>
      <c r="C2234" s="2" t="str">
        <f>LEFT(F2234,FIND(".",F2234,6))</f>
        <v>Exif.Sony1.</v>
      </c>
      <c r="D2234" s="2" t="str">
        <f>VLOOKUP(C2234,PrefixUebersetzung,2,FALSE)</f>
        <v>Exif.Sony1.</v>
      </c>
      <c r="E2234" s="2" t="str">
        <f>MID(F2234,FIND(".",F2234,6)+1,99)</f>
        <v>WhiteBalanceFineTune</v>
      </c>
      <c r="F2234" s="3" t="s">
        <v>1409</v>
      </c>
      <c r="G2234" s="3" t="s">
        <v>9515</v>
      </c>
      <c r="I2234" s="3" t="s">
        <v>3139</v>
      </c>
      <c r="J2234" s="3"/>
      <c r="K2234" s="5" t="s">
        <v>4031</v>
      </c>
      <c r="L2234" s="14"/>
      <c r="M2234" s="3" t="str">
        <f>IFERROR(VLOOKUP(E2234,A:J,10, FALSE),"")</f>
        <v>Weißabgleich Feinabstimmung</v>
      </c>
      <c r="N2234" s="3" t="str">
        <f>IFERROR(VLOOKUP(I2234,B:K,10,FALSE),"")</f>
        <v>Weißabgleich Feinabstimmung</v>
      </c>
      <c r="O2234" s="3" t="str">
        <f>IF(AND(TRIM(J2234)="",M2234=""),"Suffix not translated ",
   IF(AND(TRIM(J2234)&lt;&gt;"",TRIM(M2234)&lt;&gt;"",TRIM(J2234)&lt;&gt;TRIM(M2234)),"Suffix translation &lt;&gt; lookup ", "" ))
&amp;IF(AND(TRIM(K2234)="",N2234=""),"Description not translated ",
   IF(AND(TRIM(K2234)&lt;&gt;"",TRIM(N2234)&lt;&gt;"",TRIM(K2234)&lt;&gt;TRIM(N2234)),"Description translation&lt;&gt; lookup ", "" ))</f>
        <v/>
      </c>
      <c r="Q2234" s="3" t="s">
        <v>8447</v>
      </c>
    </row>
    <row r="2235" spans="1:18" x14ac:dyDescent="0.25">
      <c r="A2235" s="2" t="str">
        <f>IF(TRIM(J2235)="","",E2235)</f>
        <v/>
      </c>
      <c r="B2235" s="2" t="str">
        <f>IF(TRIM(K2235)="","",I2235)</f>
        <v/>
      </c>
      <c r="C2235" s="2" t="str">
        <f>LEFT(F2235,FIND(".",F2235,6))</f>
        <v>Exif.Sony1.</v>
      </c>
      <c r="D2235" s="2" t="str">
        <f>VLOOKUP(C2235,PrefixUebersetzung,2,FALSE)</f>
        <v>Exif.Sony1.</v>
      </c>
      <c r="E2235" s="2" t="str">
        <f>MID(F2235,FIND(".",F2235,6)+1,99)</f>
        <v>ZoneMatching</v>
      </c>
      <c r="F2235" s="3" t="s">
        <v>1410</v>
      </c>
      <c r="G2235" s="3" t="s">
        <v>9515</v>
      </c>
      <c r="I2235" s="3" t="s">
        <v>3120</v>
      </c>
      <c r="J2235" s="3"/>
      <c r="L2235" s="14">
        <v>5</v>
      </c>
      <c r="M2235" s="3" t="str">
        <f>IFERROR(VLOOKUP(E2235,A:J,10, FALSE),"")</f>
        <v>Zonenabgleich</v>
      </c>
      <c r="N2235" s="3" t="str">
        <f>IFERROR(VLOOKUP(I2235,B:K,10,FALSE),"")</f>
        <v>Zonenabgleich</v>
      </c>
      <c r="O2235" s="3" t="str">
        <f>IF(AND(TRIM(J2235)="",M2235=""),"Suffix not translated ",
   IF(AND(TRIM(J2235)&lt;&gt;"",TRIM(M2235)&lt;&gt;"",TRIM(J2235)&lt;&gt;TRIM(M2235)),"Suffix translation &lt;&gt; lookup ", "" ))
&amp;IF(AND(TRIM(K2235)="",N2235=""),"Description not translated ",
   IF(AND(TRIM(K2235)&lt;&gt;"",TRIM(N2235)&lt;&gt;"",TRIM(K2235)&lt;&gt;TRIM(N2235)),"Description translation&lt;&gt; lookup ", "" ))</f>
        <v/>
      </c>
    </row>
    <row r="2236" spans="1:18" x14ac:dyDescent="0.25">
      <c r="A2236" s="2" t="str">
        <f>IF(TRIM(J2236)="","",E2236)</f>
        <v/>
      </c>
      <c r="B2236" s="2" t="str">
        <f>IF(TRIM(K2236)="","",I2236)</f>
        <v/>
      </c>
      <c r="C2236" s="2" t="str">
        <f>LEFT(F2236,FIND(".",F2236,6))</f>
        <v>Exif.Sony1Cs.</v>
      </c>
      <c r="D2236" s="2" t="str">
        <f>VLOOKUP(C2236,PrefixUebersetzung,2,FALSE)</f>
        <v>Exif.Sony1Cs.</v>
      </c>
      <c r="E2236" s="2" t="str">
        <f>MID(F2236,FIND(".",F2236,6)+1,99)</f>
        <v>AFAreaMode</v>
      </c>
      <c r="F2236" s="3" t="s">
        <v>1411</v>
      </c>
      <c r="G2236" s="3" t="s">
        <v>9512</v>
      </c>
      <c r="I2236" s="3" t="s">
        <v>3121</v>
      </c>
      <c r="J2236" s="3"/>
      <c r="L2236" s="14"/>
      <c r="M2236" s="3" t="str">
        <f>IFERROR(VLOOKUP(E2236,A:J,10, FALSE),"")</f>
        <v>AF Bereich Modus</v>
      </c>
      <c r="N2236" s="3" t="str">
        <f>IFERROR(VLOOKUP(I2236,B:K,10,FALSE),"")</f>
        <v>AF Bereich Modus</v>
      </c>
      <c r="O2236" s="3" t="str">
        <f>IF(AND(TRIM(J2236)="",M2236=""),"Suffix not translated ",
   IF(AND(TRIM(J2236)&lt;&gt;"",TRIM(M2236)&lt;&gt;"",TRIM(J2236)&lt;&gt;TRIM(M2236)),"Suffix translation &lt;&gt; lookup ", "" ))
&amp;IF(AND(TRIM(K2236)="",N2236=""),"Description not translated ",
   IF(AND(TRIM(K2236)&lt;&gt;"",TRIM(N2236)&lt;&gt;"",TRIM(K2236)&lt;&gt;TRIM(N2236)),"Description translation&lt;&gt; lookup ", "" ))</f>
        <v/>
      </c>
    </row>
    <row r="2237" spans="1:18" x14ac:dyDescent="0.25">
      <c r="A2237" s="2" t="str">
        <f>IF(TRIM(J2237)="","",E2237)</f>
        <v>AFIlluminator</v>
      </c>
      <c r="B2237" s="2" t="str">
        <f>IF(TRIM(K2237)="","",I2237)</f>
        <v>AF Illuminator</v>
      </c>
      <c r="C2237" s="2" t="str">
        <f>LEFT(F2237,FIND(".",F2237,6))</f>
        <v>Exif.Sony1Cs.</v>
      </c>
      <c r="D2237" s="2" t="str">
        <f>VLOOKUP(C2237,PrefixUebersetzung,2,FALSE)</f>
        <v>Exif.Sony1Cs.</v>
      </c>
      <c r="E2237" s="2" t="str">
        <f>MID(F2237,FIND(".",F2237,6)+1,99)</f>
        <v>AFIlluminator</v>
      </c>
      <c r="F2237" s="3" t="s">
        <v>1412</v>
      </c>
      <c r="G2237" s="3" t="s">
        <v>9512</v>
      </c>
      <c r="I2237" s="3" t="s">
        <v>3102</v>
      </c>
      <c r="J2237" s="5" t="s">
        <v>4871</v>
      </c>
      <c r="K2237" s="5" t="s">
        <v>4871</v>
      </c>
      <c r="L2237" s="14"/>
      <c r="M2237" s="3" t="str">
        <f>IFERROR(VLOOKUP(E2237,A:J,10, FALSE),"")</f>
        <v>AF Hilfslicht</v>
      </c>
      <c r="N2237" s="3" t="str">
        <f>IFERROR(VLOOKUP(I2237,B:K,10,FALSE),"")</f>
        <v>AF Hilfslicht</v>
      </c>
      <c r="O2237" s="3" t="str">
        <f>IF(AND(TRIM(J2237)="",M2237=""),"Suffix not translated ",
   IF(AND(TRIM(J2237)&lt;&gt;"",TRIM(M2237)&lt;&gt;"",TRIM(J2237)&lt;&gt;TRIM(M2237)),"Suffix translation &lt;&gt; lookup ", "" ))
&amp;IF(AND(TRIM(K2237)="",N2237=""),"Description not translated ",
   IF(AND(TRIM(K2237)&lt;&gt;"",TRIM(N2237)&lt;&gt;"",TRIM(K2237)&lt;&gt;TRIM(N2237)),"Description translation&lt;&gt; lookup ", "" ))</f>
        <v/>
      </c>
      <c r="Q2237" s="3" t="s">
        <v>8447</v>
      </c>
    </row>
    <row r="2238" spans="1:18" x14ac:dyDescent="0.25">
      <c r="A2238" s="2" t="str">
        <f>IF(TRIM(J2238)="","",E2238)</f>
        <v>AFWithShutter</v>
      </c>
      <c r="B2238" s="2" t="str">
        <f>IF(TRIM(K2238)="","",I2238)</f>
        <v>AF With Shutter</v>
      </c>
      <c r="C2238" s="2" t="str">
        <f>LEFT(F2238,FIND(".",F2238,6))</f>
        <v>Exif.Sony1Cs.</v>
      </c>
      <c r="D2238" s="2" t="str">
        <f>VLOOKUP(C2238,PrefixUebersetzung,2,FALSE)</f>
        <v>Exif.Sony1Cs.</v>
      </c>
      <c r="E2238" s="2" t="str">
        <f>MID(F2238,FIND(".",F2238,6)+1,99)</f>
        <v>AFWithShutter</v>
      </c>
      <c r="F2238" s="3" t="s">
        <v>1413</v>
      </c>
      <c r="G2238" s="3" t="s">
        <v>9512</v>
      </c>
      <c r="I2238" s="3" t="s">
        <v>3122</v>
      </c>
      <c r="J2238" s="3" t="s">
        <v>4372</v>
      </c>
      <c r="K2238" s="5" t="s">
        <v>4372</v>
      </c>
      <c r="L2238" s="14"/>
      <c r="M2238" s="3" t="str">
        <f>IFERROR(VLOOKUP(E2238,A:J,10, FALSE),"")</f>
        <v>AF mit Verschluss</v>
      </c>
      <c r="N2238" s="3" t="str">
        <f>IFERROR(VLOOKUP(I2238,B:K,10,FALSE),"")</f>
        <v>AF mit Verschluss</v>
      </c>
      <c r="O2238" s="3" t="str">
        <f>IF(AND(TRIM(J2238)="",M2238=""),"Suffix not translated ",
   IF(AND(TRIM(J2238)&lt;&gt;"",TRIM(M2238)&lt;&gt;"",TRIM(J2238)&lt;&gt;TRIM(M2238)),"Suffix translation &lt;&gt; lookup ", "" ))
&amp;IF(AND(TRIM(K2238)="",N2238=""),"Description not translated ",
   IF(AND(TRIM(K2238)&lt;&gt;"",TRIM(N2238)&lt;&gt;"",TRIM(K2238)&lt;&gt;TRIM(N2238)),"Description translation&lt;&gt; lookup ", "" ))</f>
        <v/>
      </c>
      <c r="P2238" s="3" t="s">
        <v>8447</v>
      </c>
      <c r="Q2238" s="3" t="s">
        <v>8447</v>
      </c>
      <c r="R2238" s="3" t="s">
        <v>8976</v>
      </c>
    </row>
    <row r="2239" spans="1:18" x14ac:dyDescent="0.25">
      <c r="A2239" s="2" t="str">
        <f>IF(TRIM(J2239)="","",E2239)</f>
        <v/>
      </c>
      <c r="B2239" s="2" t="str">
        <f>IF(TRIM(K2239)="","",I2239)</f>
        <v/>
      </c>
      <c r="C2239" s="2" t="str">
        <f>LEFT(F2239,FIND(".",F2239,6))</f>
        <v>Exif.Sony1Cs.</v>
      </c>
      <c r="D2239" s="2" t="str">
        <f>VLOOKUP(C2239,PrefixUebersetzung,2,FALSE)</f>
        <v>Exif.Sony1Cs.</v>
      </c>
      <c r="E2239" s="2" t="str">
        <f>MID(F2239,FIND(".",F2239,6)+1,99)</f>
        <v>AspectRatio</v>
      </c>
      <c r="F2239" s="3" t="s">
        <v>1414</v>
      </c>
      <c r="G2239" s="3" t="s">
        <v>9512</v>
      </c>
      <c r="I2239" s="3" t="s">
        <v>3123</v>
      </c>
      <c r="L2239" s="14"/>
      <c r="M2239" s="3" t="str">
        <f>IFERROR(VLOOKUP(E2239,A:J,10, FALSE),"")</f>
        <v>Seitenverhältnis</v>
      </c>
      <c r="N2239" s="3" t="str">
        <f>IFERROR(VLOOKUP(I2239,B:K,10,FALSE),"")</f>
        <v>Seitenverhältnis</v>
      </c>
      <c r="O2239" s="3" t="str">
        <f>IF(AND(TRIM(J2239)="",M2239=""),"Suffix not translated ",
   IF(AND(TRIM(J2239)&lt;&gt;"",TRIM(M2239)&lt;&gt;"",TRIM(J2239)&lt;&gt;TRIM(M2239)),"Suffix translation &lt;&gt; lookup ", "" ))
&amp;IF(AND(TRIM(K2239)="",N2239=""),"Description not translated ",
   IF(AND(TRIM(K2239)&lt;&gt;"",TRIM(N2239)&lt;&gt;"",TRIM(K2239)&lt;&gt;TRIM(N2239)),"Description translation&lt;&gt; lookup ", "" ))</f>
        <v/>
      </c>
    </row>
    <row r="2240" spans="1:18" x14ac:dyDescent="0.25">
      <c r="A2240" s="2" t="str">
        <f>IF(TRIM(J2240)="","",E2240)</f>
        <v/>
      </c>
      <c r="B2240" s="2" t="str">
        <f>IF(TRIM(K2240)="","",I2240)</f>
        <v/>
      </c>
      <c r="C2240" s="2" t="str">
        <f>LEFT(F2240,FIND(".",F2240,6))</f>
        <v>Exif.Sony1Cs.</v>
      </c>
      <c r="D2240" s="2" t="str">
        <f>VLOOKUP(C2240,PrefixUebersetzung,2,FALSE)</f>
        <v>Exif.Sony1Cs.</v>
      </c>
      <c r="E2240" s="2" t="str">
        <f>MID(F2240,FIND(".",F2240,6)+1,99)</f>
        <v>Brightness</v>
      </c>
      <c r="F2240" s="3" t="s">
        <v>1415</v>
      </c>
      <c r="G2240" s="3" t="s">
        <v>9512</v>
      </c>
      <c r="I2240" s="3" t="s">
        <v>2544</v>
      </c>
      <c r="L2240" s="14"/>
      <c r="M2240" s="3" t="str">
        <f>IFERROR(VLOOKUP(E2240,A:J,10, FALSE),"")</f>
        <v>Helligkeit</v>
      </c>
      <c r="N2240" s="3" t="str">
        <f>IFERROR(VLOOKUP(I2240,B:K,10,FALSE),"")</f>
        <v>Helligkeit</v>
      </c>
      <c r="O2240" s="3" t="str">
        <f>IF(AND(TRIM(J2240)="",M2240=""),"Suffix not translated ",
   IF(AND(TRIM(J2240)&lt;&gt;"",TRIM(M2240)&lt;&gt;"",TRIM(J2240)&lt;&gt;TRIM(M2240)),"Suffix translation &lt;&gt; lookup ", "" ))
&amp;IF(AND(TRIM(K2240)="",N2240=""),"Description not translated ",
   IF(AND(TRIM(K2240)&lt;&gt;"",TRIM(N2240)&lt;&gt;"",TRIM(K2240)&lt;&gt;TRIM(N2240)),"Description translation&lt;&gt; lookup ", "" ))</f>
        <v/>
      </c>
    </row>
    <row r="2241" spans="1:18" x14ac:dyDescent="0.25">
      <c r="A2241" s="2" t="str">
        <f>IF(TRIM(J2241)="","",E2241)</f>
        <v/>
      </c>
      <c r="B2241" s="2" t="str">
        <f>IF(TRIM(K2241)="","",I2241)</f>
        <v/>
      </c>
      <c r="C2241" s="2" t="str">
        <f>LEFT(F2241,FIND(".",F2241,6))</f>
        <v>Exif.Sony1Cs.</v>
      </c>
      <c r="D2241" s="2" t="str">
        <f>VLOOKUP(C2241,PrefixUebersetzung,2,FALSE)</f>
        <v>Exif.Sony1Cs.</v>
      </c>
      <c r="E2241" s="2" t="str">
        <f>MID(F2241,FIND(".",F2241,6)+1,99)</f>
        <v>Contrast</v>
      </c>
      <c r="F2241" s="3" t="s">
        <v>1416</v>
      </c>
      <c r="G2241" s="3" t="s">
        <v>9512</v>
      </c>
      <c r="I2241" s="3" t="s">
        <v>2520</v>
      </c>
      <c r="L2241" s="14">
        <v>1</v>
      </c>
      <c r="M2241" s="3" t="str">
        <f>IFERROR(VLOOKUP(E2241,A:J,10, FALSE),"")</f>
        <v>Kontrast</v>
      </c>
      <c r="N2241" s="3" t="str">
        <f>IFERROR(VLOOKUP(I2241,B:K,10,FALSE),"")</f>
        <v>Kontrast</v>
      </c>
      <c r="O2241" s="3" t="str">
        <f>IF(AND(TRIM(J2241)="",M2241=""),"Suffix not translated ",
   IF(AND(TRIM(J2241)&lt;&gt;"",TRIM(M2241)&lt;&gt;"",TRIM(J2241)&lt;&gt;TRIM(M2241)),"Suffix translation &lt;&gt; lookup ", "" ))
&amp;IF(AND(TRIM(K2241)="",N2241=""),"Description not translated ",
   IF(AND(TRIM(K2241)&lt;&gt;"",TRIM(N2241)&lt;&gt;"",TRIM(K2241)&lt;&gt;TRIM(N2241)),"Description translation&lt;&gt; lookup ", "" ))</f>
        <v/>
      </c>
    </row>
    <row r="2242" spans="1:18" x14ac:dyDescent="0.25">
      <c r="A2242" s="2" t="str">
        <f>IF(TRIM(J2242)="","",E2242)</f>
        <v/>
      </c>
      <c r="B2242" s="2" t="str">
        <f>IF(TRIM(K2242)="","",I2242)</f>
        <v/>
      </c>
      <c r="C2242" s="2" t="str">
        <f>LEFT(F2242,FIND(".",F2242,6))</f>
        <v>Exif.Sony1Cs.</v>
      </c>
      <c r="D2242" s="2" t="str">
        <f>VLOOKUP(C2242,PrefixUebersetzung,2,FALSE)</f>
        <v>Exif.Sony1Cs.</v>
      </c>
      <c r="E2242" s="2" t="str">
        <f>MID(F2242,FIND(".",F2242,6)+1,99)</f>
        <v>CreativeStyle</v>
      </c>
      <c r="F2242" s="3" t="s">
        <v>1417</v>
      </c>
      <c r="G2242" s="3" t="s">
        <v>9512</v>
      </c>
      <c r="I2242" s="3" t="s">
        <v>3124</v>
      </c>
      <c r="J2242" s="3"/>
      <c r="L2242" s="14">
        <v>5</v>
      </c>
      <c r="M2242" s="3" t="str">
        <f>IFERROR(VLOOKUP(E2242,A:J,10, FALSE),"")</f>
        <v/>
      </c>
      <c r="N2242" s="3" t="str">
        <f>IFERROR(VLOOKUP(I2242,B:K,10,FALSE),"")</f>
        <v/>
      </c>
      <c r="O2242" s="3" t="str">
        <f>IF(AND(TRIM(J2242)="",M2242=""),"Suffix not translated ",
   IF(AND(TRIM(J2242)&lt;&gt;"",TRIM(M2242)&lt;&gt;"",TRIM(J2242)&lt;&gt;TRIM(M2242)),"Suffix translation &lt;&gt; lookup ", "" ))
&amp;IF(AND(TRIM(K2242)="",N2242=""),"Description not translated ",
   IF(AND(TRIM(K2242)&lt;&gt;"",TRIM(N2242)&lt;&gt;"",TRIM(K2242)&lt;&gt;TRIM(N2242)),"Description translation&lt;&gt; lookup ", "" ))</f>
        <v xml:space="preserve">Suffix not translated Description not translated </v>
      </c>
    </row>
    <row r="2243" spans="1:18" x14ac:dyDescent="0.25">
      <c r="A2243" s="2" t="str">
        <f>IF(TRIM(J2243)="","",E2243)</f>
        <v/>
      </c>
      <c r="B2243" s="2" t="str">
        <f>IF(TRIM(K2243)="","",I2243)</f>
        <v/>
      </c>
      <c r="C2243" s="2" t="str">
        <f>LEFT(F2243,FIND(".",F2243,6))</f>
        <v>Exif.Sony1Cs.</v>
      </c>
      <c r="D2243" s="2" t="str">
        <f>VLOOKUP(C2243,PrefixUebersetzung,2,FALSE)</f>
        <v>Exif.Sony1Cs.</v>
      </c>
      <c r="E2243" s="2" t="str">
        <f>MID(F2243,FIND(".",F2243,6)+1,99)</f>
        <v>DriveMode</v>
      </c>
      <c r="F2243" s="3" t="s">
        <v>1418</v>
      </c>
      <c r="G2243" s="3" t="s">
        <v>9512</v>
      </c>
      <c r="I2243" s="3" t="s">
        <v>3125</v>
      </c>
      <c r="J2243" s="3"/>
      <c r="L2243" s="14"/>
      <c r="M2243" s="3" t="str">
        <f>IFERROR(VLOOKUP(E2243,A:J,10, FALSE),"")</f>
        <v>Betriebsart</v>
      </c>
      <c r="N2243" s="3" t="str">
        <f>IFERROR(VLOOKUP(I2243,B:K,10,FALSE),"")</f>
        <v>Betriebsart</v>
      </c>
      <c r="O2243" s="3" t="str">
        <f>IF(AND(TRIM(J2243)="",M2243=""),"Suffix not translated ",
   IF(AND(TRIM(J2243)&lt;&gt;"",TRIM(M2243)&lt;&gt;"",TRIM(J2243)&lt;&gt;TRIM(M2243)),"Suffix translation &lt;&gt; lookup ", "" ))
&amp;IF(AND(TRIM(K2243)="",N2243=""),"Description not translated ",
   IF(AND(TRIM(K2243)&lt;&gt;"",TRIM(N2243)&lt;&gt;"",TRIM(K2243)&lt;&gt;TRIM(N2243)),"Description translation&lt;&gt; lookup ", "" ))</f>
        <v/>
      </c>
    </row>
    <row r="2244" spans="1:18" ht="30" x14ac:dyDescent="0.25">
      <c r="A2244" s="2" t="str">
        <f>IF(TRIM(J2244)="","",E2244)</f>
        <v>DynamicRangeOptimizerLevel</v>
      </c>
      <c r="B2244" s="2" t="str">
        <f>IF(TRIM(K2244)="","",I2244)</f>
        <v>Dynamic Range Optimizer Level</v>
      </c>
      <c r="C2244" s="2" t="str">
        <f>LEFT(F2244,FIND(".",F2244,6))</f>
        <v>Exif.Sony1Cs.</v>
      </c>
      <c r="D2244" s="2" t="str">
        <f>VLOOKUP(C2244,PrefixUebersetzung,2,FALSE)</f>
        <v>Exif.Sony1Cs.</v>
      </c>
      <c r="E2244" s="2" t="str">
        <f>MID(F2244,FIND(".",F2244,6)+1,99)</f>
        <v>DynamicRangeOptimizerLevel</v>
      </c>
      <c r="F2244" s="3" t="s">
        <v>1419</v>
      </c>
      <c r="G2244" s="3" t="s">
        <v>9512</v>
      </c>
      <c r="I2244" s="3" t="s">
        <v>3126</v>
      </c>
      <c r="J2244" s="3" t="s">
        <v>4373</v>
      </c>
      <c r="K2244" s="5" t="s">
        <v>4373</v>
      </c>
      <c r="L2244" s="14"/>
      <c r="M2244" s="3" t="str">
        <f>IFERROR(VLOOKUP(E2244,A:J,10, FALSE),"")</f>
        <v>Dynamikbereich-Optimierer Niveau</v>
      </c>
      <c r="N2244" s="3" t="str">
        <f>IFERROR(VLOOKUP(I2244,B:K,10,FALSE),"")</f>
        <v>Dynamikbereich-Optimierer Niveau</v>
      </c>
      <c r="O2244" s="3" t="str">
        <f>IF(AND(TRIM(J2244)="",M2244=""),"Suffix not translated ",
   IF(AND(TRIM(J2244)&lt;&gt;"",TRIM(M2244)&lt;&gt;"",TRIM(J2244)&lt;&gt;TRIM(M2244)),"Suffix translation &lt;&gt; lookup ", "" ))
&amp;IF(AND(TRIM(K2244)="",N2244=""),"Description not translated ",
   IF(AND(TRIM(K2244)&lt;&gt;"",TRIM(N2244)&lt;&gt;"",TRIM(K2244)&lt;&gt;TRIM(N2244)),"Description translation&lt;&gt; lookup ", "" ))</f>
        <v/>
      </c>
      <c r="P2244" s="3" t="s">
        <v>8447</v>
      </c>
      <c r="Q2244" s="3" t="s">
        <v>8447</v>
      </c>
      <c r="R2244" s="3" t="s">
        <v>9117</v>
      </c>
    </row>
    <row r="2245" spans="1:18" ht="30" x14ac:dyDescent="0.25">
      <c r="A2245" s="2" t="str">
        <f>IF(TRIM(J2245)="","",E2245)</f>
        <v>DynamicRangeOptimizerMode</v>
      </c>
      <c r="B2245" s="2" t="str">
        <f>IF(TRIM(K2245)="","",I2245)</f>
        <v>Dynamic Range Optimizer Mode</v>
      </c>
      <c r="C2245" s="2" t="str">
        <f>LEFT(F2245,FIND(".",F2245,6))</f>
        <v>Exif.Sony1Cs.</v>
      </c>
      <c r="D2245" s="2" t="str">
        <f>VLOOKUP(C2245,PrefixUebersetzung,2,FALSE)</f>
        <v>Exif.Sony1Cs.</v>
      </c>
      <c r="E2245" s="2" t="str">
        <f>MID(F2245,FIND(".",F2245,6)+1,99)</f>
        <v>DynamicRangeOptimizerMode</v>
      </c>
      <c r="F2245" s="3" t="s">
        <v>1420</v>
      </c>
      <c r="G2245" s="3" t="s">
        <v>9512</v>
      </c>
      <c r="I2245" s="3" t="s">
        <v>3127</v>
      </c>
      <c r="J2245" s="3" t="s">
        <v>4023</v>
      </c>
      <c r="K2245" s="5" t="s">
        <v>4023</v>
      </c>
      <c r="L2245" s="14"/>
      <c r="M2245" s="3" t="str">
        <f>IFERROR(VLOOKUP(E2245,A:J,10, FALSE),"")</f>
        <v>Dynamikbereich-Optimierer Modus</v>
      </c>
      <c r="N2245" s="3" t="str">
        <f>IFERROR(VLOOKUP(I2245,B:K,10,FALSE),"")</f>
        <v>Dynamikbereich-Optimierer Modus</v>
      </c>
      <c r="O2245" s="3" t="str">
        <f>IF(AND(TRIM(J2245)="",M2245=""),"Suffix not translated ",
   IF(AND(TRIM(J2245)&lt;&gt;"",TRIM(M2245)&lt;&gt;"",TRIM(J2245)&lt;&gt;TRIM(M2245)),"Suffix translation &lt;&gt; lookup ", "" ))
&amp;IF(AND(TRIM(K2245)="",N2245=""),"Description not translated ",
   IF(AND(TRIM(K2245)&lt;&gt;"",TRIM(N2245)&lt;&gt;"",TRIM(K2245)&lt;&gt;TRIM(N2245)),"Description translation&lt;&gt; lookup ", "" ))</f>
        <v/>
      </c>
      <c r="P2245" s="3" t="s">
        <v>8447</v>
      </c>
      <c r="Q2245" s="3" t="s">
        <v>8447</v>
      </c>
      <c r="R2245" s="3" t="s">
        <v>9118</v>
      </c>
    </row>
    <row r="2246" spans="1:18" x14ac:dyDescent="0.25">
      <c r="A2246" s="2" t="str">
        <f>IF(TRIM(J2246)="","",E2246)</f>
        <v/>
      </c>
      <c r="B2246" s="2" t="str">
        <f>IF(TRIM(K2246)="","",I2246)</f>
        <v>Exposure Level Increments</v>
      </c>
      <c r="C2246" s="2" t="str">
        <f>LEFT(F2246,FIND(".",F2246,6))</f>
        <v>Exif.Sony1Cs.</v>
      </c>
      <c r="D2246" s="2" t="str">
        <f>VLOOKUP(C2246,PrefixUebersetzung,2,FALSE)</f>
        <v>Exif.Sony1Cs.</v>
      </c>
      <c r="E2246" s="2" t="str">
        <f>MID(F2246,FIND(".",F2246,6)+1,99)</f>
        <v>ExposureLevelIncrements</v>
      </c>
      <c r="F2246" s="3" t="s">
        <v>1421</v>
      </c>
      <c r="G2246" s="3" t="s">
        <v>9512</v>
      </c>
      <c r="I2246" s="3" t="s">
        <v>3128</v>
      </c>
      <c r="J2246" s="3"/>
      <c r="K2246" s="5" t="s">
        <v>3854</v>
      </c>
      <c r="L2246" s="14"/>
      <c r="M2246" s="3" t="str">
        <f>IFERROR(VLOOKUP(E2246,A:J,10, FALSE),"")</f>
        <v>Belichtungskorrektur</v>
      </c>
      <c r="N2246" s="3" t="str">
        <f>IFERROR(VLOOKUP(I2246,B:K,10,FALSE),"")</f>
        <v>Belichtungskorrektur</v>
      </c>
      <c r="O2246" s="3" t="str">
        <f>IF(AND(TRIM(J2246)="",M2246=""),"Suffix not translated ",
   IF(AND(TRIM(J2246)&lt;&gt;"",TRIM(M2246)&lt;&gt;"",TRIM(J2246)&lt;&gt;TRIM(M2246)),"Suffix translation &lt;&gt; lookup ", "" ))
&amp;IF(AND(TRIM(K2246)="",N2246=""),"Description not translated ",
   IF(AND(TRIM(K2246)&lt;&gt;"",TRIM(N2246)&lt;&gt;"",TRIM(K2246)&lt;&gt;TRIM(N2246)),"Description translation&lt;&gt; lookup ", "" ))</f>
        <v/>
      </c>
      <c r="Q2246" s="3" t="s">
        <v>8447</v>
      </c>
      <c r="R2246" s="3" t="s">
        <v>9142</v>
      </c>
    </row>
    <row r="2247" spans="1:18" x14ac:dyDescent="0.25">
      <c r="A2247" s="2" t="str">
        <f>IF(TRIM(J2247)="","",E2247)</f>
        <v/>
      </c>
      <c r="B2247" s="2" t="str">
        <f>IF(TRIM(K2247)="","",I2247)</f>
        <v>Exposure Program</v>
      </c>
      <c r="C2247" s="2" t="str">
        <f>LEFT(F2247,FIND(".",F2247,6))</f>
        <v>Exif.Sony1Cs.</v>
      </c>
      <c r="D2247" s="2" t="str">
        <f>VLOOKUP(C2247,PrefixUebersetzung,2,FALSE)</f>
        <v>Exif.Sony1Cs.</v>
      </c>
      <c r="E2247" s="2" t="str">
        <f>MID(F2247,FIND(".",F2247,6)+1,99)</f>
        <v>ExposureProgram</v>
      </c>
      <c r="F2247" s="3" t="s">
        <v>1422</v>
      </c>
      <c r="G2247" s="3" t="s">
        <v>9512</v>
      </c>
      <c r="I2247" s="3" t="s">
        <v>3129</v>
      </c>
      <c r="J2247" s="3"/>
      <c r="K2247" s="5" t="s">
        <v>4021</v>
      </c>
      <c r="L2247" s="14"/>
      <c r="M2247" s="3" t="str">
        <f>IFERROR(VLOOKUP(E2247,A:J,10, FALSE),"")</f>
        <v>Belichtungsprogramm</v>
      </c>
      <c r="N2247" s="3" t="str">
        <f>IFERROR(VLOOKUP(I2247,B:K,10,FALSE),"")</f>
        <v>Belichtungsprogramm</v>
      </c>
      <c r="O2247" s="3" t="str">
        <f>IF(AND(TRIM(J2247)="",M2247=""),"Suffix not translated ",
   IF(AND(TRIM(J2247)&lt;&gt;"",TRIM(M2247)&lt;&gt;"",TRIM(J2247)&lt;&gt;TRIM(M2247)),"Suffix translation &lt;&gt; lookup ", "" ))
&amp;IF(AND(TRIM(K2247)="",N2247=""),"Description not translated ",
   IF(AND(TRIM(K2247)&lt;&gt;"",TRIM(N2247)&lt;&gt;"",TRIM(K2247)&lt;&gt;TRIM(N2247)),"Description translation&lt;&gt; lookup ", "" ))</f>
        <v/>
      </c>
      <c r="Q2247" s="3" t="s">
        <v>8447</v>
      </c>
      <c r="R2247" s="3" t="s">
        <v>4021</v>
      </c>
    </row>
    <row r="2248" spans="1:18" x14ac:dyDescent="0.25">
      <c r="A2248" s="2" t="str">
        <f>IF(TRIM(J2248)="","",E2248)</f>
        <v/>
      </c>
      <c r="B2248" s="2" t="str">
        <f>IF(TRIM(K2248)="","",I2248)</f>
        <v>FlashMode</v>
      </c>
      <c r="C2248" s="2" t="str">
        <f>LEFT(F2248,FIND(".",F2248,6))</f>
        <v>Exif.Sony1Cs.</v>
      </c>
      <c r="D2248" s="2" t="str">
        <f>VLOOKUP(C2248,PrefixUebersetzung,2,FALSE)</f>
        <v>Exif.Sony1Cs.</v>
      </c>
      <c r="E2248" s="2" t="str">
        <f>MID(F2248,FIND(".",F2248,6)+1,99)</f>
        <v>FlashMode</v>
      </c>
      <c r="F2248" s="3" t="s">
        <v>1423</v>
      </c>
      <c r="G2248" s="3" t="s">
        <v>9512</v>
      </c>
      <c r="I2248" s="3" t="s">
        <v>3130</v>
      </c>
      <c r="J2248" s="3"/>
      <c r="K2248" s="5" t="s">
        <v>4249</v>
      </c>
      <c r="L2248" s="14"/>
      <c r="M2248" s="3" t="str">
        <f>IFERROR(VLOOKUP(E2248,A:J,10, FALSE),"")</f>
        <v>Blitzmodus</v>
      </c>
      <c r="N2248" s="3" t="str">
        <f>IFERROR(VLOOKUP(I2248,B:K,10,FALSE),"")</f>
        <v>Blitzmodus</v>
      </c>
      <c r="O2248" s="3" t="str">
        <f>IF(AND(TRIM(J2248)="",M2248=""),"Suffix not translated ",
   IF(AND(TRIM(J2248)&lt;&gt;"",TRIM(M2248)&lt;&gt;"",TRIM(J2248)&lt;&gt;TRIM(M2248)),"Suffix translation &lt;&gt; lookup ", "" ))
&amp;IF(AND(TRIM(K2248)="",N2248=""),"Description not translated ",
   IF(AND(TRIM(K2248)&lt;&gt;"",TRIM(N2248)&lt;&gt;"",TRIM(K2248)&lt;&gt;TRIM(N2248)),"Description translation&lt;&gt; lookup ", "" ))</f>
        <v/>
      </c>
      <c r="Q2248" s="3" t="s">
        <v>8447</v>
      </c>
      <c r="R2248" s="3" t="s">
        <v>4249</v>
      </c>
    </row>
    <row r="2249" spans="1:18" x14ac:dyDescent="0.25">
      <c r="A2249" s="2" t="str">
        <f>IF(TRIM(J2249)="","",E2249)</f>
        <v/>
      </c>
      <c r="B2249" s="2" t="str">
        <f>IF(TRIM(K2249)="","",I2249)</f>
        <v/>
      </c>
      <c r="C2249" s="2" t="str">
        <f>LEFT(F2249,FIND(".",F2249,6))</f>
        <v>Exif.Sony1Cs.</v>
      </c>
      <c r="D2249" s="2" t="str">
        <f>VLOOKUP(C2249,PrefixUebersetzung,2,FALSE)</f>
        <v>Exif.Sony1Cs.</v>
      </c>
      <c r="E2249" s="2" t="str">
        <f>MID(F2249,FIND(".",F2249,6)+1,99)</f>
        <v>FocusMode</v>
      </c>
      <c r="F2249" s="3" t="s">
        <v>1424</v>
      </c>
      <c r="G2249" s="3" t="s">
        <v>9512</v>
      </c>
      <c r="I2249" s="3" t="s">
        <v>3110</v>
      </c>
      <c r="J2249" s="3"/>
      <c r="L2249" s="14"/>
      <c r="M2249" s="3" t="str">
        <f>IFERROR(VLOOKUP(E2249,A:J,10, FALSE),"")</f>
        <v>Fokusmodus</v>
      </c>
      <c r="N2249" s="3" t="str">
        <f>IFERROR(VLOOKUP(I2249,B:K,10,FALSE),"")</f>
        <v>Fokusmodus</v>
      </c>
      <c r="O2249" s="3" t="str">
        <f>IF(AND(TRIM(J2249)="",M2249=""),"Suffix not translated ",
   IF(AND(TRIM(J2249)&lt;&gt;"",TRIM(M2249)&lt;&gt;"",TRIM(J2249)&lt;&gt;TRIM(M2249)),"Suffix translation &lt;&gt; lookup ", "" ))
&amp;IF(AND(TRIM(K2249)="",N2249=""),"Description not translated ",
   IF(AND(TRIM(K2249)&lt;&gt;"",TRIM(N2249)&lt;&gt;"",TRIM(K2249)&lt;&gt;TRIM(N2249)),"Description translation&lt;&gt; lookup ", "" ))</f>
        <v/>
      </c>
    </row>
    <row r="2250" spans="1:18" ht="30" x14ac:dyDescent="0.25">
      <c r="A2250" s="2" t="str">
        <f>IF(TRIM(J2250)="","",E2250)</f>
        <v/>
      </c>
      <c r="B2250" s="2" t="str">
        <f>IF(TRIM(K2250)="","",I2250)</f>
        <v>High ISO NoiseReduction</v>
      </c>
      <c r="C2250" s="2" t="str">
        <f>LEFT(F2250,FIND(".",F2250,6))</f>
        <v>Exif.Sony1Cs.</v>
      </c>
      <c r="D2250" s="2" t="str">
        <f>VLOOKUP(C2250,PrefixUebersetzung,2,FALSE)</f>
        <v>Exif.Sony1Cs.</v>
      </c>
      <c r="E2250" s="2" t="str">
        <f>MID(F2250,FIND(".",F2250,6)+1,99)</f>
        <v>HighISONoiseReduction</v>
      </c>
      <c r="F2250" s="3" t="s">
        <v>1425</v>
      </c>
      <c r="G2250" s="3" t="s">
        <v>9512</v>
      </c>
      <c r="I2250" s="3" t="s">
        <v>3131</v>
      </c>
      <c r="J2250" s="3"/>
      <c r="K2250" s="5" t="s">
        <v>11110</v>
      </c>
      <c r="L2250" s="14"/>
      <c r="M2250" s="3" t="str">
        <f>IFERROR(VLOOKUP(E2250,A:J,10, FALSE),"")</f>
        <v>Rauschunterdrückung bei ISO+</v>
      </c>
      <c r="N2250" s="3" t="str">
        <f>IFERROR(VLOOKUP(I2250,B:K,10,FALSE),"")</f>
        <v>Rauschunterdrückung bei hohen ISO-Werten</v>
      </c>
      <c r="O2250" s="3" t="str">
        <f>IF(AND(TRIM(J2250)="",M2250=""),"Suffix not translated ",
   IF(AND(TRIM(J2250)&lt;&gt;"",TRIM(M2250)&lt;&gt;"",TRIM(J2250)&lt;&gt;TRIM(M2250)),"Suffix translation &lt;&gt; lookup ", "" ))
&amp;IF(AND(TRIM(K2250)="",N2250=""),"Description not translated ",
   IF(AND(TRIM(K2250)&lt;&gt;"",TRIM(N2250)&lt;&gt;"",TRIM(K2250)&lt;&gt;TRIM(N2250)),"Description translation&lt;&gt; lookup ", "" ))</f>
        <v/>
      </c>
      <c r="Q2250" s="3" t="s">
        <v>8447</v>
      </c>
      <c r="R2250" s="3" t="s">
        <v>9201</v>
      </c>
    </row>
    <row r="2251" spans="1:18" x14ac:dyDescent="0.25">
      <c r="A2251" s="2" t="str">
        <f>IF(TRIM(J2251)="","",E2251)</f>
        <v/>
      </c>
      <c r="B2251" s="2" t="str">
        <f>IF(TRIM(K2251)="","",I2251)</f>
        <v/>
      </c>
      <c r="C2251" s="2" t="str">
        <f>LEFT(F2251,FIND(".",F2251,6))</f>
        <v>Exif.Sony1Cs.</v>
      </c>
      <c r="D2251" s="2" t="str">
        <f>VLOOKUP(C2251,PrefixUebersetzung,2,FALSE)</f>
        <v>Exif.Sony1Cs.</v>
      </c>
      <c r="E2251" s="2" t="str">
        <f>MID(F2251,FIND(".",F2251,6)+1,99)</f>
        <v>ImageStabilization</v>
      </c>
      <c r="F2251" s="3" t="s">
        <v>1426</v>
      </c>
      <c r="G2251" s="3" t="s">
        <v>9512</v>
      </c>
      <c r="I2251" s="3" t="s">
        <v>3132</v>
      </c>
      <c r="J2251" s="3"/>
      <c r="L2251" s="14"/>
      <c r="M2251" s="3" t="str">
        <f>IFERROR(VLOOKUP(E2251,A:J,10, FALSE),"")</f>
        <v>Bildstabilisierung</v>
      </c>
      <c r="N2251" s="3" t="str">
        <f>IFERROR(VLOOKUP(I2251,B:K,10,FALSE),"")</f>
        <v>Bildstabilisierung</v>
      </c>
      <c r="O2251" s="3" t="str">
        <f>IF(AND(TRIM(J2251)="",M2251=""),"Suffix not translated ",
   IF(AND(TRIM(J2251)&lt;&gt;"",TRIM(M2251)&lt;&gt;"",TRIM(J2251)&lt;&gt;TRIM(M2251)),"Suffix translation &lt;&gt; lookup ", "" ))
&amp;IF(AND(TRIM(K2251)="",N2251=""),"Description not translated ",
   IF(AND(TRIM(K2251)&lt;&gt;"",TRIM(N2251)&lt;&gt;"",TRIM(K2251)&lt;&gt;TRIM(N2251)),"Description translation&lt;&gt; lookup ", "" ))</f>
        <v/>
      </c>
    </row>
    <row r="2252" spans="1:18" x14ac:dyDescent="0.25">
      <c r="A2252" s="2" t="str">
        <f>IF(TRIM(J2252)="","",E2252)</f>
        <v>ImageStyle</v>
      </c>
      <c r="B2252" s="2" t="str">
        <f>IF(TRIM(K2252)="","",I2252)</f>
        <v>Image Style</v>
      </c>
      <c r="C2252" s="2" t="str">
        <f>LEFT(F2252,FIND(".",F2252,6))</f>
        <v>Exif.Sony1Cs.</v>
      </c>
      <c r="D2252" s="2" t="str">
        <f>VLOOKUP(C2252,PrefixUebersetzung,2,FALSE)</f>
        <v>Exif.Sony1Cs.</v>
      </c>
      <c r="E2252" s="2" t="str">
        <f>MID(F2252,FIND(".",F2252,6)+1,99)</f>
        <v>ImageStyle</v>
      </c>
      <c r="F2252" s="3" t="s">
        <v>1427</v>
      </c>
      <c r="G2252" s="3" t="s">
        <v>9512</v>
      </c>
      <c r="I2252" s="3" t="s">
        <v>3133</v>
      </c>
      <c r="J2252" s="5" t="s">
        <v>3741</v>
      </c>
      <c r="K2252" s="5" t="s">
        <v>3741</v>
      </c>
      <c r="L2252" s="14"/>
      <c r="M2252" s="3" t="str">
        <f>IFERROR(VLOOKUP(E2252,A:J,10, FALSE),"")</f>
        <v>Bildstil</v>
      </c>
      <c r="N2252" s="3" t="str">
        <f>IFERROR(VLOOKUP(I2252,B:K,10,FALSE),"")</f>
        <v>Bildstil</v>
      </c>
      <c r="O2252" s="3" t="str">
        <f>IF(AND(TRIM(J2252)="",M2252=""),"Suffix not translated ",
   IF(AND(TRIM(J2252)&lt;&gt;"",TRIM(M2252)&lt;&gt;"",TRIM(J2252)&lt;&gt;TRIM(M2252)),"Suffix translation &lt;&gt; lookup ", "" ))
&amp;IF(AND(TRIM(K2252)="",N2252=""),"Description not translated ",
   IF(AND(TRIM(K2252)&lt;&gt;"",TRIM(N2252)&lt;&gt;"",TRIM(K2252)&lt;&gt;TRIM(N2252)),"Description translation&lt;&gt; lookup ", "" ))</f>
        <v/>
      </c>
      <c r="P2252" s="3" t="s">
        <v>8447</v>
      </c>
      <c r="Q2252" s="3" t="s">
        <v>8447</v>
      </c>
      <c r="R2252" s="3" t="s">
        <v>3663</v>
      </c>
    </row>
    <row r="2253" spans="1:18" x14ac:dyDescent="0.25">
      <c r="A2253" s="2" t="str">
        <f>IF(TRIM(J2253)="","",E2253)</f>
        <v/>
      </c>
      <c r="B2253" s="2" t="str">
        <f>IF(TRIM(K2253)="","",I2253)</f>
        <v/>
      </c>
      <c r="C2253" s="2" t="str">
        <f>LEFT(F2253,FIND(".",F2253,6))</f>
        <v>Exif.Sony1Cs.</v>
      </c>
      <c r="D2253" s="2" t="str">
        <f>VLOOKUP(C2253,PrefixUebersetzung,2,FALSE)</f>
        <v>Exif.Sony1Cs.</v>
      </c>
      <c r="E2253" s="2" t="str">
        <f>MID(F2253,FIND(".",F2253,6)+1,99)</f>
        <v>ISOSetting</v>
      </c>
      <c r="F2253" s="3" t="s">
        <v>1428</v>
      </c>
      <c r="G2253" s="3" t="s">
        <v>9512</v>
      </c>
      <c r="I2253" s="3" t="s">
        <v>3134</v>
      </c>
      <c r="J2253" s="3"/>
      <c r="L2253" s="14"/>
      <c r="M2253" s="3" t="str">
        <f>IFERROR(VLOOKUP(E2253,A:J,10, FALSE),"")</f>
        <v>ISO-Einstellung</v>
      </c>
      <c r="N2253" s="3" t="str">
        <f>IFERROR(VLOOKUP(I2253,B:K,10,FALSE),"")</f>
        <v>ISO-Einstellung</v>
      </c>
      <c r="O2253" s="3" t="str">
        <f>IF(AND(TRIM(J2253)="",M2253=""),"Suffix not translated ",
   IF(AND(TRIM(J2253)&lt;&gt;"",TRIM(M2253)&lt;&gt;"",TRIM(J2253)&lt;&gt;TRIM(M2253)),"Suffix translation &lt;&gt; lookup ", "" ))
&amp;IF(AND(TRIM(K2253)="",N2253=""),"Description not translated ",
   IF(AND(TRIM(K2253)&lt;&gt;"",TRIM(N2253)&lt;&gt;"",TRIM(K2253)&lt;&gt;TRIM(N2253)),"Description translation&lt;&gt; lookup ", "" ))</f>
        <v/>
      </c>
    </row>
    <row r="2254" spans="1:18" x14ac:dyDescent="0.25">
      <c r="A2254" s="2" t="str">
        <f>IF(TRIM(J2254)="","",E2254)</f>
        <v>LocalAFAreaPoint</v>
      </c>
      <c r="B2254" s="2" t="str">
        <f>IF(TRIM(K2254)="","",I2254)</f>
        <v>Local AF Area Point</v>
      </c>
      <c r="C2254" s="2" t="str">
        <f>LEFT(F2254,FIND(".",F2254,6))</f>
        <v>Exif.Sony1Cs.</v>
      </c>
      <c r="D2254" s="2" t="str">
        <f>VLOOKUP(C2254,PrefixUebersetzung,2,FALSE)</f>
        <v>Exif.Sony1Cs.</v>
      </c>
      <c r="E2254" s="2" t="str">
        <f>MID(F2254,FIND(".",F2254,6)+1,99)</f>
        <v>LocalAFAreaPoint</v>
      </c>
      <c r="F2254" s="3" t="s">
        <v>1429</v>
      </c>
      <c r="G2254" s="3" t="s">
        <v>9512</v>
      </c>
      <c r="I2254" s="3" t="s">
        <v>3135</v>
      </c>
      <c r="J2254" s="3" t="s">
        <v>5077</v>
      </c>
      <c r="K2254" s="5" t="s">
        <v>5146</v>
      </c>
      <c r="L2254" s="14"/>
      <c r="M2254" s="3" t="str">
        <f>IFERROR(VLOOKUP(E2254,A:J,10, FALSE),"")</f>
        <v>AF Bereich Punkt lokal</v>
      </c>
      <c r="N2254" s="3" t="str">
        <f>IFERROR(VLOOKUP(I2254,B:K,10,FALSE),"")</f>
        <v>Lokaler Punkt AF-Bereich</v>
      </c>
      <c r="O2254" s="3" t="str">
        <f>IF(AND(TRIM(J2254)="",M2254=""),"Suffix not translated ",
   IF(AND(TRIM(J2254)&lt;&gt;"",TRIM(M2254)&lt;&gt;"",TRIM(J2254)&lt;&gt;TRIM(M2254)),"Suffix translation &lt;&gt; lookup ", "" ))
&amp;IF(AND(TRIM(K2254)="",N2254=""),"Description not translated ",
   IF(AND(TRIM(K2254)&lt;&gt;"",TRIM(N2254)&lt;&gt;"",TRIM(K2254)&lt;&gt;TRIM(N2254)),"Description translation&lt;&gt; lookup ", "" ))</f>
        <v/>
      </c>
      <c r="P2254" s="3" t="s">
        <v>8447</v>
      </c>
      <c r="Q2254" s="3" t="s">
        <v>8447</v>
      </c>
    </row>
    <row r="2255" spans="1:18" ht="30" x14ac:dyDescent="0.25">
      <c r="A2255" s="2" t="str">
        <f>IF(TRIM(J2255)="","",E2255)</f>
        <v/>
      </c>
      <c r="B2255" s="2" t="str">
        <f>IF(TRIM(K2255)="","",I2255)</f>
        <v/>
      </c>
      <c r="C2255" s="2" t="str">
        <f>LEFT(F2255,FIND(".",F2255,6))</f>
        <v>Exif.Sony1Cs.</v>
      </c>
      <c r="D2255" s="2" t="str">
        <f>VLOOKUP(C2255,PrefixUebersetzung,2,FALSE)</f>
        <v>Exif.Sony1Cs.</v>
      </c>
      <c r="E2255" s="2" t="str">
        <f>MID(F2255,FIND(".",F2255,6)+1,99)</f>
        <v>LongExposureNoiseReduction</v>
      </c>
      <c r="F2255" s="3" t="s">
        <v>1430</v>
      </c>
      <c r="G2255" s="3" t="s">
        <v>9512</v>
      </c>
      <c r="I2255" s="3" t="s">
        <v>3113</v>
      </c>
      <c r="L2255" s="14"/>
      <c r="M2255" s="3" t="str">
        <f>IFERROR(VLOOKUP(E2255,A:J,10, FALSE),"")</f>
        <v>Rauschreduzierung bei Langzeitbelichtung</v>
      </c>
      <c r="N2255" s="3" t="str">
        <f>IFERROR(VLOOKUP(I2255,B:K,10,FALSE),"")</f>
        <v>Rauschreduzierung bei Langzeitbelichtung</v>
      </c>
      <c r="O2255" s="3" t="str">
        <f>IF(AND(TRIM(J2255)="",M2255=""),"Suffix not translated ",
   IF(AND(TRIM(J2255)&lt;&gt;"",TRIM(M2255)&lt;&gt;"",TRIM(J2255)&lt;&gt;TRIM(M2255)),"Suffix translation &lt;&gt; lookup ", "" ))
&amp;IF(AND(TRIM(K2255)="",N2255=""),"Description not translated ",
   IF(AND(TRIM(K2255)&lt;&gt;"",TRIM(N2255)&lt;&gt;"",TRIM(K2255)&lt;&gt;TRIM(N2255)),"Description translation&lt;&gt; lookup ", "" ))</f>
        <v/>
      </c>
    </row>
    <row r="2256" spans="1:18" x14ac:dyDescent="0.25">
      <c r="A2256" s="2" t="str">
        <f>IF(TRIM(J2256)="","",E2256)</f>
        <v/>
      </c>
      <c r="B2256" s="2" t="str">
        <f>IF(TRIM(K2256)="","",I2256)</f>
        <v/>
      </c>
      <c r="C2256" s="2" t="str">
        <f>LEFT(F2256,FIND(".",F2256,6))</f>
        <v>Exif.Sony1Cs.</v>
      </c>
      <c r="D2256" s="2" t="str">
        <f>VLOOKUP(C2256,PrefixUebersetzung,2,FALSE)</f>
        <v>Exif.Sony1Cs.</v>
      </c>
      <c r="E2256" s="2" t="str">
        <f>MID(F2256,FIND(".",F2256,6)+1,99)</f>
        <v>MeteringMode</v>
      </c>
      <c r="F2256" s="3" t="s">
        <v>1431</v>
      </c>
      <c r="G2256" s="3" t="s">
        <v>9512</v>
      </c>
      <c r="I2256" s="3" t="s">
        <v>3136</v>
      </c>
      <c r="J2256" s="3"/>
      <c r="L2256" s="14">
        <v>1</v>
      </c>
      <c r="M2256" s="3" t="str">
        <f>IFERROR(VLOOKUP(E2256,A:J,10, FALSE),"")</f>
        <v>Messmethode</v>
      </c>
      <c r="N2256" s="3" t="str">
        <f>IFERROR(VLOOKUP(I2256,B:K,10,FALSE),"")</f>
        <v>Messmethode</v>
      </c>
      <c r="O2256" s="3" t="str">
        <f>IF(AND(TRIM(J2256)="",M2256=""),"Suffix not translated ",
   IF(AND(TRIM(J2256)&lt;&gt;"",TRIM(M2256)&lt;&gt;"",TRIM(J2256)&lt;&gt;TRIM(M2256)),"Suffix translation &lt;&gt; lookup ", "" ))
&amp;IF(AND(TRIM(K2256)="",N2256=""),"Description not translated ",
   IF(AND(TRIM(K2256)&lt;&gt;"",TRIM(N2256)&lt;&gt;"",TRIM(K2256)&lt;&gt;TRIM(N2256)),"Description translation&lt;&gt; lookup ", "" ))</f>
        <v/>
      </c>
    </row>
    <row r="2257" spans="1:18" ht="30" x14ac:dyDescent="0.25">
      <c r="A2257" s="2" t="str">
        <f>IF(TRIM(J2257)="","",E2257)</f>
        <v>PrioritySetupShutterRelease</v>
      </c>
      <c r="B2257" s="2" t="str">
        <f>IF(TRIM(K2257)="","",I2257)</f>
        <v>Priority Setup Shutter Release</v>
      </c>
      <c r="C2257" s="2" t="str">
        <f>LEFT(F2257,FIND(".",F2257,6))</f>
        <v>Exif.Sony1Cs.</v>
      </c>
      <c r="D2257" s="2" t="str">
        <f>VLOOKUP(C2257,PrefixUebersetzung,2,FALSE)</f>
        <v>Exif.Sony1Cs.</v>
      </c>
      <c r="E2257" s="2" t="str">
        <f>MID(F2257,FIND(".",F2257,6)+1,99)</f>
        <v>PrioritySetupShutterRelease</v>
      </c>
      <c r="F2257" s="3" t="s">
        <v>1432</v>
      </c>
      <c r="G2257" s="3" t="s">
        <v>9512</v>
      </c>
      <c r="I2257" s="3" t="s">
        <v>3137</v>
      </c>
      <c r="J2257" s="3" t="s">
        <v>4382</v>
      </c>
      <c r="K2257" s="5" t="s">
        <v>4382</v>
      </c>
      <c r="L2257" s="14"/>
      <c r="M2257" s="3" t="str">
        <f>IFERROR(VLOOKUP(E2257,A:J,10, FALSE),"")</f>
        <v>Prioritätseinstellung Verschlussfreigabe</v>
      </c>
      <c r="N2257" s="3" t="str">
        <f>IFERROR(VLOOKUP(I2257,B:K,10,FALSE),"")</f>
        <v>Prioritätseinstellung Verschlussfreigabe</v>
      </c>
      <c r="O2257" s="3" t="str">
        <f>IF(AND(TRIM(J2257)="",M2257=""),"Suffix not translated ",
   IF(AND(TRIM(J2257)&lt;&gt;"",TRIM(M2257)&lt;&gt;"",TRIM(J2257)&lt;&gt;TRIM(M2257)),"Suffix translation &lt;&gt; lookup ", "" ))
&amp;IF(AND(TRIM(K2257)="",N2257=""),"Description not translated ",
   IF(AND(TRIM(K2257)&lt;&gt;"",TRIM(N2257)&lt;&gt;"",TRIM(K2257)&lt;&gt;TRIM(N2257)),"Description translation&lt;&gt; lookup ", "" ))</f>
        <v/>
      </c>
      <c r="P2257" s="3" t="s">
        <v>8447</v>
      </c>
      <c r="Q2257" s="3" t="s">
        <v>8447</v>
      </c>
    </row>
    <row r="2258" spans="1:18" x14ac:dyDescent="0.25">
      <c r="A2258" s="2" t="str">
        <f>IF(TRIM(J2258)="","",E2258)</f>
        <v/>
      </c>
      <c r="B2258" s="2" t="str">
        <f>IF(TRIM(K2258)="","",I2258)</f>
        <v/>
      </c>
      <c r="C2258" s="2" t="str">
        <f>LEFT(F2258,FIND(".",F2258,6))</f>
        <v>Exif.Sony1Cs.</v>
      </c>
      <c r="D2258" s="2" t="str">
        <f>VLOOKUP(C2258,PrefixUebersetzung,2,FALSE)</f>
        <v>Exif.Sony1Cs.</v>
      </c>
      <c r="E2258" s="2" t="str">
        <f>MID(F2258,FIND(".",F2258,6)+1,99)</f>
        <v>Quality</v>
      </c>
      <c r="F2258" s="3" t="s">
        <v>1433</v>
      </c>
      <c r="G2258" s="3" t="s">
        <v>9512</v>
      </c>
      <c r="I2258" s="3" t="s">
        <v>2184</v>
      </c>
      <c r="J2258" s="3"/>
      <c r="L2258" s="14"/>
      <c r="M2258" s="3" t="str">
        <f>IFERROR(VLOOKUP(E2258,A:J,10, FALSE),"")</f>
        <v>Qualität</v>
      </c>
      <c r="N2258" s="3" t="str">
        <f>IFERROR(VLOOKUP(I2258,B:K,10,FALSE),"")</f>
        <v>Qualität</v>
      </c>
      <c r="O2258" s="3" t="str">
        <f>IF(AND(TRIM(J2258)="",M2258=""),"Suffix not translated ",
   IF(AND(TRIM(J2258)&lt;&gt;"",TRIM(M2258)&lt;&gt;"",TRIM(J2258)&lt;&gt;TRIM(M2258)),"Suffix translation &lt;&gt; lookup ", "" ))
&amp;IF(AND(TRIM(K2258)="",N2258=""),"Description not translated ",
   IF(AND(TRIM(K2258)&lt;&gt;"",TRIM(N2258)&lt;&gt;"",TRIM(K2258)&lt;&gt;TRIM(N2258)),"Description translation&lt;&gt; lookup ", "" ))</f>
        <v/>
      </c>
    </row>
    <row r="2259" spans="1:18" x14ac:dyDescent="0.25">
      <c r="A2259" s="2" t="str">
        <f>IF(TRIM(J2259)="","",E2259)</f>
        <v/>
      </c>
      <c r="B2259" s="2" t="str">
        <f>IF(TRIM(K2259)="","",I2259)</f>
        <v/>
      </c>
      <c r="C2259" s="2" t="str">
        <f>LEFT(F2259,FIND(".",F2259,6))</f>
        <v>Exif.Sony1Cs.</v>
      </c>
      <c r="D2259" s="2" t="str">
        <f>VLOOKUP(C2259,PrefixUebersetzung,2,FALSE)</f>
        <v>Exif.Sony1Cs.</v>
      </c>
      <c r="E2259" s="2" t="str">
        <f>MID(F2259,FIND(".",F2259,6)+1,99)</f>
        <v>Rotation</v>
      </c>
      <c r="F2259" s="3" t="s">
        <v>1434</v>
      </c>
      <c r="G2259" s="3" t="s">
        <v>9512</v>
      </c>
      <c r="I2259" s="3" t="s">
        <v>2536</v>
      </c>
      <c r="J2259" s="3"/>
      <c r="L2259" s="14"/>
      <c r="M2259" s="3" t="str">
        <f>IFERROR(VLOOKUP(E2259,A:J,10, FALSE),"")</f>
        <v>Drehung</v>
      </c>
      <c r="N2259" s="3" t="str">
        <f>IFERROR(VLOOKUP(I2259,B:K,10,FALSE),"")</f>
        <v>Drehung</v>
      </c>
      <c r="O2259" s="3" t="str">
        <f>IF(AND(TRIM(J2259)="",M2259=""),"Suffix not translated ",
   IF(AND(TRIM(J2259)&lt;&gt;"",TRIM(M2259)&lt;&gt;"",TRIM(J2259)&lt;&gt;TRIM(M2259)),"Suffix translation &lt;&gt; lookup ", "" ))
&amp;IF(AND(TRIM(K2259)="",N2259=""),"Description not translated ",
   IF(AND(TRIM(K2259)&lt;&gt;"",TRIM(N2259)&lt;&gt;"",TRIM(K2259)&lt;&gt;TRIM(N2259)),"Description translation&lt;&gt; lookup ", "" ))</f>
        <v/>
      </c>
    </row>
    <row r="2260" spans="1:18" x14ac:dyDescent="0.25">
      <c r="A2260" s="2" t="str">
        <f>IF(TRIM(J2260)="","",E2260)</f>
        <v/>
      </c>
      <c r="B2260" s="2" t="str">
        <f>IF(TRIM(K2260)="","",I2260)</f>
        <v/>
      </c>
      <c r="C2260" s="2" t="str">
        <f>LEFT(F2260,FIND(".",F2260,6))</f>
        <v>Exif.Sony1Cs.</v>
      </c>
      <c r="D2260" s="2" t="str">
        <f>VLOOKUP(C2260,PrefixUebersetzung,2,FALSE)</f>
        <v>Exif.Sony1Cs.</v>
      </c>
      <c r="E2260" s="2" t="str">
        <f>MID(F2260,FIND(".",F2260,6)+1,99)</f>
        <v>Saturation</v>
      </c>
      <c r="F2260" s="3" t="s">
        <v>1435</v>
      </c>
      <c r="G2260" s="3" t="s">
        <v>9512</v>
      </c>
      <c r="I2260" s="3" t="s">
        <v>2538</v>
      </c>
      <c r="L2260" s="14">
        <v>1</v>
      </c>
      <c r="M2260" s="3" t="str">
        <f>IFERROR(VLOOKUP(E2260,A:J,10, FALSE),"")</f>
        <v>Sättigung</v>
      </c>
      <c r="N2260" s="3" t="str">
        <f>IFERROR(VLOOKUP(I2260,B:K,10,FALSE),"")</f>
        <v>Sättigung</v>
      </c>
      <c r="O2260" s="3" t="str">
        <f>IF(AND(TRIM(J2260)="",M2260=""),"Suffix not translated ",
   IF(AND(TRIM(J2260)&lt;&gt;"",TRIM(M2260)&lt;&gt;"",TRIM(J2260)&lt;&gt;TRIM(M2260)),"Suffix translation &lt;&gt; lookup ", "" ))
&amp;IF(AND(TRIM(K2260)="",N2260=""),"Description not translated ",
   IF(AND(TRIM(K2260)&lt;&gt;"",TRIM(N2260)&lt;&gt;"",TRIM(K2260)&lt;&gt;TRIM(N2260)),"Description translation&lt;&gt; lookup ", "" ))</f>
        <v/>
      </c>
    </row>
    <row r="2261" spans="1:18" x14ac:dyDescent="0.25">
      <c r="A2261" s="2" t="str">
        <f>IF(TRIM(J2261)="","",E2261)</f>
        <v/>
      </c>
      <c r="B2261" s="2" t="str">
        <f>IF(TRIM(K2261)="","",I2261)</f>
        <v/>
      </c>
      <c r="C2261" s="2" t="str">
        <f>LEFT(F2261,FIND(".",F2261,6))</f>
        <v>Exif.Sony1Cs.</v>
      </c>
      <c r="D2261" s="2" t="str">
        <f>VLOOKUP(C2261,PrefixUebersetzung,2,FALSE)</f>
        <v>Exif.Sony1Cs.</v>
      </c>
      <c r="E2261" s="2" t="str">
        <f>MID(F2261,FIND(".",F2261,6)+1,99)</f>
        <v>Sharpness</v>
      </c>
      <c r="F2261" s="3" t="s">
        <v>1436</v>
      </c>
      <c r="G2261" s="3" t="s">
        <v>9512</v>
      </c>
      <c r="I2261" s="3" t="s">
        <v>2221</v>
      </c>
      <c r="L2261" s="14">
        <v>1</v>
      </c>
      <c r="M2261" s="3" t="str">
        <f>IFERROR(VLOOKUP(E2261,A:J,10, FALSE),"")</f>
        <v>Schärfe</v>
      </c>
      <c r="N2261" s="3" t="str">
        <f>IFERROR(VLOOKUP(I2261,B:K,10,FALSE),"")</f>
        <v>Schärfe</v>
      </c>
      <c r="O2261" s="3" t="str">
        <f>IF(AND(TRIM(J2261)="",M2261=""),"Suffix not translated ",
   IF(AND(TRIM(J2261)&lt;&gt;"",TRIM(M2261)&lt;&gt;"",TRIM(J2261)&lt;&gt;TRIM(M2261)),"Suffix translation &lt;&gt; lookup ", "" ))
&amp;IF(AND(TRIM(K2261)="",N2261=""),"Description not translated ",
   IF(AND(TRIM(K2261)&lt;&gt;"",TRIM(N2261)&lt;&gt;"",TRIM(K2261)&lt;&gt;TRIM(N2261)),"Description translation&lt;&gt; lookup ", "" ))</f>
        <v/>
      </c>
    </row>
    <row r="2262" spans="1:18" x14ac:dyDescent="0.25">
      <c r="A2262" s="2" t="str">
        <f>IF(TRIM(J2262)="","",E2262)</f>
        <v>SonyImageSize</v>
      </c>
      <c r="B2262" s="2" t="str">
        <f>IF(TRIM(K2262)="","",I2262)</f>
        <v>Sony Image Size</v>
      </c>
      <c r="C2262" s="2" t="str">
        <f>LEFT(F2262,FIND(".",F2262,6))</f>
        <v>Exif.Sony1Cs.</v>
      </c>
      <c r="D2262" s="2" t="str">
        <f>VLOOKUP(C2262,PrefixUebersetzung,2,FALSE)</f>
        <v>Exif.Sony1Cs.</v>
      </c>
      <c r="E2262" s="2" t="str">
        <f>MID(F2262,FIND(".",F2262,6)+1,99)</f>
        <v>SonyImageSize</v>
      </c>
      <c r="F2262" s="3" t="s">
        <v>1437</v>
      </c>
      <c r="G2262" s="3" t="s">
        <v>9512</v>
      </c>
      <c r="I2262" s="3" t="s">
        <v>3138</v>
      </c>
      <c r="J2262" s="5" t="s">
        <v>4582</v>
      </c>
      <c r="K2262" s="5" t="s">
        <v>4582</v>
      </c>
      <c r="L2262" s="14"/>
      <c r="M2262" s="3" t="str">
        <f>IFERROR(VLOOKUP(E2262,A:J,10, FALSE),"")</f>
        <v>Sony Bildgröße</v>
      </c>
      <c r="N2262" s="3" t="str">
        <f>IFERROR(VLOOKUP(I2262,B:K,10,FALSE),"")</f>
        <v>Sony Bildgröße</v>
      </c>
      <c r="O2262" s="3" t="str">
        <f>IF(AND(TRIM(J2262)="",M2262=""),"Suffix not translated ",
   IF(AND(TRIM(J2262)&lt;&gt;"",TRIM(M2262)&lt;&gt;"",TRIM(J2262)&lt;&gt;TRIM(M2262)),"Suffix translation &lt;&gt; lookup ", "" ))
&amp;IF(AND(TRIM(K2262)="",N2262=""),"Description not translated ",
   IF(AND(TRIM(K2262)&lt;&gt;"",TRIM(N2262)&lt;&gt;"",TRIM(K2262)&lt;&gt;TRIM(N2262)),"Description translation&lt;&gt; lookup ", "" ))</f>
        <v/>
      </c>
      <c r="P2262" s="3" t="s">
        <v>8447</v>
      </c>
      <c r="Q2262" s="3" t="s">
        <v>8447</v>
      </c>
      <c r="R2262" s="3" t="s">
        <v>9190</v>
      </c>
    </row>
    <row r="2263" spans="1:18" ht="30" x14ac:dyDescent="0.25">
      <c r="A2263" s="2" t="str">
        <f>IF(TRIM(J2263)="","",E2263)</f>
        <v/>
      </c>
      <c r="B2263" s="2" t="str">
        <f>IF(TRIM(K2263)="","",I2263)</f>
        <v>White Balance Fine Tune</v>
      </c>
      <c r="C2263" s="2" t="str">
        <f>LEFT(F2263,FIND(".",F2263,6))</f>
        <v>Exif.Sony1Cs.</v>
      </c>
      <c r="D2263" s="2" t="str">
        <f>VLOOKUP(C2263,PrefixUebersetzung,2,FALSE)</f>
        <v>Exif.Sony1Cs.</v>
      </c>
      <c r="E2263" s="2" t="str">
        <f>MID(F2263,FIND(".",F2263,6)+1,99)</f>
        <v>WhiteBalanceFineTune</v>
      </c>
      <c r="F2263" s="3" t="s">
        <v>1438</v>
      </c>
      <c r="G2263" s="3" t="s">
        <v>9513</v>
      </c>
      <c r="I2263" s="3" t="s">
        <v>3139</v>
      </c>
      <c r="J2263" s="3"/>
      <c r="K2263" s="5" t="s">
        <v>4031</v>
      </c>
      <c r="L2263" s="14"/>
      <c r="M2263" s="3" t="str">
        <f>IFERROR(VLOOKUP(E2263,A:J,10, FALSE),"")</f>
        <v>Weißabgleich Feinabstimmung</v>
      </c>
      <c r="N2263" s="3" t="str">
        <f>IFERROR(VLOOKUP(I2263,B:K,10,FALSE),"")</f>
        <v>Weißabgleich Feinabstimmung</v>
      </c>
      <c r="O2263" s="3" t="str">
        <f>IF(AND(TRIM(J2263)="",M2263=""),"Suffix not translated ",
   IF(AND(TRIM(J2263)&lt;&gt;"",TRIM(M2263)&lt;&gt;"",TRIM(J2263)&lt;&gt;TRIM(M2263)),"Suffix translation &lt;&gt; lookup ", "" ))
&amp;IF(AND(TRIM(K2263)="",N2263=""),"Description not translated ",
   IF(AND(TRIM(K2263)&lt;&gt;"",TRIM(N2263)&lt;&gt;"",TRIM(K2263)&lt;&gt;TRIM(N2263)),"Description translation&lt;&gt; lookup ", "" ))</f>
        <v/>
      </c>
      <c r="R2263" s="3" t="s">
        <v>9421</v>
      </c>
    </row>
    <row r="2264" spans="1:18" x14ac:dyDescent="0.25">
      <c r="A2264" s="2" t="str">
        <f>IF(TRIM(J2264)="","",E2264)</f>
        <v>ZoneMatchingValue</v>
      </c>
      <c r="B2264" s="2" t="str">
        <f>IF(TRIM(K2264)="","",I2264)</f>
        <v>Zone Matching Value</v>
      </c>
      <c r="C2264" s="2" t="str">
        <f>LEFT(F2264,FIND(".",F2264,6))</f>
        <v>Exif.Sony1Cs.</v>
      </c>
      <c r="D2264" s="2" t="str">
        <f>VLOOKUP(C2264,PrefixUebersetzung,2,FALSE)</f>
        <v>Exif.Sony1Cs.</v>
      </c>
      <c r="E2264" s="2" t="str">
        <f>MID(F2264,FIND(".",F2264,6)+1,99)</f>
        <v>ZoneMatchingValue</v>
      </c>
      <c r="F2264" s="3" t="s">
        <v>1439</v>
      </c>
      <c r="G2264" s="3" t="s">
        <v>9512</v>
      </c>
      <c r="I2264" s="3" t="s">
        <v>3140</v>
      </c>
      <c r="J2264" s="3" t="s">
        <v>10470</v>
      </c>
      <c r="K2264" s="3" t="s">
        <v>10470</v>
      </c>
      <c r="L2264" s="14">
        <v>5</v>
      </c>
      <c r="M2264" s="3" t="str">
        <f>IFERROR(VLOOKUP(E2264,A:J,10, FALSE),"")</f>
        <v>Zonenabgleich Wert</v>
      </c>
      <c r="N2264" s="3" t="str">
        <f>IFERROR(VLOOKUP(I2264,B:K,10,FALSE),"")</f>
        <v>Zonenabgleich Wert</v>
      </c>
      <c r="O2264" s="3" t="str">
        <f>IF(AND(TRIM(J2264)="",M2264=""),"Suffix not translated ",
   IF(AND(TRIM(J2264)&lt;&gt;"",TRIM(M2264)&lt;&gt;"",TRIM(J2264)&lt;&gt;TRIM(M2264)),"Suffix translation &lt;&gt; lookup ", "" ))
&amp;IF(AND(TRIM(K2264)="",N2264=""),"Description not translated ",
   IF(AND(TRIM(K2264)&lt;&gt;"",TRIM(N2264)&lt;&gt;"",TRIM(K2264)&lt;&gt;TRIM(N2264)),"Description translation&lt;&gt; lookup ", "" ))</f>
        <v/>
      </c>
      <c r="P2264" s="3" t="s">
        <v>8447</v>
      </c>
      <c r="Q2264" s="3" t="s">
        <v>8447</v>
      </c>
    </row>
    <row r="2265" spans="1:18" x14ac:dyDescent="0.25">
      <c r="A2265" s="2" t="str">
        <f>IF(TRIM(J2265)="","",E2265)</f>
        <v/>
      </c>
      <c r="B2265" s="2" t="str">
        <f>IF(TRIM(K2265)="","",I2265)</f>
        <v/>
      </c>
      <c r="C2265" s="2" t="str">
        <f>LEFT(F2265,FIND(".",F2265,6))</f>
        <v>Exif.Sony1Cs2.</v>
      </c>
      <c r="D2265" s="2" t="str">
        <f>VLOOKUP(C2265,PrefixUebersetzung,2,FALSE)</f>
        <v>Exif.Sony1Cs2.</v>
      </c>
      <c r="E2265" s="2" t="str">
        <f>MID(F2265,FIND(".",F2265,6)+1,99)</f>
        <v>AFAreaMode</v>
      </c>
      <c r="F2265" s="3" t="s">
        <v>1440</v>
      </c>
      <c r="G2265" s="3" t="s">
        <v>9512</v>
      </c>
      <c r="I2265" s="3" t="s">
        <v>3121</v>
      </c>
      <c r="J2265" s="3"/>
      <c r="L2265" s="14"/>
      <c r="M2265" s="3" t="str">
        <f>IFERROR(VLOOKUP(E2265,A:J,10, FALSE),"")</f>
        <v>AF Bereich Modus</v>
      </c>
      <c r="N2265" s="3" t="str">
        <f>IFERROR(VLOOKUP(I2265,B:K,10,FALSE),"")</f>
        <v>AF Bereich Modus</v>
      </c>
      <c r="O2265" s="3" t="str">
        <f>IF(AND(TRIM(J2265)="",M2265=""),"Suffix not translated ",
   IF(AND(TRIM(J2265)&lt;&gt;"",TRIM(M2265)&lt;&gt;"",TRIM(J2265)&lt;&gt;TRIM(M2265)),"Suffix translation &lt;&gt; lookup ", "" ))
&amp;IF(AND(TRIM(K2265)="",N2265=""),"Description not translated ",
   IF(AND(TRIM(K2265)&lt;&gt;"",TRIM(N2265)&lt;&gt;"",TRIM(K2265)&lt;&gt;TRIM(N2265)),"Description translation&lt;&gt; lookup ", "" ))</f>
        <v/>
      </c>
    </row>
    <row r="2266" spans="1:18" x14ac:dyDescent="0.25">
      <c r="A2266" s="2" t="str">
        <f>IF(TRIM(J2266)="","",E2266)</f>
        <v/>
      </c>
      <c r="B2266" s="2" t="str">
        <f>IF(TRIM(K2266)="","",I2266)</f>
        <v/>
      </c>
      <c r="C2266" s="2" t="str">
        <f>LEFT(F2266,FIND(".",F2266,6))</f>
        <v>Exif.Sony1Cs2.</v>
      </c>
      <c r="D2266" s="2" t="str">
        <f>VLOOKUP(C2266,PrefixUebersetzung,2,FALSE)</f>
        <v>Exif.Sony1Cs2.</v>
      </c>
      <c r="E2266" s="2" t="str">
        <f>MID(F2266,FIND(".",F2266,6)+1,99)</f>
        <v>Contrast</v>
      </c>
      <c r="F2266" s="3" t="s">
        <v>1441</v>
      </c>
      <c r="G2266" s="3" t="s">
        <v>9512</v>
      </c>
      <c r="I2266" s="3" t="s">
        <v>2520</v>
      </c>
      <c r="L2266" s="14">
        <v>1</v>
      </c>
      <c r="M2266" s="3" t="str">
        <f>IFERROR(VLOOKUP(E2266,A:J,10, FALSE),"")</f>
        <v>Kontrast</v>
      </c>
      <c r="N2266" s="3" t="str">
        <f>IFERROR(VLOOKUP(I2266,B:K,10,FALSE),"")</f>
        <v>Kontrast</v>
      </c>
      <c r="O2266" s="3" t="str">
        <f>IF(AND(TRIM(J2266)="",M2266=""),"Suffix not translated ",
   IF(AND(TRIM(J2266)&lt;&gt;"",TRIM(M2266)&lt;&gt;"",TRIM(J2266)&lt;&gt;TRIM(M2266)),"Suffix translation &lt;&gt; lookup ", "" ))
&amp;IF(AND(TRIM(K2266)="",N2266=""),"Description not translated ",
   IF(AND(TRIM(K2266)&lt;&gt;"",TRIM(N2266)&lt;&gt;"",TRIM(K2266)&lt;&gt;TRIM(N2266)),"Description translation&lt;&gt; lookup ", "" ))</f>
        <v/>
      </c>
    </row>
    <row r="2267" spans="1:18" x14ac:dyDescent="0.25">
      <c r="A2267" s="2" t="str">
        <f>IF(TRIM(J2267)="","",E2267)</f>
        <v/>
      </c>
      <c r="B2267" s="2" t="str">
        <f>IF(TRIM(K2267)="","",I2267)</f>
        <v/>
      </c>
      <c r="C2267" s="2" t="str">
        <f>LEFT(F2267,FIND(".",F2267,6))</f>
        <v>Exif.Sony1Cs2.</v>
      </c>
      <c r="D2267" s="2" t="str">
        <f>VLOOKUP(C2267,PrefixUebersetzung,2,FALSE)</f>
        <v>Exif.Sony1Cs2.</v>
      </c>
      <c r="E2267" s="2" t="str">
        <f>MID(F2267,FIND(".",F2267,6)+1,99)</f>
        <v>CreativeStyle</v>
      </c>
      <c r="F2267" s="3" t="s">
        <v>1442</v>
      </c>
      <c r="G2267" s="3" t="s">
        <v>9512</v>
      </c>
      <c r="I2267" s="3" t="s">
        <v>3124</v>
      </c>
      <c r="J2267" s="3"/>
      <c r="L2267" s="14">
        <v>5</v>
      </c>
      <c r="M2267" s="3" t="str">
        <f>IFERROR(VLOOKUP(E2267,A:J,10, FALSE),"")</f>
        <v/>
      </c>
      <c r="N2267" s="3" t="str">
        <f>IFERROR(VLOOKUP(I2267,B:K,10,FALSE),"")</f>
        <v/>
      </c>
      <c r="O2267" s="3" t="str">
        <f>IF(AND(TRIM(J2267)="",M2267=""),"Suffix not translated ",
   IF(AND(TRIM(J2267)&lt;&gt;"",TRIM(M2267)&lt;&gt;"",TRIM(J2267)&lt;&gt;TRIM(M2267)),"Suffix translation &lt;&gt; lookup ", "" ))
&amp;IF(AND(TRIM(K2267)="",N2267=""),"Description not translated ",
   IF(AND(TRIM(K2267)&lt;&gt;"",TRIM(N2267)&lt;&gt;"",TRIM(K2267)&lt;&gt;TRIM(N2267)),"Description translation&lt;&gt; lookup ", "" ))</f>
        <v xml:space="preserve">Suffix not translated Description not translated </v>
      </c>
    </row>
    <row r="2268" spans="1:18" ht="30" x14ac:dyDescent="0.25">
      <c r="A2268" s="2" t="str">
        <f>IF(TRIM(J2268)="","",E2268)</f>
        <v/>
      </c>
      <c r="B2268" s="2" t="str">
        <f>IF(TRIM(K2268)="","",I2268)</f>
        <v/>
      </c>
      <c r="C2268" s="2" t="str">
        <f>LEFT(F2268,FIND(".",F2268,6))</f>
        <v>Exif.Sony1Cs2.</v>
      </c>
      <c r="D2268" s="2" t="str">
        <f>VLOOKUP(C2268,PrefixUebersetzung,2,FALSE)</f>
        <v>Exif.Sony1Cs2.</v>
      </c>
      <c r="E2268" s="2" t="str">
        <f>MID(F2268,FIND(".",F2268,6)+1,99)</f>
        <v>DynamicRangeOptimizerLevel</v>
      </c>
      <c r="F2268" s="3" t="s">
        <v>1443</v>
      </c>
      <c r="G2268" s="3" t="s">
        <v>9512</v>
      </c>
      <c r="I2268" s="3" t="s">
        <v>3126</v>
      </c>
      <c r="J2268" s="3"/>
      <c r="L2268" s="14"/>
      <c r="M2268" s="3" t="str">
        <f>IFERROR(VLOOKUP(E2268,A:J,10, FALSE),"")</f>
        <v>Dynamikbereich-Optimierer Niveau</v>
      </c>
      <c r="N2268" s="3" t="str">
        <f>IFERROR(VLOOKUP(I2268,B:K,10,FALSE),"")</f>
        <v>Dynamikbereich-Optimierer Niveau</v>
      </c>
      <c r="O2268" s="3" t="str">
        <f>IF(AND(TRIM(J2268)="",M2268=""),"Suffix not translated ",
   IF(AND(TRIM(J2268)&lt;&gt;"",TRIM(M2268)&lt;&gt;"",TRIM(J2268)&lt;&gt;TRIM(M2268)),"Suffix translation &lt;&gt; lookup ", "" ))
&amp;IF(AND(TRIM(K2268)="",N2268=""),"Description not translated ",
   IF(AND(TRIM(K2268)&lt;&gt;"",TRIM(N2268)&lt;&gt;"",TRIM(K2268)&lt;&gt;TRIM(N2268)),"Description translation&lt;&gt; lookup ", "" ))</f>
        <v/>
      </c>
    </row>
    <row r="2269" spans="1:18" ht="30" x14ac:dyDescent="0.25">
      <c r="A2269" s="2" t="str">
        <f>IF(TRIM(J2269)="","",E2269)</f>
        <v/>
      </c>
      <c r="B2269" s="2" t="str">
        <f>IF(TRIM(K2269)="","",I2269)</f>
        <v/>
      </c>
      <c r="C2269" s="2" t="str">
        <f>LEFT(F2269,FIND(".",F2269,6))</f>
        <v>Exif.Sony1Cs2.</v>
      </c>
      <c r="D2269" s="2" t="str">
        <f>VLOOKUP(C2269,PrefixUebersetzung,2,FALSE)</f>
        <v>Exif.Sony1Cs2.</v>
      </c>
      <c r="E2269" s="2" t="str">
        <f>MID(F2269,FIND(".",F2269,6)+1,99)</f>
        <v>DynamicRangeOptimizerMode</v>
      </c>
      <c r="F2269" s="3" t="s">
        <v>1444</v>
      </c>
      <c r="G2269" s="3" t="s">
        <v>9512</v>
      </c>
      <c r="I2269" s="3" t="s">
        <v>3127</v>
      </c>
      <c r="J2269" s="3"/>
      <c r="L2269" s="14"/>
      <c r="M2269" s="3" t="str">
        <f>IFERROR(VLOOKUP(E2269,A:J,10, FALSE),"")</f>
        <v>Dynamikbereich-Optimierer Modus</v>
      </c>
      <c r="N2269" s="3" t="str">
        <f>IFERROR(VLOOKUP(I2269,B:K,10,FALSE),"")</f>
        <v>Dynamikbereich-Optimierer Modus</v>
      </c>
      <c r="O2269" s="3" t="str">
        <f>IF(AND(TRIM(J2269)="",M2269=""),"Suffix not translated ",
   IF(AND(TRIM(J2269)&lt;&gt;"",TRIM(M2269)&lt;&gt;"",TRIM(J2269)&lt;&gt;TRIM(M2269)),"Suffix translation &lt;&gt; lookup ", "" ))
&amp;IF(AND(TRIM(K2269)="",N2269=""),"Description not translated ",
   IF(AND(TRIM(K2269)&lt;&gt;"",TRIM(N2269)&lt;&gt;"",TRIM(K2269)&lt;&gt;TRIM(N2269)),"Description translation&lt;&gt; lookup ", "" ))</f>
        <v/>
      </c>
    </row>
    <row r="2270" spans="1:18" x14ac:dyDescent="0.25">
      <c r="A2270" s="2" t="str">
        <f>IF(TRIM(J2270)="","",E2270)</f>
        <v/>
      </c>
      <c r="B2270" s="2" t="str">
        <f>IF(TRIM(K2270)="","",I2270)</f>
        <v/>
      </c>
      <c r="C2270" s="2" t="str">
        <f>LEFT(F2270,FIND(".",F2270,6))</f>
        <v>Exif.Sony1Cs2.</v>
      </c>
      <c r="D2270" s="2" t="str">
        <f>VLOOKUP(C2270,PrefixUebersetzung,2,FALSE)</f>
        <v>Exif.Sony1Cs2.</v>
      </c>
      <c r="E2270" s="2" t="str">
        <f>MID(F2270,FIND(".",F2270,6)+1,99)</f>
        <v>ExposureProgram</v>
      </c>
      <c r="F2270" s="3" t="s">
        <v>1445</v>
      </c>
      <c r="G2270" s="3" t="s">
        <v>9512</v>
      </c>
      <c r="I2270" s="3" t="s">
        <v>3129</v>
      </c>
      <c r="J2270" s="3"/>
      <c r="L2270" s="14"/>
      <c r="M2270" s="3" t="str">
        <f>IFERROR(VLOOKUP(E2270,A:J,10, FALSE),"")</f>
        <v>Belichtungsprogramm</v>
      </c>
      <c r="N2270" s="3" t="str">
        <f>IFERROR(VLOOKUP(I2270,B:K,10,FALSE),"")</f>
        <v>Belichtungsprogramm</v>
      </c>
      <c r="O2270" s="3" t="str">
        <f>IF(AND(TRIM(J2270)="",M2270=""),"Suffix not translated ",
   IF(AND(TRIM(J2270)&lt;&gt;"",TRIM(M2270)&lt;&gt;"",TRIM(J2270)&lt;&gt;TRIM(M2270)),"Suffix translation &lt;&gt; lookup ", "" ))
&amp;IF(AND(TRIM(K2270)="",N2270=""),"Description not translated ",
   IF(AND(TRIM(K2270)&lt;&gt;"",TRIM(N2270)&lt;&gt;"",TRIM(K2270)&lt;&gt;TRIM(N2270)),"Description translation&lt;&gt; lookup ", "" ))</f>
        <v/>
      </c>
    </row>
    <row r="2271" spans="1:18" x14ac:dyDescent="0.25">
      <c r="A2271" s="2" t="str">
        <f>IF(TRIM(J2271)="","",E2271)</f>
        <v/>
      </c>
      <c r="B2271" s="2" t="str">
        <f>IF(TRIM(K2271)="","",I2271)</f>
        <v/>
      </c>
      <c r="C2271" s="2" t="str">
        <f>LEFT(F2271,FIND(".",F2271,6))</f>
        <v>Exif.Sony1Cs2.</v>
      </c>
      <c r="D2271" s="2" t="str">
        <f>VLOOKUP(C2271,PrefixUebersetzung,2,FALSE)</f>
        <v>Exif.Sony1Cs2.</v>
      </c>
      <c r="E2271" s="2" t="str">
        <f>MID(F2271,FIND(".",F2271,6)+1,99)</f>
        <v>FlashMode</v>
      </c>
      <c r="F2271" s="3" t="s">
        <v>1446</v>
      </c>
      <c r="G2271" s="3" t="s">
        <v>9512</v>
      </c>
      <c r="I2271" s="3" t="s">
        <v>3130</v>
      </c>
      <c r="J2271" s="3"/>
      <c r="L2271" s="14"/>
      <c r="M2271" s="3" t="str">
        <f>IFERROR(VLOOKUP(E2271,A:J,10, FALSE),"")</f>
        <v>Blitzmodus</v>
      </c>
      <c r="N2271" s="3" t="str">
        <f>IFERROR(VLOOKUP(I2271,B:K,10,FALSE),"")</f>
        <v>Blitzmodus</v>
      </c>
      <c r="O2271" s="3" t="str">
        <f>IF(AND(TRIM(J2271)="",M2271=""),"Suffix not translated ",
   IF(AND(TRIM(J2271)&lt;&gt;"",TRIM(M2271)&lt;&gt;"",TRIM(J2271)&lt;&gt;TRIM(M2271)),"Suffix translation &lt;&gt; lookup ", "" ))
&amp;IF(AND(TRIM(K2271)="",N2271=""),"Description not translated ",
   IF(AND(TRIM(K2271)&lt;&gt;"",TRIM(N2271)&lt;&gt;"",TRIM(K2271)&lt;&gt;TRIM(N2271)),"Description translation&lt;&gt; lookup ", "" ))</f>
        <v/>
      </c>
    </row>
    <row r="2272" spans="1:18" x14ac:dyDescent="0.25">
      <c r="A2272" s="2" t="str">
        <f>IF(TRIM(J2272)="","",E2272)</f>
        <v/>
      </c>
      <c r="B2272" s="2" t="str">
        <f>IF(TRIM(K2272)="","",I2272)</f>
        <v/>
      </c>
      <c r="C2272" s="2" t="str">
        <f>LEFT(F2272,FIND(".",F2272,6))</f>
        <v>Exif.Sony1Cs2.</v>
      </c>
      <c r="D2272" s="2" t="str">
        <f>VLOOKUP(C2272,PrefixUebersetzung,2,FALSE)</f>
        <v>Exif.Sony1Cs2.</v>
      </c>
      <c r="E2272" s="2" t="str">
        <f>MID(F2272,FIND(".",F2272,6)+1,99)</f>
        <v>FocusMode</v>
      </c>
      <c r="F2272" s="3" t="s">
        <v>1447</v>
      </c>
      <c r="G2272" s="3" t="s">
        <v>9512</v>
      </c>
      <c r="I2272" s="3" t="s">
        <v>3110</v>
      </c>
      <c r="J2272" s="3"/>
      <c r="L2272" s="14"/>
      <c r="M2272" s="3" t="str">
        <f>IFERROR(VLOOKUP(E2272,A:J,10, FALSE),"")</f>
        <v>Fokusmodus</v>
      </c>
      <c r="N2272" s="3" t="str">
        <f>IFERROR(VLOOKUP(I2272,B:K,10,FALSE),"")</f>
        <v>Fokusmodus</v>
      </c>
      <c r="O2272" s="3" t="str">
        <f>IF(AND(TRIM(J2272)="",M2272=""),"Suffix not translated ",
   IF(AND(TRIM(J2272)&lt;&gt;"",TRIM(M2272)&lt;&gt;"",TRIM(J2272)&lt;&gt;TRIM(M2272)),"Suffix translation &lt;&gt; lookup ", "" ))
&amp;IF(AND(TRIM(K2272)="",N2272=""),"Description not translated ",
   IF(AND(TRIM(K2272)&lt;&gt;"",TRIM(N2272)&lt;&gt;"",TRIM(K2272)&lt;&gt;TRIM(N2272)),"Description translation&lt;&gt; lookup ", "" ))</f>
        <v/>
      </c>
    </row>
    <row r="2273" spans="1:15" x14ac:dyDescent="0.25">
      <c r="A2273" s="2" t="str">
        <f>IF(TRIM(J2273)="","",E2273)</f>
        <v/>
      </c>
      <c r="B2273" s="2" t="str">
        <f>IF(TRIM(K2273)="","",I2273)</f>
        <v/>
      </c>
      <c r="C2273" s="2" t="str">
        <f>LEFT(F2273,FIND(".",F2273,6))</f>
        <v>Exif.Sony1Cs2.</v>
      </c>
      <c r="D2273" s="2" t="str">
        <f>VLOOKUP(C2273,PrefixUebersetzung,2,FALSE)</f>
        <v>Exif.Sony1Cs2.</v>
      </c>
      <c r="E2273" s="2" t="str">
        <f>MID(F2273,FIND(".",F2273,6)+1,99)</f>
        <v>ISOSetting</v>
      </c>
      <c r="F2273" s="3" t="s">
        <v>1448</v>
      </c>
      <c r="G2273" s="3" t="s">
        <v>9512</v>
      </c>
      <c r="I2273" s="3" t="s">
        <v>3134</v>
      </c>
      <c r="J2273" s="3"/>
      <c r="L2273" s="14"/>
      <c r="M2273" s="3" t="str">
        <f>IFERROR(VLOOKUP(E2273,A:J,10, FALSE),"")</f>
        <v>ISO-Einstellung</v>
      </c>
      <c r="N2273" s="3" t="str">
        <f>IFERROR(VLOOKUP(I2273,B:K,10,FALSE),"")</f>
        <v>ISO-Einstellung</v>
      </c>
      <c r="O2273" s="3" t="str">
        <f>IF(AND(TRIM(J2273)="",M2273=""),"Suffix not translated ",
   IF(AND(TRIM(J2273)&lt;&gt;"",TRIM(M2273)&lt;&gt;"",TRIM(J2273)&lt;&gt;TRIM(M2273)),"Suffix translation &lt;&gt; lookup ", "" ))
&amp;IF(AND(TRIM(K2273)="",N2273=""),"Description not translated ",
   IF(AND(TRIM(K2273)&lt;&gt;"",TRIM(N2273)&lt;&gt;"",TRIM(K2273)&lt;&gt;TRIM(N2273)),"Description translation&lt;&gt; lookup ", "" ))</f>
        <v/>
      </c>
    </row>
    <row r="2274" spans="1:15" x14ac:dyDescent="0.25">
      <c r="A2274" s="2" t="str">
        <f>IF(TRIM(J2274)="","",E2274)</f>
        <v/>
      </c>
      <c r="B2274" s="2" t="str">
        <f>IF(TRIM(K2274)="","",I2274)</f>
        <v/>
      </c>
      <c r="C2274" s="2" t="str">
        <f>LEFT(F2274,FIND(".",F2274,6))</f>
        <v>Exif.Sony1Cs2.</v>
      </c>
      <c r="D2274" s="2" t="str">
        <f>VLOOKUP(C2274,PrefixUebersetzung,2,FALSE)</f>
        <v>Exif.Sony1Cs2.</v>
      </c>
      <c r="E2274" s="2" t="str">
        <f>MID(F2274,FIND(".",F2274,6)+1,99)</f>
        <v>LocalAFAreaPoint</v>
      </c>
      <c r="F2274" s="3" t="s">
        <v>1449</v>
      </c>
      <c r="G2274" s="3" t="s">
        <v>9512</v>
      </c>
      <c r="I2274" s="3" t="s">
        <v>3135</v>
      </c>
      <c r="J2274" s="3"/>
      <c r="L2274" s="14"/>
      <c r="M2274" s="3" t="str">
        <f>IFERROR(VLOOKUP(E2274,A:J,10, FALSE),"")</f>
        <v>AF Bereich Punkt lokal</v>
      </c>
      <c r="N2274" s="3" t="str">
        <f>IFERROR(VLOOKUP(I2274,B:K,10,FALSE),"")</f>
        <v>Lokaler Punkt AF-Bereich</v>
      </c>
      <c r="O2274" s="3" t="str">
        <f>IF(AND(TRIM(J2274)="",M2274=""),"Suffix not translated ",
   IF(AND(TRIM(J2274)&lt;&gt;"",TRIM(M2274)&lt;&gt;"",TRIM(J2274)&lt;&gt;TRIM(M2274)),"Suffix translation &lt;&gt; lookup ", "" ))
&amp;IF(AND(TRIM(K2274)="",N2274=""),"Description not translated ",
   IF(AND(TRIM(K2274)&lt;&gt;"",TRIM(N2274)&lt;&gt;"",TRIM(K2274)&lt;&gt;TRIM(N2274)),"Description translation&lt;&gt; lookup ", "" ))</f>
        <v/>
      </c>
    </row>
    <row r="2275" spans="1:15" x14ac:dyDescent="0.25">
      <c r="A2275" s="2" t="str">
        <f>IF(TRIM(J2275)="","",E2275)</f>
        <v/>
      </c>
      <c r="B2275" s="2" t="str">
        <f>IF(TRIM(K2275)="","",I2275)</f>
        <v/>
      </c>
      <c r="C2275" s="2" t="str">
        <f>LEFT(F2275,FIND(".",F2275,6))</f>
        <v>Exif.Sony1Cs2.</v>
      </c>
      <c r="D2275" s="2" t="str">
        <f>VLOOKUP(C2275,PrefixUebersetzung,2,FALSE)</f>
        <v>Exif.Sony1Cs2.</v>
      </c>
      <c r="E2275" s="2" t="str">
        <f>MID(F2275,FIND(".",F2275,6)+1,99)</f>
        <v>MeteringMode</v>
      </c>
      <c r="F2275" s="3" t="s">
        <v>1450</v>
      </c>
      <c r="G2275" s="3" t="s">
        <v>9512</v>
      </c>
      <c r="I2275" s="3" t="s">
        <v>3136</v>
      </c>
      <c r="J2275" s="3"/>
      <c r="L2275" s="14">
        <v>1</v>
      </c>
      <c r="M2275" s="3" t="str">
        <f>IFERROR(VLOOKUP(E2275,A:J,10, FALSE),"")</f>
        <v>Messmethode</v>
      </c>
      <c r="N2275" s="3" t="str">
        <f>IFERROR(VLOOKUP(I2275,B:K,10,FALSE),"")</f>
        <v>Messmethode</v>
      </c>
      <c r="O2275" s="3" t="str">
        <f>IF(AND(TRIM(J2275)="",M2275=""),"Suffix not translated ",
   IF(AND(TRIM(J2275)&lt;&gt;"",TRIM(M2275)&lt;&gt;"",TRIM(J2275)&lt;&gt;TRIM(M2275)),"Suffix translation &lt;&gt; lookup ", "" ))
&amp;IF(AND(TRIM(K2275)="",N2275=""),"Description not translated ",
   IF(AND(TRIM(K2275)&lt;&gt;"",TRIM(N2275)&lt;&gt;"",TRIM(K2275)&lt;&gt;TRIM(N2275)),"Description translation&lt;&gt; lookup ", "" ))</f>
        <v/>
      </c>
    </row>
    <row r="2276" spans="1:15" x14ac:dyDescent="0.25">
      <c r="A2276" s="2" t="str">
        <f>IF(TRIM(J2276)="","",E2276)</f>
        <v/>
      </c>
      <c r="B2276" s="2" t="str">
        <f>IF(TRIM(K2276)="","",I2276)</f>
        <v/>
      </c>
      <c r="C2276" s="2" t="str">
        <f>LEFT(F2276,FIND(".",F2276,6))</f>
        <v>Exif.Sony1Cs2.</v>
      </c>
      <c r="D2276" s="2" t="str">
        <f>VLOOKUP(C2276,PrefixUebersetzung,2,FALSE)</f>
        <v>Exif.Sony1Cs2.</v>
      </c>
      <c r="E2276" s="2" t="str">
        <f>MID(F2276,FIND(".",F2276,6)+1,99)</f>
        <v>Rotation</v>
      </c>
      <c r="F2276" s="3" t="s">
        <v>1451</v>
      </c>
      <c r="G2276" s="3" t="s">
        <v>9512</v>
      </c>
      <c r="I2276" s="3" t="s">
        <v>2536</v>
      </c>
      <c r="J2276" s="3"/>
      <c r="L2276" s="14"/>
      <c r="M2276" s="3" t="str">
        <f>IFERROR(VLOOKUP(E2276,A:J,10, FALSE),"")</f>
        <v>Drehung</v>
      </c>
      <c r="N2276" s="3" t="str">
        <f>IFERROR(VLOOKUP(I2276,B:K,10,FALSE),"")</f>
        <v>Drehung</v>
      </c>
      <c r="O2276" s="3" t="str">
        <f>IF(AND(TRIM(J2276)="",M2276=""),"Suffix not translated ",
   IF(AND(TRIM(J2276)&lt;&gt;"",TRIM(M2276)&lt;&gt;"",TRIM(J2276)&lt;&gt;TRIM(M2276)),"Suffix translation &lt;&gt; lookup ", "" ))
&amp;IF(AND(TRIM(K2276)="",N2276=""),"Description not translated ",
   IF(AND(TRIM(K2276)&lt;&gt;"",TRIM(N2276)&lt;&gt;"",TRIM(K2276)&lt;&gt;TRIM(N2276)),"Description translation&lt;&gt; lookup ", "" ))</f>
        <v/>
      </c>
    </row>
    <row r="2277" spans="1:15" x14ac:dyDescent="0.25">
      <c r="A2277" s="2" t="str">
        <f>IF(TRIM(J2277)="","",E2277)</f>
        <v/>
      </c>
      <c r="B2277" s="2" t="str">
        <f>IF(TRIM(K2277)="","",I2277)</f>
        <v/>
      </c>
      <c r="C2277" s="2" t="str">
        <f>LEFT(F2277,FIND(".",F2277,6))</f>
        <v>Exif.Sony1Cs2.</v>
      </c>
      <c r="D2277" s="2" t="str">
        <f>VLOOKUP(C2277,PrefixUebersetzung,2,FALSE)</f>
        <v>Exif.Sony1Cs2.</v>
      </c>
      <c r="E2277" s="2" t="str">
        <f>MID(F2277,FIND(".",F2277,6)+1,99)</f>
        <v>Saturation</v>
      </c>
      <c r="F2277" s="3" t="s">
        <v>1452</v>
      </c>
      <c r="G2277" s="3" t="s">
        <v>9512</v>
      </c>
      <c r="I2277" s="3" t="s">
        <v>2538</v>
      </c>
      <c r="J2277" s="3"/>
      <c r="L2277" s="14">
        <v>1</v>
      </c>
      <c r="M2277" s="3" t="str">
        <f>IFERROR(VLOOKUP(E2277,A:J,10, FALSE),"")</f>
        <v>Sättigung</v>
      </c>
      <c r="N2277" s="3" t="str">
        <f>IFERROR(VLOOKUP(I2277,B:K,10,FALSE),"")</f>
        <v>Sättigung</v>
      </c>
      <c r="O2277" s="3" t="str">
        <f>IF(AND(TRIM(J2277)="",M2277=""),"Suffix not translated ",
   IF(AND(TRIM(J2277)&lt;&gt;"",TRIM(M2277)&lt;&gt;"",TRIM(J2277)&lt;&gt;TRIM(M2277)),"Suffix translation &lt;&gt; lookup ", "" ))
&amp;IF(AND(TRIM(K2277)="",N2277=""),"Description not translated ",
   IF(AND(TRIM(K2277)&lt;&gt;"",TRIM(N2277)&lt;&gt;"",TRIM(K2277)&lt;&gt;TRIM(N2277)),"Description translation&lt;&gt; lookup ", "" ))</f>
        <v/>
      </c>
    </row>
    <row r="2278" spans="1:15" x14ac:dyDescent="0.25">
      <c r="A2278" s="2" t="str">
        <f>IF(TRIM(J2278)="","",E2278)</f>
        <v/>
      </c>
      <c r="B2278" s="2" t="str">
        <f>IF(TRIM(K2278)="","",I2278)</f>
        <v/>
      </c>
      <c r="C2278" s="2" t="str">
        <f>LEFT(F2278,FIND(".",F2278,6))</f>
        <v>Exif.Sony1Cs2.</v>
      </c>
      <c r="D2278" s="2" t="str">
        <f>VLOOKUP(C2278,PrefixUebersetzung,2,FALSE)</f>
        <v>Exif.Sony1Cs2.</v>
      </c>
      <c r="E2278" s="2" t="str">
        <f>MID(F2278,FIND(".",F2278,6)+1,99)</f>
        <v>Sharpness</v>
      </c>
      <c r="F2278" s="3" t="s">
        <v>1453</v>
      </c>
      <c r="G2278" s="3" t="s">
        <v>9512</v>
      </c>
      <c r="I2278" s="3" t="s">
        <v>2221</v>
      </c>
      <c r="J2278" s="3"/>
      <c r="L2278" s="14">
        <v>1</v>
      </c>
      <c r="M2278" s="3" t="str">
        <f>IFERROR(VLOOKUP(E2278,A:J,10, FALSE),"")</f>
        <v>Schärfe</v>
      </c>
      <c r="N2278" s="3" t="str">
        <f>IFERROR(VLOOKUP(I2278,B:K,10,FALSE),"")</f>
        <v>Schärfe</v>
      </c>
      <c r="O2278" s="3" t="str">
        <f>IF(AND(TRIM(J2278)="",M2278=""),"Suffix not translated ",
   IF(AND(TRIM(J2278)&lt;&gt;"",TRIM(M2278)&lt;&gt;"",TRIM(J2278)&lt;&gt;TRIM(M2278)),"Suffix translation &lt;&gt; lookup ", "" ))
&amp;IF(AND(TRIM(K2278)="",N2278=""),"Description not translated ",
   IF(AND(TRIM(K2278)&lt;&gt;"",TRIM(N2278)&lt;&gt;"",TRIM(K2278)&lt;&gt;TRIM(N2278)),"Description translation&lt;&gt; lookup ", "" ))</f>
        <v/>
      </c>
    </row>
    <row r="2279" spans="1:15" x14ac:dyDescent="0.25">
      <c r="A2279" s="2" t="str">
        <f>IF(TRIM(J2279)="","",E2279)</f>
        <v/>
      </c>
      <c r="B2279" s="2" t="str">
        <f>IF(TRIM(K2279)="","",I2279)</f>
        <v/>
      </c>
      <c r="C2279" s="2" t="str">
        <f>LEFT(F2279,FIND(".",F2279,6))</f>
        <v>Exif.Sony1Cs2.</v>
      </c>
      <c r="D2279" s="2" t="str">
        <f>VLOOKUP(C2279,PrefixUebersetzung,2,FALSE)</f>
        <v>Exif.Sony1Cs2.</v>
      </c>
      <c r="E2279" s="2" t="str">
        <f>MID(F2279,FIND(".",F2279,6)+1,99)</f>
        <v>SonyImageSize</v>
      </c>
      <c r="F2279" s="3" t="s">
        <v>1454</v>
      </c>
      <c r="G2279" s="3" t="s">
        <v>9512</v>
      </c>
      <c r="I2279" s="3" t="s">
        <v>3138</v>
      </c>
      <c r="L2279" s="14"/>
      <c r="M2279" s="3" t="str">
        <f>IFERROR(VLOOKUP(E2279,A:J,10, FALSE),"")</f>
        <v>Sony Bildgröße</v>
      </c>
      <c r="N2279" s="3" t="str">
        <f>IFERROR(VLOOKUP(I2279,B:K,10,FALSE),"")</f>
        <v>Sony Bildgröße</v>
      </c>
      <c r="O2279" s="3" t="str">
        <f>IF(AND(TRIM(J2279)="",M2279=""),"Suffix not translated ",
   IF(AND(TRIM(J2279)&lt;&gt;"",TRIM(M2279)&lt;&gt;"",TRIM(J2279)&lt;&gt;TRIM(M2279)),"Suffix translation &lt;&gt; lookup ", "" ))
&amp;IF(AND(TRIM(K2279)="",N2279=""),"Description not translated ",
   IF(AND(TRIM(K2279)&lt;&gt;"",TRIM(N2279)&lt;&gt;"",TRIM(K2279)&lt;&gt;TRIM(N2279)),"Description translation&lt;&gt; lookup ", "" ))</f>
        <v/>
      </c>
    </row>
    <row r="2280" spans="1:15" x14ac:dyDescent="0.25">
      <c r="A2280" s="2" t="str">
        <f>IF(TRIM(J2280)="","",E2280)</f>
        <v/>
      </c>
      <c r="B2280" s="2" t="str">
        <f>IF(TRIM(K2280)="","",I2280)</f>
        <v/>
      </c>
      <c r="C2280" s="2" t="str">
        <f>LEFT(F2280,FIND(".",F2280,6))</f>
        <v>Exif.Sony1MltCs7D.</v>
      </c>
      <c r="D2280" s="2" t="str">
        <f>VLOOKUP(C2280,PrefixUebersetzung,2,FALSE)</f>
        <v>Exif.Sony1MltCs7D.</v>
      </c>
      <c r="E2280" s="2" t="str">
        <f>MID(F2280,FIND(".",F2280,6)+1,99)</f>
        <v>AFPoints</v>
      </c>
      <c r="F2280" s="41" t="s">
        <v>10207</v>
      </c>
      <c r="G2280" s="36" t="s">
        <v>9512</v>
      </c>
      <c r="H2280" s="36"/>
      <c r="I2280" s="36" t="s">
        <v>2539</v>
      </c>
      <c r="M2280" s="3" t="str">
        <f>IFERROR(VLOOKUP(E2280,A:J,10, FALSE),"")</f>
        <v>AF Messfelder</v>
      </c>
      <c r="N2280" s="3" t="str">
        <f>IFERROR(VLOOKUP(I2280,B:K,10,FALSE),"")</f>
        <v>AF Messfelder</v>
      </c>
      <c r="O2280" s="3" t="str">
        <f>IF(AND(TRIM(J2280)="",M2280=""),"Suffix not translated ",
   IF(AND(TRIM(J2280)&lt;&gt;"",TRIM(M2280)&lt;&gt;"",TRIM(J2280)&lt;&gt;TRIM(M2280)),"Suffix translation &lt;&gt; lookup ", "" ))
&amp;IF(AND(TRIM(K2280)="",N2280=""),"Description not translated ",
   IF(AND(TRIM(K2280)&lt;&gt;"",TRIM(N2280)&lt;&gt;"",TRIM(K2280)&lt;&gt;TRIM(N2280)),"Description translation&lt;&gt; lookup ", "" ))</f>
        <v/>
      </c>
    </row>
    <row r="2281" spans="1:15" x14ac:dyDescent="0.25">
      <c r="A2281" s="2" t="str">
        <f>IF(TRIM(J2281)="","",E2281)</f>
        <v/>
      </c>
      <c r="B2281" s="2" t="str">
        <f>IF(TRIM(K2281)="","",I2281)</f>
        <v/>
      </c>
      <c r="C2281" s="2" t="str">
        <f>LEFT(F2281,FIND(".",F2281,6))</f>
        <v>Exif.Sony1MltCs7D.</v>
      </c>
      <c r="D2281" s="2" t="str">
        <f>VLOOKUP(C2281,PrefixUebersetzung,2,FALSE)</f>
        <v>Exif.Sony1MltCs7D.</v>
      </c>
      <c r="E2281" s="2" t="str">
        <f>MID(F2281,FIND(".",F2281,6)+1,99)</f>
        <v>ColorSpace</v>
      </c>
      <c r="F2281" s="41" t="s">
        <v>10208</v>
      </c>
      <c r="G2281" s="36" t="s">
        <v>9512</v>
      </c>
      <c r="H2281" s="36"/>
      <c r="I2281" s="36" t="s">
        <v>2519</v>
      </c>
      <c r="M2281" s="3" t="str">
        <f>IFERROR(VLOOKUP(E2281,A:J,10, FALSE),"")</f>
        <v>Farbraum</v>
      </c>
      <c r="N2281" s="3" t="str">
        <f>IFERROR(VLOOKUP(I2281,B:K,10,FALSE),"")</f>
        <v>Farbraum</v>
      </c>
      <c r="O2281" s="3" t="str">
        <f>IF(AND(TRIM(J2281)="",M2281=""),"Suffix not translated ",
   IF(AND(TRIM(J2281)&lt;&gt;"",TRIM(M2281)&lt;&gt;"",TRIM(J2281)&lt;&gt;TRIM(M2281)),"Suffix translation &lt;&gt; lookup ", "" ))
&amp;IF(AND(TRIM(K2281)="",N2281=""),"Description not translated ",
   IF(AND(TRIM(K2281)&lt;&gt;"",TRIM(N2281)&lt;&gt;"",TRIM(K2281)&lt;&gt;TRIM(N2281)),"Description translation&lt;&gt; lookup ", "" ))</f>
        <v/>
      </c>
    </row>
    <row r="2282" spans="1:15" x14ac:dyDescent="0.25">
      <c r="A2282" s="2" t="str">
        <f>IF(TRIM(J2282)="","",E2282)</f>
        <v/>
      </c>
      <c r="B2282" s="2" t="str">
        <f>IF(TRIM(K2282)="","",I2282)</f>
        <v/>
      </c>
      <c r="C2282" s="2" t="str">
        <f>LEFT(F2282,FIND(".",F2282,6))</f>
        <v>Exif.Sony1MltCs7D.</v>
      </c>
      <c r="D2282" s="2" t="str">
        <f>VLOOKUP(C2282,PrefixUebersetzung,2,FALSE)</f>
        <v>Exif.Sony1MltCs7D.</v>
      </c>
      <c r="E2282" s="2" t="str">
        <f>MID(F2282,FIND(".",F2282,6)+1,99)</f>
        <v>ColorTemperature</v>
      </c>
      <c r="F2282" s="41" t="s">
        <v>10209</v>
      </c>
      <c r="G2282" s="36" t="s">
        <v>9513</v>
      </c>
      <c r="H2282" s="36"/>
      <c r="I2282" s="36" t="s">
        <v>2500</v>
      </c>
      <c r="M2282" s="3" t="str">
        <f>IFERROR(VLOOKUP(E2282,A:J,10, FALSE),"")</f>
        <v>Farbtemperatur</v>
      </c>
      <c r="N2282" s="3" t="str">
        <f>IFERROR(VLOOKUP(I2282,B:K,10,FALSE),"")</f>
        <v>Farbtemperatur</v>
      </c>
      <c r="O2282" s="3" t="str">
        <f>IF(AND(TRIM(J2282)="",M2282=""),"Suffix not translated ",
   IF(AND(TRIM(J2282)&lt;&gt;"",TRIM(M2282)&lt;&gt;"",TRIM(J2282)&lt;&gt;TRIM(M2282)),"Suffix translation &lt;&gt; lookup ", "" ))
&amp;IF(AND(TRIM(K2282)="",N2282=""),"Description not translated ",
   IF(AND(TRIM(K2282)&lt;&gt;"",TRIM(N2282)&lt;&gt;"",TRIM(K2282)&lt;&gt;TRIM(N2282)),"Description translation&lt;&gt; lookup ", "" ))</f>
        <v/>
      </c>
    </row>
    <row r="2283" spans="1:15" x14ac:dyDescent="0.25">
      <c r="A2283" s="2" t="str">
        <f>IF(TRIM(J2283)="","",E2283)</f>
        <v/>
      </c>
      <c r="B2283" s="2" t="str">
        <f>IF(TRIM(K2283)="","",I2283)</f>
        <v/>
      </c>
      <c r="C2283" s="2" t="str">
        <f>LEFT(F2283,FIND(".",F2283,6))</f>
        <v>Exif.Sony1MltCs7D.</v>
      </c>
      <c r="D2283" s="2" t="str">
        <f>VLOOKUP(C2283,PrefixUebersetzung,2,FALSE)</f>
        <v>Exif.Sony1MltCs7D.</v>
      </c>
      <c r="E2283" s="2" t="str">
        <f>MID(F2283,FIND(".",F2283,6)+1,99)</f>
        <v>Contrast</v>
      </c>
      <c r="F2283" s="41" t="s">
        <v>10210</v>
      </c>
      <c r="G2283" s="36" t="s">
        <v>9512</v>
      </c>
      <c r="H2283" s="36"/>
      <c r="I2283" s="36" t="s">
        <v>2520</v>
      </c>
      <c r="M2283" s="3" t="str">
        <f>IFERROR(VLOOKUP(E2283,A:J,10, FALSE),"")</f>
        <v>Kontrast</v>
      </c>
      <c r="N2283" s="3" t="str">
        <f>IFERROR(VLOOKUP(I2283,B:K,10,FALSE),"")</f>
        <v>Kontrast</v>
      </c>
      <c r="O2283" s="3" t="str">
        <f>IF(AND(TRIM(J2283)="",M2283=""),"Suffix not translated ",
   IF(AND(TRIM(J2283)&lt;&gt;"",TRIM(M2283)&lt;&gt;"",TRIM(J2283)&lt;&gt;TRIM(M2283)),"Suffix translation &lt;&gt; lookup ", "" ))
&amp;IF(AND(TRIM(K2283)="",N2283=""),"Description not translated ",
   IF(AND(TRIM(K2283)&lt;&gt;"",TRIM(N2283)&lt;&gt;"",TRIM(K2283)&lt;&gt;TRIM(N2283)),"Description translation&lt;&gt; lookup ", "" ))</f>
        <v/>
      </c>
    </row>
    <row r="2284" spans="1:15" x14ac:dyDescent="0.25">
      <c r="A2284" s="2" t="str">
        <f>IF(TRIM(J2284)="","",E2284)</f>
        <v/>
      </c>
      <c r="B2284" s="2" t="str">
        <f>IF(TRIM(K2284)="","",I2284)</f>
        <v/>
      </c>
      <c r="C2284" s="2" t="str">
        <f>LEFT(F2284,FIND(".",F2284,6))</f>
        <v>Exif.Sony1MltCs7D.</v>
      </c>
      <c r="D2284" s="2" t="str">
        <f>VLOOKUP(C2284,PrefixUebersetzung,2,FALSE)</f>
        <v>Exif.Sony1MltCs7D.</v>
      </c>
      <c r="E2284" s="2" t="str">
        <f>MID(F2284,FIND(".",F2284,6)+1,99)</f>
        <v>ExposureCompensation</v>
      </c>
      <c r="F2284" s="41" t="s">
        <v>10211</v>
      </c>
      <c r="G2284" s="36" t="s">
        <v>9513</v>
      </c>
      <c r="H2284" s="36"/>
      <c r="I2284" s="36" t="s">
        <v>2521</v>
      </c>
      <c r="M2284" s="3" t="str">
        <f>IFERROR(VLOOKUP(E2284,A:J,10, FALSE),"")</f>
        <v>Belichtungskorrektur</v>
      </c>
      <c r="N2284" s="3" t="str">
        <f>IFERROR(VLOOKUP(I2284,B:K,10,FALSE),"")</f>
        <v>Belichtungskorrektur</v>
      </c>
      <c r="O2284" s="3" t="str">
        <f>IF(AND(TRIM(J2284)="",M2284=""),"Suffix not translated ",
   IF(AND(TRIM(J2284)&lt;&gt;"",TRIM(M2284)&lt;&gt;"",TRIM(J2284)&lt;&gt;TRIM(M2284)),"Suffix translation &lt;&gt; lookup ", "" ))
&amp;IF(AND(TRIM(K2284)="",N2284=""),"Description not translated ",
   IF(AND(TRIM(K2284)&lt;&gt;"",TRIM(N2284)&lt;&gt;"",TRIM(K2284)&lt;&gt;TRIM(N2284)),"Description translation&lt;&gt; lookup ", "" ))</f>
        <v/>
      </c>
    </row>
    <row r="2285" spans="1:15" x14ac:dyDescent="0.25">
      <c r="A2285" s="2" t="str">
        <f>IF(TRIM(J2285)="","",E2285)</f>
        <v/>
      </c>
      <c r="B2285" s="2" t="str">
        <f>IF(TRIM(K2285)="","",I2285)</f>
        <v/>
      </c>
      <c r="C2285" s="2" t="str">
        <f>LEFT(F2285,FIND(".",F2285,6))</f>
        <v>Exif.Sony1MltCs7D.</v>
      </c>
      <c r="D2285" s="2" t="str">
        <f>VLOOKUP(C2285,PrefixUebersetzung,2,FALSE)</f>
        <v>Exif.Sony1MltCs7D.</v>
      </c>
      <c r="E2285" s="2" t="str">
        <f>MID(F2285,FIND(".",F2285,6)+1,99)</f>
        <v>ExposureMode</v>
      </c>
      <c r="F2285" s="41" t="s">
        <v>10212</v>
      </c>
      <c r="G2285" s="36" t="s">
        <v>9512</v>
      </c>
      <c r="H2285" s="36"/>
      <c r="I2285" s="36" t="s">
        <v>2523</v>
      </c>
      <c r="M2285" s="3" t="str">
        <f>IFERROR(VLOOKUP(E2285,A:J,10, FALSE),"")</f>
        <v>Belichtungsmodus</v>
      </c>
      <c r="N2285" s="3" t="str">
        <f>IFERROR(VLOOKUP(I2285,B:K,10,FALSE),"")</f>
        <v>Belichtungsmodus</v>
      </c>
      <c r="O2285" s="3" t="str">
        <f>IF(AND(TRIM(J2285)="",M2285=""),"Suffix not translated ",
   IF(AND(TRIM(J2285)&lt;&gt;"",TRIM(M2285)&lt;&gt;"",TRIM(J2285)&lt;&gt;TRIM(M2285)),"Suffix translation &lt;&gt; lookup ", "" ))
&amp;IF(AND(TRIM(K2285)="",N2285=""),"Description not translated ",
   IF(AND(TRIM(K2285)&lt;&gt;"",TRIM(N2285)&lt;&gt;"",TRIM(K2285)&lt;&gt;TRIM(N2285)),"Description translation&lt;&gt; lookup ", "" ))</f>
        <v/>
      </c>
    </row>
    <row r="2286" spans="1:15" x14ac:dyDescent="0.25">
      <c r="A2286" s="2" t="str">
        <f>IF(TRIM(J2286)="","",E2286)</f>
        <v/>
      </c>
      <c r="B2286" s="2" t="str">
        <f>IF(TRIM(K2286)="","",I2286)</f>
        <v/>
      </c>
      <c r="C2286" s="2" t="str">
        <f>LEFT(F2286,FIND(".",F2286,6))</f>
        <v>Exif.Sony1MltCs7D.</v>
      </c>
      <c r="D2286" s="2" t="str">
        <f>VLOOKUP(C2286,PrefixUebersetzung,2,FALSE)</f>
        <v>Exif.Sony1MltCs7D.</v>
      </c>
      <c r="E2286" s="2" t="str">
        <f>MID(F2286,FIND(".",F2286,6)+1,99)</f>
        <v>ExposureTime</v>
      </c>
      <c r="F2286" s="41" t="s">
        <v>10213</v>
      </c>
      <c r="G2286" s="36" t="s">
        <v>9512</v>
      </c>
      <c r="H2286" s="36"/>
      <c r="I2286" s="36" t="s">
        <v>2525</v>
      </c>
      <c r="M2286" s="3" t="str">
        <f>IFERROR(VLOOKUP(E2286,A:J,10, FALSE),"")</f>
        <v>Belichtungszeit</v>
      </c>
      <c r="N2286" s="3" t="str">
        <f>IFERROR(VLOOKUP(I2286,B:K,10,FALSE),"")</f>
        <v>Belichtungszeit</v>
      </c>
      <c r="O2286" s="3" t="str">
        <f>IF(AND(TRIM(J2286)="",M2286=""),"Suffix not translated ",
   IF(AND(TRIM(J2286)&lt;&gt;"",TRIM(M2286)&lt;&gt;"",TRIM(J2286)&lt;&gt;TRIM(M2286)),"Suffix translation &lt;&gt; lookup ", "" ))
&amp;IF(AND(TRIM(K2286)="",N2286=""),"Description not translated ",
   IF(AND(TRIM(K2286)&lt;&gt;"",TRIM(N2286)&lt;&gt;"",TRIM(K2286)&lt;&gt;TRIM(N2286)),"Description translation&lt;&gt; lookup ", "" ))</f>
        <v/>
      </c>
    </row>
    <row r="2287" spans="1:15" x14ac:dyDescent="0.25">
      <c r="A2287" s="2" t="str">
        <f>IF(TRIM(J2287)="","",E2287)</f>
        <v/>
      </c>
      <c r="B2287" s="2" t="str">
        <f>IF(TRIM(K2287)="","",I2287)</f>
        <v/>
      </c>
      <c r="C2287" s="2" t="str">
        <f>LEFT(F2287,FIND(".",F2287,6))</f>
        <v>Exif.Sony1MltCs7D.</v>
      </c>
      <c r="D2287" s="2" t="str">
        <f>VLOOKUP(C2287,PrefixUebersetzung,2,FALSE)</f>
        <v>Exif.Sony1MltCs7D.</v>
      </c>
      <c r="E2287" s="2" t="str">
        <f>MID(F2287,FIND(".",F2287,6)+1,99)</f>
        <v>FlashFired</v>
      </c>
      <c r="F2287" s="41" t="s">
        <v>10214</v>
      </c>
      <c r="G2287" s="36" t="s">
        <v>9515</v>
      </c>
      <c r="H2287" s="36"/>
      <c r="I2287" s="36" t="s">
        <v>2526</v>
      </c>
      <c r="M2287" s="3" t="str">
        <f>IFERROR(VLOOKUP(E2287,A:J,10, FALSE),"")</f>
        <v>Blitz ausgelöst</v>
      </c>
      <c r="N2287" s="3" t="str">
        <f>IFERROR(VLOOKUP(I2287,B:K,10,FALSE),"")</f>
        <v>Blitz ausgelöst</v>
      </c>
      <c r="O2287" s="3" t="str">
        <f>IF(AND(TRIM(J2287)="",M2287=""),"Suffix not translated ",
   IF(AND(TRIM(J2287)&lt;&gt;"",TRIM(M2287)&lt;&gt;"",TRIM(J2287)&lt;&gt;TRIM(M2287)),"Suffix translation &lt;&gt; lookup ", "" ))
&amp;IF(AND(TRIM(K2287)="",N2287=""),"Description not translated ",
   IF(AND(TRIM(K2287)&lt;&gt;"",TRIM(N2287)&lt;&gt;"",TRIM(K2287)&lt;&gt;TRIM(N2287)),"Description translation&lt;&gt; lookup ", "" ))</f>
        <v/>
      </c>
    </row>
    <row r="2288" spans="1:15" x14ac:dyDescent="0.25">
      <c r="A2288" s="2" t="str">
        <f>IF(TRIM(J2288)="","",E2288)</f>
        <v/>
      </c>
      <c r="B2288" s="2" t="str">
        <f>IF(TRIM(K2288)="","",I2288)</f>
        <v/>
      </c>
      <c r="C2288" s="2" t="str">
        <f>LEFT(F2288,FIND(".",F2288,6))</f>
        <v>Exif.Sony1MltCs7D.</v>
      </c>
      <c r="D2288" s="2" t="str">
        <f>VLOOKUP(C2288,PrefixUebersetzung,2,FALSE)</f>
        <v>Exif.Sony1MltCs7D.</v>
      </c>
      <c r="E2288" s="2" t="str">
        <f>MID(F2288,FIND(".",F2288,6)+1,99)</f>
        <v>FlashMode</v>
      </c>
      <c r="F2288" s="41" t="s">
        <v>10215</v>
      </c>
      <c r="G2288" s="36" t="s">
        <v>9512</v>
      </c>
      <c r="H2288" s="36"/>
      <c r="I2288" s="36" t="s">
        <v>2540</v>
      </c>
      <c r="M2288" s="3" t="str">
        <f>IFERROR(VLOOKUP(E2288,A:J,10, FALSE),"")</f>
        <v>Blitzmodus</v>
      </c>
      <c r="N2288" s="3" t="str">
        <f>IFERROR(VLOOKUP(I2288,B:K,10,FALSE),"")</f>
        <v>Blitzmodus</v>
      </c>
      <c r="O2288" s="3" t="str">
        <f>IF(AND(TRIM(J2288)="",M2288=""),"Suffix not translated ",
   IF(AND(TRIM(J2288)&lt;&gt;"",TRIM(M2288)&lt;&gt;"",TRIM(J2288)&lt;&gt;TRIM(M2288)),"Suffix translation &lt;&gt; lookup ", "" ))
&amp;IF(AND(TRIM(K2288)="",N2288=""),"Description not translated ",
   IF(AND(TRIM(K2288)&lt;&gt;"",TRIM(N2288)&lt;&gt;"",TRIM(K2288)&lt;&gt;TRIM(N2288)),"Description translation&lt;&gt; lookup ", "" ))</f>
        <v/>
      </c>
    </row>
    <row r="2289" spans="1:15" x14ac:dyDescent="0.25">
      <c r="A2289" s="2" t="str">
        <f>IF(TRIM(J2289)="","",E2289)</f>
        <v/>
      </c>
      <c r="B2289" s="2" t="str">
        <f>IF(TRIM(K2289)="","",I2289)</f>
        <v/>
      </c>
      <c r="C2289" s="2" t="str">
        <f>LEFT(F2289,FIND(".",F2289,6))</f>
        <v>Exif.Sony1MltCs7D.</v>
      </c>
      <c r="D2289" s="2" t="str">
        <f>VLOOKUP(C2289,PrefixUebersetzung,2,FALSE)</f>
        <v>Exif.Sony1MltCs7D.</v>
      </c>
      <c r="E2289" s="2" t="str">
        <f>MID(F2289,FIND(".",F2289,6)+1,99)</f>
        <v>FNumber</v>
      </c>
      <c r="F2289" s="41" t="s">
        <v>10216</v>
      </c>
      <c r="G2289" s="36" t="s">
        <v>9512</v>
      </c>
      <c r="H2289" s="36"/>
      <c r="I2289" s="36" t="s">
        <v>2527</v>
      </c>
      <c r="M2289" s="3" t="str">
        <f>IFERROR(VLOOKUP(E2289,A:J,10, FALSE),"")</f>
        <v>Blendenzahl</v>
      </c>
      <c r="N2289" s="3" t="str">
        <f>IFERROR(VLOOKUP(I2289,B:K,10,FALSE),"")</f>
        <v>Blendenzahl</v>
      </c>
      <c r="O2289" s="3" t="str">
        <f>IF(AND(TRIM(J2289)="",M2289=""),"Suffix not translated ",
   IF(AND(TRIM(J2289)&lt;&gt;"",TRIM(M2289)&lt;&gt;"",TRIM(J2289)&lt;&gt;TRIM(M2289)),"Suffix translation &lt;&gt; lookup ", "" ))
&amp;IF(AND(TRIM(K2289)="",N2289=""),"Description not translated ",
   IF(AND(TRIM(K2289)&lt;&gt;"",TRIM(N2289)&lt;&gt;"",TRIM(K2289)&lt;&gt;TRIM(N2289)),"Description translation&lt;&gt; lookup ", "" ))</f>
        <v/>
      </c>
    </row>
    <row r="2290" spans="1:15" x14ac:dyDescent="0.25">
      <c r="A2290" s="2" t="str">
        <f>IF(TRIM(J2290)="","",E2290)</f>
        <v/>
      </c>
      <c r="B2290" s="2" t="str">
        <f>IF(TRIM(K2290)="","",I2290)</f>
        <v/>
      </c>
      <c r="C2290" s="2" t="str">
        <f>LEFT(F2290,FIND(".",F2290,6))</f>
        <v>Exif.Sony1MltCs7D.</v>
      </c>
      <c r="D2290" s="2" t="str">
        <f>VLOOKUP(C2290,PrefixUebersetzung,2,FALSE)</f>
        <v>Exif.Sony1MltCs7D.</v>
      </c>
      <c r="E2290" s="2" t="str">
        <f>MID(F2290,FIND(".",F2290,6)+1,99)</f>
        <v>FocusMode</v>
      </c>
      <c r="F2290" s="41" t="s">
        <v>10217</v>
      </c>
      <c r="G2290" s="36" t="s">
        <v>9512</v>
      </c>
      <c r="H2290" s="36"/>
      <c r="I2290" s="36" t="s">
        <v>2529</v>
      </c>
      <c r="M2290" s="3" t="str">
        <f>IFERROR(VLOOKUP(E2290,A:J,10, FALSE),"")</f>
        <v>Fokusmodus</v>
      </c>
      <c r="N2290" s="3" t="str">
        <f>IFERROR(VLOOKUP(I2290,B:K,10,FALSE),"")</f>
        <v>Fokusmodus</v>
      </c>
      <c r="O2290" s="3" t="str">
        <f>IF(AND(TRIM(J2290)="",M2290=""),"Suffix not translated ",
   IF(AND(TRIM(J2290)&lt;&gt;"",TRIM(M2290)&lt;&gt;"",TRIM(J2290)&lt;&gt;TRIM(M2290)),"Suffix translation &lt;&gt; lookup ", "" ))
&amp;IF(AND(TRIM(K2290)="",N2290=""),"Description not translated ",
   IF(AND(TRIM(K2290)&lt;&gt;"",TRIM(N2290)&lt;&gt;"",TRIM(K2290)&lt;&gt;TRIM(N2290)),"Description translation&lt;&gt; lookup ", "" ))</f>
        <v/>
      </c>
    </row>
    <row r="2291" spans="1:15" ht="30" x14ac:dyDescent="0.25">
      <c r="A2291" s="2" t="str">
        <f>IF(TRIM(J2291)="","",E2291)</f>
        <v>FreeMemoryCardImages</v>
      </c>
      <c r="B2291" s="2" t="str">
        <f>IF(TRIM(K2291)="","",I2291)</f>
        <v>Free memory card images</v>
      </c>
      <c r="C2291" s="2" t="str">
        <f>LEFT(F2291,FIND(".",F2291,6))</f>
        <v>Exif.Sony1MltCs7D.</v>
      </c>
      <c r="D2291" s="2" t="str">
        <f>VLOOKUP(C2291,PrefixUebersetzung,2,FALSE)</f>
        <v>Exif.Sony1MltCs7D.</v>
      </c>
      <c r="E2291" s="2" t="str">
        <f>MID(F2291,FIND(".",F2291,6)+1,99)</f>
        <v>FreeMemoryCardImages</v>
      </c>
      <c r="F2291" s="41" t="s">
        <v>10218</v>
      </c>
      <c r="G2291" s="36" t="s">
        <v>9512</v>
      </c>
      <c r="H2291" s="36"/>
      <c r="I2291" s="36" t="s">
        <v>2531</v>
      </c>
      <c r="J2291" s="5" t="s">
        <v>9188</v>
      </c>
      <c r="K2291" s="5" t="s">
        <v>9188</v>
      </c>
      <c r="M2291" s="3" t="str">
        <f>IFERROR(VLOOKUP(E2291,A:J,10, FALSE),"")</f>
        <v>Freie Bilder auf der Speicherkarte</v>
      </c>
      <c r="N2291" s="3" t="str">
        <f>IFERROR(VLOOKUP(I2291,B:K,10,FALSE),"")</f>
        <v>Freie Bilder auf der Speicherkarte</v>
      </c>
      <c r="O2291" s="3" t="str">
        <f>IF(AND(TRIM(J2291)="",M2291=""),"Suffix not translated ",
   IF(AND(TRIM(J2291)&lt;&gt;"",TRIM(M2291)&lt;&gt;"",TRIM(J2291)&lt;&gt;TRIM(M2291)),"Suffix translation &lt;&gt; lookup ", "" ))
&amp;IF(AND(TRIM(K2291)="",N2291=""),"Description not translated ",
   IF(AND(TRIM(K2291)&lt;&gt;"",TRIM(N2291)&lt;&gt;"",TRIM(K2291)&lt;&gt;TRIM(N2291)),"Description translation&lt;&gt; lookup ", "" ))</f>
        <v/>
      </c>
    </row>
    <row r="2292" spans="1:15" ht="30" x14ac:dyDescent="0.25">
      <c r="A2292" s="2" t="str">
        <f>IF(TRIM(J2292)="","",E2292)</f>
        <v>FreeMemoryCardImages2</v>
      </c>
      <c r="B2292" s="2" t="str">
        <f>IF(TRIM(K2292)="","",I2292)</f>
        <v>Free memory card images 2</v>
      </c>
      <c r="C2292" s="2" t="str">
        <f>LEFT(F2292,FIND(".",F2292,6))</f>
        <v>Exif.Sony1MltCs7D.</v>
      </c>
      <c r="D2292" s="2" t="str">
        <f>VLOOKUP(C2292,PrefixUebersetzung,2,FALSE)</f>
        <v>Exif.Sony1MltCs7D.</v>
      </c>
      <c r="E2292" s="2" t="str">
        <f>MID(F2292,FIND(".",F2292,6)+1,99)</f>
        <v>FreeMemoryCardImages2</v>
      </c>
      <c r="F2292" s="36" t="s">
        <v>10872</v>
      </c>
      <c r="G2292" s="36" t="s">
        <v>9512</v>
      </c>
      <c r="H2292" s="36"/>
      <c r="I2292" s="36" t="s">
        <v>10683</v>
      </c>
      <c r="J2292" s="5" t="s">
        <v>11152</v>
      </c>
      <c r="K2292" s="5" t="s">
        <v>11152</v>
      </c>
      <c r="L2292" s="15">
        <v>8</v>
      </c>
      <c r="M2292" s="3" t="str">
        <f>IFERROR(VLOOKUP(E2292,A:J,10, FALSE),"")</f>
        <v>Freie Bilder auf der Speicherkarte 2</v>
      </c>
      <c r="N2292" s="3" t="str">
        <f>IFERROR(VLOOKUP(I2292,B:K,10,FALSE),"")</f>
        <v>Freie Bilder auf der Speicherkarte 2</v>
      </c>
      <c r="O2292" s="3" t="str">
        <f>IF(AND(TRIM(J2292)="",M2292=""),"Suffix not translated ",
   IF(AND(TRIM(J2292)&lt;&gt;"",TRIM(M2292)&lt;&gt;"",TRIM(J2292)&lt;&gt;TRIM(M2292)),"Suffix translation &lt;&gt; lookup ", "" ))
&amp;IF(AND(TRIM(K2292)="",N2292=""),"Description not translated ",
   IF(AND(TRIM(K2292)&lt;&gt;"",TRIM(N2292)&lt;&gt;"",TRIM(K2292)&lt;&gt;TRIM(N2292)),"Description translation&lt;&gt; lookup ", "" ))</f>
        <v/>
      </c>
    </row>
    <row r="2293" spans="1:15" x14ac:dyDescent="0.25">
      <c r="A2293" s="2" t="str">
        <f>IF(TRIM(J2293)="","",E2293)</f>
        <v/>
      </c>
      <c r="B2293" s="2" t="str">
        <f>IF(TRIM(K2293)="","",I2293)</f>
        <v/>
      </c>
      <c r="C2293" s="2" t="str">
        <f>LEFT(F2293,FIND(".",F2293,6))</f>
        <v>Exif.Sony1MltCs7D.</v>
      </c>
      <c r="D2293" s="2" t="str">
        <f>VLOOKUP(C2293,PrefixUebersetzung,2,FALSE)</f>
        <v>Exif.Sony1MltCs7D.</v>
      </c>
      <c r="E2293" s="2" t="str">
        <f>MID(F2293,FIND(".",F2293,6)+1,99)</f>
        <v>Hue</v>
      </c>
      <c r="F2293" s="41" t="s">
        <v>10219</v>
      </c>
      <c r="G2293" s="36" t="s">
        <v>9512</v>
      </c>
      <c r="H2293" s="36"/>
      <c r="I2293" s="36" t="s">
        <v>2541</v>
      </c>
      <c r="M2293" s="3" t="str">
        <f>IFERROR(VLOOKUP(E2293,A:J,10, FALSE),"")</f>
        <v>Farbton</v>
      </c>
      <c r="N2293" s="3" t="str">
        <f>IFERROR(VLOOKUP(I2293,B:K,10,FALSE),"")</f>
        <v>Farbton</v>
      </c>
      <c r="O2293" s="3" t="str">
        <f>IF(AND(TRIM(J2293)="",M2293=""),"Suffix not translated ",
   IF(AND(TRIM(J2293)&lt;&gt;"",TRIM(M2293)&lt;&gt;"",TRIM(J2293)&lt;&gt;TRIM(M2293)),"Suffix translation &lt;&gt; lookup ", "" ))
&amp;IF(AND(TRIM(K2293)="",N2293=""),"Description not translated ",
   IF(AND(TRIM(K2293)&lt;&gt;"",TRIM(N2293)&lt;&gt;"",TRIM(K2293)&lt;&gt;TRIM(N2293)),"Description translation&lt;&gt; lookup ", "" ))</f>
        <v/>
      </c>
    </row>
    <row r="2294" spans="1:15" x14ac:dyDescent="0.25">
      <c r="A2294" s="2" t="str">
        <f>IF(TRIM(J2294)="","",E2294)</f>
        <v/>
      </c>
      <c r="B2294" s="2" t="str">
        <f>IF(TRIM(K2294)="","",I2294)</f>
        <v/>
      </c>
      <c r="C2294" s="2" t="str">
        <f>LEFT(F2294,FIND(".",F2294,6))</f>
        <v>Exif.Sony1MltCs7D.</v>
      </c>
      <c r="D2294" s="2" t="str">
        <f>VLOOKUP(C2294,PrefixUebersetzung,2,FALSE)</f>
        <v>Exif.Sony1MltCs7D.</v>
      </c>
      <c r="E2294" s="2" t="str">
        <f>MID(F2294,FIND(".",F2294,6)+1,99)</f>
        <v>ImageNumber</v>
      </c>
      <c r="F2294" s="41" t="s">
        <v>10220</v>
      </c>
      <c r="G2294" s="36" t="s">
        <v>9512</v>
      </c>
      <c r="H2294" s="36"/>
      <c r="I2294" s="36" t="s">
        <v>2532</v>
      </c>
      <c r="M2294" s="3" t="str">
        <f>IFERROR(VLOOKUP(E2294,A:J,10, FALSE),"")</f>
        <v>Bildnummer</v>
      </c>
      <c r="N2294" s="3" t="str">
        <f>IFERROR(VLOOKUP(I2294,B:K,10,FALSE),"")</f>
        <v>Bildnummer</v>
      </c>
      <c r="O2294" s="3" t="str">
        <f>IF(AND(TRIM(J2294)="",M2294=""),"Suffix not translated ",
   IF(AND(TRIM(J2294)&lt;&gt;"",TRIM(M2294)&lt;&gt;"",TRIM(J2294)&lt;&gt;TRIM(M2294)),"Suffix translation &lt;&gt; lookup ", "" ))
&amp;IF(AND(TRIM(K2294)="",N2294=""),"Description not translated ",
   IF(AND(TRIM(K2294)&lt;&gt;"",TRIM(N2294)&lt;&gt;"",TRIM(K2294)&lt;&gt;TRIM(N2294)),"Description translation&lt;&gt; lookup ", "" ))</f>
        <v/>
      </c>
    </row>
    <row r="2295" spans="1:15" x14ac:dyDescent="0.25">
      <c r="A2295" s="2" t="str">
        <f>IF(TRIM(J2295)="","",E2295)</f>
        <v>ImageNumber2</v>
      </c>
      <c r="B2295" s="2" t="str">
        <f>IF(TRIM(K2295)="","",I2295)</f>
        <v>Image number 2</v>
      </c>
      <c r="C2295" s="2" t="str">
        <f>LEFT(F2295,FIND(".",F2295,6))</f>
        <v>Exif.Sony1MltCs7D.</v>
      </c>
      <c r="D2295" s="2" t="str">
        <f>VLOOKUP(C2295,PrefixUebersetzung,2,FALSE)</f>
        <v>Exif.Sony1MltCs7D.</v>
      </c>
      <c r="E2295" s="2" t="str">
        <f>MID(F2295,FIND(".",F2295,6)+1,99)</f>
        <v>ImageNumber2</v>
      </c>
      <c r="F2295" s="36" t="s">
        <v>10873</v>
      </c>
      <c r="G2295" s="36" t="s">
        <v>9512</v>
      </c>
      <c r="H2295" s="36"/>
      <c r="I2295" s="36" t="s">
        <v>10686</v>
      </c>
      <c r="J2295" s="5" t="s">
        <v>11125</v>
      </c>
      <c r="K2295" s="5" t="s">
        <v>11126</v>
      </c>
      <c r="L2295" s="15">
        <v>8</v>
      </c>
      <c r="M2295" s="3" t="str">
        <f>IFERROR(VLOOKUP(E2295,A:J,10, FALSE),"")</f>
        <v>Bildnummer2</v>
      </c>
      <c r="N2295" s="3" t="str">
        <f>IFERROR(VLOOKUP(I2295,B:K,10,FALSE),"")</f>
        <v>Bildnummer 2</v>
      </c>
      <c r="O2295" s="3" t="str">
        <f>IF(AND(TRIM(J2295)="",M2295=""),"Suffix not translated ",
   IF(AND(TRIM(J2295)&lt;&gt;"",TRIM(M2295)&lt;&gt;"",TRIM(J2295)&lt;&gt;TRIM(M2295)),"Suffix translation &lt;&gt; lookup ", "" ))
&amp;IF(AND(TRIM(K2295)="",N2295=""),"Description not translated ",
   IF(AND(TRIM(K2295)&lt;&gt;"",TRIM(N2295)&lt;&gt;"",TRIM(K2295)&lt;&gt;TRIM(N2295)),"Description translation&lt;&gt; lookup ", "" ))</f>
        <v/>
      </c>
    </row>
    <row r="2296" spans="1:15" x14ac:dyDescent="0.25">
      <c r="A2296" s="2" t="str">
        <f>IF(TRIM(J2296)="","",E2296)</f>
        <v/>
      </c>
      <c r="B2296" s="2" t="str">
        <f>IF(TRIM(K2296)="","",I2296)</f>
        <v/>
      </c>
      <c r="C2296" s="2" t="str">
        <f>LEFT(F2296,FIND(".",F2296,6))</f>
        <v>Exif.Sony1MltCs7D.</v>
      </c>
      <c r="D2296" s="2" t="str">
        <f>VLOOKUP(C2296,PrefixUebersetzung,2,FALSE)</f>
        <v>Exif.Sony1MltCs7D.</v>
      </c>
      <c r="E2296" s="2" t="str">
        <f>MID(F2296,FIND(".",F2296,6)+1,99)</f>
        <v>ImageSize</v>
      </c>
      <c r="F2296" s="41" t="s">
        <v>10221</v>
      </c>
      <c r="G2296" s="36" t="s">
        <v>9512</v>
      </c>
      <c r="H2296" s="36"/>
      <c r="I2296" s="36" t="s">
        <v>2173</v>
      </c>
      <c r="M2296" s="3" t="str">
        <f>IFERROR(VLOOKUP(E2296,A:J,10, FALSE),"")</f>
        <v>Bildgröße</v>
      </c>
      <c r="N2296" s="3" t="str">
        <f>IFERROR(VLOOKUP(I2296,B:K,10,FALSE),"")</f>
        <v>Bildgröße</v>
      </c>
      <c r="O2296" s="3" t="str">
        <f>IF(AND(TRIM(J2296)="",M2296=""),"Suffix not translated ",
   IF(AND(TRIM(J2296)&lt;&gt;"",TRIM(M2296)&lt;&gt;"",TRIM(J2296)&lt;&gt;TRIM(M2296)),"Suffix translation &lt;&gt; lookup ", "" ))
&amp;IF(AND(TRIM(K2296)="",N2296=""),"Description not translated ",
   IF(AND(TRIM(K2296)&lt;&gt;"",TRIM(N2296)&lt;&gt;"",TRIM(K2296)&lt;&gt;TRIM(N2296)),"Description translation&lt;&gt; lookup ", "" ))</f>
        <v/>
      </c>
    </row>
    <row r="2297" spans="1:15" x14ac:dyDescent="0.25">
      <c r="A2297" s="2" t="str">
        <f>IF(TRIM(J2297)="","",E2297)</f>
        <v/>
      </c>
      <c r="B2297" s="2" t="str">
        <f>IF(TRIM(K2297)="","",I2297)</f>
        <v/>
      </c>
      <c r="C2297" s="2" t="str">
        <f>LEFT(F2297,FIND(".",F2297,6))</f>
        <v>Exif.Sony1MltCs7D.</v>
      </c>
      <c r="D2297" s="2" t="str">
        <f>VLOOKUP(C2297,PrefixUebersetzung,2,FALSE)</f>
        <v>Exif.Sony1MltCs7D.</v>
      </c>
      <c r="E2297" s="2" t="str">
        <f>MID(F2297,FIND(".",F2297,6)+1,99)</f>
        <v>ImageStabilization</v>
      </c>
      <c r="F2297" s="41" t="s">
        <v>10222</v>
      </c>
      <c r="G2297" s="36" t="s">
        <v>9512</v>
      </c>
      <c r="H2297" s="36"/>
      <c r="I2297" s="36" t="s">
        <v>2174</v>
      </c>
      <c r="M2297" s="3" t="str">
        <f>IFERROR(VLOOKUP(E2297,A:J,10, FALSE),"")</f>
        <v>Bildstabilisierung</v>
      </c>
      <c r="N2297" s="3" t="str">
        <f>IFERROR(VLOOKUP(I2297,B:K,10,FALSE),"")</f>
        <v>Bildstabilisierung</v>
      </c>
      <c r="O2297" s="3" t="str">
        <f>IF(AND(TRIM(J2297)="",M2297=""),"Suffix not translated ",
   IF(AND(TRIM(J2297)&lt;&gt;"",TRIM(M2297)&lt;&gt;"",TRIM(J2297)&lt;&gt;TRIM(M2297)),"Suffix translation &lt;&gt; lookup ", "" ))
&amp;IF(AND(TRIM(K2297)="",N2297=""),"Description not translated ",
   IF(AND(TRIM(K2297)&lt;&gt;"",TRIM(N2297)&lt;&gt;"",TRIM(K2297)&lt;&gt;TRIM(N2297)),"Description translation&lt;&gt; lookup ", "" ))</f>
        <v/>
      </c>
    </row>
    <row r="2298" spans="1:15" x14ac:dyDescent="0.25">
      <c r="A2298" s="2" t="str">
        <f>IF(TRIM(J2298)="","",E2298)</f>
        <v/>
      </c>
      <c r="B2298" s="2" t="str">
        <f>IF(TRIM(K2298)="","",I2298)</f>
        <v/>
      </c>
      <c r="C2298" s="2" t="str">
        <f>LEFT(F2298,FIND(".",F2298,6))</f>
        <v>Exif.Sony1MltCs7D.</v>
      </c>
      <c r="D2298" s="2" t="str">
        <f>VLOOKUP(C2298,PrefixUebersetzung,2,FALSE)</f>
        <v>Exif.Sony1MltCs7D.</v>
      </c>
      <c r="E2298" s="2" t="str">
        <f>MID(F2298,FIND(".",F2298,6)+1,99)</f>
        <v>ISOSpeed</v>
      </c>
      <c r="F2298" s="41" t="s">
        <v>10223</v>
      </c>
      <c r="G2298" s="36" t="s">
        <v>9512</v>
      </c>
      <c r="H2298" s="36"/>
      <c r="I2298" s="36" t="s">
        <v>2175</v>
      </c>
      <c r="M2298" s="3" t="str">
        <f>IFERROR(VLOOKUP(E2298,A:J,10, FALSE),"")</f>
        <v>ISO-Empfindlichkeit</v>
      </c>
      <c r="N2298" s="3" t="str">
        <f>IFERROR(VLOOKUP(I2298,B:K,10,FALSE),"")</f>
        <v>ISO-Empfindlichkeit</v>
      </c>
      <c r="O2298" s="3" t="str">
        <f>IF(AND(TRIM(J2298)="",M2298=""),"Suffix not translated ",
   IF(AND(TRIM(J2298)&lt;&gt;"",TRIM(M2298)&lt;&gt;"",TRIM(J2298)&lt;&gt;TRIM(M2298)),"Suffix translation &lt;&gt; lookup ", "" ))
&amp;IF(AND(TRIM(K2298)="",N2298=""),"Description not translated ",
   IF(AND(TRIM(K2298)&lt;&gt;"",TRIM(N2298)&lt;&gt;"",TRIM(K2298)&lt;&gt;TRIM(N2298)),"Description translation&lt;&gt; lookup ", "" ))</f>
        <v/>
      </c>
    </row>
    <row r="2299" spans="1:15" x14ac:dyDescent="0.25">
      <c r="A2299" s="2" t="str">
        <f>IF(TRIM(J2299)="","",E2299)</f>
        <v/>
      </c>
      <c r="B2299" s="2" t="str">
        <f>IF(TRIM(K2299)="","",I2299)</f>
        <v/>
      </c>
      <c r="C2299" s="2" t="str">
        <f>LEFT(F2299,FIND(".",F2299,6))</f>
        <v>Exif.Sony1MltCs7D.</v>
      </c>
      <c r="D2299" s="2" t="str">
        <f>VLOOKUP(C2299,PrefixUebersetzung,2,FALSE)</f>
        <v>Exif.Sony1MltCs7D.</v>
      </c>
      <c r="E2299" s="2" t="str">
        <f>MID(F2299,FIND(".",F2299,6)+1,99)</f>
        <v>NoiseReduction</v>
      </c>
      <c r="F2299" s="41" t="s">
        <v>10224</v>
      </c>
      <c r="G2299" s="36" t="s">
        <v>9512</v>
      </c>
      <c r="H2299" s="36"/>
      <c r="I2299" s="36" t="s">
        <v>2534</v>
      </c>
      <c r="M2299" s="3" t="str">
        <f>IFERROR(VLOOKUP(E2299,A:J,10, FALSE),"")</f>
        <v xml:space="preserve">Rauschreduzierung </v>
      </c>
      <c r="N2299" s="3" t="str">
        <f>IFERROR(VLOOKUP(I2299,B:K,10,FALSE),"")</f>
        <v xml:space="preserve">Rauschreduzierung </v>
      </c>
      <c r="O2299" s="3" t="str">
        <f>IF(AND(TRIM(J2299)="",M2299=""),"Suffix not translated ",
   IF(AND(TRIM(J2299)&lt;&gt;"",TRIM(M2299)&lt;&gt;"",TRIM(J2299)&lt;&gt;TRIM(M2299)),"Suffix translation &lt;&gt; lookup ", "" ))
&amp;IF(AND(TRIM(K2299)="",N2299=""),"Description not translated ",
   IF(AND(TRIM(K2299)&lt;&gt;"",TRIM(N2299)&lt;&gt;"",TRIM(K2299)&lt;&gt;TRIM(N2299)),"Description translation&lt;&gt; lookup ", "" ))</f>
        <v/>
      </c>
    </row>
    <row r="2300" spans="1:15" x14ac:dyDescent="0.25">
      <c r="A2300" s="2" t="str">
        <f>IF(TRIM(J2300)="","",E2300)</f>
        <v/>
      </c>
      <c r="B2300" s="2" t="str">
        <f>IF(TRIM(K2300)="","",I2300)</f>
        <v/>
      </c>
      <c r="C2300" s="2" t="str">
        <f>LEFT(F2300,FIND(".",F2300,6))</f>
        <v>Exif.Sony1MltCs7D.</v>
      </c>
      <c r="D2300" s="2" t="str">
        <f>VLOOKUP(C2300,PrefixUebersetzung,2,FALSE)</f>
        <v>Exif.Sony1MltCs7D.</v>
      </c>
      <c r="E2300" s="2" t="str">
        <f>MID(F2300,FIND(".",F2300,6)+1,99)</f>
        <v>Quality</v>
      </c>
      <c r="F2300" s="41" t="s">
        <v>10225</v>
      </c>
      <c r="G2300" s="36" t="s">
        <v>9512</v>
      </c>
      <c r="H2300" s="36"/>
      <c r="I2300" s="36" t="s">
        <v>2507</v>
      </c>
      <c r="M2300" s="3" t="str">
        <f>IFERROR(VLOOKUP(E2300,A:J,10, FALSE),"")</f>
        <v>Qualität</v>
      </c>
      <c r="N2300" s="3" t="str">
        <f>IFERROR(VLOOKUP(I2300,B:K,10,FALSE),"")</f>
        <v>Bildqualität</v>
      </c>
      <c r="O2300" s="3" t="str">
        <f>IF(AND(TRIM(J2300)="",M2300=""),"Suffix not translated ",
   IF(AND(TRIM(J2300)&lt;&gt;"",TRIM(M2300)&lt;&gt;"",TRIM(J2300)&lt;&gt;TRIM(M2300)),"Suffix translation &lt;&gt; lookup ", "" ))
&amp;IF(AND(TRIM(K2300)="",N2300=""),"Description not translated ",
   IF(AND(TRIM(K2300)&lt;&gt;"",TRIM(N2300)&lt;&gt;"",TRIM(K2300)&lt;&gt;TRIM(N2300)),"Description translation&lt;&gt; lookup ", "" ))</f>
        <v/>
      </c>
    </row>
    <row r="2301" spans="1:15" x14ac:dyDescent="0.25">
      <c r="A2301" s="2" t="str">
        <f>IF(TRIM(J2301)="","",E2301)</f>
        <v/>
      </c>
      <c r="B2301" s="2" t="str">
        <f>IF(TRIM(K2301)="","",I2301)</f>
        <v/>
      </c>
      <c r="C2301" s="2" t="str">
        <f>LEFT(F2301,FIND(".",F2301,6))</f>
        <v>Exif.Sony1MltCs7D.</v>
      </c>
      <c r="D2301" s="2" t="str">
        <f>VLOOKUP(C2301,PrefixUebersetzung,2,FALSE)</f>
        <v>Exif.Sony1MltCs7D.</v>
      </c>
      <c r="E2301" s="2" t="str">
        <f>MID(F2301,FIND(".",F2301,6)+1,99)</f>
        <v>Rotation</v>
      </c>
      <c r="F2301" s="41" t="s">
        <v>10226</v>
      </c>
      <c r="G2301" s="36" t="s">
        <v>9512</v>
      </c>
      <c r="H2301" s="36"/>
      <c r="I2301" s="36" t="s">
        <v>2536</v>
      </c>
      <c r="M2301" s="3" t="str">
        <f>IFERROR(VLOOKUP(E2301,A:J,10, FALSE),"")</f>
        <v>Drehung</v>
      </c>
      <c r="N2301" s="3" t="str">
        <f>IFERROR(VLOOKUP(I2301,B:K,10,FALSE),"")</f>
        <v>Drehung</v>
      </c>
      <c r="O2301" s="3" t="str">
        <f>IF(AND(TRIM(J2301)="",M2301=""),"Suffix not translated ",
   IF(AND(TRIM(J2301)&lt;&gt;"",TRIM(M2301)&lt;&gt;"",TRIM(J2301)&lt;&gt;TRIM(M2301)),"Suffix translation &lt;&gt; lookup ", "" ))
&amp;IF(AND(TRIM(K2301)="",N2301=""),"Description not translated ",
   IF(AND(TRIM(K2301)&lt;&gt;"",TRIM(N2301)&lt;&gt;"",TRIM(K2301)&lt;&gt;TRIM(N2301)),"Description translation&lt;&gt; lookup ", "" ))</f>
        <v/>
      </c>
    </row>
    <row r="2302" spans="1:15" x14ac:dyDescent="0.25">
      <c r="A2302" s="2" t="str">
        <f>IF(TRIM(J2302)="","",E2302)</f>
        <v/>
      </c>
      <c r="B2302" s="2" t="str">
        <f>IF(TRIM(K2302)="","",I2302)</f>
        <v/>
      </c>
      <c r="C2302" s="2" t="str">
        <f>LEFT(F2302,FIND(".",F2302,6))</f>
        <v>Exif.Sony1MltCs7D.</v>
      </c>
      <c r="D2302" s="2" t="str">
        <f>VLOOKUP(C2302,PrefixUebersetzung,2,FALSE)</f>
        <v>Exif.Sony1MltCs7D.</v>
      </c>
      <c r="E2302" s="2" t="str">
        <f>MID(F2302,FIND(".",F2302,6)+1,99)</f>
        <v>Saturation</v>
      </c>
      <c r="F2302" s="41" t="s">
        <v>10227</v>
      </c>
      <c r="G2302" s="36" t="s">
        <v>9512</v>
      </c>
      <c r="H2302" s="36"/>
      <c r="I2302" s="36" t="s">
        <v>2538</v>
      </c>
      <c r="M2302" s="3" t="str">
        <f>IFERROR(VLOOKUP(E2302,A:J,10, FALSE),"")</f>
        <v>Sättigung</v>
      </c>
      <c r="N2302" s="3" t="str">
        <f>IFERROR(VLOOKUP(I2302,B:K,10,FALSE),"")</f>
        <v>Sättigung</v>
      </c>
      <c r="O2302" s="3" t="str">
        <f>IF(AND(TRIM(J2302)="",M2302=""),"Suffix not translated ",
   IF(AND(TRIM(J2302)&lt;&gt;"",TRIM(M2302)&lt;&gt;"",TRIM(J2302)&lt;&gt;TRIM(M2302)),"Suffix translation &lt;&gt; lookup ", "" ))
&amp;IF(AND(TRIM(K2302)="",N2302=""),"Description not translated ",
   IF(AND(TRIM(K2302)&lt;&gt;"",TRIM(N2302)&lt;&gt;"",TRIM(K2302)&lt;&gt;TRIM(N2302)),"Description translation&lt;&gt; lookup ", "" ))</f>
        <v/>
      </c>
    </row>
    <row r="2303" spans="1:15" x14ac:dyDescent="0.25">
      <c r="A2303" s="2" t="str">
        <f>IF(TRIM(J2303)="","",E2303)</f>
        <v/>
      </c>
      <c r="B2303" s="2" t="str">
        <f>IF(TRIM(K2303)="","",I2303)</f>
        <v/>
      </c>
      <c r="C2303" s="2" t="str">
        <f>LEFT(F2303,FIND(".",F2303,6))</f>
        <v>Exif.Sony1MltCs7D.</v>
      </c>
      <c r="D2303" s="2" t="str">
        <f>VLOOKUP(C2303,PrefixUebersetzung,2,FALSE)</f>
        <v>Exif.Sony1MltCs7D.</v>
      </c>
      <c r="E2303" s="2" t="str">
        <f>MID(F2303,FIND(".",F2303,6)+1,99)</f>
        <v>Sharpness</v>
      </c>
      <c r="F2303" s="41" t="s">
        <v>10228</v>
      </c>
      <c r="G2303" s="36" t="s">
        <v>9512</v>
      </c>
      <c r="H2303" s="36"/>
      <c r="I2303" s="36" t="s">
        <v>2221</v>
      </c>
      <c r="M2303" s="3" t="str">
        <f>IFERROR(VLOOKUP(E2303,A:J,10, FALSE),"")</f>
        <v>Schärfe</v>
      </c>
      <c r="N2303" s="3" t="str">
        <f>IFERROR(VLOOKUP(I2303,B:K,10,FALSE),"")</f>
        <v>Schärfe</v>
      </c>
      <c r="O2303" s="3" t="str">
        <f>IF(AND(TRIM(J2303)="",M2303=""),"Suffix not translated ",
   IF(AND(TRIM(J2303)&lt;&gt;"",TRIM(M2303)&lt;&gt;"",TRIM(J2303)&lt;&gt;TRIM(M2303)),"Suffix translation &lt;&gt; lookup ", "" ))
&amp;IF(AND(TRIM(K2303)="",N2303=""),"Description not translated ",
   IF(AND(TRIM(K2303)&lt;&gt;"",TRIM(N2303)&lt;&gt;"",TRIM(K2303)&lt;&gt;TRIM(N2303)),"Description translation&lt;&gt; lookup ", "" ))</f>
        <v/>
      </c>
    </row>
    <row r="2304" spans="1:15" x14ac:dyDescent="0.25">
      <c r="A2304" s="2" t="str">
        <f>IF(TRIM(J2304)="","",E2304)</f>
        <v/>
      </c>
      <c r="B2304" s="2" t="str">
        <f>IF(TRIM(K2304)="","",I2304)</f>
        <v/>
      </c>
      <c r="C2304" s="2" t="str">
        <f>LEFT(F2304,FIND(".",F2304,6))</f>
        <v>Exif.Sony1MltCs7D.</v>
      </c>
      <c r="D2304" s="2" t="str">
        <f>VLOOKUP(C2304,PrefixUebersetzung,2,FALSE)</f>
        <v>Exif.Sony1MltCs7D.</v>
      </c>
      <c r="E2304" s="2" t="str">
        <f>MID(F2304,FIND(".",F2304,6)+1,99)</f>
        <v>WhiteBalance</v>
      </c>
      <c r="F2304" s="41" t="s">
        <v>10229</v>
      </c>
      <c r="G2304" s="36" t="s">
        <v>9512</v>
      </c>
      <c r="H2304" s="36"/>
      <c r="I2304" s="36" t="s">
        <v>2226</v>
      </c>
      <c r="M2304" s="3" t="str">
        <f>IFERROR(VLOOKUP(E2304,A:J,10, FALSE),"")</f>
        <v>Weißabgleich</v>
      </c>
      <c r="N2304" s="3" t="str">
        <f>IFERROR(VLOOKUP(I2304,B:K,10,FALSE),"")</f>
        <v>Weißabgleich</v>
      </c>
      <c r="O2304" s="3" t="str">
        <f>IF(AND(TRIM(J2304)="",M2304=""),"Suffix not translated ",
   IF(AND(TRIM(J2304)&lt;&gt;"",TRIM(M2304)&lt;&gt;"",TRIM(J2304)&lt;&gt;TRIM(M2304)),"Suffix translation &lt;&gt; lookup ", "" ))
&amp;IF(AND(TRIM(K2304)="",N2304=""),"Description not translated ",
   IF(AND(TRIM(K2304)&lt;&gt;"",TRIM(N2304)&lt;&gt;"",TRIM(K2304)&lt;&gt;TRIM(N2304)),"Description translation&lt;&gt; lookup ", "" ))</f>
        <v/>
      </c>
    </row>
    <row r="2305" spans="1:18" x14ac:dyDescent="0.25">
      <c r="A2305" s="2" t="str">
        <f>IF(TRIM(J2305)="","",E2305)</f>
        <v/>
      </c>
      <c r="B2305" s="2" t="str">
        <f>IF(TRIM(K2305)="","",I2305)</f>
        <v/>
      </c>
      <c r="C2305" s="2" t="str">
        <f>LEFT(F2305,FIND(".",F2305,6))</f>
        <v>Exif.Sony1MltCs7D.</v>
      </c>
      <c r="D2305" s="2" t="str">
        <f>VLOOKUP(C2305,PrefixUebersetzung,2,FALSE)</f>
        <v>Exif.Sony1MltCs7D.</v>
      </c>
      <c r="E2305" s="2" t="str">
        <f>MID(F2305,FIND(".",F2305,6)+1,99)</f>
        <v>ZoneMatchingOn</v>
      </c>
      <c r="F2305" s="41" t="s">
        <v>10230</v>
      </c>
      <c r="G2305" s="36" t="s">
        <v>9512</v>
      </c>
      <c r="H2305" s="36"/>
      <c r="I2305" s="36" t="s">
        <v>2542</v>
      </c>
      <c r="M2305" s="3" t="str">
        <f>IFERROR(VLOOKUP(E2305,A:J,10, FALSE),"")</f>
        <v/>
      </c>
      <c r="N2305" s="3" t="str">
        <f>IFERROR(VLOOKUP(I2305,B:K,10,FALSE),"")</f>
        <v>Zonenabgleich eingeschaltet</v>
      </c>
      <c r="O2305" s="3" t="str">
        <f>IF(AND(TRIM(J2305)="",M2305=""),"Suffix not translated ",
   IF(AND(TRIM(J2305)&lt;&gt;"",TRIM(M2305)&lt;&gt;"",TRIM(J2305)&lt;&gt;TRIM(M2305)),"Suffix translation &lt;&gt; lookup ", "" ))
&amp;IF(AND(TRIM(K2305)="",N2305=""),"Description not translated ",
   IF(AND(TRIM(K2305)&lt;&gt;"",TRIM(N2305)&lt;&gt;"",TRIM(K2305)&lt;&gt;TRIM(N2305)),"Description translation&lt;&gt; lookup ", "" ))</f>
        <v xml:space="preserve">Suffix not translated </v>
      </c>
    </row>
    <row r="2306" spans="1:18" ht="30" x14ac:dyDescent="0.25">
      <c r="A2306" s="2" t="str">
        <f>IF(TRIM(J2306)="","",E2306)</f>
        <v>AELButton</v>
      </c>
      <c r="B2306" s="2" t="str">
        <f>IF(TRIM(K2306)="","",I2306)</f>
        <v>AEL button</v>
      </c>
      <c r="C2306" s="2" t="str">
        <f>LEFT(F2306,FIND(".",F2306,6))</f>
        <v>Exif.Sony1MltCsA100.</v>
      </c>
      <c r="D2306" s="2" t="str">
        <f>VLOOKUP(C2306,PrefixUebersetzung,2,FALSE)</f>
        <v>Exif.Sony1MltCsA100.</v>
      </c>
      <c r="E2306" s="2" t="str">
        <f>MID(F2306,FIND(".",F2306,6)+1,99)</f>
        <v>AELButton</v>
      </c>
      <c r="F2306" s="3" t="s">
        <v>1455</v>
      </c>
      <c r="G2306" s="3" t="s">
        <v>9512</v>
      </c>
      <c r="I2306" s="3" t="s">
        <v>3141</v>
      </c>
      <c r="J2306" s="5" t="s">
        <v>4873</v>
      </c>
      <c r="K2306" s="5" t="s">
        <v>4873</v>
      </c>
      <c r="L2306" s="14"/>
      <c r="O2306" s="3" t="str">
        <f>IF(AND(TRIM(J2306)="",M2306=""),"Suffix not translated ",
   IF(AND(TRIM(J2306)&lt;&gt;"",TRIM(M2306)&lt;&gt;"",TRIM(J2306)&lt;&gt;TRIM(M2306)),"Suffix translation &lt;&gt; lookup ", "" ))
&amp;IF(AND(TRIM(K2306)="",N2306=""),"Description not translated ",
   IF(AND(TRIM(K2306)&lt;&gt;"",TRIM(N2306)&lt;&gt;"",TRIM(K2306)&lt;&gt;TRIM(N2306)),"Description translation&lt;&gt; lookup ", "" ))</f>
        <v/>
      </c>
      <c r="P2306" s="3" t="s">
        <v>8447</v>
      </c>
      <c r="Q2306" s="3" t="s">
        <v>8447</v>
      </c>
      <c r="R2306" s="3" t="s">
        <v>8961</v>
      </c>
    </row>
    <row r="2307" spans="1:18" ht="30" x14ac:dyDescent="0.25">
      <c r="A2307" s="2" t="str">
        <f>IF(TRIM(J2307)="","",E2307)</f>
        <v>AELExposureIndicator</v>
      </c>
      <c r="B2307" s="2" t="str">
        <f>IF(TRIM(K2307)="","",I2307)</f>
        <v>AEL exposure indicator (also indicates exposure for next shot when bracketing)</v>
      </c>
      <c r="C2307" s="2" t="str">
        <f>LEFT(F2307,FIND(".",F2307,6))</f>
        <v>Exif.Sony1MltCsA100.</v>
      </c>
      <c r="D2307" s="2" t="str">
        <f>VLOOKUP(C2307,PrefixUebersetzung,2,FALSE)</f>
        <v>Exif.Sony1MltCsA100.</v>
      </c>
      <c r="E2307" s="2" t="str">
        <f>MID(F2307,FIND(".",F2307,6)+1,99)</f>
        <v>AELExposureIndicator</v>
      </c>
      <c r="F2307" s="3" t="s">
        <v>1456</v>
      </c>
      <c r="G2307" s="3" t="s">
        <v>9512</v>
      </c>
      <c r="I2307" s="3" t="s">
        <v>3142</v>
      </c>
      <c r="J2307" s="5" t="s">
        <v>4374</v>
      </c>
      <c r="K2307" s="5" t="s">
        <v>5147</v>
      </c>
      <c r="L2307" s="14"/>
      <c r="O2307" s="3" t="str">
        <f>IF(AND(TRIM(J2307)="",M2307=""),"Suffix not translated ",
   IF(AND(TRIM(J2307)&lt;&gt;"",TRIM(M2307)&lt;&gt;"",TRIM(J2307)&lt;&gt;TRIM(M2307)),"Suffix translation &lt;&gt; lookup ", "" ))
&amp;IF(AND(TRIM(K2307)="",N2307=""),"Description not translated ",
   IF(AND(TRIM(K2307)&lt;&gt;"",TRIM(N2307)&lt;&gt;"",TRIM(K2307)&lt;&gt;TRIM(N2307)),"Description translation&lt;&gt; lookup ", "" ))</f>
        <v/>
      </c>
      <c r="P2307" s="3" t="s">
        <v>8447</v>
      </c>
      <c r="Q2307" s="3" t="s">
        <v>8447</v>
      </c>
    </row>
    <row r="2308" spans="1:18" x14ac:dyDescent="0.25">
      <c r="A2308" s="2" t="str">
        <f>IF(TRIM(J2308)="","",E2308)</f>
        <v/>
      </c>
      <c r="B2308" s="2" t="str">
        <f>IF(TRIM(K2308)="","",I2308)</f>
        <v/>
      </c>
      <c r="C2308" s="2" t="str">
        <f>LEFT(F2308,FIND(".",F2308,6))</f>
        <v>Exif.Sony1MltCsA100.</v>
      </c>
      <c r="D2308" s="2" t="str">
        <f>VLOOKUP(C2308,PrefixUebersetzung,2,FALSE)</f>
        <v>Exif.Sony1MltCsA100.</v>
      </c>
      <c r="E2308" s="2" t="str">
        <f>MID(F2308,FIND(".",F2308,6)+1,99)</f>
        <v>AELock</v>
      </c>
      <c r="F2308" s="3" t="s">
        <v>1457</v>
      </c>
      <c r="G2308" s="3" t="s">
        <v>9512</v>
      </c>
      <c r="I2308" s="3" t="s">
        <v>2946</v>
      </c>
      <c r="L2308" s="14"/>
      <c r="M2308" s="3" t="str">
        <f>IFERROR(VLOOKUP(E2308,A:J,10, FALSE),"")</f>
        <v>Belichtung speichern</v>
      </c>
      <c r="N2308" s="3" t="str">
        <f>IFERROR(VLOOKUP(I2308,B:K,10,FALSE),"")</f>
        <v>Belichtung speichern</v>
      </c>
      <c r="O2308" s="3" t="str">
        <f>IF(AND(TRIM(J2308)="",M2308=""),"Suffix not translated ",
   IF(AND(TRIM(J2308)&lt;&gt;"",TRIM(M2308)&lt;&gt;"",TRIM(J2308)&lt;&gt;TRIM(M2308)),"Suffix translation &lt;&gt; lookup ", "" ))
&amp;IF(AND(TRIM(K2308)="",N2308=""),"Description not translated ",
   IF(AND(TRIM(K2308)&lt;&gt;"",TRIM(N2308)&lt;&gt;"",TRIM(K2308)&lt;&gt;TRIM(N2308)),"Description translation&lt;&gt; lookup ", "" ))</f>
        <v/>
      </c>
    </row>
    <row r="2309" spans="1:18" x14ac:dyDescent="0.25">
      <c r="A2309" s="2" t="str">
        <f>IF(TRIM(J2309)="","",E2309)</f>
        <v>AFAreaIllumination</v>
      </c>
      <c r="B2309" s="2" t="str">
        <f>IF(TRIM(K2309)="","",I2309)</f>
        <v>AF area illumination</v>
      </c>
      <c r="C2309" s="2" t="str">
        <f>LEFT(F2309,FIND(".",F2309,6))</f>
        <v>Exif.Sony1MltCsA100.</v>
      </c>
      <c r="D2309" s="2" t="str">
        <f>VLOOKUP(C2309,PrefixUebersetzung,2,FALSE)</f>
        <v>Exif.Sony1MltCsA100.</v>
      </c>
      <c r="E2309" s="2" t="str">
        <f>MID(F2309,FIND(".",F2309,6)+1,99)</f>
        <v>AFAreaIllumination</v>
      </c>
      <c r="F2309" s="3" t="s">
        <v>1458</v>
      </c>
      <c r="G2309" s="3" t="s">
        <v>9512</v>
      </c>
      <c r="I2309" s="3" t="s">
        <v>3143</v>
      </c>
      <c r="J2309" s="5" t="s">
        <v>4874</v>
      </c>
      <c r="K2309" s="5" t="s">
        <v>4874</v>
      </c>
      <c r="L2309" s="14"/>
      <c r="O2309" s="3" t="str">
        <f>IF(AND(TRIM(J2309)="",M2309=""),"Suffix not translated ",
   IF(AND(TRIM(J2309)&lt;&gt;"",TRIM(M2309)&lt;&gt;"",TRIM(J2309)&lt;&gt;TRIM(M2309)),"Suffix translation &lt;&gt; lookup ", "" ))
&amp;IF(AND(TRIM(K2309)="",N2309=""),"Description not translated ",
   IF(AND(TRIM(K2309)&lt;&gt;"",TRIM(N2309)&lt;&gt;"",TRIM(K2309)&lt;&gt;TRIM(N2309)),"Description translation&lt;&gt; lookup ", "" ))</f>
        <v/>
      </c>
      <c r="P2309" s="3" t="s">
        <v>8447</v>
      </c>
      <c r="Q2309" s="3" t="s">
        <v>8447</v>
      </c>
      <c r="R2309" s="3" t="s">
        <v>5139</v>
      </c>
    </row>
    <row r="2310" spans="1:18" x14ac:dyDescent="0.25">
      <c r="A2310" s="2" t="str">
        <f>IF(TRIM(J2310)="","",E2310)</f>
        <v/>
      </c>
      <c r="B2310" s="2" t="str">
        <f>IF(TRIM(K2310)="","",I2310)</f>
        <v/>
      </c>
      <c r="C2310" s="2" t="str">
        <f>LEFT(F2310,FIND(".",F2310,6))</f>
        <v>Exif.Sony1MltCsA100.</v>
      </c>
      <c r="D2310" s="2" t="str">
        <f>VLOOKUP(C2310,PrefixUebersetzung,2,FALSE)</f>
        <v>Exif.Sony1MltCsA100.</v>
      </c>
      <c r="E2310" s="2" t="str">
        <f>MID(F2310,FIND(".",F2310,6)+1,99)</f>
        <v>AFAreaMode</v>
      </c>
      <c r="F2310" s="3" t="s">
        <v>1459</v>
      </c>
      <c r="G2310" s="3" t="s">
        <v>9512</v>
      </c>
      <c r="I2310" s="3" t="s">
        <v>3121</v>
      </c>
      <c r="J2310" s="3"/>
      <c r="L2310" s="14"/>
      <c r="M2310" s="3" t="str">
        <f>IFERROR(VLOOKUP(E2310,A:J,10, FALSE),"")</f>
        <v>AF Bereich Modus</v>
      </c>
      <c r="N2310" s="3" t="str">
        <f>IFERROR(VLOOKUP(I2310,B:K,10,FALSE),"")</f>
        <v>AF Bereich Modus</v>
      </c>
      <c r="O2310" s="3" t="str">
        <f>IF(AND(TRIM(J2310)="",M2310=""),"Suffix not translated ",
   IF(AND(TRIM(J2310)&lt;&gt;"",TRIM(M2310)&lt;&gt;"",TRIM(J2310)&lt;&gt;TRIM(M2310)),"Suffix translation &lt;&gt; lookup ", "" ))
&amp;IF(AND(TRIM(K2310)="",N2310=""),"Description not translated ",
   IF(AND(TRIM(K2310)&lt;&gt;"",TRIM(N2310)&lt;&gt;"",TRIM(K2310)&lt;&gt;TRIM(N2310)),"Description translation&lt;&gt; lookup ", "" ))</f>
        <v/>
      </c>
    </row>
    <row r="2311" spans="1:18" x14ac:dyDescent="0.25">
      <c r="A2311" s="2" t="str">
        <f>IF(TRIM(J2311)="","",E2311)</f>
        <v/>
      </c>
      <c r="B2311" s="2" t="str">
        <f>IF(TRIM(K2311)="","",I2311)</f>
        <v>AF assist</v>
      </c>
      <c r="C2311" s="2" t="str">
        <f>LEFT(F2311,FIND(".",F2311,6))</f>
        <v>Exif.Sony1MltCsA100.</v>
      </c>
      <c r="D2311" s="2" t="str">
        <f>VLOOKUP(C2311,PrefixUebersetzung,2,FALSE)</f>
        <v>Exif.Sony1MltCsA100.</v>
      </c>
      <c r="E2311" s="2" t="str">
        <f>MID(F2311,FIND(".",F2311,6)+1,99)</f>
        <v>AFAssist</v>
      </c>
      <c r="F2311" s="3" t="s">
        <v>1460</v>
      </c>
      <c r="G2311" s="3" t="s">
        <v>9512</v>
      </c>
      <c r="I2311" s="3" t="s">
        <v>3144</v>
      </c>
      <c r="K2311" s="5" t="s">
        <v>4871</v>
      </c>
      <c r="L2311" s="14"/>
      <c r="M2311" s="3" t="str">
        <f>IFERROR(VLOOKUP(E2311,A:J,10, FALSE),"")</f>
        <v>AF Hilfslicht</v>
      </c>
      <c r="O2311" s="3" t="str">
        <f>IF(AND(TRIM(J2311)="",M2311=""),"Suffix not translated ",
   IF(AND(TRIM(J2311)&lt;&gt;"",TRIM(M2311)&lt;&gt;"",TRIM(J2311)&lt;&gt;TRIM(M2311)),"Suffix translation &lt;&gt; lookup ", "" ))
&amp;IF(AND(TRIM(K2311)="",N2311=""),"Description not translated ",
   IF(AND(TRIM(K2311)&lt;&gt;"",TRIM(N2311)&lt;&gt;"",TRIM(K2311)&lt;&gt;TRIM(N2311)),"Description translation&lt;&gt; lookup ", "" ))</f>
        <v/>
      </c>
      <c r="Q2311" s="3" t="s">
        <v>8447</v>
      </c>
      <c r="R2311" s="3" t="s">
        <v>8967</v>
      </c>
    </row>
    <row r="2312" spans="1:18" x14ac:dyDescent="0.25">
      <c r="A2312" s="2" t="str">
        <f>IF(TRIM(J2312)="","",E2312)</f>
        <v>AutoBracketOrder</v>
      </c>
      <c r="B2312" s="2" t="str">
        <f>IF(TRIM(K2312)="","",I2312)</f>
        <v>Auto bracket order</v>
      </c>
      <c r="C2312" s="2" t="str">
        <f>LEFT(F2312,FIND(".",F2312,6))</f>
        <v>Exif.Sony1MltCsA100.</v>
      </c>
      <c r="D2312" s="2" t="str">
        <f>VLOOKUP(C2312,PrefixUebersetzung,2,FALSE)</f>
        <v>Exif.Sony1MltCsA100.</v>
      </c>
      <c r="E2312" s="2" t="str">
        <f>MID(F2312,FIND(".",F2312,6)+1,99)</f>
        <v>AutoBracketOrder</v>
      </c>
      <c r="F2312" s="3" t="s">
        <v>1461</v>
      </c>
      <c r="G2312" s="3" t="s">
        <v>9512</v>
      </c>
      <c r="I2312" s="3" t="s">
        <v>3145</v>
      </c>
      <c r="J2312" s="3" t="s">
        <v>4375</v>
      </c>
      <c r="K2312" s="5" t="s">
        <v>4375</v>
      </c>
      <c r="L2312" s="14"/>
      <c r="O2312" s="3" t="str">
        <f>IF(AND(TRIM(J2312)="",M2312=""),"Suffix not translated ",
   IF(AND(TRIM(J2312)&lt;&gt;"",TRIM(M2312)&lt;&gt;"",TRIM(J2312)&lt;&gt;TRIM(M2312)),"Suffix translation &lt;&gt; lookup ", "" ))
&amp;IF(AND(TRIM(K2312)="",N2312=""),"Description not translated ",
   IF(AND(TRIM(K2312)&lt;&gt;"",TRIM(N2312)&lt;&gt;"",TRIM(K2312)&lt;&gt;TRIM(N2312)),"Description translation&lt;&gt; lookup ", "" ))</f>
        <v/>
      </c>
      <c r="P2312" s="3" t="s">
        <v>8447</v>
      </c>
      <c r="Q2312" s="3" t="s">
        <v>8447</v>
      </c>
      <c r="R2312" s="3" t="s">
        <v>9004</v>
      </c>
    </row>
    <row r="2313" spans="1:18" x14ac:dyDescent="0.25">
      <c r="A2313" s="2" t="str">
        <f>IF(TRIM(J2313)="","",E2313)</f>
        <v/>
      </c>
      <c r="B2313" s="2" t="str">
        <f>IF(TRIM(K2313)="","",I2313)</f>
        <v>Battery level</v>
      </c>
      <c r="C2313" s="2" t="str">
        <f>LEFT(F2313,FIND(".",F2313,6))</f>
        <v>Exif.Sony1MltCsA100.</v>
      </c>
      <c r="D2313" s="2" t="str">
        <f>VLOOKUP(C2313,PrefixUebersetzung,2,FALSE)</f>
        <v>Exif.Sony1MltCsA100.</v>
      </c>
      <c r="E2313" s="2" t="str">
        <f>MID(F2313,FIND(".",F2313,6)+1,99)</f>
        <v>BatteryLevel</v>
      </c>
      <c r="F2313" s="3" t="s">
        <v>1462</v>
      </c>
      <c r="G2313" s="3" t="s">
        <v>9512</v>
      </c>
      <c r="I2313" s="3" t="s">
        <v>3146</v>
      </c>
      <c r="K2313" s="5" t="s">
        <v>5566</v>
      </c>
      <c r="L2313" s="14"/>
      <c r="M2313" s="3" t="str">
        <f>IFERROR(VLOOKUP(E2313,A:J,10, FALSE),"")</f>
        <v>Batterie Ladezustand</v>
      </c>
      <c r="O2313" s="3" t="str">
        <f>IF(AND(TRIM(J2313)="",M2313=""),"Suffix not translated ",
   IF(AND(TRIM(J2313)&lt;&gt;"",TRIM(M2313)&lt;&gt;"",TRIM(J2313)&lt;&gt;TRIM(M2313)),"Suffix translation &lt;&gt; lookup ", "" ))
&amp;IF(AND(TRIM(K2313)="",N2313=""),"Description not translated ",
   IF(AND(TRIM(K2313)&lt;&gt;"",TRIM(N2313)&lt;&gt;"",TRIM(K2313)&lt;&gt;TRIM(N2313)),"Description translation&lt;&gt; lookup ", "" ))</f>
        <v/>
      </c>
      <c r="Q2313" s="3" t="s">
        <v>8447</v>
      </c>
      <c r="R2313" s="3" t="s">
        <v>9017</v>
      </c>
    </row>
    <row r="2314" spans="1:18" x14ac:dyDescent="0.25">
      <c r="A2314" s="2" t="str">
        <f>IF(TRIM(J2314)="","",E2314)</f>
        <v>CardShutterLock</v>
      </c>
      <c r="B2314" s="2" t="str">
        <f>IF(TRIM(K2314)="","",I2314)</f>
        <v>Card shutter lock</v>
      </c>
      <c r="C2314" s="2" t="str">
        <f>LEFT(F2314,FIND(".",F2314,6))</f>
        <v>Exif.Sony1MltCsA100.</v>
      </c>
      <c r="D2314" s="2" t="str">
        <f>VLOOKUP(C2314,PrefixUebersetzung,2,FALSE)</f>
        <v>Exif.Sony1MltCsA100.</v>
      </c>
      <c r="E2314" s="2" t="str">
        <f>MID(F2314,FIND(".",F2314,6)+1,99)</f>
        <v>CardShutterLock</v>
      </c>
      <c r="F2314" s="3" t="s">
        <v>1463</v>
      </c>
      <c r="G2314" s="3" t="s">
        <v>9512</v>
      </c>
      <c r="I2314" s="3" t="s">
        <v>3147</v>
      </c>
      <c r="J2314" s="5" t="s">
        <v>4022</v>
      </c>
      <c r="K2314" s="5" t="s">
        <v>4022</v>
      </c>
      <c r="L2314" s="14"/>
      <c r="O2314" s="3" t="str">
        <f>IF(AND(TRIM(J2314)="",M2314=""),"Suffix not translated ",
   IF(AND(TRIM(J2314)&lt;&gt;"",TRIM(M2314)&lt;&gt;"",TRIM(J2314)&lt;&gt;TRIM(M2314)),"Suffix translation &lt;&gt; lookup ", "" ))
&amp;IF(AND(TRIM(K2314)="",N2314=""),"Description not translated ",
   IF(AND(TRIM(K2314)&lt;&gt;"",TRIM(N2314)&lt;&gt;"",TRIM(K2314)&lt;&gt;TRIM(N2314)),"Description translation&lt;&gt; lookup ", "" ))</f>
        <v/>
      </c>
      <c r="P2314" s="3" t="s">
        <v>8447</v>
      </c>
      <c r="Q2314" s="3" t="s">
        <v>8447</v>
      </c>
      <c r="R2314" s="3" t="s">
        <v>8976</v>
      </c>
    </row>
    <row r="2315" spans="1:18" ht="30" x14ac:dyDescent="0.25">
      <c r="A2315" s="2" t="str">
        <f>IF(TRIM(J2315)="","",E2315)</f>
        <v/>
      </c>
      <c r="B2315" s="2" t="str">
        <f>IF(TRIM(K2315)="","",I2315)</f>
        <v>Color compensation filter</v>
      </c>
      <c r="C2315" s="2" t="str">
        <f>LEFT(F2315,FIND(".",F2315,6))</f>
        <v>Exif.Sony1MltCsA100.</v>
      </c>
      <c r="D2315" s="2" t="str">
        <f>VLOOKUP(C2315,PrefixUebersetzung,2,FALSE)</f>
        <v>Exif.Sony1MltCsA100.</v>
      </c>
      <c r="E2315" s="2" t="str">
        <f>MID(F2315,FIND(".",F2315,6)+1,99)</f>
        <v>ColorCompensationFilter</v>
      </c>
      <c r="F2315" s="3" t="s">
        <v>1464</v>
      </c>
      <c r="G2315" s="3" t="s">
        <v>9513</v>
      </c>
      <c r="I2315" s="3" t="s">
        <v>3148</v>
      </c>
      <c r="J2315" s="3"/>
      <c r="K2315" s="5" t="s">
        <v>4804</v>
      </c>
      <c r="L2315" s="14"/>
      <c r="M2315" s="3" t="str">
        <f>IFERROR(VLOOKUP(E2315,A:J,10, FALSE),"")</f>
        <v>Farbkompensationsfilter</v>
      </c>
      <c r="O2315" s="3" t="str">
        <f>IF(AND(TRIM(J2315)="",M2315=""),"Suffix not translated ",
   IF(AND(TRIM(J2315)&lt;&gt;"",TRIM(M2315)&lt;&gt;"",TRIM(J2315)&lt;&gt;TRIM(M2315)),"Suffix translation &lt;&gt; lookup ", "" ))
&amp;IF(AND(TRIM(K2315)="",N2315=""),"Description not translated ",
   IF(AND(TRIM(K2315)&lt;&gt;"",TRIM(N2315)&lt;&gt;"",TRIM(K2315)&lt;&gt;TRIM(N2315)),"Description translation&lt;&gt; lookup ", "" ))</f>
        <v/>
      </c>
      <c r="Q2315" s="3" t="s">
        <v>8447</v>
      </c>
      <c r="R2315" s="3" t="s">
        <v>8960</v>
      </c>
    </row>
    <row r="2316" spans="1:18" ht="30" x14ac:dyDescent="0.25">
      <c r="A2316" s="2" t="str">
        <f>IF(TRIM(J2316)="","",E2316)</f>
        <v>ColorCompensationFilter2</v>
      </c>
      <c r="B2316" s="2" t="str">
        <f>IF(TRIM(K2316)="","",I2316)</f>
        <v>Color compensation filter: negative is green, positive is magenta</v>
      </c>
      <c r="C2316" s="2" t="str">
        <f>LEFT(F2316,FIND(".",F2316,6))</f>
        <v>Exif.Sony1MltCsA100.</v>
      </c>
      <c r="D2316" s="2" t="str">
        <f>VLOOKUP(C2316,PrefixUebersetzung,2,FALSE)</f>
        <v>Exif.Sony1MltCsA100.</v>
      </c>
      <c r="E2316" s="2" t="str">
        <f>MID(F2316,FIND(".",F2316,6)+1,99)</f>
        <v>ColorCompensationFilter2</v>
      </c>
      <c r="F2316" s="36" t="s">
        <v>10874</v>
      </c>
      <c r="G2316" s="36" t="s">
        <v>9515</v>
      </c>
      <c r="H2316" s="36"/>
      <c r="I2316" s="36" t="s">
        <v>10875</v>
      </c>
      <c r="J2316" s="5" t="s">
        <v>11017</v>
      </c>
      <c r="K2316" s="5" t="s">
        <v>5334</v>
      </c>
      <c r="N2316" s="3" t="str">
        <f>IFERROR(VLOOKUP(I2316,B:K,10,FALSE),"")</f>
        <v>Farbkompensationsfilter: negativ ist grün, positiv ist magenta</v>
      </c>
      <c r="O2316" s="3" t="str">
        <f>IF(AND(TRIM(J2316)="",M2316=""),"Suffix not translated ",
   IF(AND(TRIM(J2316)&lt;&gt;"",TRIM(M2316)&lt;&gt;"",TRIM(J2316)&lt;&gt;TRIM(M2316)),"Suffix translation &lt;&gt; lookup ", "" ))
&amp;IF(AND(TRIM(K2316)="",N2316=""),"Description not translated ",
   IF(AND(TRIM(K2316)&lt;&gt;"",TRIM(N2316)&lt;&gt;"",TRIM(K2316)&lt;&gt;TRIM(N2316)),"Description translation&lt;&gt; lookup ", "" ))</f>
        <v/>
      </c>
      <c r="P2316" s="3" t="s">
        <v>8447</v>
      </c>
    </row>
    <row r="2317" spans="1:18" x14ac:dyDescent="0.25">
      <c r="A2317" s="2" t="str">
        <f>IF(TRIM(J2317)="","",E2317)</f>
        <v/>
      </c>
      <c r="B2317" s="2" t="str">
        <f>IF(TRIM(K2317)="","",I2317)</f>
        <v/>
      </c>
      <c r="C2317" s="2" t="str">
        <f>LEFT(F2317,FIND(".",F2317,6))</f>
        <v>Exif.Sony1MltCsA100.</v>
      </c>
      <c r="D2317" s="2" t="str">
        <f>VLOOKUP(C2317,PrefixUebersetzung,2,FALSE)</f>
        <v>Exif.Sony1MltCsA100.</v>
      </c>
      <c r="E2317" s="2" t="str">
        <f>MID(F2317,FIND(".",F2317,6)+1,99)</f>
        <v>ColorMode</v>
      </c>
      <c r="F2317" s="3" t="s">
        <v>1465</v>
      </c>
      <c r="G2317" s="3" t="s">
        <v>9512</v>
      </c>
      <c r="I2317" s="3" t="s">
        <v>2499</v>
      </c>
      <c r="J2317" s="3"/>
      <c r="L2317" s="14"/>
      <c r="M2317" s="3" t="str">
        <f>IFERROR(VLOOKUP(E2317,A:J,10, FALSE),"")</f>
        <v>Farbmodus</v>
      </c>
      <c r="N2317" s="3" t="str">
        <f>IFERROR(VLOOKUP(I2317,B:K,10,FALSE),"")</f>
        <v>Farbmodus</v>
      </c>
      <c r="O2317" s="3" t="str">
        <f>IF(AND(TRIM(J2317)="",M2317=""),"Suffix not translated ",
   IF(AND(TRIM(J2317)&lt;&gt;"",TRIM(M2317)&lt;&gt;"",TRIM(J2317)&lt;&gt;TRIM(M2317)),"Suffix translation &lt;&gt; lookup ", "" ))
&amp;IF(AND(TRIM(K2317)="",N2317=""),"Description not translated ",
   IF(AND(TRIM(K2317)&lt;&gt;"",TRIM(N2317)&lt;&gt;"",TRIM(K2317)&lt;&gt;TRIM(N2317)),"Description translation&lt;&gt; lookup ", "" ))</f>
        <v/>
      </c>
    </row>
    <row r="2318" spans="1:18" x14ac:dyDescent="0.25">
      <c r="A2318" s="2" t="str">
        <f>IF(TRIM(J2318)="","",E2318)</f>
        <v/>
      </c>
      <c r="B2318" s="2" t="str">
        <f>IF(TRIM(K2318)="","",I2318)</f>
        <v/>
      </c>
      <c r="C2318" s="2" t="str">
        <f>LEFT(F2318,FIND(".",F2318,6))</f>
        <v>Exif.Sony1MltCsA100.</v>
      </c>
      <c r="D2318" s="2" t="str">
        <f>VLOOKUP(C2318,PrefixUebersetzung,2,FALSE)</f>
        <v>Exif.Sony1MltCsA100.</v>
      </c>
      <c r="E2318" s="2" t="str">
        <f>MID(F2318,FIND(".",F2318,6)+1,99)</f>
        <v>ColorSpace</v>
      </c>
      <c r="F2318" s="3" t="s">
        <v>1466</v>
      </c>
      <c r="G2318" s="3" t="s">
        <v>9512</v>
      </c>
      <c r="I2318" s="3" t="s">
        <v>2519</v>
      </c>
      <c r="L2318" s="14"/>
      <c r="M2318" s="3" t="str">
        <f>IFERROR(VLOOKUP(E2318,A:J,10, FALSE),"")</f>
        <v>Farbraum</v>
      </c>
      <c r="N2318" s="3" t="str">
        <f>IFERROR(VLOOKUP(I2318,B:K,10,FALSE),"")</f>
        <v>Farbraum</v>
      </c>
      <c r="O2318" s="3" t="str">
        <f>IF(AND(TRIM(J2318)="",M2318=""),"Suffix not translated ",
   IF(AND(TRIM(J2318)&lt;&gt;"",TRIM(M2318)&lt;&gt;"",TRIM(J2318)&lt;&gt;TRIM(M2318)),"Suffix translation &lt;&gt; lookup ", "" ))
&amp;IF(AND(TRIM(K2318)="",N2318=""),"Description not translated ",
   IF(AND(TRIM(K2318)&lt;&gt;"",TRIM(N2318)&lt;&gt;"",TRIM(K2318)&lt;&gt;TRIM(N2318)),"Description translation&lt;&gt; lookup ", "" ))</f>
        <v/>
      </c>
    </row>
    <row r="2319" spans="1:18" x14ac:dyDescent="0.25">
      <c r="A2319" s="2" t="str">
        <f>IF(TRIM(J2319)="","",E2319)</f>
        <v/>
      </c>
      <c r="B2319" s="2" t="str">
        <f>IF(TRIM(K2319)="","",I2319)</f>
        <v/>
      </c>
      <c r="C2319" s="2" t="str">
        <f>LEFT(F2319,FIND(".",F2319,6))</f>
        <v>Exif.Sony1MltCsA100.</v>
      </c>
      <c r="D2319" s="2" t="str">
        <f>VLOOKUP(C2319,PrefixUebersetzung,2,FALSE)</f>
        <v>Exif.Sony1MltCsA100.</v>
      </c>
      <c r="E2319" s="2" t="str">
        <f>MID(F2319,FIND(".",F2319,6)+1,99)</f>
        <v>ColorTemperature</v>
      </c>
      <c r="F2319" s="3" t="s">
        <v>1467</v>
      </c>
      <c r="G2319" s="3" t="s">
        <v>9512</v>
      </c>
      <c r="I2319" s="3" t="s">
        <v>2500</v>
      </c>
      <c r="L2319" s="14"/>
      <c r="M2319" s="3" t="str">
        <f>IFERROR(VLOOKUP(E2319,A:J,10, FALSE),"")</f>
        <v>Farbtemperatur</v>
      </c>
      <c r="N2319" s="3" t="str">
        <f>IFERROR(VLOOKUP(I2319,B:K,10,FALSE),"")</f>
        <v>Farbtemperatur</v>
      </c>
      <c r="O2319" s="3" t="str">
        <f>IF(AND(TRIM(J2319)="",M2319=""),"Suffix not translated ",
   IF(AND(TRIM(J2319)&lt;&gt;"",TRIM(M2319)&lt;&gt;"",TRIM(J2319)&lt;&gt;TRIM(M2319)),"Suffix translation &lt;&gt; lookup ", "" ))
&amp;IF(AND(TRIM(K2319)="",N2319=""),"Description not translated ",
   IF(AND(TRIM(K2319)&lt;&gt;"",TRIM(N2319)&lt;&gt;"",TRIM(K2319)&lt;&gt;TRIM(N2319)),"Description translation&lt;&gt; lookup ", "" ))</f>
        <v/>
      </c>
    </row>
    <row r="2320" spans="1:18" x14ac:dyDescent="0.25">
      <c r="A2320" s="2" t="str">
        <f>IF(TRIM(J2320)="","",E2320)</f>
        <v/>
      </c>
      <c r="B2320" s="2" t="str">
        <f>IF(TRIM(K2320)="","",I2320)</f>
        <v/>
      </c>
      <c r="C2320" s="2" t="str">
        <f>LEFT(F2320,FIND(".",F2320,6))</f>
        <v>Exif.Sony1MltCsA100.</v>
      </c>
      <c r="D2320" s="2" t="str">
        <f>VLOOKUP(C2320,PrefixUebersetzung,2,FALSE)</f>
        <v>Exif.Sony1MltCsA100.</v>
      </c>
      <c r="E2320" s="2" t="str">
        <f>MID(F2320,FIND(".",F2320,6)+1,99)</f>
        <v>ColorTemperature2</v>
      </c>
      <c r="F2320" s="36" t="s">
        <v>10876</v>
      </c>
      <c r="G2320" s="36" t="s">
        <v>9515</v>
      </c>
      <c r="H2320" s="36"/>
      <c r="I2320" s="36" t="s">
        <v>10877</v>
      </c>
      <c r="L2320" s="15">
        <v>8</v>
      </c>
      <c r="O2320" s="3" t="str">
        <f>IF(AND(TRIM(J2320)="",M2320=""),"Suffix not translated ",
   IF(AND(TRIM(J2320)&lt;&gt;"",TRIM(M2320)&lt;&gt;"",TRIM(J2320)&lt;&gt;TRIM(M2320)),"Suffix translation &lt;&gt; lookup ", "" ))
&amp;IF(AND(TRIM(K2320)="",N2320=""),"Description not translated ",
   IF(AND(TRIM(K2320)&lt;&gt;"",TRIM(N2320)&lt;&gt;"",TRIM(K2320)&lt;&gt;TRIM(N2320)),"Description translation&lt;&gt; lookup ", "" ))</f>
        <v xml:space="preserve">Suffix not translated Description not translated </v>
      </c>
      <c r="P2320" s="3" t="s">
        <v>8447</v>
      </c>
      <c r="Q2320" s="3" t="s">
        <v>8447</v>
      </c>
    </row>
    <row r="2321" spans="1:18" ht="30" x14ac:dyDescent="0.25">
      <c r="A2321" s="2" t="str">
        <f>IF(TRIM(J2321)="","",E2321)</f>
        <v>ColorTemperatureSetting</v>
      </c>
      <c r="B2321" s="2" t="str">
        <f>IF(TRIM(K2321)="","",I2321)</f>
        <v>Color temperature setting</v>
      </c>
      <c r="C2321" s="2" t="str">
        <f>LEFT(F2321,FIND(".",F2321,6))</f>
        <v>Exif.Sony1MltCsA100.</v>
      </c>
      <c r="D2321" s="2" t="str">
        <f>VLOOKUP(C2321,PrefixUebersetzung,2,FALSE)</f>
        <v>Exif.Sony1MltCsA100.</v>
      </c>
      <c r="E2321" s="2" t="str">
        <f>MID(F2321,FIND(".",F2321,6)+1,99)</f>
        <v>ColorTemperatureSetting</v>
      </c>
      <c r="F2321" s="3" t="s">
        <v>1468</v>
      </c>
      <c r="G2321" s="3" t="s">
        <v>9512</v>
      </c>
      <c r="I2321" s="3" t="s">
        <v>3149</v>
      </c>
      <c r="J2321" s="5" t="s">
        <v>4875</v>
      </c>
      <c r="K2321" s="5" t="s">
        <v>4875</v>
      </c>
      <c r="L2321" s="14"/>
      <c r="N2321" s="3" t="str">
        <f>IFERROR(VLOOKUP(I2321,B:K,10,FALSE),"")</f>
        <v>Farbtemperatur Einstellung</v>
      </c>
      <c r="O2321" s="3" t="str">
        <f>IF(AND(TRIM(J2321)="",M2321=""),"Suffix not translated ",
   IF(AND(TRIM(J2321)&lt;&gt;"",TRIM(M2321)&lt;&gt;"",TRIM(J2321)&lt;&gt;TRIM(M2321)),"Suffix translation &lt;&gt; lookup ", "" ))
&amp;IF(AND(TRIM(K2321)="",N2321=""),"Description not translated ",
   IF(AND(TRIM(K2321)&lt;&gt;"",TRIM(N2321)&lt;&gt;"",TRIM(K2321)&lt;&gt;TRIM(N2321)),"Description translation&lt;&gt; lookup ", "" ))</f>
        <v/>
      </c>
      <c r="P2321" s="3" t="s">
        <v>8447</v>
      </c>
      <c r="R2321" s="3" t="s">
        <v>3739</v>
      </c>
    </row>
    <row r="2322" spans="1:18" ht="30" x14ac:dyDescent="0.25">
      <c r="A2322" s="2" t="str">
        <f>IF(TRIM(J2322)="","",E2322)</f>
        <v>ContinuousBracketing</v>
      </c>
      <c r="B2322" s="2" t="str">
        <f>IF(TRIM(K2322)="","",I2322)</f>
        <v>Continuous bracketing</v>
      </c>
      <c r="C2322" s="2" t="str">
        <f>LEFT(F2322,FIND(".",F2322,6))</f>
        <v>Exif.Sony1MltCsA100.</v>
      </c>
      <c r="D2322" s="2" t="str">
        <f>VLOOKUP(C2322,PrefixUebersetzung,2,FALSE)</f>
        <v>Exif.Sony1MltCsA100.</v>
      </c>
      <c r="E2322" s="2" t="str">
        <f>MID(F2322,FIND(".",F2322,6)+1,99)</f>
        <v>ContinuousBracketing</v>
      </c>
      <c r="F2322" s="3" t="s">
        <v>1469</v>
      </c>
      <c r="G2322" s="3" t="s">
        <v>9512</v>
      </c>
      <c r="I2322" s="3" t="s">
        <v>3150</v>
      </c>
      <c r="J2322" s="3" t="s">
        <v>4595</v>
      </c>
      <c r="K2322" s="5" t="s">
        <v>4595</v>
      </c>
      <c r="L2322" s="14"/>
      <c r="O2322" s="3" t="str">
        <f>IF(AND(TRIM(J2322)="",M2322=""),"Suffix not translated ",
   IF(AND(TRIM(J2322)&lt;&gt;"",TRIM(M2322)&lt;&gt;"",TRIM(J2322)&lt;&gt;TRIM(M2322)),"Suffix translation &lt;&gt; lookup ", "" ))
&amp;IF(AND(TRIM(K2322)="",N2322=""),"Description not translated ",
   IF(AND(TRIM(K2322)&lt;&gt;"",TRIM(N2322)&lt;&gt;"",TRIM(K2322)&lt;&gt;TRIM(N2322)),"Description translation&lt;&gt; lookup ", "" ))</f>
        <v/>
      </c>
      <c r="P2322" s="3" t="s">
        <v>8447</v>
      </c>
      <c r="Q2322" s="3" t="s">
        <v>8447</v>
      </c>
      <c r="R2322" s="3" t="s">
        <v>9077</v>
      </c>
    </row>
    <row r="2323" spans="1:18" x14ac:dyDescent="0.25">
      <c r="A2323" s="2" t="str">
        <f>IF(TRIM(J2323)="","",E2323)</f>
        <v/>
      </c>
      <c r="B2323" s="2" t="str">
        <f>IF(TRIM(K2323)="","",I2323)</f>
        <v/>
      </c>
      <c r="C2323" s="2" t="str">
        <f>LEFT(F2323,FIND(".",F2323,6))</f>
        <v>Exif.Sony1MltCsA100.</v>
      </c>
      <c r="D2323" s="2" t="str">
        <f>VLOOKUP(C2323,PrefixUebersetzung,2,FALSE)</f>
        <v>Exif.Sony1MltCsA100.</v>
      </c>
      <c r="E2323" s="2" t="str">
        <f>MID(F2323,FIND(".",F2323,6)+1,99)</f>
        <v>Contrast</v>
      </c>
      <c r="F2323" s="3" t="s">
        <v>1470</v>
      </c>
      <c r="G2323" s="3" t="s">
        <v>9512</v>
      </c>
      <c r="I2323" s="3" t="s">
        <v>2520</v>
      </c>
      <c r="L2323" s="14">
        <v>1</v>
      </c>
      <c r="M2323" s="3" t="str">
        <f>IFERROR(VLOOKUP(E2323,A:J,10, FALSE),"")</f>
        <v>Kontrast</v>
      </c>
      <c r="N2323" s="3" t="str">
        <f>IFERROR(VLOOKUP(I2323,B:K,10,FALSE),"")</f>
        <v>Kontrast</v>
      </c>
      <c r="O2323" s="3" t="str">
        <f>IF(AND(TRIM(J2323)="",M2323=""),"Suffix not translated ",
   IF(AND(TRIM(J2323)&lt;&gt;"",TRIM(M2323)&lt;&gt;"",TRIM(J2323)&lt;&gt;TRIM(M2323)),"Suffix translation &lt;&gt; lookup ", "" ))
&amp;IF(AND(TRIM(K2323)="",N2323=""),"Description not translated ",
   IF(AND(TRIM(K2323)&lt;&gt;"",TRIM(N2323)&lt;&gt;"",TRIM(K2323)&lt;&gt;TRIM(N2323)),"Description translation&lt;&gt; lookup ", "" ))</f>
        <v/>
      </c>
    </row>
    <row r="2324" spans="1:18" x14ac:dyDescent="0.25">
      <c r="A2324" s="2" t="str">
        <f>IF(TRIM(J2324)="","",E2324)</f>
        <v/>
      </c>
      <c r="B2324" s="2" t="str">
        <f>IF(TRIM(K2324)="","",I2324)</f>
        <v/>
      </c>
      <c r="C2324" s="2" t="str">
        <f>LEFT(F2324,FIND(".",F2324,6))</f>
        <v>Exif.Sony1MltCsA100.</v>
      </c>
      <c r="D2324" s="2" t="str">
        <f>VLOOKUP(C2324,PrefixUebersetzung,2,FALSE)</f>
        <v>Exif.Sony1MltCsA100.</v>
      </c>
      <c r="E2324" s="2" t="str">
        <f>MID(F2324,FIND(".",F2324,6)+1,99)</f>
        <v>ControlDialSet</v>
      </c>
      <c r="F2324" s="3" t="s">
        <v>1471</v>
      </c>
      <c r="G2324" s="3" t="s">
        <v>9512</v>
      </c>
      <c r="I2324" s="3" t="s">
        <v>3151</v>
      </c>
      <c r="J2324" s="3"/>
      <c r="L2324" s="14">
        <v>5</v>
      </c>
      <c r="O2324" s="3" t="str">
        <f>IF(AND(TRIM(J2324)="",M2324=""),"Suffix not translated ",
   IF(AND(TRIM(J2324)&lt;&gt;"",TRIM(M2324)&lt;&gt;"",TRIM(J2324)&lt;&gt;TRIM(M2324)),"Suffix translation &lt;&gt; lookup ", "" ))
&amp;IF(AND(TRIM(K2324)="",N2324=""),"Description not translated ",
   IF(AND(TRIM(K2324)&lt;&gt;"",TRIM(N2324)&lt;&gt;"",TRIM(K2324)&lt;&gt;TRIM(N2324)),"Description translation&lt;&gt; lookup ", "" ))</f>
        <v xml:space="preserve">Suffix not translated Description not translated </v>
      </c>
      <c r="P2324" s="3" t="s">
        <v>8447</v>
      </c>
      <c r="Q2324" s="3" t="s">
        <v>8447</v>
      </c>
    </row>
    <row r="2325" spans="1:18" x14ac:dyDescent="0.25">
      <c r="A2325" s="2" t="str">
        <f>IF(TRIM(J2325)="","",E2325)</f>
        <v>CustomWBBlueLevel</v>
      </c>
      <c r="B2325" s="2" t="str">
        <f>IF(TRIM(K2325)="","",I2325)</f>
        <v>CustomWB blue level</v>
      </c>
      <c r="C2325" s="2" t="str">
        <f>LEFT(F2325,FIND(".",F2325,6))</f>
        <v>Exif.Sony1MltCsA100.</v>
      </c>
      <c r="D2325" s="2" t="str">
        <f>VLOOKUP(C2325,PrefixUebersetzung,2,FALSE)</f>
        <v>Exif.Sony1MltCsA100.</v>
      </c>
      <c r="E2325" s="2" t="str">
        <f>MID(F2325,FIND(".",F2325,6)+1,99)</f>
        <v>CustomWBBlueLevel</v>
      </c>
      <c r="F2325" s="3" t="s">
        <v>1472</v>
      </c>
      <c r="G2325" s="3" t="s">
        <v>9512</v>
      </c>
      <c r="I2325" s="3" t="s">
        <v>3152</v>
      </c>
      <c r="J2325" s="3" t="s">
        <v>4876</v>
      </c>
      <c r="K2325" s="5" t="s">
        <v>4876</v>
      </c>
      <c r="L2325" s="14"/>
      <c r="O2325" s="3" t="str">
        <f>IF(AND(TRIM(J2325)="",M2325=""),"Suffix not translated ",
   IF(AND(TRIM(J2325)&lt;&gt;"",TRIM(M2325)&lt;&gt;"",TRIM(J2325)&lt;&gt;TRIM(M2325)),"Suffix translation &lt;&gt; lookup ", "" ))
&amp;IF(AND(TRIM(K2325)="",N2325=""),"Description not translated ",
   IF(AND(TRIM(K2325)&lt;&gt;"",TRIM(N2325)&lt;&gt;"",TRIM(K2325)&lt;&gt;TRIM(N2325)),"Description translation&lt;&gt; lookup ", "" ))</f>
        <v/>
      </c>
      <c r="P2325" s="3" t="s">
        <v>8447</v>
      </c>
      <c r="Q2325" s="3" t="s">
        <v>8447</v>
      </c>
      <c r="R2325" s="3" t="s">
        <v>9022</v>
      </c>
    </row>
    <row r="2326" spans="1:18" x14ac:dyDescent="0.25">
      <c r="A2326" s="2" t="str">
        <f>IF(TRIM(J2326)="","",E2326)</f>
        <v>CustomWBError</v>
      </c>
      <c r="B2326" s="2" t="str">
        <f>IF(TRIM(K2326)="","",I2326)</f>
        <v>Custom WB Error</v>
      </c>
      <c r="C2326" s="2" t="str">
        <f>LEFT(F2326,FIND(".",F2326,6))</f>
        <v>Exif.Sony1MltCsA100.</v>
      </c>
      <c r="D2326" s="2" t="str">
        <f>VLOOKUP(C2326,PrefixUebersetzung,2,FALSE)</f>
        <v>Exif.Sony1MltCsA100.</v>
      </c>
      <c r="E2326" s="2" t="str">
        <f>MID(F2326,FIND(".",F2326,6)+1,99)</f>
        <v>CustomWBError</v>
      </c>
      <c r="F2326" s="3" t="s">
        <v>1473</v>
      </c>
      <c r="G2326" s="3" t="s">
        <v>9512</v>
      </c>
      <c r="I2326" s="3" t="s">
        <v>3153</v>
      </c>
      <c r="J2326" s="3" t="s">
        <v>4877</v>
      </c>
      <c r="K2326" s="5" t="s">
        <v>4877</v>
      </c>
      <c r="L2326" s="14"/>
      <c r="O2326" s="3" t="str">
        <f>IF(AND(TRIM(J2326)="",M2326=""),"Suffix not translated ",
   IF(AND(TRIM(J2326)&lt;&gt;"",TRIM(M2326)&lt;&gt;"",TRIM(J2326)&lt;&gt;TRIM(M2326)),"Suffix translation &lt;&gt; lookup ", "" ))
&amp;IF(AND(TRIM(K2326)="",N2326=""),"Description not translated ",
   IF(AND(TRIM(K2326)&lt;&gt;"",TRIM(N2326)&lt;&gt;"",TRIM(K2326)&lt;&gt;TRIM(N2326)),"Description translation&lt;&gt; lookup ", "" ))</f>
        <v/>
      </c>
      <c r="P2326" s="3" t="s">
        <v>8447</v>
      </c>
      <c r="Q2326" s="3" t="s">
        <v>8447</v>
      </c>
      <c r="R2326" s="3" t="s">
        <v>9092</v>
      </c>
    </row>
    <row r="2327" spans="1:18" ht="30" x14ac:dyDescent="0.25">
      <c r="A2327" s="2" t="str">
        <f>IF(TRIM(J2327)="","",E2327)</f>
        <v>CustomWBGreenLevel</v>
      </c>
      <c r="B2327" s="2" t="str">
        <f>IF(TRIM(K2327)="","",I2327)</f>
        <v>Custom WB green level</v>
      </c>
      <c r="C2327" s="2" t="str">
        <f>LEFT(F2327,FIND(".",F2327,6))</f>
        <v>Exif.Sony1MltCsA100.</v>
      </c>
      <c r="D2327" s="2" t="str">
        <f>VLOOKUP(C2327,PrefixUebersetzung,2,FALSE)</f>
        <v>Exif.Sony1MltCsA100.</v>
      </c>
      <c r="E2327" s="2" t="str">
        <f>MID(F2327,FIND(".",F2327,6)+1,99)</f>
        <v>CustomWBGreenLevel</v>
      </c>
      <c r="F2327" s="3" t="s">
        <v>1474</v>
      </c>
      <c r="G2327" s="3" t="s">
        <v>9512</v>
      </c>
      <c r="I2327" s="3" t="s">
        <v>3154</v>
      </c>
      <c r="J2327" s="3" t="s">
        <v>4878</v>
      </c>
      <c r="K2327" s="5" t="s">
        <v>4878</v>
      </c>
      <c r="L2327" s="14"/>
      <c r="O2327" s="3" t="str">
        <f>IF(AND(TRIM(J2327)="",M2327=""),"Suffix not translated ",
   IF(AND(TRIM(J2327)&lt;&gt;"",TRIM(M2327)&lt;&gt;"",TRIM(J2327)&lt;&gt;TRIM(M2327)),"Suffix translation &lt;&gt; lookup ", "" ))
&amp;IF(AND(TRIM(K2327)="",N2327=""),"Description not translated ",
   IF(AND(TRIM(K2327)&lt;&gt;"",TRIM(N2327)&lt;&gt;"",TRIM(K2327)&lt;&gt;TRIM(N2327)),"Description translation&lt;&gt; lookup ", "" ))</f>
        <v/>
      </c>
      <c r="P2327" s="3" t="s">
        <v>8447</v>
      </c>
      <c r="Q2327" s="3" t="s">
        <v>8447</v>
      </c>
      <c r="R2327" s="3" t="s">
        <v>9022</v>
      </c>
    </row>
    <row r="2328" spans="1:18" x14ac:dyDescent="0.25">
      <c r="A2328" s="2" t="str">
        <f>IF(TRIM(J2328)="","",E2328)</f>
        <v>CustomWBRedLevel</v>
      </c>
      <c r="B2328" s="2" t="str">
        <f>IF(TRIM(K2328)="","",I2328)</f>
        <v>Custom WB red level</v>
      </c>
      <c r="C2328" s="2" t="str">
        <f>LEFT(F2328,FIND(".",F2328,6))</f>
        <v>Exif.Sony1MltCsA100.</v>
      </c>
      <c r="D2328" s="2" t="str">
        <f>VLOOKUP(C2328,PrefixUebersetzung,2,FALSE)</f>
        <v>Exif.Sony1MltCsA100.</v>
      </c>
      <c r="E2328" s="2" t="str">
        <f>MID(F2328,FIND(".",F2328,6)+1,99)</f>
        <v>CustomWBRedLevel</v>
      </c>
      <c r="F2328" s="3" t="s">
        <v>1475</v>
      </c>
      <c r="G2328" s="3" t="s">
        <v>9512</v>
      </c>
      <c r="I2328" s="3" t="s">
        <v>3155</v>
      </c>
      <c r="J2328" s="3" t="s">
        <v>4879</v>
      </c>
      <c r="K2328" s="5" t="s">
        <v>4879</v>
      </c>
      <c r="L2328" s="14"/>
      <c r="O2328" s="3" t="str">
        <f>IF(AND(TRIM(J2328)="",M2328=""),"Suffix not translated ",
   IF(AND(TRIM(J2328)&lt;&gt;"",TRIM(M2328)&lt;&gt;"",TRIM(J2328)&lt;&gt;TRIM(M2328)),"Suffix translation &lt;&gt; lookup ", "" ))
&amp;IF(AND(TRIM(K2328)="",N2328=""),"Description not translated ",
   IF(AND(TRIM(K2328)&lt;&gt;"",TRIM(N2328)&lt;&gt;"",TRIM(K2328)&lt;&gt;TRIM(N2328)),"Description translation&lt;&gt; lookup ", "" ))</f>
        <v/>
      </c>
      <c r="P2328" s="3" t="s">
        <v>8447</v>
      </c>
      <c r="Q2328" s="3" t="s">
        <v>8447</v>
      </c>
      <c r="R2328" s="3" t="s">
        <v>9022</v>
      </c>
    </row>
    <row r="2329" spans="1:18" x14ac:dyDescent="0.25">
      <c r="A2329" s="2" t="str">
        <f>IF(TRIM(J2329)="","",E2329)</f>
        <v>CustomWBSetting</v>
      </c>
      <c r="B2329" s="2" t="str">
        <f>IF(TRIM(K2329)="","",I2329)</f>
        <v>Custom WB setting</v>
      </c>
      <c r="C2329" s="2" t="str">
        <f>LEFT(F2329,FIND(".",F2329,6))</f>
        <v>Exif.Sony1MltCsA100.</v>
      </c>
      <c r="D2329" s="2" t="str">
        <f>VLOOKUP(C2329,PrefixUebersetzung,2,FALSE)</f>
        <v>Exif.Sony1MltCsA100.</v>
      </c>
      <c r="E2329" s="2" t="str">
        <f>MID(F2329,FIND(".",F2329,6)+1,99)</f>
        <v>CustomWBSetting</v>
      </c>
      <c r="F2329" s="3" t="s">
        <v>1476</v>
      </c>
      <c r="G2329" s="3" t="s">
        <v>9512</v>
      </c>
      <c r="I2329" s="3" t="s">
        <v>3156</v>
      </c>
      <c r="J2329" s="3" t="s">
        <v>4880</v>
      </c>
      <c r="K2329" s="5" t="s">
        <v>4880</v>
      </c>
      <c r="L2329" s="14"/>
      <c r="O2329" s="3" t="str">
        <f>IF(AND(TRIM(J2329)="",M2329=""),"Suffix not translated ",
   IF(AND(TRIM(J2329)&lt;&gt;"",TRIM(M2329)&lt;&gt;"",TRIM(J2329)&lt;&gt;TRIM(M2329)),"Suffix translation &lt;&gt; lookup ", "" ))
&amp;IF(AND(TRIM(K2329)="",N2329=""),"Description not translated ",
   IF(AND(TRIM(K2329)&lt;&gt;"",TRIM(N2329)&lt;&gt;"",TRIM(K2329)&lt;&gt;TRIM(N2329)),"Description translation&lt;&gt; lookup ", "" ))</f>
        <v/>
      </c>
      <c r="P2329" s="3" t="s">
        <v>8447</v>
      </c>
      <c r="Q2329" s="3" t="s">
        <v>8447</v>
      </c>
      <c r="R2329" s="3" t="s">
        <v>9092</v>
      </c>
    </row>
    <row r="2330" spans="1:18" x14ac:dyDescent="0.25">
      <c r="A2330" s="2" t="str">
        <f>IF(TRIM(J2330)="","",E2330)</f>
        <v/>
      </c>
      <c r="B2330" s="2" t="str">
        <f>IF(TRIM(K2330)="","",I2330)</f>
        <v/>
      </c>
      <c r="C2330" s="2" t="str">
        <f>LEFT(F2330,FIND(".",F2330,6))</f>
        <v>Exif.Sony1MltCsA100.</v>
      </c>
      <c r="D2330" s="2" t="str">
        <f>VLOOKUP(C2330,PrefixUebersetzung,2,FALSE)</f>
        <v>Exif.Sony1MltCsA100.</v>
      </c>
      <c r="E2330" s="2" t="str">
        <f>MID(F2330,FIND(".",F2330,6)+1,99)</f>
        <v>DriveMode</v>
      </c>
      <c r="F2330" s="3" t="s">
        <v>1477</v>
      </c>
      <c r="G2330" s="3" t="s">
        <v>9512</v>
      </c>
      <c r="I2330" s="3" t="s">
        <v>2554</v>
      </c>
      <c r="J2330" s="3"/>
      <c r="L2330" s="14"/>
      <c r="M2330" s="3" t="str">
        <f>IFERROR(VLOOKUP(E2330,A:J,10, FALSE),"")</f>
        <v>Betriebsart</v>
      </c>
      <c r="N2330" s="3" t="str">
        <f>IFERROR(VLOOKUP(I2330,B:K,10,FALSE),"")</f>
        <v>Betriebsart</v>
      </c>
      <c r="O2330" s="3" t="str">
        <f>IF(AND(TRIM(J2330)="",M2330=""),"Suffix not translated ",
   IF(AND(TRIM(J2330)&lt;&gt;"",TRIM(M2330)&lt;&gt;"",TRIM(J2330)&lt;&gt;TRIM(M2330)),"Suffix translation &lt;&gt; lookup ", "" ))
&amp;IF(AND(TRIM(K2330)="",N2330=""),"Description not translated ",
   IF(AND(TRIM(K2330)&lt;&gt;"",TRIM(N2330)&lt;&gt;"",TRIM(K2330)&lt;&gt;TRIM(N2330)),"Description translation&lt;&gt; lookup ", "" ))</f>
        <v/>
      </c>
    </row>
    <row r="2331" spans="1:18" x14ac:dyDescent="0.25">
      <c r="A2331" s="2" t="str">
        <f>IF(TRIM(J2331)="","",E2331)</f>
        <v>DriveMode2</v>
      </c>
      <c r="B2331" s="2" t="str">
        <f>IF(TRIM(K2331)="","",I2331)</f>
        <v>Drive mode 2</v>
      </c>
      <c r="C2331" s="2" t="str">
        <f>LEFT(F2331,FIND(".",F2331,6))</f>
        <v>Exif.Sony1MltCsA100.</v>
      </c>
      <c r="D2331" s="2" t="str">
        <f>VLOOKUP(C2331,PrefixUebersetzung,2,FALSE)</f>
        <v>Exif.Sony1MltCsA100.</v>
      </c>
      <c r="E2331" s="2" t="str">
        <f>MID(F2331,FIND(".",F2331,6)+1,99)</f>
        <v>DriveMode2</v>
      </c>
      <c r="F2331" s="3" t="s">
        <v>1478</v>
      </c>
      <c r="G2331" s="3" t="s">
        <v>9512</v>
      </c>
      <c r="I2331" s="3" t="s">
        <v>3157</v>
      </c>
      <c r="J2331" s="3" t="s">
        <v>5091</v>
      </c>
      <c r="K2331" s="5" t="s">
        <v>5091</v>
      </c>
      <c r="L2331" s="14"/>
      <c r="O2331" s="3" t="str">
        <f>IF(AND(TRIM(J2331)="",M2331=""),"Suffix not translated ",
   IF(AND(TRIM(J2331)&lt;&gt;"",TRIM(M2331)&lt;&gt;"",TRIM(J2331)&lt;&gt;TRIM(M2331)),"Suffix translation &lt;&gt; lookup ", "" ))
&amp;IF(AND(TRIM(K2331)="",N2331=""),"Description not translated ",
   IF(AND(TRIM(K2331)&lt;&gt;"",TRIM(N2331)&lt;&gt;"",TRIM(K2331)&lt;&gt;TRIM(N2331)),"Description translation&lt;&gt; lookup ", "" ))</f>
        <v/>
      </c>
      <c r="P2331" s="3" t="s">
        <v>8447</v>
      </c>
      <c r="Q2331" s="3" t="s">
        <v>8447</v>
      </c>
      <c r="R2331" s="3" t="s">
        <v>9114</v>
      </c>
    </row>
    <row r="2332" spans="1:18" ht="30" x14ac:dyDescent="0.25">
      <c r="A2332" s="2" t="str">
        <f>IF(TRIM(J2332)="","",E2332)</f>
        <v/>
      </c>
      <c r="B2332" s="2" t="str">
        <f>IF(TRIM(K2332)="","",I2332)</f>
        <v/>
      </c>
      <c r="C2332" s="2" t="str">
        <f>LEFT(F2332,FIND(".",F2332,6))</f>
        <v>Exif.Sony1MltCsA100.</v>
      </c>
      <c r="D2332" s="2" t="str">
        <f>VLOOKUP(C2332,PrefixUebersetzung,2,FALSE)</f>
        <v>Exif.Sony1MltCsA100.</v>
      </c>
      <c r="E2332" s="2" t="str">
        <f>MID(F2332,FIND(".",F2332,6)+1,99)</f>
        <v>DynamicRangeOptimizerMode</v>
      </c>
      <c r="F2332" s="3" t="s">
        <v>1479</v>
      </c>
      <c r="G2332" s="3" t="s">
        <v>9512</v>
      </c>
      <c r="I2332" s="3" t="s">
        <v>3158</v>
      </c>
      <c r="J2332" s="3"/>
      <c r="L2332" s="14"/>
      <c r="M2332" s="3" t="str">
        <f>IFERROR(VLOOKUP(E2332,A:J,10, FALSE),"")</f>
        <v>Dynamikbereich-Optimierer Modus</v>
      </c>
      <c r="N2332" s="3" t="str">
        <f>IFERROR(VLOOKUP(I2332,B:K,10,FALSE),"")</f>
        <v>Dynamikbereich-Optimierer Modus</v>
      </c>
      <c r="O2332" s="3" t="str">
        <f>IF(AND(TRIM(J2332)="",M2332=""),"Suffix not translated ",
   IF(AND(TRIM(J2332)&lt;&gt;"",TRIM(M2332)&lt;&gt;"",TRIM(J2332)&lt;&gt;TRIM(M2332)),"Suffix translation &lt;&gt; lookup ", "" ))
&amp;IF(AND(TRIM(K2332)="",N2332=""),"Description not translated ",
   IF(AND(TRIM(K2332)&lt;&gt;"",TRIM(N2332)&lt;&gt;"",TRIM(K2332)&lt;&gt;TRIM(N2332)),"Description translation&lt;&gt; lookup ", "" ))</f>
        <v/>
      </c>
    </row>
    <row r="2333" spans="1:18" ht="30" x14ac:dyDescent="0.25">
      <c r="A2333" s="2" t="str">
        <f>IF(TRIM(J2333)="","",E2333)</f>
        <v>DynamicRangeOptimizerSettings</v>
      </c>
      <c r="B2333" s="2" t="str">
        <f>IF(TRIM(K2333)="","",I2333)</f>
        <v>Dynamic Range Optimizer Settings</v>
      </c>
      <c r="C2333" s="2" t="str">
        <f>LEFT(F2333,FIND(".",F2333,6))</f>
        <v>Exif.Sony1MltCsA100.</v>
      </c>
      <c r="D2333" s="2" t="str">
        <f>VLOOKUP(C2333,PrefixUebersetzung,2,FALSE)</f>
        <v>Exif.Sony1MltCsA100.</v>
      </c>
      <c r="E2333" s="2" t="str">
        <f>MID(F2333,FIND(".",F2333,6)+1,99)</f>
        <v>DynamicRangeOptimizerSettings</v>
      </c>
      <c r="F2333" s="3" t="s">
        <v>1480</v>
      </c>
      <c r="G2333" s="3" t="s">
        <v>9512</v>
      </c>
      <c r="I2333" s="3" t="s">
        <v>3159</v>
      </c>
      <c r="J2333" s="3" t="s">
        <v>4376</v>
      </c>
      <c r="K2333" s="5" t="s">
        <v>4376</v>
      </c>
      <c r="L2333" s="14"/>
      <c r="O2333" s="3" t="str">
        <f>IF(AND(TRIM(J2333)="",M2333=""),"Suffix not translated ",
   IF(AND(TRIM(J2333)&lt;&gt;"",TRIM(M2333)&lt;&gt;"",TRIM(J2333)&lt;&gt;TRIM(M2333)),"Suffix translation &lt;&gt; lookup ", "" ))
&amp;IF(AND(TRIM(K2333)="",N2333=""),"Description not translated ",
   IF(AND(TRIM(K2333)&lt;&gt;"",TRIM(N2333)&lt;&gt;"",TRIM(K2333)&lt;&gt;TRIM(N2333)),"Description translation&lt;&gt; lookup ", "" ))</f>
        <v/>
      </c>
      <c r="P2333" s="3" t="s">
        <v>8447</v>
      </c>
      <c r="Q2333" s="3" t="s">
        <v>8447</v>
      </c>
      <c r="R2333" s="3" t="s">
        <v>9117</v>
      </c>
    </row>
    <row r="2334" spans="1:18" ht="30" x14ac:dyDescent="0.25">
      <c r="A2334" s="2" t="str">
        <f>IF(TRIM(J2334)="","",E2334)</f>
        <v>ExposureBracketingIndicatorLast</v>
      </c>
      <c r="B2334" s="2" t="str">
        <f>IF(TRIM(K2334)="","",I2334)</f>
        <v>Exposure bracketing indicator last (indicator for last shot when bracketing)</v>
      </c>
      <c r="C2334" s="2" t="str">
        <f>LEFT(F2334,FIND(".",F2334,6))</f>
        <v>Exif.Sony1MltCsA100.</v>
      </c>
      <c r="D2334" s="2" t="str">
        <f>VLOOKUP(C2334,PrefixUebersetzung,2,FALSE)</f>
        <v>Exif.Sony1MltCsA100.</v>
      </c>
      <c r="E2334" s="2" t="str">
        <f>MID(F2334,FIND(".",F2334,6)+1,99)</f>
        <v>ExposureBracketingIndicatorLast</v>
      </c>
      <c r="F2334" s="3" t="s">
        <v>1481</v>
      </c>
      <c r="G2334" s="3" t="s">
        <v>9512</v>
      </c>
      <c r="I2334" s="3" t="s">
        <v>3160</v>
      </c>
      <c r="J2334" s="3" t="s">
        <v>4377</v>
      </c>
      <c r="K2334" s="5" t="s">
        <v>5148</v>
      </c>
      <c r="L2334" s="14"/>
      <c r="O2334" s="3" t="str">
        <f>IF(AND(TRIM(J2334)="",M2334=""),"Suffix not translated ",
   IF(AND(TRIM(J2334)&lt;&gt;"",TRIM(M2334)&lt;&gt;"",TRIM(J2334)&lt;&gt;TRIM(M2334)),"Suffix translation &lt;&gt; lookup ", "" ))
&amp;IF(AND(TRIM(K2334)="",N2334=""),"Description not translated ",
   IF(AND(TRIM(K2334)&lt;&gt;"",TRIM(N2334)&lt;&gt;"",TRIM(K2334)&lt;&gt;TRIM(N2334)),"Description translation&lt;&gt; lookup ", "" ))</f>
        <v/>
      </c>
      <c r="P2334" s="3" t="s">
        <v>8447</v>
      </c>
      <c r="Q2334" s="3" t="s">
        <v>8447</v>
      </c>
    </row>
    <row r="2335" spans="1:18" ht="30" x14ac:dyDescent="0.25">
      <c r="A2335" s="2" t="str">
        <f>IF(TRIM(J2335)="","",E2335)</f>
        <v>ExposureCompensationMode</v>
      </c>
      <c r="B2335" s="2" t="str">
        <f>IF(TRIM(K2335)="","",I2335)</f>
        <v>Exposure compensation mode</v>
      </c>
      <c r="C2335" s="2" t="str">
        <f>LEFT(F2335,FIND(".",F2335,6))</f>
        <v>Exif.Sony1MltCsA100.</v>
      </c>
      <c r="D2335" s="2" t="str">
        <f>VLOOKUP(C2335,PrefixUebersetzung,2,FALSE)</f>
        <v>Exif.Sony1MltCsA100.</v>
      </c>
      <c r="E2335" s="2" t="str">
        <f>MID(F2335,FIND(".",F2335,6)+1,99)</f>
        <v>ExposureCompensationMode</v>
      </c>
      <c r="F2335" s="3" t="s">
        <v>1482</v>
      </c>
      <c r="G2335" s="3" t="s">
        <v>9512</v>
      </c>
      <c r="I2335" s="3" t="s">
        <v>3161</v>
      </c>
      <c r="J2335" s="5" t="s">
        <v>4881</v>
      </c>
      <c r="K2335" s="5" t="s">
        <v>4881</v>
      </c>
      <c r="L2335" s="14"/>
      <c r="O2335" s="3" t="str">
        <f>IF(AND(TRIM(J2335)="",M2335=""),"Suffix not translated ",
   IF(AND(TRIM(J2335)&lt;&gt;"",TRIM(M2335)&lt;&gt;"",TRIM(J2335)&lt;&gt;TRIM(M2335)),"Suffix translation &lt;&gt; lookup ", "" ))
&amp;IF(AND(TRIM(K2335)="",N2335=""),"Description not translated ",
   IF(AND(TRIM(K2335)&lt;&gt;"",TRIM(N2335)&lt;&gt;"",TRIM(K2335)&lt;&gt;TRIM(N2335)),"Description translation&lt;&gt; lookup ", "" ))</f>
        <v/>
      </c>
      <c r="P2335" s="3" t="s">
        <v>8447</v>
      </c>
      <c r="Q2335" s="3" t="s">
        <v>8447</v>
      </c>
      <c r="R2335" s="3" t="s">
        <v>9035</v>
      </c>
    </row>
    <row r="2336" spans="1:18" ht="30" x14ac:dyDescent="0.25">
      <c r="A2336" s="2" t="str">
        <f>IF(TRIM(J2336)="","",E2336)</f>
        <v>ExposureCompensationSetting</v>
      </c>
      <c r="B2336" s="2" t="str">
        <f>IF(TRIM(K2336)="","",I2336)</f>
        <v>Exposure compensation setting</v>
      </c>
      <c r="C2336" s="2" t="str">
        <f>LEFT(F2336,FIND(".",F2336,6))</f>
        <v>Exif.Sony1MltCsA100.</v>
      </c>
      <c r="D2336" s="2" t="str">
        <f>VLOOKUP(C2336,PrefixUebersetzung,2,FALSE)</f>
        <v>Exif.Sony1MltCsA100.</v>
      </c>
      <c r="E2336" s="2" t="str">
        <f>MID(F2336,FIND(".",F2336,6)+1,99)</f>
        <v>ExposureCompensationSetting</v>
      </c>
      <c r="F2336" s="3" t="s">
        <v>1483</v>
      </c>
      <c r="G2336" s="3" t="s">
        <v>9512</v>
      </c>
      <c r="I2336" s="3" t="s">
        <v>3162</v>
      </c>
      <c r="J2336" s="5" t="s">
        <v>4882</v>
      </c>
      <c r="K2336" s="5" t="s">
        <v>4882</v>
      </c>
      <c r="L2336" s="14"/>
      <c r="O2336" s="3" t="str">
        <f>IF(AND(TRIM(J2336)="",M2336=""),"Suffix not translated ",
   IF(AND(TRIM(J2336)&lt;&gt;"",TRIM(M2336)&lt;&gt;"",TRIM(J2336)&lt;&gt;TRIM(M2336)),"Suffix translation &lt;&gt; lookup ", "" ))
&amp;IF(AND(TRIM(K2336)="",N2336=""),"Description not translated ",
   IF(AND(TRIM(K2336)&lt;&gt;"",TRIM(N2336)&lt;&gt;"",TRIM(K2336)&lt;&gt;TRIM(N2336)),"Description translation&lt;&gt; lookup ", "" ))</f>
        <v/>
      </c>
      <c r="P2336" s="3" t="s">
        <v>8447</v>
      </c>
      <c r="Q2336" s="3" t="s">
        <v>8447</v>
      </c>
      <c r="R2336" s="3" t="s">
        <v>9035</v>
      </c>
    </row>
    <row r="2337" spans="1:18" x14ac:dyDescent="0.25">
      <c r="A2337" s="2" t="str">
        <f>IF(TRIM(J2337)="","",E2337)</f>
        <v>ExposureIndicator</v>
      </c>
      <c r="B2337" s="2" t="str">
        <f>IF(TRIM(K2337)="","",I2337)</f>
        <v>Exposure indicator</v>
      </c>
      <c r="C2337" s="2" t="str">
        <f>LEFT(F2337,FIND(".",F2337,6))</f>
        <v>Exif.Sony1MltCsA100.</v>
      </c>
      <c r="D2337" s="2" t="str">
        <f>VLOOKUP(C2337,PrefixUebersetzung,2,FALSE)</f>
        <v>Exif.Sony1MltCsA100.</v>
      </c>
      <c r="E2337" s="2" t="str">
        <f>MID(F2337,FIND(".",F2337,6)+1,99)</f>
        <v>ExposureIndicator</v>
      </c>
      <c r="F2337" s="3" t="s">
        <v>1484</v>
      </c>
      <c r="G2337" s="3" t="s">
        <v>9512</v>
      </c>
      <c r="I2337" s="3" t="s">
        <v>3163</v>
      </c>
      <c r="J2337" s="5" t="s">
        <v>4024</v>
      </c>
      <c r="K2337" s="5" t="s">
        <v>4024</v>
      </c>
      <c r="L2337" s="14"/>
      <c r="O2337" s="3" t="str">
        <f>IF(AND(TRIM(J2337)="",M2337=""),"Suffix not translated ",
   IF(AND(TRIM(J2337)&lt;&gt;"",TRIM(M2337)&lt;&gt;"",TRIM(J2337)&lt;&gt;TRIM(M2337)),"Suffix translation &lt;&gt; lookup ", "" ))
&amp;IF(AND(TRIM(K2337)="",N2337=""),"Description not translated ",
   IF(AND(TRIM(K2337)&lt;&gt;"",TRIM(N2337)&lt;&gt;"",TRIM(K2337)&lt;&gt;TRIM(N2337)),"Description translation&lt;&gt; lookup ", "" ))</f>
        <v/>
      </c>
      <c r="P2337" s="3" t="s">
        <v>8447</v>
      </c>
      <c r="Q2337" s="3" t="s">
        <v>8447</v>
      </c>
      <c r="R2337" s="3" t="s">
        <v>4193</v>
      </c>
    </row>
    <row r="2338" spans="1:18" x14ac:dyDescent="0.25">
      <c r="A2338" s="2" t="str">
        <f>IF(TRIM(J2338)="","",E2338)</f>
        <v/>
      </c>
      <c r="B2338" s="2" t="str">
        <f>IF(TRIM(K2338)="","",I2338)</f>
        <v/>
      </c>
      <c r="C2338" s="2" t="str">
        <f>LEFT(F2338,FIND(".",F2338,6))</f>
        <v>Exif.Sony1MltCsA100.</v>
      </c>
      <c r="D2338" s="2" t="str">
        <f>VLOOKUP(C2338,PrefixUebersetzung,2,FALSE)</f>
        <v>Exif.Sony1MltCsA100.</v>
      </c>
      <c r="E2338" s="2" t="str">
        <f>MID(F2338,FIND(".",F2338,6)+1,99)</f>
        <v>ExposureMode</v>
      </c>
      <c r="F2338" s="3" t="s">
        <v>1485</v>
      </c>
      <c r="G2338" s="3" t="s">
        <v>9512</v>
      </c>
      <c r="I2338" s="3" t="s">
        <v>2523</v>
      </c>
      <c r="L2338" s="14">
        <v>1</v>
      </c>
      <c r="M2338" s="3" t="str">
        <f>IFERROR(VLOOKUP(E2338,A:J,10, FALSE),"")</f>
        <v>Belichtungsmodus</v>
      </c>
      <c r="N2338" s="3" t="str">
        <f>IFERROR(VLOOKUP(I2338,B:K,10,FALSE),"")</f>
        <v>Belichtungsmodus</v>
      </c>
      <c r="O2338" s="3" t="str">
        <f>IF(AND(TRIM(J2338)="",M2338=""),"Suffix not translated ",
   IF(AND(TRIM(J2338)&lt;&gt;"",TRIM(M2338)&lt;&gt;"",TRIM(J2338)&lt;&gt;TRIM(M2338)),"Suffix translation &lt;&gt; lookup ", "" ))
&amp;IF(AND(TRIM(K2338)="",N2338=""),"Description not translated ",
   IF(AND(TRIM(K2338)&lt;&gt;"",TRIM(N2338)&lt;&gt;"",TRIM(K2338)&lt;&gt;TRIM(N2338)),"Description translation&lt;&gt; lookup ", "" ))</f>
        <v/>
      </c>
    </row>
    <row r="2339" spans="1:18" x14ac:dyDescent="0.25">
      <c r="A2339" s="2" t="str">
        <f>IF(TRIM(J2339)="","",E2339)</f>
        <v/>
      </c>
      <c r="B2339" s="2" t="str">
        <f>IF(TRIM(K2339)="","",I2339)</f>
        <v/>
      </c>
      <c r="C2339" s="2" t="str">
        <f>LEFT(F2339,FIND(".",F2339,6))</f>
        <v>Exif.Sony1MltCsA100.</v>
      </c>
      <c r="D2339" s="2" t="str">
        <f>VLOOKUP(C2339,PrefixUebersetzung,2,FALSE)</f>
        <v>Exif.Sony1MltCsA100.</v>
      </c>
      <c r="E2339" s="2" t="str">
        <f>MID(F2339,FIND(".",F2339,6)+1,99)</f>
        <v>ExposureTime</v>
      </c>
      <c r="F2339" s="3" t="s">
        <v>1486</v>
      </c>
      <c r="G2339" s="3" t="s">
        <v>9512</v>
      </c>
      <c r="I2339" s="3" t="s">
        <v>2525</v>
      </c>
      <c r="L2339" s="14">
        <v>1</v>
      </c>
      <c r="M2339" s="3" t="str">
        <f>IFERROR(VLOOKUP(E2339,A:J,10, FALSE),"")</f>
        <v>Belichtungszeit</v>
      </c>
      <c r="N2339" s="3" t="str">
        <f>IFERROR(VLOOKUP(I2339,B:K,10,FALSE),"")</f>
        <v>Belichtungszeit</v>
      </c>
      <c r="O2339" s="3" t="str">
        <f>IF(AND(TRIM(J2339)="",M2339=""),"Suffix not translated ",
   IF(AND(TRIM(J2339)&lt;&gt;"",TRIM(M2339)&lt;&gt;"",TRIM(J2339)&lt;&gt;TRIM(M2339)),"Suffix translation &lt;&gt; lookup ", "" ))
&amp;IF(AND(TRIM(K2339)="",N2339=""),"Description not translated ",
   IF(AND(TRIM(K2339)&lt;&gt;"",TRIM(N2339)&lt;&gt;"",TRIM(K2339)&lt;&gt;TRIM(N2339)),"Description translation&lt;&gt; lookup ", "" ))</f>
        <v/>
      </c>
    </row>
    <row r="2340" spans="1:18" x14ac:dyDescent="0.25">
      <c r="A2340" s="2" t="str">
        <f>IF(TRIM(J2340)="","",E2340)</f>
        <v/>
      </c>
      <c r="B2340" s="2" t="str">
        <f>IF(TRIM(K2340)="","",I2340)</f>
        <v/>
      </c>
      <c r="C2340" s="2" t="str">
        <f>LEFT(F2340,FIND(".",F2340,6))</f>
        <v>Exif.Sony1MltCsA100.</v>
      </c>
      <c r="D2340" s="2" t="str">
        <f>VLOOKUP(C2340,PrefixUebersetzung,2,FALSE)</f>
        <v>Exif.Sony1MltCsA100.</v>
      </c>
      <c r="E2340" s="2" t="str">
        <f>MID(F2340,FIND(".",F2340,6)+1,99)</f>
        <v>EyeStartAF</v>
      </c>
      <c r="F2340" s="3" t="s">
        <v>1487</v>
      </c>
      <c r="G2340" s="3" t="s">
        <v>9512</v>
      </c>
      <c r="I2340" s="3" t="s">
        <v>3164</v>
      </c>
      <c r="J2340" s="3"/>
      <c r="L2340" s="14">
        <v>5</v>
      </c>
      <c r="O2340" s="3" t="str">
        <f>IF(AND(TRIM(J2340)="",M2340=""),"Suffix not translated ",
   IF(AND(TRIM(J2340)&lt;&gt;"",TRIM(M2340)&lt;&gt;"",TRIM(J2340)&lt;&gt;TRIM(M2340)),"Suffix translation &lt;&gt; lookup ", "" ))
&amp;IF(AND(TRIM(K2340)="",N2340=""),"Description not translated ",
   IF(AND(TRIM(K2340)&lt;&gt;"",TRIM(N2340)&lt;&gt;"",TRIM(K2340)&lt;&gt;TRIM(N2340)),"Description translation&lt;&gt; lookup ", "" ))</f>
        <v xml:space="preserve">Suffix not translated Description not translated </v>
      </c>
      <c r="P2340" s="3" t="s">
        <v>8447</v>
      </c>
      <c r="Q2340" s="3" t="s">
        <v>8447</v>
      </c>
    </row>
    <row r="2341" spans="1:18" x14ac:dyDescent="0.25">
      <c r="A2341" s="2" t="str">
        <f>IF(TRIM(J2341)="","",E2341)</f>
        <v>FlashDefault</v>
      </c>
      <c r="B2341" s="2" t="str">
        <f>IF(TRIM(K2341)="","",I2341)</f>
        <v>Flash default</v>
      </c>
      <c r="C2341" s="2" t="str">
        <f>LEFT(F2341,FIND(".",F2341,6))</f>
        <v>Exif.Sony1MltCsA100.</v>
      </c>
      <c r="D2341" s="2" t="str">
        <f>VLOOKUP(C2341,PrefixUebersetzung,2,FALSE)</f>
        <v>Exif.Sony1MltCsA100.</v>
      </c>
      <c r="E2341" s="2" t="str">
        <f>MID(F2341,FIND(".",F2341,6)+1,99)</f>
        <v>FlashDefault</v>
      </c>
      <c r="F2341" s="3" t="s">
        <v>1488</v>
      </c>
      <c r="G2341" s="3" t="s">
        <v>9512</v>
      </c>
      <c r="I2341" s="3" t="s">
        <v>3165</v>
      </c>
      <c r="J2341" s="3" t="s">
        <v>4883</v>
      </c>
      <c r="K2341" s="5" t="s">
        <v>4883</v>
      </c>
      <c r="L2341" s="14"/>
      <c r="O2341" s="3" t="str">
        <f>IF(AND(TRIM(J2341)="",M2341=""),"Suffix not translated ",
   IF(AND(TRIM(J2341)&lt;&gt;"",TRIM(M2341)&lt;&gt;"",TRIM(J2341)&lt;&gt;TRIM(M2341)),"Suffix translation &lt;&gt; lookup ", "" ))
&amp;IF(AND(TRIM(K2341)="",N2341=""),"Description not translated ",
   IF(AND(TRIM(K2341)&lt;&gt;"",TRIM(N2341)&lt;&gt;"",TRIM(K2341)&lt;&gt;TRIM(N2341)),"Description translation&lt;&gt; lookup ", "" ))</f>
        <v/>
      </c>
      <c r="P2341" s="3" t="s">
        <v>8447</v>
      </c>
      <c r="Q2341" s="3" t="s">
        <v>8447</v>
      </c>
      <c r="R2341" s="3" t="s">
        <v>4773</v>
      </c>
    </row>
    <row r="2342" spans="1:18" ht="30" x14ac:dyDescent="0.25">
      <c r="A2342" s="2" t="str">
        <f>IF(TRIM(J2342)="","",E2342)</f>
        <v>FlashExposureCompSetting</v>
      </c>
      <c r="B2342" s="2" t="str">
        <f>IF(TRIM(K2342)="","",I2342)</f>
        <v>Flash exposure compensation setting</v>
      </c>
      <c r="C2342" s="2" t="str">
        <f>LEFT(F2342,FIND(".",F2342,6))</f>
        <v>Exif.Sony1MltCsA100.</v>
      </c>
      <c r="D2342" s="2" t="str">
        <f>VLOOKUP(C2342,PrefixUebersetzung,2,FALSE)</f>
        <v>Exif.Sony1MltCsA100.</v>
      </c>
      <c r="E2342" s="2" t="str">
        <f>MID(F2342,FIND(".",F2342,6)+1,99)</f>
        <v>FlashExposureCompSetting</v>
      </c>
      <c r="F2342" s="3" t="s">
        <v>1489</v>
      </c>
      <c r="G2342" s="3" t="s">
        <v>9512</v>
      </c>
      <c r="I2342" s="3" t="s">
        <v>3166</v>
      </c>
      <c r="J2342" s="5" t="s">
        <v>3929</v>
      </c>
      <c r="K2342" s="5" t="s">
        <v>3929</v>
      </c>
      <c r="L2342" s="14"/>
      <c r="O2342" s="3" t="str">
        <f>IF(AND(TRIM(J2342)="",M2342=""),"Suffix not translated ",
   IF(AND(TRIM(J2342)&lt;&gt;"",TRIM(M2342)&lt;&gt;"",TRIM(J2342)&lt;&gt;TRIM(M2342)),"Suffix translation &lt;&gt; lookup ", "" ))
&amp;IF(AND(TRIM(K2342)="",N2342=""),"Description not translated ",
   IF(AND(TRIM(K2342)&lt;&gt;"",TRIM(N2342)&lt;&gt;"",TRIM(K2342)&lt;&gt;TRIM(N2342)),"Description translation&lt;&gt; lookup ", "" ))</f>
        <v/>
      </c>
      <c r="P2342" s="3" t="s">
        <v>8447</v>
      </c>
      <c r="Q2342" s="3" t="s">
        <v>8447</v>
      </c>
      <c r="R2342" s="3" t="s">
        <v>9176</v>
      </c>
    </row>
    <row r="2343" spans="1:18" ht="30" x14ac:dyDescent="0.25">
      <c r="A2343" s="2" t="str">
        <f>IF(TRIM(J2343)="","",E2343)</f>
        <v>FlashExposureIndicator</v>
      </c>
      <c r="B2343" s="2" t="str">
        <f>IF(TRIM(K2343)="","",I2343)</f>
        <v>Flash exposure indicator</v>
      </c>
      <c r="C2343" s="2" t="str">
        <f>LEFT(F2343,FIND(".",F2343,6))</f>
        <v>Exif.Sony1MltCsA100.</v>
      </c>
      <c r="D2343" s="2" t="str">
        <f>VLOOKUP(C2343,PrefixUebersetzung,2,FALSE)</f>
        <v>Exif.Sony1MltCsA100.</v>
      </c>
      <c r="E2343" s="2" t="str">
        <f>MID(F2343,FIND(".",F2343,6)+1,99)</f>
        <v>FlashExposureIndicator</v>
      </c>
      <c r="F2343" s="3" t="s">
        <v>1490</v>
      </c>
      <c r="G2343" s="3" t="s">
        <v>9512</v>
      </c>
      <c r="I2343" s="3" t="s">
        <v>3167</v>
      </c>
      <c r="J2343" s="5" t="s">
        <v>4378</v>
      </c>
      <c r="K2343" s="5" t="s">
        <v>4378</v>
      </c>
      <c r="L2343" s="14"/>
      <c r="O2343" s="3" t="str">
        <f>IF(AND(TRIM(J2343)="",M2343=""),"Suffix not translated ",
   IF(AND(TRIM(J2343)&lt;&gt;"",TRIM(M2343)&lt;&gt;"",TRIM(J2343)&lt;&gt;TRIM(M2343)),"Suffix translation &lt;&gt; lookup ", "" ))
&amp;IF(AND(TRIM(K2343)="",N2343=""),"Description not translated ",
   IF(AND(TRIM(K2343)&lt;&gt;"",TRIM(N2343)&lt;&gt;"",TRIM(K2343)&lt;&gt;TRIM(N2343)),"Description translation&lt;&gt; lookup ", "" ))</f>
        <v/>
      </c>
      <c r="P2343" s="3" t="s">
        <v>8447</v>
      </c>
      <c r="Q2343" s="3" t="s">
        <v>8447</v>
      </c>
      <c r="R2343" s="3" t="s">
        <v>9167</v>
      </c>
    </row>
    <row r="2344" spans="1:18" ht="30" x14ac:dyDescent="0.25">
      <c r="A2344" s="2" t="str">
        <f>IF(TRIM(J2344)="","",E2344)</f>
        <v>FlashExposureIndicatorLast</v>
      </c>
      <c r="B2344" s="2" t="str">
        <f>IF(TRIM(K2344)="","",I2344)</f>
        <v>Flash exposure indicator last (indicator for last shot when bracketing)</v>
      </c>
      <c r="C2344" s="2" t="str">
        <f>LEFT(F2344,FIND(".",F2344,6))</f>
        <v>Exif.Sony1MltCsA100.</v>
      </c>
      <c r="D2344" s="2" t="str">
        <f>VLOOKUP(C2344,PrefixUebersetzung,2,FALSE)</f>
        <v>Exif.Sony1MltCsA100.</v>
      </c>
      <c r="E2344" s="2" t="str">
        <f>MID(F2344,FIND(".",F2344,6)+1,99)</f>
        <v>FlashExposureIndicatorLast</v>
      </c>
      <c r="F2344" s="3" t="s">
        <v>1491</v>
      </c>
      <c r="G2344" s="3" t="s">
        <v>9512</v>
      </c>
      <c r="I2344" s="3" t="s">
        <v>3168</v>
      </c>
      <c r="J2344" s="5" t="s">
        <v>4884</v>
      </c>
      <c r="K2344" s="5" t="s">
        <v>5149</v>
      </c>
      <c r="L2344" s="14"/>
      <c r="O2344" s="3" t="str">
        <f>IF(AND(TRIM(J2344)="",M2344=""),"Suffix not translated ",
   IF(AND(TRIM(J2344)&lt;&gt;"",TRIM(M2344)&lt;&gt;"",TRIM(J2344)&lt;&gt;TRIM(M2344)),"Suffix translation &lt;&gt; lookup ", "" ))
&amp;IF(AND(TRIM(K2344)="",N2344=""),"Description not translated ",
   IF(AND(TRIM(K2344)&lt;&gt;"",TRIM(N2344)&lt;&gt;"",TRIM(K2344)&lt;&gt;TRIM(N2344)),"Description translation&lt;&gt; lookup ", "" ))</f>
        <v/>
      </c>
      <c r="P2344" s="3" t="s">
        <v>8447</v>
      </c>
      <c r="Q2344" s="3" t="s">
        <v>8447</v>
      </c>
    </row>
    <row r="2345" spans="1:18" ht="30" x14ac:dyDescent="0.25">
      <c r="A2345" s="2" t="str">
        <f>IF(TRIM(J2345)="","",E2345)</f>
        <v>FlashExposureIndicatorNext</v>
      </c>
      <c r="B2345" s="2" t="str">
        <f>IF(TRIM(K2345)="","",I2345)</f>
        <v>Flash exposure indicator next (indicator for next shot when bracketing)</v>
      </c>
      <c r="C2345" s="2" t="str">
        <f>LEFT(F2345,FIND(".",F2345,6))</f>
        <v>Exif.Sony1MltCsA100.</v>
      </c>
      <c r="D2345" s="2" t="str">
        <f>VLOOKUP(C2345,PrefixUebersetzung,2,FALSE)</f>
        <v>Exif.Sony1MltCsA100.</v>
      </c>
      <c r="E2345" s="2" t="str">
        <f>MID(F2345,FIND(".",F2345,6)+1,99)</f>
        <v>FlashExposureIndicatorNext</v>
      </c>
      <c r="F2345" s="3" t="s">
        <v>1492</v>
      </c>
      <c r="G2345" s="3" t="s">
        <v>9512</v>
      </c>
      <c r="I2345" s="3" t="s">
        <v>3169</v>
      </c>
      <c r="J2345" s="5" t="s">
        <v>4885</v>
      </c>
      <c r="K2345" s="5" t="s">
        <v>5150</v>
      </c>
      <c r="L2345" s="14"/>
      <c r="O2345" s="3" t="str">
        <f>IF(AND(TRIM(J2345)="",M2345=""),"Suffix not translated ",
   IF(AND(TRIM(J2345)&lt;&gt;"",TRIM(M2345)&lt;&gt;"",TRIM(J2345)&lt;&gt;TRIM(M2345)),"Suffix translation &lt;&gt; lookup ", "" ))
&amp;IF(AND(TRIM(K2345)="",N2345=""),"Description not translated ",
   IF(AND(TRIM(K2345)&lt;&gt;"",TRIM(N2345)&lt;&gt;"",TRIM(K2345)&lt;&gt;TRIM(N2345)),"Description translation&lt;&gt; lookup ", "" ))</f>
        <v/>
      </c>
      <c r="P2345" s="3" t="s">
        <v>8447</v>
      </c>
      <c r="Q2345" s="3" t="s">
        <v>8447</v>
      </c>
    </row>
    <row r="2346" spans="1:18" x14ac:dyDescent="0.25">
      <c r="A2346" s="2" t="str">
        <f>IF(TRIM(J2346)="","",E2346)</f>
        <v/>
      </c>
      <c r="B2346" s="2" t="str">
        <f>IF(TRIM(K2346)="","",I2346)</f>
        <v/>
      </c>
      <c r="C2346" s="2" t="str">
        <f>LEFT(F2346,FIND(".",F2346,6))</f>
        <v>Exif.Sony1MltCsA100.</v>
      </c>
      <c r="D2346" s="2" t="str">
        <f>VLOOKUP(C2346,PrefixUebersetzung,2,FALSE)</f>
        <v>Exif.Sony1MltCsA100.</v>
      </c>
      <c r="E2346" s="2" t="str">
        <f>MID(F2346,FIND(".",F2346,6)+1,99)</f>
        <v>FlashMetering</v>
      </c>
      <c r="F2346" s="3" t="s">
        <v>1493</v>
      </c>
      <c r="G2346" s="3" t="s">
        <v>9512</v>
      </c>
      <c r="I2346" s="3" t="s">
        <v>2556</v>
      </c>
      <c r="L2346" s="14"/>
      <c r="M2346" s="3" t="str">
        <f>IFERROR(VLOOKUP(E2346,A:J,10, FALSE),"")</f>
        <v>Blitzmessung</v>
      </c>
      <c r="N2346" s="3" t="str">
        <f>IFERROR(VLOOKUP(I2346,B:K,10,FALSE),"")</f>
        <v>Blitzmessung</v>
      </c>
      <c r="O2346" s="3" t="str">
        <f>IF(AND(TRIM(J2346)="",M2346=""),"Suffix not translated ",
   IF(AND(TRIM(J2346)&lt;&gt;"",TRIM(M2346)&lt;&gt;"",TRIM(J2346)&lt;&gt;TRIM(M2346)),"Suffix translation &lt;&gt; lookup ", "" ))
&amp;IF(AND(TRIM(K2346)="",N2346=""),"Description not translated ",
   IF(AND(TRIM(K2346)&lt;&gt;"",TRIM(N2346)&lt;&gt;"",TRIM(K2346)&lt;&gt;TRIM(N2346)),"Description translation&lt;&gt; lookup ", "" ))</f>
        <v/>
      </c>
    </row>
    <row r="2347" spans="1:18" x14ac:dyDescent="0.25">
      <c r="A2347" s="2" t="str">
        <f>IF(TRIM(J2347)="","",E2347)</f>
        <v/>
      </c>
      <c r="B2347" s="2" t="str">
        <f>IF(TRIM(K2347)="","",I2347)</f>
        <v/>
      </c>
      <c r="C2347" s="2" t="str">
        <f>LEFT(F2347,FIND(".",F2347,6))</f>
        <v>Exif.Sony1MltCsA100.</v>
      </c>
      <c r="D2347" s="2" t="str">
        <f>VLOOKUP(C2347,PrefixUebersetzung,2,FALSE)</f>
        <v>Exif.Sony1MltCsA100.</v>
      </c>
      <c r="E2347" s="2" t="str">
        <f>MID(F2347,FIND(".",F2347,6)+1,99)</f>
        <v>FlashMode</v>
      </c>
      <c r="F2347" s="3" t="s">
        <v>1494</v>
      </c>
      <c r="G2347" s="3" t="s">
        <v>9512</v>
      </c>
      <c r="I2347" s="3" t="s">
        <v>3130</v>
      </c>
      <c r="J2347" s="3"/>
      <c r="L2347" s="14"/>
      <c r="M2347" s="3" t="str">
        <f>IFERROR(VLOOKUP(E2347,A:J,10, FALSE),"")</f>
        <v>Blitzmodus</v>
      </c>
      <c r="N2347" s="3" t="str">
        <f>IFERROR(VLOOKUP(I2347,B:K,10,FALSE),"")</f>
        <v>Blitzmodus</v>
      </c>
      <c r="O2347" s="3" t="str">
        <f>IF(AND(TRIM(J2347)="",M2347=""),"Suffix not translated ",
   IF(AND(TRIM(J2347)&lt;&gt;"",TRIM(M2347)&lt;&gt;"",TRIM(J2347)&lt;&gt;TRIM(M2347)),"Suffix translation &lt;&gt; lookup ", "" ))
&amp;IF(AND(TRIM(K2347)="",N2347=""),"Description not translated ",
   IF(AND(TRIM(K2347)&lt;&gt;"",TRIM(N2347)&lt;&gt;"",TRIM(K2347)&lt;&gt;TRIM(N2347)),"Description translation&lt;&gt; lookup ", "" ))</f>
        <v/>
      </c>
    </row>
    <row r="2348" spans="1:18" x14ac:dyDescent="0.25">
      <c r="A2348" s="2" t="str">
        <f>IF(TRIM(J2348)="","",E2348)</f>
        <v/>
      </c>
      <c r="B2348" s="2" t="str">
        <f>IF(TRIM(K2348)="","",I2348)</f>
        <v/>
      </c>
      <c r="C2348" s="2" t="str">
        <f>LEFT(F2348,FIND(".",F2348,6))</f>
        <v>Exif.Sony1MltCsA100.</v>
      </c>
      <c r="D2348" s="2" t="str">
        <f>VLOOKUP(C2348,PrefixUebersetzung,2,FALSE)</f>
        <v>Exif.Sony1MltCsA100.</v>
      </c>
      <c r="E2348" s="2" t="str">
        <f>MID(F2348,FIND(".",F2348,6)+1,99)</f>
        <v>FlashType</v>
      </c>
      <c r="F2348" s="3" t="s">
        <v>1495</v>
      </c>
      <c r="G2348" s="3" t="s">
        <v>9512</v>
      </c>
      <c r="I2348" s="3" t="s">
        <v>2820</v>
      </c>
      <c r="J2348" s="3"/>
      <c r="L2348" s="14"/>
      <c r="M2348" s="3" t="str">
        <f>IFERROR(VLOOKUP(E2348,A:J,10, FALSE),"")</f>
        <v>Blitztyp</v>
      </c>
      <c r="N2348" s="3" t="str">
        <f>IFERROR(VLOOKUP(I2348,B:K,10,FALSE),"")</f>
        <v>Blitztyp</v>
      </c>
      <c r="O2348" s="3" t="str">
        <f>IF(AND(TRIM(J2348)="",M2348=""),"Suffix not translated ",
   IF(AND(TRIM(J2348)&lt;&gt;"",TRIM(M2348)&lt;&gt;"",TRIM(J2348)&lt;&gt;TRIM(M2348)),"Suffix translation &lt;&gt; lookup ", "" ))
&amp;IF(AND(TRIM(K2348)="",N2348=""),"Description not translated ",
   IF(AND(TRIM(K2348)&lt;&gt;"",TRIM(N2348)&lt;&gt;"",TRIM(K2348)&lt;&gt;TRIM(N2348)),"Description translation&lt;&gt; lookup ", "" ))</f>
        <v/>
      </c>
    </row>
    <row r="2349" spans="1:18" x14ac:dyDescent="0.25">
      <c r="A2349" s="2" t="str">
        <f>IF(TRIM(J2349)="","",E2349)</f>
        <v/>
      </c>
      <c r="B2349" s="2" t="str">
        <f>IF(TRIM(K2349)="","",I2349)</f>
        <v>FNumber</v>
      </c>
      <c r="C2349" s="2" t="str">
        <f>LEFT(F2349,FIND(".",F2349,6))</f>
        <v>Exif.Sony1MltCsA100.</v>
      </c>
      <c r="D2349" s="2" t="str">
        <f>VLOOKUP(C2349,PrefixUebersetzung,2,FALSE)</f>
        <v>Exif.Sony1MltCsA100.</v>
      </c>
      <c r="E2349" s="2" t="str">
        <f>MID(F2349,FIND(".",F2349,6)+1,99)</f>
        <v>FNumber</v>
      </c>
      <c r="F2349" s="3" t="s">
        <v>1496</v>
      </c>
      <c r="G2349" s="3" t="s">
        <v>9512</v>
      </c>
      <c r="I2349" s="3" t="s">
        <v>3170</v>
      </c>
      <c r="J2349" s="3"/>
      <c r="K2349" s="5" t="s">
        <v>4787</v>
      </c>
      <c r="L2349" s="14">
        <v>1</v>
      </c>
      <c r="M2349" s="3" t="str">
        <f>IFERROR(VLOOKUP(E2349,A:J,10, FALSE),"")</f>
        <v>Blendenzahl</v>
      </c>
      <c r="O2349" s="3" t="str">
        <f>IF(AND(TRIM(J2349)="",M2349=""),"Suffix not translated ",
   IF(AND(TRIM(J2349)&lt;&gt;"",TRIM(M2349)&lt;&gt;"",TRIM(J2349)&lt;&gt;TRIM(M2349)),"Suffix translation &lt;&gt; lookup ", "" ))
&amp;IF(AND(TRIM(K2349)="",N2349=""),"Description not translated ",
   IF(AND(TRIM(K2349)&lt;&gt;"",TRIM(N2349)&lt;&gt;"",TRIM(K2349)&lt;&gt;TRIM(N2349)),"Description translation&lt;&gt; lookup ", "" ))</f>
        <v/>
      </c>
      <c r="Q2349" s="3" t="s">
        <v>8447</v>
      </c>
      <c r="R2349" s="3" t="s">
        <v>8990</v>
      </c>
    </row>
    <row r="2350" spans="1:18" x14ac:dyDescent="0.25">
      <c r="A2350" s="2" t="str">
        <f>IF(TRIM(J2350)="","",E2350)</f>
        <v>FocusHoldButton</v>
      </c>
      <c r="B2350" s="2" t="str">
        <f>IF(TRIM(K2350)="","",I2350)</f>
        <v>Focus hold button</v>
      </c>
      <c r="C2350" s="2" t="str">
        <f>LEFT(F2350,FIND(".",F2350,6))</f>
        <v>Exif.Sony1MltCsA100.</v>
      </c>
      <c r="D2350" s="2" t="str">
        <f>VLOOKUP(C2350,PrefixUebersetzung,2,FALSE)</f>
        <v>Exif.Sony1MltCsA100.</v>
      </c>
      <c r="E2350" s="2" t="str">
        <f>MID(F2350,FIND(".",F2350,6)+1,99)</f>
        <v>FocusHoldButton</v>
      </c>
      <c r="F2350" s="3" t="s">
        <v>1497</v>
      </c>
      <c r="G2350" s="3" t="s">
        <v>9512</v>
      </c>
      <c r="I2350" s="3" t="s">
        <v>3171</v>
      </c>
      <c r="J2350" s="3" t="s">
        <v>4379</v>
      </c>
      <c r="K2350" s="5" t="s">
        <v>4379</v>
      </c>
      <c r="L2350" s="14"/>
      <c r="O2350" s="3" t="str">
        <f>IF(AND(TRIM(J2350)="",M2350=""),"Suffix not translated ",
   IF(AND(TRIM(J2350)&lt;&gt;"",TRIM(M2350)&lt;&gt;"",TRIM(J2350)&lt;&gt;TRIM(M2350)),"Suffix translation &lt;&gt; lookup ", "" ))
&amp;IF(AND(TRIM(K2350)="",N2350=""),"Description not translated ",
   IF(AND(TRIM(K2350)&lt;&gt;"",TRIM(N2350)&lt;&gt;"",TRIM(K2350)&lt;&gt;TRIM(N2350)),"Description translation&lt;&gt; lookup ", "" ))</f>
        <v/>
      </c>
      <c r="P2350" s="3" t="s">
        <v>8447</v>
      </c>
      <c r="Q2350" s="3" t="s">
        <v>8447</v>
      </c>
      <c r="R2350" s="3" t="s">
        <v>9179</v>
      </c>
    </row>
    <row r="2351" spans="1:18" x14ac:dyDescent="0.25">
      <c r="A2351" s="2" t="str">
        <f>IF(TRIM(J2351)="","",E2351)</f>
        <v/>
      </c>
      <c r="B2351" s="2" t="str">
        <f>IF(TRIM(K2351)="","",I2351)</f>
        <v/>
      </c>
      <c r="C2351" s="2" t="str">
        <f>LEFT(F2351,FIND(".",F2351,6))</f>
        <v>Exif.Sony1MltCsA100.</v>
      </c>
      <c r="D2351" s="2" t="str">
        <f>VLOOKUP(C2351,PrefixUebersetzung,2,FALSE)</f>
        <v>Exif.Sony1MltCsA100.</v>
      </c>
      <c r="E2351" s="2" t="str">
        <f>MID(F2351,FIND(".",F2351,6)+1,99)</f>
        <v>FocusMode</v>
      </c>
      <c r="F2351" s="3" t="s">
        <v>1498</v>
      </c>
      <c r="G2351" s="3" t="s">
        <v>9512</v>
      </c>
      <c r="I2351" s="3" t="s">
        <v>2529</v>
      </c>
      <c r="J2351" s="3"/>
      <c r="L2351" s="14"/>
      <c r="M2351" s="3" t="str">
        <f>IFERROR(VLOOKUP(E2351,A:J,10, FALSE),"")</f>
        <v>Fokusmodus</v>
      </c>
      <c r="N2351" s="3" t="str">
        <f>IFERROR(VLOOKUP(I2351,B:K,10,FALSE),"")</f>
        <v>Fokusmodus</v>
      </c>
      <c r="O2351" s="3" t="str">
        <f>IF(AND(TRIM(J2351)="",M2351=""),"Suffix not translated ",
   IF(AND(TRIM(J2351)&lt;&gt;"",TRIM(M2351)&lt;&gt;"",TRIM(J2351)&lt;&gt;TRIM(M2351)),"Suffix translation &lt;&gt; lookup ", "" ))
&amp;IF(AND(TRIM(K2351)="",N2351=""),"Description not translated ",
   IF(AND(TRIM(K2351)&lt;&gt;"",TRIM(N2351)&lt;&gt;"",TRIM(K2351)&lt;&gt;TRIM(N2351)),"Description translation&lt;&gt; lookup ", "" ))</f>
        <v/>
      </c>
    </row>
    <row r="2352" spans="1:18" x14ac:dyDescent="0.25">
      <c r="A2352" s="2" t="str">
        <f>IF(TRIM(J2352)="","",E2352)</f>
        <v>FocusModeSwitch</v>
      </c>
      <c r="B2352" s="2" t="str">
        <f>IF(TRIM(K2352)="","",I2352)</f>
        <v>Focus mode switch</v>
      </c>
      <c r="C2352" s="2" t="str">
        <f>LEFT(F2352,FIND(".",F2352,6))</f>
        <v>Exif.Sony1MltCsA100.</v>
      </c>
      <c r="D2352" s="2" t="str">
        <f>VLOOKUP(C2352,PrefixUebersetzung,2,FALSE)</f>
        <v>Exif.Sony1MltCsA100.</v>
      </c>
      <c r="E2352" s="2" t="str">
        <f>MID(F2352,FIND(".",F2352,6)+1,99)</f>
        <v>FocusModeSwitch</v>
      </c>
      <c r="F2352" s="3" t="s">
        <v>1499</v>
      </c>
      <c r="G2352" s="3" t="s">
        <v>9512</v>
      </c>
      <c r="I2352" s="3" t="s">
        <v>3172</v>
      </c>
      <c r="J2352" s="3" t="s">
        <v>4025</v>
      </c>
      <c r="K2352" s="5" t="s">
        <v>4025</v>
      </c>
      <c r="L2352" s="14"/>
      <c r="O2352" s="3" t="str">
        <f>IF(AND(TRIM(J2352)="",M2352=""),"Suffix not translated ",
   IF(AND(TRIM(J2352)&lt;&gt;"",TRIM(M2352)&lt;&gt;"",TRIM(J2352)&lt;&gt;TRIM(M2352)),"Suffix translation &lt;&gt; lookup ", "" ))
&amp;IF(AND(TRIM(K2352)="",N2352=""),"Description not translated ",
   IF(AND(TRIM(K2352)&lt;&gt;"",TRIM(N2352)&lt;&gt;"",TRIM(K2352)&lt;&gt;TRIM(N2352)),"Description translation&lt;&gt; lookup ", "" ))</f>
        <v/>
      </c>
      <c r="P2352" s="3" t="s">
        <v>8447</v>
      </c>
      <c r="Q2352" s="3" t="s">
        <v>8447</v>
      </c>
      <c r="R2352" s="3" t="s">
        <v>9179</v>
      </c>
    </row>
    <row r="2353" spans="1:18" ht="30" x14ac:dyDescent="0.25">
      <c r="A2353" s="2" t="str">
        <f>IF(TRIM(J2353)="","",E2353)</f>
        <v/>
      </c>
      <c r="B2353" s="2" t="str">
        <f>IF(TRIM(K2353)="","",I2353)</f>
        <v/>
      </c>
      <c r="C2353" s="2" t="str">
        <f>LEFT(F2353,FIND(".",F2353,6))</f>
        <v>Exif.Sony1MltCsA100.</v>
      </c>
      <c r="D2353" s="2" t="str">
        <f>VLOOKUP(C2353,PrefixUebersetzung,2,FALSE)</f>
        <v>Exif.Sony1MltCsA100.</v>
      </c>
      <c r="E2353" s="2" t="str">
        <f>MID(F2353,FIND(".",F2353,6)+1,99)</f>
        <v>FreeMemoryCardImages</v>
      </c>
      <c r="F2353" s="3" t="s">
        <v>1500</v>
      </c>
      <c r="G2353" s="3" t="s">
        <v>9512</v>
      </c>
      <c r="I2353" s="3" t="s">
        <v>2531</v>
      </c>
      <c r="J2353" s="3"/>
      <c r="L2353" s="14">
        <v>5</v>
      </c>
      <c r="M2353" s="3" t="str">
        <f>IFERROR(VLOOKUP(E2353,A:J,10, FALSE),"")</f>
        <v>Freie Bilder auf der Speicherkarte</v>
      </c>
      <c r="N2353" s="3" t="str">
        <f>IFERROR(VLOOKUP(I2353,B:K,10,FALSE),"")</f>
        <v>Freie Bilder auf der Speicherkarte</v>
      </c>
      <c r="O2353" s="3" t="str">
        <f>IF(AND(TRIM(J2353)="",M2353=""),"Suffix not translated ",
   IF(AND(TRIM(J2353)&lt;&gt;"",TRIM(M2353)&lt;&gt;"",TRIM(J2353)&lt;&gt;TRIM(M2353)),"Suffix translation &lt;&gt; lookup ", "" ))
&amp;IF(AND(TRIM(K2353)="",N2353=""),"Description not translated ",
   IF(AND(TRIM(K2353)&lt;&gt;"",TRIM(N2353)&lt;&gt;"",TRIM(K2353)&lt;&gt;TRIM(N2353)),"Description translation&lt;&gt; lookup ", "" ))</f>
        <v/>
      </c>
    </row>
    <row r="2354" spans="1:18" x14ac:dyDescent="0.25">
      <c r="A2354" s="2" t="str">
        <f>IF(TRIM(J2354)="","",E2354)</f>
        <v>HighSpeedSync</v>
      </c>
      <c r="B2354" s="2" t="str">
        <f>IF(TRIM(K2354)="","",I2354)</f>
        <v>High speed sync</v>
      </c>
      <c r="C2354" s="2" t="str">
        <f>LEFT(F2354,FIND(".",F2354,6))</f>
        <v>Exif.Sony1MltCsA100.</v>
      </c>
      <c r="D2354" s="2" t="str">
        <f>VLOOKUP(C2354,PrefixUebersetzung,2,FALSE)</f>
        <v>Exif.Sony1MltCsA100.</v>
      </c>
      <c r="E2354" s="2" t="str">
        <f>MID(F2354,FIND(".",F2354,6)+1,99)</f>
        <v>HighSpeedSync</v>
      </c>
      <c r="F2354" s="3" t="s">
        <v>1501</v>
      </c>
      <c r="G2354" s="3" t="s">
        <v>9512</v>
      </c>
      <c r="I2354" s="3" t="s">
        <v>3173</v>
      </c>
      <c r="J2354" s="3" t="s">
        <v>4380</v>
      </c>
      <c r="K2354" s="5" t="s">
        <v>4380</v>
      </c>
      <c r="L2354" s="14"/>
      <c r="O2354" s="3" t="str">
        <f>IF(AND(TRIM(J2354)="",M2354=""),"Suffix not translated ",
   IF(AND(TRIM(J2354)&lt;&gt;"",TRIM(M2354)&lt;&gt;"",TRIM(J2354)&lt;&gt;TRIM(M2354)),"Suffix translation &lt;&gt; lookup ", "" ))
&amp;IF(AND(TRIM(K2354)="",N2354=""),"Description not translated ",
   IF(AND(TRIM(K2354)&lt;&gt;"",TRIM(N2354)&lt;&gt;"",TRIM(K2354)&lt;&gt;TRIM(N2354)),"Description translation&lt;&gt; lookup ", "" ))</f>
        <v/>
      </c>
      <c r="P2354" s="3" t="s">
        <v>8447</v>
      </c>
      <c r="Q2354" s="3" t="s">
        <v>8447</v>
      </c>
      <c r="R2354" s="3" t="s">
        <v>9087</v>
      </c>
    </row>
    <row r="2355" spans="1:18" x14ac:dyDescent="0.25">
      <c r="A2355" s="2" t="str">
        <f>IF(TRIM(J2355)="","",E2355)</f>
        <v/>
      </c>
      <c r="B2355" s="2" t="str">
        <f>IF(TRIM(K2355)="","",I2355)</f>
        <v/>
      </c>
      <c r="C2355" s="2" t="str">
        <f>LEFT(F2355,FIND(".",F2355,6))</f>
        <v>Exif.Sony1MltCsA100.</v>
      </c>
      <c r="D2355" s="2" t="str">
        <f>VLOOKUP(C2355,PrefixUebersetzung,2,FALSE)</f>
        <v>Exif.Sony1MltCsA100.</v>
      </c>
      <c r="E2355" s="2" t="str">
        <f>MID(F2355,FIND(".",F2355,6)+1,99)</f>
        <v>ImageStabilization</v>
      </c>
      <c r="F2355" s="3" t="s">
        <v>1502</v>
      </c>
      <c r="G2355" s="3" t="s">
        <v>9512</v>
      </c>
      <c r="I2355" s="3" t="s">
        <v>2174</v>
      </c>
      <c r="L2355" s="14"/>
      <c r="M2355" s="3" t="str">
        <f>IFERROR(VLOOKUP(E2355,A:J,10, FALSE),"")</f>
        <v>Bildstabilisierung</v>
      </c>
      <c r="N2355" s="3" t="str">
        <f>IFERROR(VLOOKUP(I2355,B:K,10,FALSE),"")</f>
        <v>Bildstabilisierung</v>
      </c>
      <c r="O2355" s="3" t="str">
        <f>IF(AND(TRIM(J2355)="",M2355=""),"Suffix not translated ",
   IF(AND(TRIM(J2355)&lt;&gt;"",TRIM(M2355)&lt;&gt;"",TRIM(J2355)&lt;&gt;TRIM(M2355)),"Suffix translation &lt;&gt; lookup ", "" ))
&amp;IF(AND(TRIM(K2355)="",N2355=""),"Description not translated ",
   IF(AND(TRIM(K2355)&lt;&gt;"",TRIM(N2355)&lt;&gt;"",TRIM(K2355)&lt;&gt;TRIM(N2355)),"Description translation&lt;&gt; lookup ", "" ))</f>
        <v/>
      </c>
    </row>
    <row r="2356" spans="1:18" x14ac:dyDescent="0.25">
      <c r="A2356" s="2" t="str">
        <f>IF(TRIM(J2356)="","",E2356)</f>
        <v>InstantPlaybackSetup</v>
      </c>
      <c r="B2356" s="2" t="str">
        <f>IF(TRIM(K2356)="","",I2356)</f>
        <v>Instant playback setup</v>
      </c>
      <c r="C2356" s="2" t="str">
        <f>LEFT(F2356,FIND(".",F2356,6))</f>
        <v>Exif.Sony1MltCsA100.</v>
      </c>
      <c r="D2356" s="2" t="str">
        <f>VLOOKUP(C2356,PrefixUebersetzung,2,FALSE)</f>
        <v>Exif.Sony1MltCsA100.</v>
      </c>
      <c r="E2356" s="2" t="str">
        <f>MID(F2356,FIND(".",F2356,6)+1,99)</f>
        <v>InstantPlaybackSetup</v>
      </c>
      <c r="F2356" s="3" t="s">
        <v>1503</v>
      </c>
      <c r="G2356" s="3" t="s">
        <v>9512</v>
      </c>
      <c r="I2356" s="3" t="s">
        <v>3174</v>
      </c>
      <c r="J2356" s="5" t="s">
        <v>4026</v>
      </c>
      <c r="K2356" s="5" t="s">
        <v>4026</v>
      </c>
      <c r="L2356" s="14"/>
      <c r="O2356" s="3" t="str">
        <f>IF(AND(TRIM(J2356)="",M2356=""),"Suffix not translated ",
   IF(AND(TRIM(J2356)&lt;&gt;"",TRIM(M2356)&lt;&gt;"",TRIM(J2356)&lt;&gt;TRIM(M2356)),"Suffix translation &lt;&gt; lookup ", "" ))
&amp;IF(AND(TRIM(K2356)="",N2356=""),"Description not translated ",
   IF(AND(TRIM(K2356)&lt;&gt;"",TRIM(N2356)&lt;&gt;"",TRIM(K2356)&lt;&gt;TRIM(N2356)),"Description translation&lt;&gt; lookup ", "" ))</f>
        <v/>
      </c>
      <c r="P2356" s="3" t="s">
        <v>8447</v>
      </c>
      <c r="Q2356" s="3" t="s">
        <v>8447</v>
      </c>
    </row>
    <row r="2357" spans="1:18" x14ac:dyDescent="0.25">
      <c r="A2357" s="2" t="str">
        <f>IF(TRIM(J2357)="","",E2357)</f>
        <v>InstantPlaybackTime</v>
      </c>
      <c r="B2357" s="2" t="str">
        <f>IF(TRIM(K2357)="","",I2357)</f>
        <v>Instant playback time</v>
      </c>
      <c r="C2357" s="2" t="str">
        <f>LEFT(F2357,FIND(".",F2357,6))</f>
        <v>Exif.Sony1MltCsA100.</v>
      </c>
      <c r="D2357" s="2" t="str">
        <f>VLOOKUP(C2357,PrefixUebersetzung,2,FALSE)</f>
        <v>Exif.Sony1MltCsA100.</v>
      </c>
      <c r="E2357" s="2" t="str">
        <f>MID(F2357,FIND(".",F2357,6)+1,99)</f>
        <v>InstantPlaybackTime</v>
      </c>
      <c r="F2357" s="3" t="s">
        <v>1504</v>
      </c>
      <c r="G2357" s="3" t="s">
        <v>9512</v>
      </c>
      <c r="I2357" s="3" t="s">
        <v>3175</v>
      </c>
      <c r="J2357" s="5" t="s">
        <v>4027</v>
      </c>
      <c r="K2357" s="5" t="s">
        <v>4027</v>
      </c>
      <c r="L2357" s="14"/>
      <c r="O2357" s="3" t="str">
        <f>IF(AND(TRIM(J2357)="",M2357=""),"Suffix not translated ",
   IF(AND(TRIM(J2357)&lt;&gt;"",TRIM(M2357)&lt;&gt;"",TRIM(J2357)&lt;&gt;TRIM(M2357)),"Suffix translation &lt;&gt; lookup ", "" ))
&amp;IF(AND(TRIM(K2357)="",N2357=""),"Description not translated ",
   IF(AND(TRIM(K2357)&lt;&gt;"",TRIM(N2357)&lt;&gt;"",TRIM(K2357)&lt;&gt;TRIM(N2357)),"Description translation&lt;&gt; lookup ", "" ))</f>
        <v/>
      </c>
      <c r="P2357" s="3" t="s">
        <v>8447</v>
      </c>
      <c r="Q2357" s="3" t="s">
        <v>8447</v>
      </c>
    </row>
    <row r="2358" spans="1:18" x14ac:dyDescent="0.25">
      <c r="A2358" s="2" t="str">
        <f>IF(TRIM(J2358)="","",E2358)</f>
        <v/>
      </c>
      <c r="B2358" s="2" t="str">
        <f>IF(TRIM(K2358)="","",I2358)</f>
        <v/>
      </c>
      <c r="C2358" s="2" t="str">
        <f>LEFT(F2358,FIND(".",F2358,6))</f>
        <v>Exif.Sony1MltCsA100.</v>
      </c>
      <c r="D2358" s="2" t="str">
        <f>VLOOKUP(C2358,PrefixUebersetzung,2,FALSE)</f>
        <v>Exif.Sony1MltCsA100.</v>
      </c>
      <c r="E2358" s="2" t="str">
        <f>MID(F2358,FIND(".",F2358,6)+1,99)</f>
        <v>ISOSetting</v>
      </c>
      <c r="F2358" s="3" t="s">
        <v>1505</v>
      </c>
      <c r="G2358" s="3" t="s">
        <v>9512</v>
      </c>
      <c r="I2358" s="3" t="s">
        <v>2564</v>
      </c>
      <c r="L2358" s="14"/>
      <c r="M2358" s="3" t="str">
        <f>IFERROR(VLOOKUP(E2358,A:J,10, FALSE),"")</f>
        <v>ISO-Einstellung</v>
      </c>
      <c r="N2358" s="3" t="str">
        <f>IFERROR(VLOOKUP(I2358,B:K,10,FALSE),"")</f>
        <v>ISO-Einstellung</v>
      </c>
      <c r="O2358" s="3" t="str">
        <f>IF(AND(TRIM(J2358)="",M2358=""),"Suffix not translated ",
   IF(AND(TRIM(J2358)&lt;&gt;"",TRIM(M2358)&lt;&gt;"",TRIM(J2358)&lt;&gt;TRIM(M2358)),"Suffix translation &lt;&gt; lookup ", "" ))
&amp;IF(AND(TRIM(K2358)="",N2358=""),"Description not translated ",
   IF(AND(TRIM(K2358)&lt;&gt;"",TRIM(N2358)&lt;&gt;"",TRIM(K2358)&lt;&gt;TRIM(N2358)),"Description translation&lt;&gt; lookup ", "" ))</f>
        <v/>
      </c>
    </row>
    <row r="2359" spans="1:18" x14ac:dyDescent="0.25">
      <c r="A2359" s="2" t="str">
        <f>IF(TRIM(J2359)="","",E2359)</f>
        <v>LensShutterLock</v>
      </c>
      <c r="B2359" s="2" t="str">
        <f>IF(TRIM(K2359)="","",I2359)</f>
        <v>Lens shutter lock</v>
      </c>
      <c r="C2359" s="2" t="str">
        <f>LEFT(F2359,FIND(".",F2359,6))</f>
        <v>Exif.Sony1MltCsA100.</v>
      </c>
      <c r="D2359" s="2" t="str">
        <f>VLOOKUP(C2359,PrefixUebersetzung,2,FALSE)</f>
        <v>Exif.Sony1MltCsA100.</v>
      </c>
      <c r="E2359" s="2" t="str">
        <f>MID(F2359,FIND(".",F2359,6)+1,99)</f>
        <v>LensShutterLock</v>
      </c>
      <c r="F2359" s="3" t="s">
        <v>1506</v>
      </c>
      <c r="G2359" s="3" t="s">
        <v>9512</v>
      </c>
      <c r="I2359" s="3" t="s">
        <v>3176</v>
      </c>
      <c r="J2359" s="5" t="s">
        <v>4028</v>
      </c>
      <c r="K2359" s="5" t="s">
        <v>4028</v>
      </c>
      <c r="L2359" s="14"/>
      <c r="O2359" s="3" t="str">
        <f>IF(AND(TRIM(J2359)="",M2359=""),"Suffix not translated ",
   IF(AND(TRIM(J2359)&lt;&gt;"",TRIM(M2359)&lt;&gt;"",TRIM(J2359)&lt;&gt;TRIM(M2359)),"Suffix translation &lt;&gt; lookup ", "" ))
&amp;IF(AND(TRIM(K2359)="",N2359=""),"Description not translated ",
   IF(AND(TRIM(K2359)&lt;&gt;"",TRIM(N2359)&lt;&gt;"",TRIM(K2359)&lt;&gt;TRIM(N2359)),"Description translation&lt;&gt; lookup ", "" ))</f>
        <v/>
      </c>
      <c r="P2359" s="3" t="s">
        <v>8447</v>
      </c>
      <c r="Q2359" s="3" t="s">
        <v>8447</v>
      </c>
      <c r="R2359" s="3" t="s">
        <v>9256</v>
      </c>
    </row>
    <row r="2360" spans="1:18" x14ac:dyDescent="0.25">
      <c r="A2360" s="2" t="str">
        <f>IF(TRIM(J2360)="","",E2360)</f>
        <v/>
      </c>
      <c r="B2360" s="2" t="str">
        <f>IF(TRIM(K2360)="","",I2360)</f>
        <v/>
      </c>
      <c r="C2360" s="2" t="str">
        <f>LEFT(F2360,FIND(".",F2360,6))</f>
        <v>Exif.Sony1MltCsA100.</v>
      </c>
      <c r="D2360" s="2" t="str">
        <f>VLOOKUP(C2360,PrefixUebersetzung,2,FALSE)</f>
        <v>Exif.Sony1MltCsA100.</v>
      </c>
      <c r="E2360" s="2" t="str">
        <f>MID(F2360,FIND(".",F2360,6)+1,99)</f>
        <v>LocalAFAreaPoint</v>
      </c>
      <c r="F2360" s="3" t="s">
        <v>1507</v>
      </c>
      <c r="G2360" s="3" t="s">
        <v>9512</v>
      </c>
      <c r="I2360" s="3" t="s">
        <v>3135</v>
      </c>
      <c r="J2360" s="3"/>
      <c r="L2360" s="14"/>
      <c r="M2360" s="3" t="str">
        <f>IFERROR(VLOOKUP(E2360,A:J,10, FALSE),"")</f>
        <v>AF Bereich Punkt lokal</v>
      </c>
      <c r="N2360" s="3" t="str">
        <f>IFERROR(VLOOKUP(I2360,B:K,10,FALSE),"")</f>
        <v>Lokaler Punkt AF-Bereich</v>
      </c>
      <c r="O2360" s="3" t="str">
        <f>IF(AND(TRIM(J2360)="",M2360=""),"Suffix not translated ",
   IF(AND(TRIM(J2360)&lt;&gt;"",TRIM(M2360)&lt;&gt;"",TRIM(J2360)&lt;&gt;TRIM(M2360)),"Suffix translation &lt;&gt; lookup ", "" ))
&amp;IF(AND(TRIM(K2360)="",N2360=""),"Description not translated ",
   IF(AND(TRIM(K2360)&lt;&gt;"",TRIM(N2360)&lt;&gt;"",TRIM(K2360)&lt;&gt;TRIM(N2360)),"Description translation&lt;&gt; lookup ", "" ))</f>
        <v/>
      </c>
    </row>
    <row r="2361" spans="1:18" ht="30" x14ac:dyDescent="0.25">
      <c r="A2361" s="2" t="str">
        <f>IF(TRIM(J2361)="","",E2361)</f>
        <v>ManualExposureTime</v>
      </c>
      <c r="B2361" s="2" t="str">
        <f>IF(TRIM(K2361)="","",I2361)</f>
        <v>Manual exposure time</v>
      </c>
      <c r="C2361" s="2" t="str">
        <f>LEFT(F2361,FIND(".",F2361,6))</f>
        <v>Exif.Sony1MltCsA100.</v>
      </c>
      <c r="D2361" s="2" t="str">
        <f>VLOOKUP(C2361,PrefixUebersetzung,2,FALSE)</f>
        <v>Exif.Sony1MltCsA100.</v>
      </c>
      <c r="E2361" s="2" t="str">
        <f>MID(F2361,FIND(".",F2361,6)+1,99)</f>
        <v>ManualExposureTime</v>
      </c>
      <c r="F2361" s="3" t="s">
        <v>1508</v>
      </c>
      <c r="G2361" s="3" t="s">
        <v>9512</v>
      </c>
      <c r="I2361" s="3" t="s">
        <v>3177</v>
      </c>
      <c r="J2361" s="5" t="s">
        <v>4886</v>
      </c>
      <c r="K2361" s="5" t="s">
        <v>4886</v>
      </c>
      <c r="L2361" s="14"/>
      <c r="O2361" s="3" t="str">
        <f>IF(AND(TRIM(J2361)="",M2361=""),"Suffix not translated ",
   IF(AND(TRIM(J2361)&lt;&gt;"",TRIM(M2361)&lt;&gt;"",TRIM(J2361)&lt;&gt;TRIM(M2361)),"Suffix translation &lt;&gt; lookup ", "" ))
&amp;IF(AND(TRIM(K2361)="",N2361=""),"Description not translated ",
   IF(AND(TRIM(K2361)&lt;&gt;"",TRIM(N2361)&lt;&gt;"",TRIM(K2361)&lt;&gt;TRIM(N2361)),"Description translation&lt;&gt; lookup ", "" ))</f>
        <v/>
      </c>
      <c r="P2361" s="3" t="s">
        <v>8447</v>
      </c>
      <c r="Q2361" s="3" t="s">
        <v>8447</v>
      </c>
      <c r="R2361" s="3" t="s">
        <v>3856</v>
      </c>
    </row>
    <row r="2362" spans="1:18" x14ac:dyDescent="0.25">
      <c r="A2362" s="2" t="str">
        <f>IF(TRIM(J2362)="","",E2362)</f>
        <v>ManualFNumber</v>
      </c>
      <c r="B2362" s="2" t="str">
        <f>IF(TRIM(K2362)="","",I2362)</f>
        <v>Manual FNumber</v>
      </c>
      <c r="C2362" s="2" t="str">
        <f>LEFT(F2362,FIND(".",F2362,6))</f>
        <v>Exif.Sony1MltCsA100.</v>
      </c>
      <c r="D2362" s="2" t="str">
        <f>VLOOKUP(C2362,PrefixUebersetzung,2,FALSE)</f>
        <v>Exif.Sony1MltCsA100.</v>
      </c>
      <c r="E2362" s="2" t="str">
        <f>MID(F2362,FIND(".",F2362,6)+1,99)</f>
        <v>ManualFNumber</v>
      </c>
      <c r="F2362" s="3" t="s">
        <v>1509</v>
      </c>
      <c r="G2362" s="3" t="s">
        <v>9512</v>
      </c>
      <c r="I2362" s="3" t="s">
        <v>3178</v>
      </c>
      <c r="J2362" s="5" t="s">
        <v>4887</v>
      </c>
      <c r="K2362" s="5" t="s">
        <v>4887</v>
      </c>
      <c r="L2362" s="14"/>
      <c r="O2362" s="3" t="str">
        <f>IF(AND(TRIM(J2362)="",M2362=""),"Suffix not translated ",
   IF(AND(TRIM(J2362)&lt;&gt;"",TRIM(M2362)&lt;&gt;"",TRIM(J2362)&lt;&gt;TRIM(M2362)),"Suffix translation &lt;&gt; lookup ", "" ))
&amp;IF(AND(TRIM(K2362)="",N2362=""),"Description not translated ",
   IF(AND(TRIM(K2362)&lt;&gt;"",TRIM(N2362)&lt;&gt;"",TRIM(K2362)&lt;&gt;TRIM(N2362)),"Description translation&lt;&gt; lookup ", "" ))</f>
        <v/>
      </c>
      <c r="P2362" s="3" t="s">
        <v>8447</v>
      </c>
      <c r="Q2362" s="3" t="s">
        <v>8447</v>
      </c>
      <c r="R2362" s="3" t="s">
        <v>3871</v>
      </c>
    </row>
    <row r="2363" spans="1:18" x14ac:dyDescent="0.25">
      <c r="A2363" s="2" t="str">
        <f>IF(TRIM(J2363)="","",E2363)</f>
        <v/>
      </c>
      <c r="B2363" s="2" t="str">
        <f>IF(TRIM(K2363)="","",I2363)</f>
        <v/>
      </c>
      <c r="C2363" s="2" t="str">
        <f>LEFT(F2363,FIND(".",F2363,6))</f>
        <v>Exif.Sony1MltCsA100.</v>
      </c>
      <c r="D2363" s="2" t="str">
        <f>VLOOKUP(C2363,PrefixUebersetzung,2,FALSE)</f>
        <v>Exif.Sony1MltCsA100.</v>
      </c>
      <c r="E2363" s="2" t="str">
        <f>MID(F2363,FIND(".",F2363,6)+1,99)</f>
        <v>MeteringMode</v>
      </c>
      <c r="F2363" s="3" t="s">
        <v>1510</v>
      </c>
      <c r="G2363" s="3" t="s">
        <v>9512</v>
      </c>
      <c r="I2363" s="3" t="s">
        <v>2533</v>
      </c>
      <c r="L2363" s="14">
        <v>1</v>
      </c>
      <c r="M2363" s="3" t="str">
        <f>IFERROR(VLOOKUP(E2363,A:J,10, FALSE),"")</f>
        <v>Messmethode</v>
      </c>
      <c r="N2363" s="3" t="str">
        <f>IFERROR(VLOOKUP(I2363,B:K,10,FALSE),"")</f>
        <v>Messmethode</v>
      </c>
      <c r="O2363" s="3" t="str">
        <f>IF(AND(TRIM(J2363)="",M2363=""),"Suffix not translated ",
   IF(AND(TRIM(J2363)&lt;&gt;"",TRIM(M2363)&lt;&gt;"",TRIM(J2363)&lt;&gt;TRIM(M2363)),"Suffix translation &lt;&gt; lookup ", "" ))
&amp;IF(AND(TRIM(K2363)="",N2363=""),"Description not translated ",
   IF(AND(TRIM(K2363)&lt;&gt;"",TRIM(N2363)&lt;&gt;"",TRIM(K2363)&lt;&gt;TRIM(N2363)),"Description translation&lt;&gt; lookup ", "" ))</f>
        <v/>
      </c>
    </row>
    <row r="2364" spans="1:18" ht="30" x14ac:dyDescent="0.25">
      <c r="A2364" s="2" t="str">
        <f>IF(TRIM(J2364)="","",E2364)</f>
        <v/>
      </c>
      <c r="B2364" s="2" t="str">
        <f>IF(TRIM(K2364)="","",I2364)</f>
        <v/>
      </c>
      <c r="C2364" s="2" t="str">
        <f>LEFT(F2364,FIND(".",F2364,6))</f>
        <v>Exif.Sony1MltCsA100.</v>
      </c>
      <c r="D2364" s="2" t="str">
        <f>VLOOKUP(C2364,PrefixUebersetzung,2,FALSE)</f>
        <v>Exif.Sony1MltCsA100.</v>
      </c>
      <c r="E2364" s="2" t="str">
        <f>MID(F2364,FIND(".",F2364,6)+1,99)</f>
        <v>MeteringOffScaleIndicator</v>
      </c>
      <c r="F2364" s="3" t="s">
        <v>1511</v>
      </c>
      <c r="G2364" s="3" t="s">
        <v>9512</v>
      </c>
      <c r="I2364" s="3" t="s">
        <v>3179</v>
      </c>
      <c r="J2364" s="3"/>
      <c r="L2364" s="14">
        <v>5</v>
      </c>
      <c r="O2364" s="3" t="str">
        <f>IF(AND(TRIM(J2364)="",M2364=""),"Suffix not translated ",
   IF(AND(TRIM(J2364)&lt;&gt;"",TRIM(M2364)&lt;&gt;"",TRIM(J2364)&lt;&gt;TRIM(M2364)),"Suffix translation &lt;&gt; lookup ", "" ))
&amp;IF(AND(TRIM(K2364)="",N2364=""),"Description not translated ",
   IF(AND(TRIM(K2364)&lt;&gt;"",TRIM(N2364)&lt;&gt;"",TRIM(K2364)&lt;&gt;TRIM(N2364)),"Description translation&lt;&gt; lookup ", "" ))</f>
        <v xml:space="preserve">Suffix not translated Description not translated </v>
      </c>
      <c r="P2364" s="3" t="s">
        <v>8447</v>
      </c>
      <c r="Q2364" s="3" t="s">
        <v>8447</v>
      </c>
    </row>
    <row r="2365" spans="1:18" x14ac:dyDescent="0.25">
      <c r="A2365" s="2" t="str">
        <f>IF(TRIM(J2365)="","",E2365)</f>
        <v>MonitorDisplayOff</v>
      </c>
      <c r="B2365" s="2" t="str">
        <f>IF(TRIM(K2365)="","",I2365)</f>
        <v>Monitor display off</v>
      </c>
      <c r="C2365" s="2" t="str">
        <f>LEFT(F2365,FIND(".",F2365,6))</f>
        <v>Exif.Sony1MltCsA100.</v>
      </c>
      <c r="D2365" s="2" t="str">
        <f>VLOOKUP(C2365,PrefixUebersetzung,2,FALSE)</f>
        <v>Exif.Sony1MltCsA100.</v>
      </c>
      <c r="E2365" s="2" t="str">
        <f>MID(F2365,FIND(".",F2365,6)+1,99)</f>
        <v>MonitorDisplayOff</v>
      </c>
      <c r="F2365" s="3" t="s">
        <v>1512</v>
      </c>
      <c r="G2365" s="3" t="s">
        <v>9512</v>
      </c>
      <c r="I2365" s="3" t="s">
        <v>3180</v>
      </c>
      <c r="J2365" s="3" t="s">
        <v>4988</v>
      </c>
      <c r="K2365" s="5" t="s">
        <v>4988</v>
      </c>
      <c r="L2365" s="14"/>
      <c r="O2365" s="3" t="str">
        <f>IF(AND(TRIM(J2365)="",M2365=""),"Suffix not translated ",
   IF(AND(TRIM(J2365)&lt;&gt;"",TRIM(M2365)&lt;&gt;"",TRIM(J2365)&lt;&gt;TRIM(M2365)),"Suffix translation &lt;&gt; lookup ", "" ))
&amp;IF(AND(TRIM(K2365)="",N2365=""),"Description not translated ",
   IF(AND(TRIM(K2365)&lt;&gt;"",TRIM(N2365)&lt;&gt;"",TRIM(K2365)&lt;&gt;TRIM(N2365)),"Description translation&lt;&gt; lookup ", "" ))</f>
        <v/>
      </c>
      <c r="P2365" s="3" t="s">
        <v>8447</v>
      </c>
      <c r="Q2365" s="3" t="s">
        <v>8447</v>
      </c>
    </row>
    <row r="2366" spans="1:18" x14ac:dyDescent="0.25">
      <c r="A2366" s="2" t="str">
        <f>IF(TRIM(J2366)="","",E2366)</f>
        <v/>
      </c>
      <c r="B2366" s="2" t="str">
        <f>IF(TRIM(K2366)="","",I2366)</f>
        <v/>
      </c>
      <c r="C2366" s="2" t="str">
        <f>LEFT(F2366,FIND(".",F2366,6))</f>
        <v>Exif.Sony1MltCsA100.</v>
      </c>
      <c r="D2366" s="2" t="str">
        <f>VLOOKUP(C2366,PrefixUebersetzung,2,FALSE)</f>
        <v>Exif.Sony1MltCsA100.</v>
      </c>
      <c r="E2366" s="2" t="str">
        <f>MID(F2366,FIND(".",F2366,6)+1,99)</f>
        <v>NoiseReduction</v>
      </c>
      <c r="F2366" s="3" t="s">
        <v>1513</v>
      </c>
      <c r="G2366" s="3" t="s">
        <v>9512</v>
      </c>
      <c r="I2366" s="3" t="s">
        <v>2534</v>
      </c>
      <c r="J2366" s="3"/>
      <c r="L2366" s="14"/>
      <c r="M2366" s="3" t="str">
        <f>IFERROR(VLOOKUP(E2366,A:J,10, FALSE),"")</f>
        <v xml:space="preserve">Rauschreduzierung </v>
      </c>
      <c r="N2366" s="3" t="str">
        <f>IFERROR(VLOOKUP(I2366,B:K,10,FALSE),"")</f>
        <v xml:space="preserve">Rauschreduzierung </v>
      </c>
      <c r="O2366" s="3" t="str">
        <f>IF(AND(TRIM(J2366)="",M2366=""),"Suffix not translated ",
   IF(AND(TRIM(J2366)&lt;&gt;"",TRIM(M2366)&lt;&gt;"",TRIM(J2366)&lt;&gt;TRIM(M2366)),"Suffix translation &lt;&gt; lookup ", "" ))
&amp;IF(AND(TRIM(K2366)="",N2366=""),"Description not translated ",
   IF(AND(TRIM(K2366)&lt;&gt;"",TRIM(N2366)&lt;&gt;"",TRIM(K2366)&lt;&gt;TRIM(N2366)),"Description translation&lt;&gt; lookup ", "" ))</f>
        <v/>
      </c>
    </row>
    <row r="2367" spans="1:18" x14ac:dyDescent="0.25">
      <c r="A2367" s="2" t="str">
        <f>IF(TRIM(J2367)="","",E2367)</f>
        <v>PlayDisplay</v>
      </c>
      <c r="B2367" s="2" t="str">
        <f>IF(TRIM(K2367)="","",I2367)</f>
        <v>Play display</v>
      </c>
      <c r="C2367" s="2" t="str">
        <f>LEFT(F2367,FIND(".",F2367,6))</f>
        <v>Exif.Sony1MltCsA100.</v>
      </c>
      <c r="D2367" s="2" t="str">
        <f>VLOOKUP(C2367,PrefixUebersetzung,2,FALSE)</f>
        <v>Exif.Sony1MltCsA100.</v>
      </c>
      <c r="E2367" s="2" t="str">
        <f>MID(F2367,FIND(".",F2367,6)+1,99)</f>
        <v>PlayDisplay</v>
      </c>
      <c r="F2367" s="3" t="s">
        <v>1514</v>
      </c>
      <c r="G2367" s="3" t="s">
        <v>9512</v>
      </c>
      <c r="I2367" s="3" t="s">
        <v>3181</v>
      </c>
      <c r="J2367" s="3" t="s">
        <v>4381</v>
      </c>
      <c r="K2367" s="5" t="s">
        <v>4381</v>
      </c>
      <c r="L2367" s="14"/>
      <c r="O2367" s="3" t="str">
        <f>IF(AND(TRIM(J2367)="",M2367=""),"Suffix not translated ",
   IF(AND(TRIM(J2367)&lt;&gt;"",TRIM(M2367)&lt;&gt;"",TRIM(J2367)&lt;&gt;TRIM(M2367)),"Suffix translation &lt;&gt; lookup ", "" ))
&amp;IF(AND(TRIM(K2367)="",N2367=""),"Description not translated ",
   IF(AND(TRIM(K2367)&lt;&gt;"",TRIM(N2367)&lt;&gt;"",TRIM(K2367)&lt;&gt;TRIM(N2367)),"Description translation&lt;&gt; lookup ", "" ))</f>
        <v/>
      </c>
      <c r="P2367" s="3" t="s">
        <v>8447</v>
      </c>
      <c r="Q2367" s="3" t="s">
        <v>8447</v>
      </c>
    </row>
    <row r="2368" spans="1:18" x14ac:dyDescent="0.25">
      <c r="A2368" s="2" t="str">
        <f>IF(TRIM(J2368)="","",E2368)</f>
        <v>PresetWhiteBalance</v>
      </c>
      <c r="B2368" s="2" t="str">
        <f>IF(TRIM(K2368)="","",I2368)</f>
        <v>Preset white balance</v>
      </c>
      <c r="C2368" s="2" t="str">
        <f>LEFT(F2368,FIND(".",F2368,6))</f>
        <v>Exif.Sony1MltCsA100.</v>
      </c>
      <c r="D2368" s="2" t="str">
        <f>VLOOKUP(C2368,PrefixUebersetzung,2,FALSE)</f>
        <v>Exif.Sony1MltCsA100.</v>
      </c>
      <c r="E2368" s="2" t="str">
        <f>MID(F2368,FIND(".",F2368,6)+1,99)</f>
        <v>PresetWhiteBalance</v>
      </c>
      <c r="F2368" s="3" t="s">
        <v>1515</v>
      </c>
      <c r="G2368" s="3" t="s">
        <v>9512</v>
      </c>
      <c r="I2368" s="3" t="s">
        <v>3182</v>
      </c>
      <c r="J2368" s="5" t="s">
        <v>5023</v>
      </c>
      <c r="K2368" s="5" t="s">
        <v>5023</v>
      </c>
      <c r="L2368" s="14"/>
      <c r="O2368" s="3" t="str">
        <f>IF(AND(TRIM(J2368)="",M2368=""),"Suffix not translated ",
   IF(AND(TRIM(J2368)&lt;&gt;"",TRIM(M2368)&lt;&gt;"",TRIM(J2368)&lt;&gt;TRIM(M2368)),"Suffix translation &lt;&gt; lookup ", "" ))
&amp;IF(AND(TRIM(K2368)="",N2368=""),"Description not translated ",
   IF(AND(TRIM(K2368)&lt;&gt;"",TRIM(N2368)&lt;&gt;"",TRIM(K2368)&lt;&gt;TRIM(N2368)),"Description translation&lt;&gt; lookup ", "" ))</f>
        <v/>
      </c>
      <c r="P2368" s="3" t="s">
        <v>8447</v>
      </c>
      <c r="Q2368" s="3" t="s">
        <v>8447</v>
      </c>
      <c r="R2368" s="3" t="s">
        <v>9032</v>
      </c>
    </row>
    <row r="2369" spans="1:18" ht="30" x14ac:dyDescent="0.25">
      <c r="A2369" s="2" t="str">
        <f>IF(TRIM(J2369)="","",E2369)</f>
        <v/>
      </c>
      <c r="B2369" s="2" t="str">
        <f>IF(TRIM(K2369)="","",I2369)</f>
        <v/>
      </c>
      <c r="C2369" s="2" t="str">
        <f>LEFT(F2369,FIND(".",F2369,6))</f>
        <v>Exif.Sony1MltCsA100.</v>
      </c>
      <c r="D2369" s="2" t="str">
        <f>VLOOKUP(C2369,PrefixUebersetzung,2,FALSE)</f>
        <v>Exif.Sony1MltCsA100.</v>
      </c>
      <c r="E2369" s="2" t="str">
        <f>MID(F2369,FIND(".",F2369,6)+1,99)</f>
        <v>PrioritySetupShutterRelease</v>
      </c>
      <c r="F2369" s="3" t="s">
        <v>1516</v>
      </c>
      <c r="G2369" s="3" t="s">
        <v>9512</v>
      </c>
      <c r="I2369" s="3" t="s">
        <v>3137</v>
      </c>
      <c r="J2369" s="3"/>
      <c r="L2369" s="14"/>
      <c r="M2369" s="3" t="str">
        <f>IFERROR(VLOOKUP(E2369,A:J,10, FALSE),"")</f>
        <v>Prioritätseinstellung Verschlussfreigabe</v>
      </c>
      <c r="N2369" s="3" t="str">
        <f>IFERROR(VLOOKUP(I2369,B:K,10,FALSE),"")</f>
        <v>Prioritätseinstellung Verschlussfreigabe</v>
      </c>
      <c r="O2369" s="3" t="str">
        <f>IF(AND(TRIM(J2369)="",M2369=""),"Suffix not translated ",
   IF(AND(TRIM(J2369)&lt;&gt;"",TRIM(M2369)&lt;&gt;"",TRIM(J2369)&lt;&gt;TRIM(M2369)),"Suffix translation &lt;&gt; lookup ", "" ))
&amp;IF(AND(TRIM(K2369)="",N2369=""),"Description not translated ",
   IF(AND(TRIM(K2369)&lt;&gt;"",TRIM(N2369)&lt;&gt;"",TRIM(K2369)&lt;&gt;TRIM(N2369)),"Description translation&lt;&gt; lookup ", "" ))</f>
        <v/>
      </c>
    </row>
    <row r="2370" spans="1:18" x14ac:dyDescent="0.25">
      <c r="A2370" s="2" t="str">
        <f>IF(TRIM(J2370)="","",E2370)</f>
        <v/>
      </c>
      <c r="B2370" s="2" t="str">
        <f>IF(TRIM(K2370)="","",I2370)</f>
        <v/>
      </c>
      <c r="C2370" s="2" t="str">
        <f>LEFT(F2370,FIND(".",F2370,6))</f>
        <v>Exif.Sony1MltCsA100.</v>
      </c>
      <c r="D2370" s="2" t="str">
        <f>VLOOKUP(C2370,PrefixUebersetzung,2,FALSE)</f>
        <v>Exif.Sony1MltCsA100.</v>
      </c>
      <c r="E2370" s="2" t="str">
        <f>MID(F2370,FIND(".",F2370,6)+1,99)</f>
        <v>Quality</v>
      </c>
      <c r="F2370" s="3" t="s">
        <v>1517</v>
      </c>
      <c r="G2370" s="3" t="s">
        <v>9512</v>
      </c>
      <c r="I2370" s="3" t="s">
        <v>2184</v>
      </c>
      <c r="L2370" s="14"/>
      <c r="M2370" s="3" t="str">
        <f>IFERROR(VLOOKUP(E2370,A:J,10, FALSE),"")</f>
        <v>Qualität</v>
      </c>
      <c r="N2370" s="3" t="str">
        <f>IFERROR(VLOOKUP(I2370,B:K,10,FALSE),"")</f>
        <v>Qualität</v>
      </c>
      <c r="O2370" s="3" t="str">
        <f>IF(AND(TRIM(J2370)="",M2370=""),"Suffix not translated ",
   IF(AND(TRIM(J2370)&lt;&gt;"",TRIM(M2370)&lt;&gt;"",TRIM(J2370)&lt;&gt;TRIM(M2370)),"Suffix translation &lt;&gt; lookup ", "" ))
&amp;IF(AND(TRIM(K2370)="",N2370=""),"Description not translated ",
   IF(AND(TRIM(K2370)&lt;&gt;"",TRIM(N2370)&lt;&gt;"",TRIM(K2370)&lt;&gt;TRIM(N2370)),"Description translation&lt;&gt; lookup ", "" ))</f>
        <v/>
      </c>
    </row>
    <row r="2371" spans="1:18" x14ac:dyDescent="0.25">
      <c r="A2371" s="2" t="str">
        <f>IF(TRIM(J2371)="","",E2371)</f>
        <v>RecordDisplay</v>
      </c>
      <c r="B2371" s="2" t="str">
        <f>IF(TRIM(K2371)="","",I2371)</f>
        <v>Record display</v>
      </c>
      <c r="C2371" s="2" t="str">
        <f>LEFT(F2371,FIND(".",F2371,6))</f>
        <v>Exif.Sony1MltCsA100.</v>
      </c>
      <c r="D2371" s="2" t="str">
        <f>VLOOKUP(C2371,PrefixUebersetzung,2,FALSE)</f>
        <v>Exif.Sony1MltCsA100.</v>
      </c>
      <c r="E2371" s="2" t="str">
        <f>MID(F2371,FIND(".",F2371,6)+1,99)</f>
        <v>RecordDisplay</v>
      </c>
      <c r="F2371" s="3" t="s">
        <v>1518</v>
      </c>
      <c r="G2371" s="3" t="s">
        <v>9512</v>
      </c>
      <c r="I2371" s="3" t="s">
        <v>3183</v>
      </c>
      <c r="J2371" s="3" t="s">
        <v>4759</v>
      </c>
      <c r="K2371" s="5" t="s">
        <v>4759</v>
      </c>
      <c r="L2371" s="14"/>
      <c r="O2371" s="3" t="str">
        <f>IF(AND(TRIM(J2371)="",M2371=""),"Suffix not translated ",
   IF(AND(TRIM(J2371)&lt;&gt;"",TRIM(M2371)&lt;&gt;"",TRIM(J2371)&lt;&gt;TRIM(M2371)),"Suffix translation &lt;&gt; lookup ", "" ))
&amp;IF(AND(TRIM(K2371)="",N2371=""),"Description not translated ",
   IF(AND(TRIM(K2371)&lt;&gt;"",TRIM(N2371)&lt;&gt;"",TRIM(K2371)&lt;&gt;TRIM(N2371)),"Description translation&lt;&gt; lookup ", "" ))</f>
        <v/>
      </c>
      <c r="P2371" s="3" t="s">
        <v>8447</v>
      </c>
      <c r="Q2371" s="3" t="s">
        <v>8447</v>
      </c>
      <c r="R2371" s="3" t="s">
        <v>9329</v>
      </c>
    </row>
    <row r="2372" spans="1:18" x14ac:dyDescent="0.25">
      <c r="A2372" s="2" t="str">
        <f>IF(TRIM(J2372)="","",E2372)</f>
        <v>RedEyeReduction</v>
      </c>
      <c r="B2372" s="2" t="str">
        <f>IF(TRIM(K2372)="","",I2372)</f>
        <v>Red eye reduction</v>
      </c>
      <c r="C2372" s="2" t="str">
        <f>LEFT(F2372,FIND(".",F2372,6))</f>
        <v>Exif.Sony1MltCsA100.</v>
      </c>
      <c r="D2372" s="2" t="str">
        <f>VLOOKUP(C2372,PrefixUebersetzung,2,FALSE)</f>
        <v>Exif.Sony1MltCsA100.</v>
      </c>
      <c r="E2372" s="2" t="str">
        <f>MID(F2372,FIND(".",F2372,6)+1,99)</f>
        <v>RedEyeReduction</v>
      </c>
      <c r="F2372" s="3" t="s">
        <v>1519</v>
      </c>
      <c r="G2372" s="3" t="s">
        <v>9512</v>
      </c>
      <c r="I2372" s="3" t="s">
        <v>3184</v>
      </c>
      <c r="J2372" s="5" t="s">
        <v>4029</v>
      </c>
      <c r="K2372" s="5" t="s">
        <v>4029</v>
      </c>
      <c r="L2372" s="14"/>
      <c r="O2372" s="3" t="str">
        <f>IF(AND(TRIM(J2372)="",M2372=""),"Suffix not translated ",
   IF(AND(TRIM(J2372)&lt;&gt;"",TRIM(M2372)&lt;&gt;"",TRIM(J2372)&lt;&gt;TRIM(M2372)),"Suffix translation &lt;&gt; lookup ", "" ))
&amp;IF(AND(TRIM(K2372)="",N2372=""),"Description not translated ",
   IF(AND(TRIM(K2372)&lt;&gt;"",TRIM(N2372)&lt;&gt;"",TRIM(K2372)&lt;&gt;TRIM(N2372)),"Description translation&lt;&gt; lookup ", "" ))</f>
        <v/>
      </c>
      <c r="P2372" s="3" t="s">
        <v>8447</v>
      </c>
      <c r="Q2372" s="3" t="s">
        <v>8447</v>
      </c>
      <c r="R2372" s="3" t="s">
        <v>9330</v>
      </c>
    </row>
    <row r="2373" spans="1:18" x14ac:dyDescent="0.25">
      <c r="A2373" s="2" t="str">
        <f>IF(TRIM(J2373)="","",E2373)</f>
        <v/>
      </c>
      <c r="B2373" s="2" t="str">
        <f>IF(TRIM(K2373)="","",I2373)</f>
        <v/>
      </c>
      <c r="C2373" s="2" t="str">
        <f>LEFT(F2373,FIND(".",F2373,6))</f>
        <v>Exif.Sony1MltCsA100.</v>
      </c>
      <c r="D2373" s="2" t="str">
        <f>VLOOKUP(C2373,PrefixUebersetzung,2,FALSE)</f>
        <v>Exif.Sony1MltCsA100.</v>
      </c>
      <c r="E2373" s="2" t="str">
        <f>MID(F2373,FIND(".",F2373,6)+1,99)</f>
        <v>Rotation</v>
      </c>
      <c r="F2373" s="3" t="s">
        <v>1520</v>
      </c>
      <c r="G2373" s="3" t="s">
        <v>9512</v>
      </c>
      <c r="I2373" s="3" t="s">
        <v>2536</v>
      </c>
      <c r="J2373" s="3"/>
      <c r="L2373" s="14"/>
      <c r="M2373" s="3" t="str">
        <f>IFERROR(VLOOKUP(E2373,A:J,10, FALSE),"")</f>
        <v>Drehung</v>
      </c>
      <c r="N2373" s="3" t="str">
        <f>IFERROR(VLOOKUP(I2373,B:K,10,FALSE),"")</f>
        <v>Drehung</v>
      </c>
      <c r="O2373" s="3" t="str">
        <f>IF(AND(TRIM(J2373)="",M2373=""),"Suffix not translated ",
   IF(AND(TRIM(J2373)&lt;&gt;"",TRIM(M2373)&lt;&gt;"",TRIM(J2373)&lt;&gt;TRIM(M2373)),"Suffix translation &lt;&gt; lookup ", "" ))
&amp;IF(AND(TRIM(K2373)="",N2373=""),"Description not translated ",
   IF(AND(TRIM(K2373)&lt;&gt;"",TRIM(N2373)&lt;&gt;"",TRIM(K2373)&lt;&gt;TRIM(N2373)),"Description translation&lt;&gt; lookup ", "" ))</f>
        <v/>
      </c>
    </row>
    <row r="2374" spans="1:18" x14ac:dyDescent="0.25">
      <c r="A2374" s="2" t="str">
        <f>IF(TRIM(J2374)="","",E2374)</f>
        <v/>
      </c>
      <c r="B2374" s="2" t="str">
        <f>IF(TRIM(K2374)="","",I2374)</f>
        <v/>
      </c>
      <c r="C2374" s="2" t="str">
        <f>LEFT(F2374,FIND(".",F2374,6))</f>
        <v>Exif.Sony1MltCsA100.</v>
      </c>
      <c r="D2374" s="2" t="str">
        <f>VLOOKUP(C2374,PrefixUebersetzung,2,FALSE)</f>
        <v>Exif.Sony1MltCsA100.</v>
      </c>
      <c r="E2374" s="2" t="str">
        <f>MID(F2374,FIND(".",F2374,6)+1,99)</f>
        <v>Saturation</v>
      </c>
      <c r="F2374" s="3" t="s">
        <v>1521</v>
      </c>
      <c r="G2374" s="3" t="s">
        <v>9512</v>
      </c>
      <c r="I2374" s="3" t="s">
        <v>2538</v>
      </c>
      <c r="J2374" s="3"/>
      <c r="L2374" s="14">
        <v>1</v>
      </c>
      <c r="M2374" s="3" t="str">
        <f>IFERROR(VLOOKUP(E2374,A:J,10, FALSE),"")</f>
        <v>Sättigung</v>
      </c>
      <c r="N2374" s="3" t="str">
        <f>IFERROR(VLOOKUP(I2374,B:K,10,FALSE),"")</f>
        <v>Sättigung</v>
      </c>
      <c r="O2374" s="3" t="str">
        <f>IF(AND(TRIM(J2374)="",M2374=""),"Suffix not translated ",
   IF(AND(TRIM(J2374)&lt;&gt;"",TRIM(M2374)&lt;&gt;"",TRIM(J2374)&lt;&gt;TRIM(M2374)),"Suffix translation &lt;&gt; lookup ", "" ))
&amp;IF(AND(TRIM(K2374)="",N2374=""),"Description not translated ",
   IF(AND(TRIM(K2374)&lt;&gt;"",TRIM(N2374)&lt;&gt;"",TRIM(K2374)&lt;&gt;TRIM(N2374)),"Description translation&lt;&gt; lookup ", "" ))</f>
        <v/>
      </c>
    </row>
    <row r="2375" spans="1:18" x14ac:dyDescent="0.25">
      <c r="A2375" s="2" t="str">
        <f>IF(TRIM(J2375)="","",E2375)</f>
        <v>SelfTimerTime</v>
      </c>
      <c r="B2375" s="2" t="str">
        <f>IF(TRIM(K2375)="","",I2375)</f>
        <v>Self timer time</v>
      </c>
      <c r="C2375" s="2" t="str">
        <f>LEFT(F2375,FIND(".",F2375,6))</f>
        <v>Exif.Sony1MltCsA100.</v>
      </c>
      <c r="D2375" s="2" t="str">
        <f>VLOOKUP(C2375,PrefixUebersetzung,2,FALSE)</f>
        <v>Exif.Sony1MltCsA100.</v>
      </c>
      <c r="E2375" s="2" t="str">
        <f>MID(F2375,FIND(".",F2375,6)+1,99)</f>
        <v>SelfTimerTime</v>
      </c>
      <c r="F2375" s="3" t="s">
        <v>1522</v>
      </c>
      <c r="G2375" s="3" t="s">
        <v>9512</v>
      </c>
      <c r="I2375" s="3" t="s">
        <v>3185</v>
      </c>
      <c r="J2375" s="3" t="s">
        <v>4030</v>
      </c>
      <c r="K2375" s="5" t="s">
        <v>4030</v>
      </c>
      <c r="L2375" s="14"/>
      <c r="O2375" s="3" t="str">
        <f>IF(AND(TRIM(J2375)="",M2375=""),"Suffix not translated ",
   IF(AND(TRIM(J2375)&lt;&gt;"",TRIM(M2375)&lt;&gt;"",TRIM(J2375)&lt;&gt;TRIM(M2375)),"Suffix translation &lt;&gt; lookup ", "" ))
&amp;IF(AND(TRIM(K2375)="",N2375=""),"Description not translated ",
   IF(AND(TRIM(K2375)&lt;&gt;"",TRIM(N2375)&lt;&gt;"",TRIM(K2375)&lt;&gt;TRIM(N2375)),"Description translation&lt;&gt; lookup ", "" ))</f>
        <v/>
      </c>
      <c r="P2375" s="3" t="s">
        <v>8447</v>
      </c>
      <c r="Q2375" s="3" t="s">
        <v>8447</v>
      </c>
      <c r="R2375" s="3" t="s">
        <v>9154</v>
      </c>
    </row>
    <row r="2376" spans="1:18" x14ac:dyDescent="0.25">
      <c r="A2376" s="2" t="str">
        <f>IF(TRIM(J2376)="","",E2376)</f>
        <v/>
      </c>
      <c r="B2376" s="2" t="str">
        <f>IF(TRIM(K2376)="","",I2376)</f>
        <v/>
      </c>
      <c r="C2376" s="2" t="str">
        <f>LEFT(F2376,FIND(".",F2376,6))</f>
        <v>Exif.Sony1MltCsA100.</v>
      </c>
      <c r="D2376" s="2" t="str">
        <f>VLOOKUP(C2376,PrefixUebersetzung,2,FALSE)</f>
        <v>Exif.Sony1MltCsA100.</v>
      </c>
      <c r="E2376" s="2" t="str">
        <f>MID(F2376,FIND(".",F2376,6)+1,99)</f>
        <v>Sharpness</v>
      </c>
      <c r="F2376" s="3" t="s">
        <v>1523</v>
      </c>
      <c r="G2376" s="3" t="s">
        <v>9512</v>
      </c>
      <c r="I2376" s="3" t="s">
        <v>2221</v>
      </c>
      <c r="J2376" s="3"/>
      <c r="L2376" s="14">
        <v>1</v>
      </c>
      <c r="M2376" s="3" t="str">
        <f>IFERROR(VLOOKUP(E2376,A:J,10, FALSE),"")</f>
        <v>Schärfe</v>
      </c>
      <c r="N2376" s="3" t="str">
        <f>IFERROR(VLOOKUP(I2376,B:K,10,FALSE),"")</f>
        <v>Schärfe</v>
      </c>
      <c r="O2376" s="3" t="str">
        <f>IF(AND(TRIM(J2376)="",M2376=""),"Suffix not translated ",
   IF(AND(TRIM(J2376)&lt;&gt;"",TRIM(M2376)&lt;&gt;"",TRIM(J2376)&lt;&gt;TRIM(M2376)),"Suffix translation &lt;&gt; lookup ", "" ))
&amp;IF(AND(TRIM(K2376)="",N2376=""),"Description not translated ",
   IF(AND(TRIM(K2376)&lt;&gt;"",TRIM(N2376)&lt;&gt;"",TRIM(K2376)&lt;&gt;TRIM(N2376)),"Description translation&lt;&gt; lookup ", "" ))</f>
        <v/>
      </c>
    </row>
    <row r="2377" spans="1:18" ht="30" x14ac:dyDescent="0.25">
      <c r="A2377" s="2" t="str">
        <f>IF(TRIM(J2377)="","",E2377)</f>
        <v>SingleFrameBracketing</v>
      </c>
      <c r="B2377" s="2" t="str">
        <f>IF(TRIM(K2377)="","",I2377)</f>
        <v>Single frame bracketing</v>
      </c>
      <c r="C2377" s="2" t="str">
        <f>LEFT(F2377,FIND(".",F2377,6))</f>
        <v>Exif.Sony1MltCsA100.</v>
      </c>
      <c r="D2377" s="2" t="str">
        <f>VLOOKUP(C2377,PrefixUebersetzung,2,FALSE)</f>
        <v>Exif.Sony1MltCsA100.</v>
      </c>
      <c r="E2377" s="2" t="str">
        <f>MID(F2377,FIND(".",F2377,6)+1,99)</f>
        <v>SingleFrameBracketing</v>
      </c>
      <c r="F2377" s="3" t="s">
        <v>1524</v>
      </c>
      <c r="G2377" s="3" t="s">
        <v>9512</v>
      </c>
      <c r="I2377" s="3" t="s">
        <v>3186</v>
      </c>
      <c r="J2377" s="3" t="s">
        <v>4383</v>
      </c>
      <c r="K2377" s="5" t="s">
        <v>4383</v>
      </c>
      <c r="L2377" s="14"/>
      <c r="O2377" s="3" t="str">
        <f>IF(AND(TRIM(J2377)="",M2377=""),"Suffix not translated ",
   IF(AND(TRIM(J2377)&lt;&gt;"",TRIM(M2377)&lt;&gt;"",TRIM(J2377)&lt;&gt;TRIM(M2377)),"Suffix translation &lt;&gt; lookup ", "" ))
&amp;IF(AND(TRIM(K2377)="",N2377=""),"Description not translated ",
   IF(AND(TRIM(K2377)&lt;&gt;"",TRIM(N2377)&lt;&gt;"",TRIM(K2377)&lt;&gt;TRIM(N2377)),"Description translation&lt;&gt; lookup ", "" ))</f>
        <v/>
      </c>
      <c r="P2377" s="3" t="s">
        <v>8447</v>
      </c>
      <c r="Q2377" s="3" t="s">
        <v>8447</v>
      </c>
      <c r="R2377" s="3" t="s">
        <v>9036</v>
      </c>
    </row>
    <row r="2378" spans="1:18" x14ac:dyDescent="0.25">
      <c r="A2378" s="2" t="str">
        <f>IF(TRIM(J2378)="","",E2378)</f>
        <v/>
      </c>
      <c r="B2378" s="2" t="str">
        <f>IF(TRIM(K2378)="","",I2378)</f>
        <v/>
      </c>
      <c r="C2378" s="2" t="str">
        <f>LEFT(F2378,FIND(".",F2378,6))</f>
        <v>Exif.Sony1MltCsA100.</v>
      </c>
      <c r="D2378" s="2" t="str">
        <f>VLOOKUP(C2378,PrefixUebersetzung,2,FALSE)</f>
        <v>Exif.Sony1MltCsA100.</v>
      </c>
      <c r="E2378" s="2" t="str">
        <f>MID(F2378,FIND(".",F2378,6)+1,99)</f>
        <v>SonyImageSize</v>
      </c>
      <c r="F2378" s="3" t="s">
        <v>1525</v>
      </c>
      <c r="G2378" s="3" t="s">
        <v>9512</v>
      </c>
      <c r="I2378" s="3" t="s">
        <v>3138</v>
      </c>
      <c r="L2378" s="14"/>
      <c r="M2378" s="3" t="str">
        <f>IFERROR(VLOOKUP(E2378,A:J,10, FALSE),"")</f>
        <v>Sony Bildgröße</v>
      </c>
      <c r="N2378" s="3" t="str">
        <f>IFERROR(VLOOKUP(I2378,B:K,10,FALSE),"")</f>
        <v>Sony Bildgröße</v>
      </c>
      <c r="O2378" s="3" t="str">
        <f>IF(AND(TRIM(J2378)="",M2378=""),"Suffix not translated ",
   IF(AND(TRIM(J2378)&lt;&gt;"",TRIM(M2378)&lt;&gt;"",TRIM(J2378)&lt;&gt;TRIM(M2378)),"Suffix translation &lt;&gt; lookup ", "" ))
&amp;IF(AND(TRIM(K2378)="",N2378=""),"Description not translated ",
   IF(AND(TRIM(K2378)&lt;&gt;"",TRIM(N2378)&lt;&gt;"",TRIM(K2378)&lt;&gt;TRIM(N2378)),"Description translation&lt;&gt; lookup ", "" ))</f>
        <v/>
      </c>
    </row>
    <row r="2379" spans="1:18" x14ac:dyDescent="0.25">
      <c r="A2379" s="2" t="str">
        <f>IF(TRIM(J2379)="","",E2379)</f>
        <v/>
      </c>
      <c r="B2379" s="2" t="str">
        <f>IF(TRIM(K2379)="","",I2379)</f>
        <v/>
      </c>
      <c r="C2379" s="2" t="str">
        <f>LEFT(F2379,FIND(".",F2379,6))</f>
        <v>Exif.Sony1MltCsA100.</v>
      </c>
      <c r="D2379" s="2" t="str">
        <f>VLOOKUP(C2379,PrefixUebersetzung,2,FALSE)</f>
        <v>Exif.Sony1MltCsA100.</v>
      </c>
      <c r="E2379" s="2" t="str">
        <f>MID(F2379,FIND(".",F2379,6)+1,99)</f>
        <v>WhiteBalance</v>
      </c>
      <c r="F2379" s="3" t="s">
        <v>1526</v>
      </c>
      <c r="G2379" s="3" t="s">
        <v>9512</v>
      </c>
      <c r="I2379" s="3" t="s">
        <v>2226</v>
      </c>
      <c r="L2379" s="14">
        <v>1</v>
      </c>
      <c r="M2379" s="3" t="str">
        <f>IFERROR(VLOOKUP(E2379,A:J,10, FALSE),"")</f>
        <v>Weißabgleich</v>
      </c>
      <c r="N2379" s="3" t="str">
        <f>IFERROR(VLOOKUP(I2379,B:K,10,FALSE),"")</f>
        <v>Weißabgleich</v>
      </c>
      <c r="O2379" s="3" t="str">
        <f>IF(AND(TRIM(J2379)="",M2379=""),"Suffix not translated ",
   IF(AND(TRIM(J2379)&lt;&gt;"",TRIM(M2379)&lt;&gt;"",TRIM(J2379)&lt;&gt;TRIM(M2379)),"Suffix translation &lt;&gt; lookup ", "" ))
&amp;IF(AND(TRIM(K2379)="",N2379=""),"Description not translated ",
   IF(AND(TRIM(K2379)&lt;&gt;"",TRIM(N2379)&lt;&gt;"",TRIM(K2379)&lt;&gt;TRIM(N2379)),"Description translation&lt;&gt; lookup ", "" ))</f>
        <v/>
      </c>
    </row>
    <row r="2380" spans="1:18" ht="30" x14ac:dyDescent="0.25">
      <c r="A2380" s="2" t="str">
        <f>IF(TRIM(J2380)="","",E2380)</f>
        <v>WhiteBalanceBracketing</v>
      </c>
      <c r="B2380" s="2" t="str">
        <f>IF(TRIM(K2380)="","",I2380)</f>
        <v>White balance bracketing</v>
      </c>
      <c r="C2380" s="2" t="str">
        <f>LEFT(F2380,FIND(".",F2380,6))</f>
        <v>Exif.Sony1MltCsA100.</v>
      </c>
      <c r="D2380" s="2" t="str">
        <f>VLOOKUP(C2380,PrefixUebersetzung,2,FALSE)</f>
        <v>Exif.Sony1MltCsA100.</v>
      </c>
      <c r="E2380" s="2" t="str">
        <f>MID(F2380,FIND(".",F2380,6)+1,99)</f>
        <v>WhiteBalanceBracketing</v>
      </c>
      <c r="F2380" s="3" t="s">
        <v>1527</v>
      </c>
      <c r="G2380" s="3" t="s">
        <v>9512</v>
      </c>
      <c r="I2380" s="3" t="s">
        <v>3187</v>
      </c>
      <c r="J2380" s="5" t="s">
        <v>4384</v>
      </c>
      <c r="K2380" s="5" t="s">
        <v>4384</v>
      </c>
      <c r="L2380" s="14"/>
      <c r="O2380" s="3" t="str">
        <f>IF(AND(TRIM(J2380)="",M2380=""),"Suffix not translated ",
   IF(AND(TRIM(J2380)&lt;&gt;"",TRIM(M2380)&lt;&gt;"",TRIM(J2380)&lt;&gt;TRIM(M2380)),"Suffix translation &lt;&gt; lookup ", "" ))
&amp;IF(AND(TRIM(K2380)="",N2380=""),"Description not translated ",
   IF(AND(TRIM(K2380)&lt;&gt;"",TRIM(N2380)&lt;&gt;"",TRIM(K2380)&lt;&gt;TRIM(N2380)),"Description translation&lt;&gt; lookup ", "" ))</f>
        <v/>
      </c>
      <c r="P2380" s="3" t="s">
        <v>8447</v>
      </c>
      <c r="Q2380" s="3" t="s">
        <v>8447</v>
      </c>
      <c r="R2380" s="3" t="s">
        <v>9036</v>
      </c>
    </row>
    <row r="2381" spans="1:18" ht="30" x14ac:dyDescent="0.25">
      <c r="A2381" s="2" t="str">
        <f>IF(TRIM(J2381)="","",E2381)</f>
        <v/>
      </c>
      <c r="B2381" s="2" t="str">
        <f>IF(TRIM(K2381)="","",I2381)</f>
        <v/>
      </c>
      <c r="C2381" s="2" t="str">
        <f>LEFT(F2381,FIND(".",F2381,6))</f>
        <v>Exif.Sony1MltCsA100.</v>
      </c>
      <c r="D2381" s="2" t="str">
        <f>VLOOKUP(C2381,PrefixUebersetzung,2,FALSE)</f>
        <v>Exif.Sony1MltCsA100.</v>
      </c>
      <c r="E2381" s="2" t="str">
        <f>MID(F2381,FIND(".",F2381,6)+1,99)</f>
        <v>WhiteBalanceFineTune</v>
      </c>
      <c r="F2381" s="3" t="s">
        <v>1528</v>
      </c>
      <c r="G2381" s="3" t="s">
        <v>9513</v>
      </c>
      <c r="I2381" s="3" t="s">
        <v>3188</v>
      </c>
      <c r="L2381" s="14"/>
      <c r="M2381" s="3" t="str">
        <f>IFERROR(VLOOKUP(E2381,A:J,10, FALSE),"")</f>
        <v>Weißabgleich Feinabstimmung</v>
      </c>
      <c r="N2381" s="3" t="str">
        <f>IFERROR(VLOOKUP(I2381,B:K,10,FALSE),"")</f>
        <v>Weißabgleich Feinabstimmung</v>
      </c>
      <c r="O2381" s="3" t="str">
        <f>IF(AND(TRIM(J2381)="",M2381=""),"Suffix not translated ",
   IF(AND(TRIM(J2381)&lt;&gt;"",TRIM(M2381)&lt;&gt;"",TRIM(J2381)&lt;&gt;TRIM(M2381)),"Suffix translation &lt;&gt; lookup ", "" ))
&amp;IF(AND(TRIM(K2381)="",N2381=""),"Description not translated ",
   IF(AND(TRIM(K2381)&lt;&gt;"",TRIM(N2381)&lt;&gt;"",TRIM(K2381)&lt;&gt;TRIM(N2381)),"Description translation&lt;&gt; lookup ", "" ))</f>
        <v/>
      </c>
    </row>
    <row r="2382" spans="1:18" x14ac:dyDescent="0.25">
      <c r="A2382" s="2" t="str">
        <f>IF(TRIM(J2382)="","",E2382)</f>
        <v>WhiteBalanceSetting</v>
      </c>
      <c r="B2382" s="2" t="str">
        <f>IF(TRIM(K2382)="","",I2382)</f>
        <v/>
      </c>
      <c r="C2382" s="2" t="str">
        <f>LEFT(F2382,FIND(".",F2382,6))</f>
        <v>Exif.Sony1MltCsA100.</v>
      </c>
      <c r="D2382" s="2" t="str">
        <f>VLOOKUP(C2382,PrefixUebersetzung,2,FALSE)</f>
        <v>Exif.Sony1MltCsA100.</v>
      </c>
      <c r="E2382" s="2" t="str">
        <f>MID(F2382,FIND(".",F2382,6)+1,99)</f>
        <v>WhiteBalanceSetting</v>
      </c>
      <c r="F2382" s="3" t="s">
        <v>1529</v>
      </c>
      <c r="G2382" s="3" t="s">
        <v>9512</v>
      </c>
      <c r="I2382" s="3" t="s">
        <v>2239</v>
      </c>
      <c r="J2382" s="5" t="s">
        <v>4385</v>
      </c>
      <c r="L2382" s="14"/>
      <c r="N2382" s="3" t="str">
        <f>IFERROR(VLOOKUP(I2382,B:K,10,FALSE),"")</f>
        <v>Weißabgleich-Einstellung</v>
      </c>
      <c r="O2382" s="3" t="str">
        <f>IF(AND(TRIM(J2382)="",M2382=""),"Suffix not translated ",
   IF(AND(TRIM(J2382)&lt;&gt;"",TRIM(M2382)&lt;&gt;"",TRIM(J2382)&lt;&gt;TRIM(M2382)),"Suffix translation &lt;&gt; lookup ", "" ))
&amp;IF(AND(TRIM(K2382)="",N2382=""),"Description not translated ",
   IF(AND(TRIM(K2382)&lt;&gt;"",TRIM(N2382)&lt;&gt;"",TRIM(K2382)&lt;&gt;TRIM(N2382)),"Description translation&lt;&gt; lookup ", "" ))</f>
        <v/>
      </c>
      <c r="P2382" s="3" t="s">
        <v>8447</v>
      </c>
    </row>
    <row r="2383" spans="1:18" x14ac:dyDescent="0.25">
      <c r="A2383" s="2" t="str">
        <f>IF(TRIM(J2383)="","",E2383)</f>
        <v>ZoneMatchingMode</v>
      </c>
      <c r="B2383" s="2" t="str">
        <f>IF(TRIM(K2383)="","",I2383)</f>
        <v>Zone Matching Mode</v>
      </c>
      <c r="C2383" s="2" t="str">
        <f>LEFT(F2383,FIND(".",F2383,6))</f>
        <v>Exif.Sony1MltCsA100.</v>
      </c>
      <c r="D2383" s="2" t="str">
        <f>VLOOKUP(C2383,PrefixUebersetzung,2,FALSE)</f>
        <v>Exif.Sony1MltCsA100.</v>
      </c>
      <c r="E2383" s="2" t="str">
        <f>MID(F2383,FIND(".",F2383,6)+1,99)</f>
        <v>ZoneMatchingMode</v>
      </c>
      <c r="F2383" s="3" t="s">
        <v>1530</v>
      </c>
      <c r="G2383" s="3" t="s">
        <v>9512</v>
      </c>
      <c r="I2383" s="3" t="s">
        <v>3189</v>
      </c>
      <c r="J2383" s="3" t="s">
        <v>10471</v>
      </c>
      <c r="K2383" s="3" t="s">
        <v>10471</v>
      </c>
      <c r="L2383" s="14">
        <v>5</v>
      </c>
      <c r="O2383" s="3" t="str">
        <f>IF(AND(TRIM(J2383)="",M2383=""),"Suffix not translated ",
   IF(AND(TRIM(J2383)&lt;&gt;"",TRIM(M2383)&lt;&gt;"",TRIM(J2383)&lt;&gt;TRIM(M2383)),"Suffix translation &lt;&gt; lookup ", "" ))
&amp;IF(AND(TRIM(K2383)="",N2383=""),"Description not translated ",
   IF(AND(TRIM(K2383)&lt;&gt;"",TRIM(N2383)&lt;&gt;"",TRIM(K2383)&lt;&gt;TRIM(N2383)),"Description translation&lt;&gt; lookup ", "" ))</f>
        <v/>
      </c>
      <c r="P2383" s="3" t="s">
        <v>8447</v>
      </c>
      <c r="Q2383" s="3" t="s">
        <v>8447</v>
      </c>
    </row>
    <row r="2384" spans="1:18" x14ac:dyDescent="0.25">
      <c r="A2384" s="2" t="str">
        <f>IF(TRIM(J2384)="","",E2384)</f>
        <v/>
      </c>
      <c r="B2384" s="2" t="str">
        <f>IF(TRIM(K2384)="","",I2384)</f>
        <v/>
      </c>
      <c r="C2384" s="2" t="str">
        <f>LEFT(F2384,FIND(".",F2384,6))</f>
        <v>Exif.Sony1MltCsNew.</v>
      </c>
      <c r="D2384" s="2" t="str">
        <f>VLOOKUP(C2384,PrefixUebersetzung,2,FALSE)</f>
        <v>Exif.Sony1MltCsNew.</v>
      </c>
      <c r="E2384" s="2" t="str">
        <f>MID(F2384,FIND(".",F2384,6)+1,99)</f>
        <v>BracketStep</v>
      </c>
      <c r="F2384" s="41" t="s">
        <v>10231</v>
      </c>
      <c r="G2384" s="36" t="s">
        <v>9515</v>
      </c>
      <c r="H2384" s="36"/>
      <c r="I2384" s="36" t="s">
        <v>2543</v>
      </c>
      <c r="M2384" s="3" t="str">
        <f>IFERROR(VLOOKUP(E2384,A:J,10, FALSE),"")</f>
        <v>Schrittweite</v>
      </c>
      <c r="N2384" s="3" t="str">
        <f>IFERROR(VLOOKUP(I2384,B:K,10,FALSE),"")</f>
        <v>Schrittweite</v>
      </c>
      <c r="O2384" s="3" t="str">
        <f>IF(AND(TRIM(J2384)="",M2384=""),"Suffix not translated ",
   IF(AND(TRIM(J2384)&lt;&gt;"",TRIM(M2384)&lt;&gt;"",TRIM(J2384)&lt;&gt;TRIM(M2384)),"Suffix translation &lt;&gt; lookup ", "" ))
&amp;IF(AND(TRIM(K2384)="",N2384=""),"Description not translated ",
   IF(AND(TRIM(K2384)&lt;&gt;"",TRIM(N2384)&lt;&gt;"",TRIM(K2384)&lt;&gt;TRIM(N2384)),"Description translation&lt;&gt; lookup ", "" ))</f>
        <v/>
      </c>
    </row>
    <row r="2385" spans="1:15" x14ac:dyDescent="0.25">
      <c r="A2385" s="2" t="str">
        <f>IF(TRIM(J2385)="","",E2385)</f>
        <v/>
      </c>
      <c r="B2385" s="2" t="str">
        <f>IF(TRIM(K2385)="","",I2385)</f>
        <v/>
      </c>
      <c r="C2385" s="2" t="str">
        <f>LEFT(F2385,FIND(".",F2385,6))</f>
        <v>Exif.Sony1MltCsNew.</v>
      </c>
      <c r="D2385" s="2" t="str">
        <f>VLOOKUP(C2385,PrefixUebersetzung,2,FALSE)</f>
        <v>Exif.Sony1MltCsNew.</v>
      </c>
      <c r="E2385" s="2" t="str">
        <f>MID(F2385,FIND(".",F2385,6)+1,99)</f>
        <v>Brightness</v>
      </c>
      <c r="F2385" s="41" t="s">
        <v>10232</v>
      </c>
      <c r="G2385" s="36" t="s">
        <v>9515</v>
      </c>
      <c r="H2385" s="36"/>
      <c r="I2385" s="36" t="s">
        <v>2544</v>
      </c>
      <c r="M2385" s="3" t="str">
        <f>IFERROR(VLOOKUP(E2385,A:J,10, FALSE),"")</f>
        <v>Helligkeit</v>
      </c>
      <c r="N2385" s="3" t="str">
        <f>IFERROR(VLOOKUP(I2385,B:K,10,FALSE),"")</f>
        <v>Helligkeit</v>
      </c>
      <c r="O2385" s="3" t="str">
        <f>IF(AND(TRIM(J2385)="",M2385=""),"Suffix not translated ",
   IF(AND(TRIM(J2385)&lt;&gt;"",TRIM(M2385)&lt;&gt;"",TRIM(J2385)&lt;&gt;TRIM(M2385)),"Suffix translation &lt;&gt; lookup ", "" ))
&amp;IF(AND(TRIM(K2385)="",N2385=""),"Description not translated ",
   IF(AND(TRIM(K2385)&lt;&gt;"",TRIM(N2385)&lt;&gt;"",TRIM(K2385)&lt;&gt;TRIM(N2385)),"Description translation&lt;&gt; lookup ", "" ))</f>
        <v/>
      </c>
    </row>
    <row r="2386" spans="1:15" x14ac:dyDescent="0.25">
      <c r="A2386" s="2" t="str">
        <f>IF(TRIM(J2386)="","",E2386)</f>
        <v/>
      </c>
      <c r="B2386" s="2" t="str">
        <f>IF(TRIM(K2386)="","",I2386)</f>
        <v/>
      </c>
      <c r="C2386" s="2" t="str">
        <f>LEFT(F2386,FIND(".",F2386,6))</f>
        <v>Exif.Sony1MltCsNew.</v>
      </c>
      <c r="D2386" s="2" t="str">
        <f>VLOOKUP(C2386,PrefixUebersetzung,2,FALSE)</f>
        <v>Exif.Sony1MltCsNew.</v>
      </c>
      <c r="E2386" s="2" t="str">
        <f>MID(F2386,FIND(".",F2386,6)+1,99)</f>
        <v>BWFilter</v>
      </c>
      <c r="F2386" s="41" t="s">
        <v>10233</v>
      </c>
      <c r="G2386" s="36" t="s">
        <v>9515</v>
      </c>
      <c r="H2386" s="36"/>
      <c r="I2386" s="36" t="s">
        <v>2545</v>
      </c>
      <c r="M2386" s="3" t="str">
        <f>IFERROR(VLOOKUP(E2386,A:J,10, FALSE),"")</f>
        <v>Schwarz-Weiß-Filter</v>
      </c>
      <c r="N2386" s="3" t="str">
        <f>IFERROR(VLOOKUP(I2386,B:K,10,FALSE),"")</f>
        <v>Schwarz-Weiß-Filter</v>
      </c>
      <c r="O2386" s="3" t="str">
        <f>IF(AND(TRIM(J2386)="",M2386=""),"Suffix not translated ",
   IF(AND(TRIM(J2386)&lt;&gt;"",TRIM(M2386)&lt;&gt;"",TRIM(J2386)&lt;&gt;TRIM(M2386)),"Suffix translation &lt;&gt; lookup ", "" ))
&amp;IF(AND(TRIM(K2386)="",N2386=""),"Description not translated ",
   IF(AND(TRIM(K2386)&lt;&gt;"",TRIM(N2386)&lt;&gt;"",TRIM(K2386)&lt;&gt;TRIM(N2386)),"Description translation&lt;&gt; lookup ", "" ))</f>
        <v/>
      </c>
    </row>
    <row r="2387" spans="1:15" x14ac:dyDescent="0.25">
      <c r="A2387" s="2" t="str">
        <f>IF(TRIM(J2387)="","",E2387)</f>
        <v/>
      </c>
      <c r="B2387" s="2" t="str">
        <f>IF(TRIM(K2387)="","",I2387)</f>
        <v/>
      </c>
      <c r="C2387" s="2" t="str">
        <f>LEFT(F2387,FIND(".",F2387,6))</f>
        <v>Exif.Sony1MltCsNew.</v>
      </c>
      <c r="D2387" s="2" t="str">
        <f>VLOOKUP(C2387,PrefixUebersetzung,2,FALSE)</f>
        <v>Exif.Sony1MltCsNew.</v>
      </c>
      <c r="E2387" s="2" t="str">
        <f>MID(F2387,FIND(".",F2387,6)+1,99)</f>
        <v>ColorBalanceBlue</v>
      </c>
      <c r="F2387" s="41" t="s">
        <v>10234</v>
      </c>
      <c r="G2387" s="36" t="s">
        <v>9515</v>
      </c>
      <c r="H2387" s="36"/>
      <c r="I2387" s="36" t="s">
        <v>2546</v>
      </c>
      <c r="M2387" s="3" t="str">
        <f>IFERROR(VLOOKUP(E2387,A:J,10, FALSE),"")</f>
        <v>Farbbalance blau</v>
      </c>
      <c r="N2387" s="3" t="str">
        <f>IFERROR(VLOOKUP(I2387,B:K,10,FALSE),"")</f>
        <v>Farbbalance blau</v>
      </c>
      <c r="O2387" s="3" t="str">
        <f>IF(AND(TRIM(J2387)="",M2387=""),"Suffix not translated ",
   IF(AND(TRIM(J2387)&lt;&gt;"",TRIM(M2387)&lt;&gt;"",TRIM(J2387)&lt;&gt;TRIM(M2387)),"Suffix translation &lt;&gt; lookup ", "" ))
&amp;IF(AND(TRIM(K2387)="",N2387=""),"Description not translated ",
   IF(AND(TRIM(K2387)&lt;&gt;"",TRIM(N2387)&lt;&gt;"",TRIM(K2387)&lt;&gt;TRIM(N2387)),"Description translation&lt;&gt; lookup ", "" ))</f>
        <v/>
      </c>
    </row>
    <row r="2388" spans="1:15" x14ac:dyDescent="0.25">
      <c r="A2388" s="2" t="str">
        <f>IF(TRIM(J2388)="","",E2388)</f>
        <v/>
      </c>
      <c r="B2388" s="2" t="str">
        <f>IF(TRIM(K2388)="","",I2388)</f>
        <v/>
      </c>
      <c r="C2388" s="2" t="str">
        <f>LEFT(F2388,FIND(".",F2388,6))</f>
        <v>Exif.Sony1MltCsNew.</v>
      </c>
      <c r="D2388" s="2" t="str">
        <f>VLOOKUP(C2388,PrefixUebersetzung,2,FALSE)</f>
        <v>Exif.Sony1MltCsNew.</v>
      </c>
      <c r="E2388" s="2" t="str">
        <f>MID(F2388,FIND(".",F2388,6)+1,99)</f>
        <v>ColorBalanceGreen</v>
      </c>
      <c r="F2388" s="41" t="s">
        <v>10235</v>
      </c>
      <c r="G2388" s="36" t="s">
        <v>9515</v>
      </c>
      <c r="H2388" s="36"/>
      <c r="I2388" s="36" t="s">
        <v>2547</v>
      </c>
      <c r="M2388" s="3" t="str">
        <f>IFERROR(VLOOKUP(E2388,A:J,10, FALSE),"")</f>
        <v>Farbbalance grün</v>
      </c>
      <c r="N2388" s="3" t="str">
        <f>IFERROR(VLOOKUP(I2388,B:K,10,FALSE),"")</f>
        <v>Farbbalance grün</v>
      </c>
      <c r="O2388" s="3" t="str">
        <f>IF(AND(TRIM(J2388)="",M2388=""),"Suffix not translated ",
   IF(AND(TRIM(J2388)&lt;&gt;"",TRIM(M2388)&lt;&gt;"",TRIM(J2388)&lt;&gt;TRIM(M2388)),"Suffix translation &lt;&gt; lookup ", "" ))
&amp;IF(AND(TRIM(K2388)="",N2388=""),"Description not translated ",
   IF(AND(TRIM(K2388)&lt;&gt;"",TRIM(N2388)&lt;&gt;"",TRIM(K2388)&lt;&gt;TRIM(N2388)),"Description translation&lt;&gt; lookup ", "" ))</f>
        <v/>
      </c>
    </row>
    <row r="2389" spans="1:15" x14ac:dyDescent="0.25">
      <c r="A2389" s="2" t="str">
        <f>IF(TRIM(J2389)="","",E2389)</f>
        <v/>
      </c>
      <c r="B2389" s="2" t="str">
        <f>IF(TRIM(K2389)="","",I2389)</f>
        <v/>
      </c>
      <c r="C2389" s="2" t="str">
        <f>LEFT(F2389,FIND(".",F2389,6))</f>
        <v>Exif.Sony1MltCsNew.</v>
      </c>
      <c r="D2389" s="2" t="str">
        <f>VLOOKUP(C2389,PrefixUebersetzung,2,FALSE)</f>
        <v>Exif.Sony1MltCsNew.</v>
      </c>
      <c r="E2389" s="2" t="str">
        <f>MID(F2389,FIND(".",F2389,6)+1,99)</f>
        <v>ColorBalanceRed</v>
      </c>
      <c r="F2389" s="41" t="s">
        <v>10236</v>
      </c>
      <c r="G2389" s="36" t="s">
        <v>9515</v>
      </c>
      <c r="H2389" s="36"/>
      <c r="I2389" s="36" t="s">
        <v>2548</v>
      </c>
      <c r="M2389" s="3" t="str">
        <f>IFERROR(VLOOKUP(E2389,A:J,10, FALSE),"")</f>
        <v>Farbbalance rot</v>
      </c>
      <c r="N2389" s="3" t="str">
        <f>IFERROR(VLOOKUP(I2389,B:K,10,FALSE),"")</f>
        <v>Farbbalance rot</v>
      </c>
      <c r="O2389" s="3" t="str">
        <f>IF(AND(TRIM(J2389)="",M2389=""),"Suffix not translated ",
   IF(AND(TRIM(J2389)&lt;&gt;"",TRIM(M2389)&lt;&gt;"",TRIM(J2389)&lt;&gt;TRIM(M2389)),"Suffix translation &lt;&gt; lookup ", "" ))
&amp;IF(AND(TRIM(K2389)="",N2389=""),"Description not translated ",
   IF(AND(TRIM(K2389)&lt;&gt;"",TRIM(N2389)&lt;&gt;"",TRIM(K2389)&lt;&gt;TRIM(N2389)),"Description translation&lt;&gt; lookup ", "" ))</f>
        <v/>
      </c>
    </row>
    <row r="2390" spans="1:15" x14ac:dyDescent="0.25">
      <c r="A2390" s="2" t="str">
        <f>IF(TRIM(J2390)="","",E2390)</f>
        <v/>
      </c>
      <c r="B2390" s="2" t="str">
        <f>IF(TRIM(K2390)="","",I2390)</f>
        <v/>
      </c>
      <c r="C2390" s="2" t="str">
        <f>LEFT(F2390,FIND(".",F2390,6))</f>
        <v>Exif.Sony1MltCsNew.</v>
      </c>
      <c r="D2390" s="2" t="str">
        <f>VLOOKUP(C2390,PrefixUebersetzung,2,FALSE)</f>
        <v>Exif.Sony1MltCsNew.</v>
      </c>
      <c r="E2390" s="2" t="str">
        <f>MID(F2390,FIND(".",F2390,6)+1,99)</f>
        <v>ColorFilter</v>
      </c>
      <c r="F2390" s="41" t="s">
        <v>10237</v>
      </c>
      <c r="G2390" s="36" t="s">
        <v>9515</v>
      </c>
      <c r="H2390" s="36"/>
      <c r="I2390" s="36" t="s">
        <v>2549</v>
      </c>
      <c r="M2390" s="3" t="str">
        <f>IFERROR(VLOOKUP(E2390,A:J,10, FALSE),"")</f>
        <v>Farbfilter</v>
      </c>
      <c r="N2390" s="3" t="str">
        <f>IFERROR(VLOOKUP(I2390,B:K,10,FALSE),"")</f>
        <v>Farbfilter</v>
      </c>
      <c r="O2390" s="3" t="str">
        <f>IF(AND(TRIM(J2390)="",M2390=""),"Suffix not translated ",
   IF(AND(TRIM(J2390)&lt;&gt;"",TRIM(M2390)&lt;&gt;"",TRIM(J2390)&lt;&gt;TRIM(M2390)),"Suffix translation &lt;&gt; lookup ", "" ))
&amp;IF(AND(TRIM(K2390)="",N2390=""),"Description not translated ",
   IF(AND(TRIM(K2390)&lt;&gt;"",TRIM(N2390)&lt;&gt;"",TRIM(K2390)&lt;&gt;TRIM(N2390)),"Description translation&lt;&gt; lookup ", "" ))</f>
        <v/>
      </c>
    </row>
    <row r="2391" spans="1:15" x14ac:dyDescent="0.25">
      <c r="A2391" s="2" t="str">
        <f>IF(TRIM(J2391)="","",E2391)</f>
        <v/>
      </c>
      <c r="B2391" s="2" t="str">
        <f>IF(TRIM(K2391)="","",I2391)</f>
        <v/>
      </c>
      <c r="C2391" s="2" t="str">
        <f>LEFT(F2391,FIND(".",F2391,6))</f>
        <v>Exif.Sony1MltCsNew.</v>
      </c>
      <c r="D2391" s="2" t="str">
        <f>VLOOKUP(C2391,PrefixUebersetzung,2,FALSE)</f>
        <v>Exif.Sony1MltCsNew.</v>
      </c>
      <c r="E2391" s="2" t="str">
        <f>MID(F2391,FIND(".",F2391,6)+1,99)</f>
        <v>ColorMode</v>
      </c>
      <c r="F2391" s="41" t="s">
        <v>10238</v>
      </c>
      <c r="G2391" s="36" t="s">
        <v>9515</v>
      </c>
      <c r="H2391" s="36"/>
      <c r="I2391" s="36" t="s">
        <v>2550</v>
      </c>
      <c r="M2391" s="3" t="str">
        <f>IFERROR(VLOOKUP(E2391,A:J,10, FALSE),"")</f>
        <v>Farbmodus</v>
      </c>
      <c r="N2391" s="3" t="str">
        <f>IFERROR(VLOOKUP(I2391,B:K,10,FALSE),"")</f>
        <v>Farbmodus</v>
      </c>
      <c r="O2391" s="3" t="str">
        <f>IF(AND(TRIM(J2391)="",M2391=""),"Suffix not translated ",
   IF(AND(TRIM(J2391)&lt;&gt;"",TRIM(M2391)&lt;&gt;"",TRIM(J2391)&lt;&gt;TRIM(M2391)),"Suffix translation &lt;&gt; lookup ", "" ))
&amp;IF(AND(TRIM(K2391)="",N2391=""),"Description not translated ",
   IF(AND(TRIM(K2391)&lt;&gt;"",TRIM(N2391)&lt;&gt;"",TRIM(K2391)&lt;&gt;TRIM(N2391)),"Description translation&lt;&gt; lookup ", "" ))</f>
        <v/>
      </c>
    </row>
    <row r="2392" spans="1:15" x14ac:dyDescent="0.25">
      <c r="A2392" s="2" t="str">
        <f>IF(TRIM(J2392)="","",E2392)</f>
        <v/>
      </c>
      <c r="B2392" s="2" t="str">
        <f>IF(TRIM(K2392)="","",I2392)</f>
        <v/>
      </c>
      <c r="C2392" s="2" t="str">
        <f>LEFT(F2392,FIND(".",F2392,6))</f>
        <v>Exif.Sony1MltCsNew.</v>
      </c>
      <c r="D2392" s="2" t="str">
        <f>VLOOKUP(C2392,PrefixUebersetzung,2,FALSE)</f>
        <v>Exif.Sony1MltCsNew.</v>
      </c>
      <c r="E2392" s="2" t="str">
        <f>MID(F2392,FIND(".",F2392,6)+1,99)</f>
        <v>ColorProfile</v>
      </c>
      <c r="F2392" s="41" t="s">
        <v>10239</v>
      </c>
      <c r="G2392" s="36" t="s">
        <v>9515</v>
      </c>
      <c r="H2392" s="36"/>
      <c r="I2392" s="36" t="s">
        <v>2551</v>
      </c>
      <c r="M2392" s="3" t="str">
        <f>IFERROR(VLOOKUP(E2392,A:J,10, FALSE),"")</f>
        <v>Farbprofil</v>
      </c>
      <c r="N2392" s="3" t="str">
        <f>IFERROR(VLOOKUP(I2392,B:K,10,FALSE),"")</f>
        <v>Farbprofil</v>
      </c>
      <c r="O2392" s="3" t="str">
        <f>IF(AND(TRIM(J2392)="",M2392=""),"Suffix not translated ",
   IF(AND(TRIM(J2392)&lt;&gt;"",TRIM(M2392)&lt;&gt;"",TRIM(J2392)&lt;&gt;TRIM(M2392)),"Suffix translation &lt;&gt; lookup ", "" ))
&amp;IF(AND(TRIM(K2392)="",N2392=""),"Description not translated ",
   IF(AND(TRIM(K2392)&lt;&gt;"",TRIM(N2392)&lt;&gt;"",TRIM(K2392)&lt;&gt;TRIM(N2392)),"Description translation&lt;&gt; lookup ", "" ))</f>
        <v/>
      </c>
    </row>
    <row r="2393" spans="1:15" x14ac:dyDescent="0.25">
      <c r="A2393" s="2" t="str">
        <f>IF(TRIM(J2393)="","",E2393)</f>
        <v/>
      </c>
      <c r="B2393" s="2" t="str">
        <f>IF(TRIM(K2393)="","",I2393)</f>
        <v/>
      </c>
      <c r="C2393" s="2" t="str">
        <f>LEFT(F2393,FIND(".",F2393,6))</f>
        <v>Exif.Sony1MltCsNew.</v>
      </c>
      <c r="D2393" s="2" t="str">
        <f>VLOOKUP(C2393,PrefixUebersetzung,2,FALSE)</f>
        <v>Exif.Sony1MltCsNew.</v>
      </c>
      <c r="E2393" s="2" t="str">
        <f>MID(F2393,FIND(".",F2393,6)+1,99)</f>
        <v>Contrast</v>
      </c>
      <c r="F2393" s="41" t="s">
        <v>10240</v>
      </c>
      <c r="G2393" s="36" t="s">
        <v>9515</v>
      </c>
      <c r="H2393" s="36"/>
      <c r="I2393" s="36" t="s">
        <v>2520</v>
      </c>
      <c r="M2393" s="3" t="str">
        <f>IFERROR(VLOOKUP(E2393,A:J,10, FALSE),"")</f>
        <v>Kontrast</v>
      </c>
      <c r="N2393" s="3" t="str">
        <f>IFERROR(VLOOKUP(I2393,B:K,10,FALSE),"")</f>
        <v>Kontrast</v>
      </c>
      <c r="O2393" s="3" t="str">
        <f>IF(AND(TRIM(J2393)="",M2393=""),"Suffix not translated ",
   IF(AND(TRIM(J2393)&lt;&gt;"",TRIM(M2393)&lt;&gt;"",TRIM(J2393)&lt;&gt;TRIM(M2393)),"Suffix translation &lt;&gt; lookup ", "" ))
&amp;IF(AND(TRIM(K2393)="",N2393=""),"Description not translated ",
   IF(AND(TRIM(K2393)&lt;&gt;"",TRIM(N2393)&lt;&gt;"",TRIM(K2393)&lt;&gt;TRIM(N2393)),"Description translation&lt;&gt; lookup ", "" ))</f>
        <v/>
      </c>
    </row>
    <row r="2394" spans="1:15" x14ac:dyDescent="0.25">
      <c r="A2394" s="2" t="str">
        <f>IF(TRIM(J2394)="","",E2394)</f>
        <v/>
      </c>
      <c r="B2394" s="2" t="str">
        <f>IF(TRIM(K2394)="","",I2394)</f>
        <v/>
      </c>
      <c r="C2394" s="2" t="str">
        <f>LEFT(F2394,FIND(".",F2394,6))</f>
        <v>Exif.Sony1MltCsNew.</v>
      </c>
      <c r="D2394" s="2" t="str">
        <f>VLOOKUP(C2394,PrefixUebersetzung,2,FALSE)</f>
        <v>Exif.Sony1MltCsNew.</v>
      </c>
      <c r="E2394" s="2" t="str">
        <f>MID(F2394,FIND(".",F2394,6)+1,99)</f>
        <v>DataImprint</v>
      </c>
      <c r="F2394" s="41" t="s">
        <v>10241</v>
      </c>
      <c r="G2394" s="36" t="s">
        <v>9515</v>
      </c>
      <c r="H2394" s="36"/>
      <c r="I2394" s="36" t="s">
        <v>2552</v>
      </c>
      <c r="M2394" s="3" t="str">
        <f>IFERROR(VLOOKUP(E2394,A:J,10, FALSE),"")</f>
        <v>Daten Impressum</v>
      </c>
      <c r="N2394" s="3" t="str">
        <f>IFERROR(VLOOKUP(I2394,B:K,10,FALSE),"")</f>
        <v>Daten Impressum</v>
      </c>
      <c r="O2394" s="3" t="str">
        <f>IF(AND(TRIM(J2394)="",M2394=""),"Suffix not translated ",
   IF(AND(TRIM(J2394)&lt;&gt;"",TRIM(M2394)&lt;&gt;"",TRIM(J2394)&lt;&gt;TRIM(M2394)),"Suffix translation &lt;&gt; lookup ", "" ))
&amp;IF(AND(TRIM(K2394)="",N2394=""),"Description not translated ",
   IF(AND(TRIM(K2394)&lt;&gt;"",TRIM(N2394)&lt;&gt;"",TRIM(K2394)&lt;&gt;TRIM(N2394)),"Description translation&lt;&gt; lookup ", "" ))</f>
        <v/>
      </c>
    </row>
    <row r="2395" spans="1:15" x14ac:dyDescent="0.25">
      <c r="A2395" s="2" t="str">
        <f>IF(TRIM(J2395)="","",E2395)</f>
        <v/>
      </c>
      <c r="B2395" s="2" t="str">
        <f>IF(TRIM(K2395)="","",I2395)</f>
        <v/>
      </c>
      <c r="C2395" s="2" t="str">
        <f>LEFT(F2395,FIND(".",F2395,6))</f>
        <v>Exif.Sony1MltCsNew.</v>
      </c>
      <c r="D2395" s="2" t="str">
        <f>VLOOKUP(C2395,PrefixUebersetzung,2,FALSE)</f>
        <v>Exif.Sony1MltCsNew.</v>
      </c>
      <c r="E2395" s="2" t="str">
        <f>MID(F2395,FIND(".",F2395,6)+1,99)</f>
        <v>DECPosition</v>
      </c>
      <c r="F2395" s="41" t="s">
        <v>10242</v>
      </c>
      <c r="G2395" s="36" t="s">
        <v>9515</v>
      </c>
      <c r="H2395" s="36"/>
      <c r="I2395" s="36" t="s">
        <v>2553</v>
      </c>
      <c r="M2395" s="3" t="str">
        <f>IFERROR(VLOOKUP(E2395,A:J,10, FALSE),"")</f>
        <v>DEC Schalterstellung</v>
      </c>
      <c r="N2395" s="3" t="str">
        <f>IFERROR(VLOOKUP(I2395,B:K,10,FALSE),"")</f>
        <v>DEC Schalterstellung</v>
      </c>
      <c r="O2395" s="3" t="str">
        <f>IF(AND(TRIM(J2395)="",M2395=""),"Suffix not translated ",
   IF(AND(TRIM(J2395)&lt;&gt;"",TRIM(M2395)&lt;&gt;"",TRIM(J2395)&lt;&gt;TRIM(M2395)),"Suffix translation &lt;&gt; lookup ", "" ))
&amp;IF(AND(TRIM(K2395)="",N2395=""),"Description not translated ",
   IF(AND(TRIM(K2395)&lt;&gt;"",TRIM(N2395)&lt;&gt;"",TRIM(K2395)&lt;&gt;TRIM(N2395)),"Description translation&lt;&gt; lookup ", "" ))</f>
        <v/>
      </c>
    </row>
    <row r="2396" spans="1:15" x14ac:dyDescent="0.25">
      <c r="A2396" s="2" t="str">
        <f>IF(TRIM(J2396)="","",E2396)</f>
        <v/>
      </c>
      <c r="B2396" s="2" t="str">
        <f>IF(TRIM(K2396)="","",I2396)</f>
        <v/>
      </c>
      <c r="C2396" s="2" t="str">
        <f>LEFT(F2396,FIND(".",F2396,6))</f>
        <v>Exif.Sony1MltCsNew.</v>
      </c>
      <c r="D2396" s="2" t="str">
        <f>VLOOKUP(C2396,PrefixUebersetzung,2,FALSE)</f>
        <v>Exif.Sony1MltCsNew.</v>
      </c>
      <c r="E2396" s="2" t="str">
        <f>MID(F2396,FIND(".",F2396,6)+1,99)</f>
        <v>DigitalZoom</v>
      </c>
      <c r="F2396" s="41" t="s">
        <v>10243</v>
      </c>
      <c r="G2396" s="36" t="s">
        <v>9515</v>
      </c>
      <c r="H2396" s="36"/>
      <c r="I2396" s="36" t="s">
        <v>2161</v>
      </c>
      <c r="M2396" s="3" t="str">
        <f>IFERROR(VLOOKUP(E2396,A:J,10, FALSE),"")</f>
        <v>Digitaler Zoom</v>
      </c>
      <c r="N2396" s="3" t="str">
        <f>IFERROR(VLOOKUP(I2396,B:K,10,FALSE),"")</f>
        <v>Digitaler Zoom</v>
      </c>
      <c r="O2396" s="3" t="str">
        <f>IF(AND(TRIM(J2396)="",M2396=""),"Suffix not translated ",
   IF(AND(TRIM(J2396)&lt;&gt;"",TRIM(M2396)&lt;&gt;"",TRIM(J2396)&lt;&gt;TRIM(M2396)),"Suffix translation &lt;&gt; lookup ", "" ))
&amp;IF(AND(TRIM(K2396)="",N2396=""),"Description not translated ",
   IF(AND(TRIM(K2396)&lt;&gt;"",TRIM(N2396)&lt;&gt;"",TRIM(K2396)&lt;&gt;TRIM(N2396)),"Description translation&lt;&gt; lookup ", "" ))</f>
        <v/>
      </c>
    </row>
    <row r="2397" spans="1:15" x14ac:dyDescent="0.25">
      <c r="A2397" s="2" t="str">
        <f>IF(TRIM(J2397)="","",E2397)</f>
        <v/>
      </c>
      <c r="B2397" s="2" t="str">
        <f>IF(TRIM(K2397)="","",I2397)</f>
        <v/>
      </c>
      <c r="C2397" s="2" t="str">
        <f>LEFT(F2397,FIND(".",F2397,6))</f>
        <v>Exif.Sony1MltCsNew.</v>
      </c>
      <c r="D2397" s="2" t="str">
        <f>VLOOKUP(C2397,PrefixUebersetzung,2,FALSE)</f>
        <v>Exif.Sony1MltCsNew.</v>
      </c>
      <c r="E2397" s="2" t="str">
        <f>MID(F2397,FIND(".",F2397,6)+1,99)</f>
        <v>DriveMode</v>
      </c>
      <c r="F2397" s="41" t="s">
        <v>10244</v>
      </c>
      <c r="G2397" s="36" t="s">
        <v>9515</v>
      </c>
      <c r="H2397" s="36"/>
      <c r="I2397" s="36" t="s">
        <v>2554</v>
      </c>
      <c r="M2397" s="3" t="str">
        <f>IFERROR(VLOOKUP(E2397,A:J,10, FALSE),"")</f>
        <v>Betriebsart</v>
      </c>
      <c r="N2397" s="3" t="str">
        <f>IFERROR(VLOOKUP(I2397,B:K,10,FALSE),"")</f>
        <v>Betriebsart</v>
      </c>
      <c r="O2397" s="3" t="str">
        <f>IF(AND(TRIM(J2397)="",M2397=""),"Suffix not translated ",
   IF(AND(TRIM(J2397)&lt;&gt;"",TRIM(M2397)&lt;&gt;"",TRIM(J2397)&lt;&gt;TRIM(M2397)),"Suffix translation &lt;&gt; lookup ", "" ))
&amp;IF(AND(TRIM(K2397)="",N2397=""),"Description not translated ",
   IF(AND(TRIM(K2397)&lt;&gt;"",TRIM(N2397)&lt;&gt;"",TRIM(K2397)&lt;&gt;TRIM(N2397)),"Description translation&lt;&gt; lookup ", "" ))</f>
        <v/>
      </c>
    </row>
    <row r="2398" spans="1:15" ht="30" x14ac:dyDescent="0.25">
      <c r="A2398" s="2" t="str">
        <f>IF(TRIM(J2398)="","",E2398)</f>
        <v/>
      </c>
      <c r="B2398" s="2" t="str">
        <f>IF(TRIM(K2398)="","",I2398)</f>
        <v/>
      </c>
      <c r="C2398" s="2" t="str">
        <f>LEFT(F2398,FIND(".",F2398,6))</f>
        <v>Exif.Sony1MltCsNew.</v>
      </c>
      <c r="D2398" s="2" t="str">
        <f>VLOOKUP(C2398,PrefixUebersetzung,2,FALSE)</f>
        <v>Exif.Sony1MltCsNew.</v>
      </c>
      <c r="E2398" s="2" t="str">
        <f>MID(F2398,FIND(".",F2398,6)+1,99)</f>
        <v>ExposureCompensation</v>
      </c>
      <c r="F2398" s="41" t="s">
        <v>10245</v>
      </c>
      <c r="G2398" s="36" t="s">
        <v>9515</v>
      </c>
      <c r="H2398" s="36"/>
      <c r="I2398" s="36" t="s">
        <v>2521</v>
      </c>
      <c r="M2398" s="3" t="str">
        <f>IFERROR(VLOOKUP(E2398,A:J,10, FALSE),"")</f>
        <v>Belichtungskorrektur</v>
      </c>
      <c r="N2398" s="3" t="str">
        <f>IFERROR(VLOOKUP(I2398,B:K,10,FALSE),"")</f>
        <v>Belichtungskorrektur</v>
      </c>
      <c r="O2398" s="3" t="str">
        <f>IF(AND(TRIM(J2398)="",M2398=""),"Suffix not translated ",
   IF(AND(TRIM(J2398)&lt;&gt;"",TRIM(M2398)&lt;&gt;"",TRIM(J2398)&lt;&gt;TRIM(M2398)),"Suffix translation &lt;&gt; lookup ", "" ))
&amp;IF(AND(TRIM(K2398)="",N2398=""),"Description not translated ",
   IF(AND(TRIM(K2398)&lt;&gt;"",TRIM(N2398)&lt;&gt;"",TRIM(K2398)&lt;&gt;TRIM(N2398)),"Description translation&lt;&gt; lookup ", "" ))</f>
        <v/>
      </c>
    </row>
    <row r="2399" spans="1:15" x14ac:dyDescent="0.25">
      <c r="A2399" s="2" t="str">
        <f>IF(TRIM(J2399)="","",E2399)</f>
        <v/>
      </c>
      <c r="B2399" s="2" t="str">
        <f>IF(TRIM(K2399)="","",I2399)</f>
        <v/>
      </c>
      <c r="C2399" s="2" t="str">
        <f>LEFT(F2399,FIND(".",F2399,6))</f>
        <v>Exif.Sony1MltCsNew.</v>
      </c>
      <c r="D2399" s="2" t="str">
        <f>VLOOKUP(C2399,PrefixUebersetzung,2,FALSE)</f>
        <v>Exif.Sony1MltCsNew.</v>
      </c>
      <c r="E2399" s="2" t="str">
        <f>MID(F2399,FIND(".",F2399,6)+1,99)</f>
        <v>ExposureMode</v>
      </c>
      <c r="F2399" s="41" t="s">
        <v>10246</v>
      </c>
      <c r="G2399" s="36" t="s">
        <v>9515</v>
      </c>
      <c r="H2399" s="36"/>
      <c r="I2399" s="36" t="s">
        <v>2523</v>
      </c>
      <c r="M2399" s="3" t="str">
        <f>IFERROR(VLOOKUP(E2399,A:J,10, FALSE),"")</f>
        <v>Belichtungsmodus</v>
      </c>
      <c r="N2399" s="3" t="str">
        <f>IFERROR(VLOOKUP(I2399,B:K,10,FALSE),"")</f>
        <v>Belichtungsmodus</v>
      </c>
      <c r="O2399" s="3" t="str">
        <f>IF(AND(TRIM(J2399)="",M2399=""),"Suffix not translated ",
   IF(AND(TRIM(J2399)&lt;&gt;"",TRIM(M2399)&lt;&gt;"",TRIM(J2399)&lt;&gt;TRIM(M2399)),"Suffix translation &lt;&gt; lookup ", "" ))
&amp;IF(AND(TRIM(K2399)="",N2399=""),"Description not translated ",
   IF(AND(TRIM(K2399)&lt;&gt;"",TRIM(N2399)&lt;&gt;"",TRIM(K2399)&lt;&gt;TRIM(N2399)),"Description translation&lt;&gt; lookup ", "" ))</f>
        <v/>
      </c>
    </row>
    <row r="2400" spans="1:15" x14ac:dyDescent="0.25">
      <c r="A2400" s="2" t="str">
        <f>IF(TRIM(J2400)="","",E2400)</f>
        <v/>
      </c>
      <c r="B2400" s="2" t="str">
        <f>IF(TRIM(K2400)="","",I2400)</f>
        <v/>
      </c>
      <c r="C2400" s="2" t="str">
        <f>LEFT(F2400,FIND(".",F2400,6))</f>
        <v>Exif.Sony1MltCsNew.</v>
      </c>
      <c r="D2400" s="2" t="str">
        <f>VLOOKUP(C2400,PrefixUebersetzung,2,FALSE)</f>
        <v>Exif.Sony1MltCsNew.</v>
      </c>
      <c r="E2400" s="2" t="str">
        <f>MID(F2400,FIND(".",F2400,6)+1,99)</f>
        <v>ExposureTime</v>
      </c>
      <c r="F2400" s="41" t="s">
        <v>10247</v>
      </c>
      <c r="G2400" s="36" t="s">
        <v>9515</v>
      </c>
      <c r="H2400" s="36"/>
      <c r="I2400" s="36" t="s">
        <v>2525</v>
      </c>
      <c r="M2400" s="3" t="str">
        <f>IFERROR(VLOOKUP(E2400,A:J,10, FALSE),"")</f>
        <v>Belichtungszeit</v>
      </c>
      <c r="N2400" s="3" t="str">
        <f>IFERROR(VLOOKUP(I2400,B:K,10,FALSE),"")</f>
        <v>Belichtungszeit</v>
      </c>
      <c r="O2400" s="3" t="str">
        <f>IF(AND(TRIM(J2400)="",M2400=""),"Suffix not translated ",
   IF(AND(TRIM(J2400)&lt;&gt;"",TRIM(M2400)&lt;&gt;"",TRIM(J2400)&lt;&gt;TRIM(M2400)),"Suffix translation &lt;&gt; lookup ", "" ))
&amp;IF(AND(TRIM(K2400)="",N2400=""),"Description not translated ",
   IF(AND(TRIM(K2400)&lt;&gt;"",TRIM(N2400)&lt;&gt;"",TRIM(K2400)&lt;&gt;TRIM(N2400)),"Description translation&lt;&gt; lookup ", "" ))</f>
        <v/>
      </c>
    </row>
    <row r="2401" spans="1:15" x14ac:dyDescent="0.25">
      <c r="A2401" s="2" t="str">
        <f>IF(TRIM(J2401)="","",E2401)</f>
        <v/>
      </c>
      <c r="B2401" s="2" t="str">
        <f>IF(TRIM(K2401)="","",I2401)</f>
        <v/>
      </c>
      <c r="C2401" s="2" t="str">
        <f>LEFT(F2401,FIND(".",F2401,6))</f>
        <v>Exif.Sony1MltCsNew.</v>
      </c>
      <c r="D2401" s="2" t="str">
        <f>VLOOKUP(C2401,PrefixUebersetzung,2,FALSE)</f>
        <v>Exif.Sony1MltCsNew.</v>
      </c>
      <c r="E2401" s="2" t="str">
        <f>MID(F2401,FIND(".",F2401,6)+1,99)</f>
        <v>FileNumberMemory</v>
      </c>
      <c r="F2401" s="41" t="s">
        <v>10248</v>
      </c>
      <c r="G2401" s="36" t="s">
        <v>9515</v>
      </c>
      <c r="H2401" s="36"/>
      <c r="I2401" s="36" t="s">
        <v>2555</v>
      </c>
      <c r="M2401" s="3" t="str">
        <f>IFERROR(VLOOKUP(E2401,A:J,10, FALSE),"")</f>
        <v>Dateinummer Speicher</v>
      </c>
      <c r="N2401" s="3" t="str">
        <f>IFERROR(VLOOKUP(I2401,B:K,10,FALSE),"")</f>
        <v>Dateinummer Speicher</v>
      </c>
      <c r="O2401" s="3" t="str">
        <f>IF(AND(TRIM(J2401)="",M2401=""),"Suffix not translated ",
   IF(AND(TRIM(J2401)&lt;&gt;"",TRIM(M2401)&lt;&gt;"",TRIM(J2401)&lt;&gt;TRIM(M2401)),"Suffix translation &lt;&gt; lookup ", "" ))
&amp;IF(AND(TRIM(K2401)="",N2401=""),"Description not translated ",
   IF(AND(TRIM(K2401)&lt;&gt;"",TRIM(N2401)&lt;&gt;"",TRIM(K2401)&lt;&gt;TRIM(N2401)),"Description translation&lt;&gt; lookup ", "" ))</f>
        <v/>
      </c>
    </row>
    <row r="2402" spans="1:15" ht="30" x14ac:dyDescent="0.25">
      <c r="A2402" s="2" t="str">
        <f>IF(TRIM(J2402)="","",E2402)</f>
        <v/>
      </c>
      <c r="B2402" s="2" t="str">
        <f>IF(TRIM(K2402)="","",I2402)</f>
        <v/>
      </c>
      <c r="C2402" s="2" t="str">
        <f>LEFT(F2402,FIND(".",F2402,6))</f>
        <v>Exif.Sony1MltCsNew.</v>
      </c>
      <c r="D2402" s="2" t="str">
        <f>VLOOKUP(C2402,PrefixUebersetzung,2,FALSE)</f>
        <v>Exif.Sony1MltCsNew.</v>
      </c>
      <c r="E2402" s="2" t="str">
        <f>MID(F2402,FIND(".",F2402,6)+1,99)</f>
        <v>FlashExposureComp</v>
      </c>
      <c r="F2402" s="41" t="s">
        <v>10249</v>
      </c>
      <c r="G2402" s="36" t="s">
        <v>9515</v>
      </c>
      <c r="H2402" s="36"/>
      <c r="I2402" s="36" t="s">
        <v>2502</v>
      </c>
      <c r="M2402" s="3" t="str">
        <f>IFERROR(VLOOKUP(E2402,A:J,10, FALSE),"")</f>
        <v>Blitzbelichtungskorrektur</v>
      </c>
      <c r="N2402" s="3" t="str">
        <f>IFERROR(VLOOKUP(I2402,B:K,10,FALSE),"")</f>
        <v>Blitzbelichtungskorrektur in EV</v>
      </c>
      <c r="O2402" s="3" t="str">
        <f>IF(AND(TRIM(J2402)="",M2402=""),"Suffix not translated ",
   IF(AND(TRIM(J2402)&lt;&gt;"",TRIM(M2402)&lt;&gt;"",TRIM(J2402)&lt;&gt;TRIM(M2402)),"Suffix translation &lt;&gt; lookup ", "" ))
&amp;IF(AND(TRIM(K2402)="",N2402=""),"Description not translated ",
   IF(AND(TRIM(K2402)&lt;&gt;"",TRIM(N2402)&lt;&gt;"",TRIM(K2402)&lt;&gt;TRIM(N2402)),"Description translation&lt;&gt; lookup ", "" ))</f>
        <v/>
      </c>
    </row>
    <row r="2403" spans="1:15" x14ac:dyDescent="0.25">
      <c r="A2403" s="2" t="str">
        <f>IF(TRIM(J2403)="","",E2403)</f>
        <v/>
      </c>
      <c r="B2403" s="2" t="str">
        <f>IF(TRIM(K2403)="","",I2403)</f>
        <v/>
      </c>
      <c r="C2403" s="2" t="str">
        <f>LEFT(F2403,FIND(".",F2403,6))</f>
        <v>Exif.Sony1MltCsNew.</v>
      </c>
      <c r="D2403" s="2" t="str">
        <f>VLOOKUP(C2403,PrefixUebersetzung,2,FALSE)</f>
        <v>Exif.Sony1MltCsNew.</v>
      </c>
      <c r="E2403" s="2" t="str">
        <f>MID(F2403,FIND(".",F2403,6)+1,99)</f>
        <v>FlashFired</v>
      </c>
      <c r="F2403" s="41" t="s">
        <v>10250</v>
      </c>
      <c r="G2403" s="36" t="s">
        <v>9515</v>
      </c>
      <c r="H2403" s="36"/>
      <c r="I2403" s="36" t="s">
        <v>2526</v>
      </c>
      <c r="M2403" s="3" t="str">
        <f>IFERROR(VLOOKUP(E2403,A:J,10, FALSE),"")</f>
        <v>Blitz ausgelöst</v>
      </c>
      <c r="N2403" s="3" t="str">
        <f>IFERROR(VLOOKUP(I2403,B:K,10,FALSE),"")</f>
        <v>Blitz ausgelöst</v>
      </c>
      <c r="O2403" s="3" t="str">
        <f>IF(AND(TRIM(J2403)="",M2403=""),"Suffix not translated ",
   IF(AND(TRIM(J2403)&lt;&gt;"",TRIM(M2403)&lt;&gt;"",TRIM(J2403)&lt;&gt;TRIM(M2403)),"Suffix translation &lt;&gt; lookup ", "" ))
&amp;IF(AND(TRIM(K2403)="",N2403=""),"Description not translated ",
   IF(AND(TRIM(K2403)&lt;&gt;"",TRIM(N2403)&lt;&gt;"",TRIM(K2403)&lt;&gt;TRIM(N2403)),"Description translation&lt;&gt; lookup ", "" ))</f>
        <v/>
      </c>
    </row>
    <row r="2404" spans="1:15" x14ac:dyDescent="0.25">
      <c r="A2404" s="2" t="str">
        <f>IF(TRIM(J2404)="","",E2404)</f>
        <v/>
      </c>
      <c r="B2404" s="2" t="str">
        <f>IF(TRIM(K2404)="","",I2404)</f>
        <v/>
      </c>
      <c r="C2404" s="2" t="str">
        <f>LEFT(F2404,FIND(".",F2404,6))</f>
        <v>Exif.Sony1MltCsNew.</v>
      </c>
      <c r="D2404" s="2" t="str">
        <f>VLOOKUP(C2404,PrefixUebersetzung,2,FALSE)</f>
        <v>Exif.Sony1MltCsNew.</v>
      </c>
      <c r="E2404" s="2" t="str">
        <f>MID(F2404,FIND(".",F2404,6)+1,99)</f>
        <v>FlashMetering</v>
      </c>
      <c r="F2404" s="41" t="s">
        <v>10251</v>
      </c>
      <c r="G2404" s="36" t="s">
        <v>9515</v>
      </c>
      <c r="H2404" s="36"/>
      <c r="I2404" s="36" t="s">
        <v>2556</v>
      </c>
      <c r="M2404" s="3" t="str">
        <f>IFERROR(VLOOKUP(E2404,A:J,10, FALSE),"")</f>
        <v>Blitzmessung</v>
      </c>
      <c r="N2404" s="3" t="str">
        <f>IFERROR(VLOOKUP(I2404,B:K,10,FALSE),"")</f>
        <v>Blitzmessung</v>
      </c>
      <c r="O2404" s="3" t="str">
        <f>IF(AND(TRIM(J2404)="",M2404=""),"Suffix not translated ",
   IF(AND(TRIM(J2404)&lt;&gt;"",TRIM(M2404)&lt;&gt;"",TRIM(J2404)&lt;&gt;TRIM(M2404)),"Suffix translation &lt;&gt; lookup ", "" ))
&amp;IF(AND(TRIM(K2404)="",N2404=""),"Description not translated ",
   IF(AND(TRIM(K2404)&lt;&gt;"",TRIM(N2404)&lt;&gt;"",TRIM(K2404)&lt;&gt;TRIM(N2404)),"Description translation&lt;&gt; lookup ", "" ))</f>
        <v/>
      </c>
    </row>
    <row r="2405" spans="1:15" x14ac:dyDescent="0.25">
      <c r="A2405" s="2" t="str">
        <f>IF(TRIM(J2405)="","",E2405)</f>
        <v/>
      </c>
      <c r="B2405" s="2" t="str">
        <f>IF(TRIM(K2405)="","",I2405)</f>
        <v/>
      </c>
      <c r="C2405" s="2" t="str">
        <f>LEFT(F2405,FIND(".",F2405,6))</f>
        <v>Exif.Sony1MltCsNew.</v>
      </c>
      <c r="D2405" s="2" t="str">
        <f>VLOOKUP(C2405,PrefixUebersetzung,2,FALSE)</f>
        <v>Exif.Sony1MltCsNew.</v>
      </c>
      <c r="E2405" s="2" t="str">
        <f>MID(F2405,FIND(".",F2405,6)+1,99)</f>
        <v>FlashMode</v>
      </c>
      <c r="F2405" s="41" t="s">
        <v>10252</v>
      </c>
      <c r="G2405" s="36" t="s">
        <v>9515</v>
      </c>
      <c r="H2405" s="36"/>
      <c r="I2405" s="36" t="s">
        <v>2540</v>
      </c>
      <c r="M2405" s="3" t="str">
        <f>IFERROR(VLOOKUP(E2405,A:J,10, FALSE),"")</f>
        <v>Blitzmodus</v>
      </c>
      <c r="N2405" s="3" t="str">
        <f>IFERROR(VLOOKUP(I2405,B:K,10,FALSE),"")</f>
        <v>Blitzmodus</v>
      </c>
      <c r="O2405" s="3" t="str">
        <f>IF(AND(TRIM(J2405)="",M2405=""),"Suffix not translated ",
   IF(AND(TRIM(J2405)&lt;&gt;"",TRIM(M2405)&lt;&gt;"",TRIM(J2405)&lt;&gt;TRIM(M2405)),"Suffix translation &lt;&gt; lookup ", "" ))
&amp;IF(AND(TRIM(K2405)="",N2405=""),"Description not translated ",
   IF(AND(TRIM(K2405)&lt;&gt;"",TRIM(N2405)&lt;&gt;"",TRIM(K2405)&lt;&gt;TRIM(N2405)),"Description translation&lt;&gt; lookup ", "" ))</f>
        <v/>
      </c>
    </row>
    <row r="2406" spans="1:15" x14ac:dyDescent="0.25">
      <c r="A2406" s="2" t="str">
        <f>IF(TRIM(J2406)="","",E2406)</f>
        <v/>
      </c>
      <c r="B2406" s="2" t="str">
        <f>IF(TRIM(K2406)="","",I2406)</f>
        <v/>
      </c>
      <c r="C2406" s="2" t="str">
        <f>LEFT(F2406,FIND(".",F2406,6))</f>
        <v>Exif.Sony1MltCsNew.</v>
      </c>
      <c r="D2406" s="2" t="str">
        <f>VLOOKUP(C2406,PrefixUebersetzung,2,FALSE)</f>
        <v>Exif.Sony1MltCsNew.</v>
      </c>
      <c r="E2406" s="2" t="str">
        <f>MID(F2406,FIND(".",F2406,6)+1,99)</f>
        <v>FNumber</v>
      </c>
      <c r="F2406" s="41" t="s">
        <v>10253</v>
      </c>
      <c r="G2406" s="36" t="s">
        <v>9515</v>
      </c>
      <c r="H2406" s="36"/>
      <c r="I2406" s="36" t="s">
        <v>2527</v>
      </c>
      <c r="M2406" s="3" t="str">
        <f>IFERROR(VLOOKUP(E2406,A:J,10, FALSE),"")</f>
        <v>Blendenzahl</v>
      </c>
      <c r="N2406" s="3" t="str">
        <f>IFERROR(VLOOKUP(I2406,B:K,10,FALSE),"")</f>
        <v>Blendenzahl</v>
      </c>
      <c r="O2406" s="3" t="str">
        <f>IF(AND(TRIM(J2406)="",M2406=""),"Suffix not translated ",
   IF(AND(TRIM(J2406)&lt;&gt;"",TRIM(M2406)&lt;&gt;"",TRIM(J2406)&lt;&gt;TRIM(M2406)),"Suffix translation &lt;&gt; lookup ", "" ))
&amp;IF(AND(TRIM(K2406)="",N2406=""),"Description not translated ",
   IF(AND(TRIM(K2406)&lt;&gt;"",TRIM(N2406)&lt;&gt;"",TRIM(K2406)&lt;&gt;TRIM(N2406)),"Description translation&lt;&gt; lookup ", "" ))</f>
        <v/>
      </c>
    </row>
    <row r="2407" spans="1:15" x14ac:dyDescent="0.25">
      <c r="A2407" s="2" t="str">
        <f>IF(TRIM(J2407)="","",E2407)</f>
        <v/>
      </c>
      <c r="B2407" s="2" t="str">
        <f>IF(TRIM(K2407)="","",I2407)</f>
        <v/>
      </c>
      <c r="C2407" s="2" t="str">
        <f>LEFT(F2407,FIND(".",F2407,6))</f>
        <v>Exif.Sony1MltCsNew.</v>
      </c>
      <c r="D2407" s="2" t="str">
        <f>VLOOKUP(C2407,PrefixUebersetzung,2,FALSE)</f>
        <v>Exif.Sony1MltCsNew.</v>
      </c>
      <c r="E2407" s="2" t="str">
        <f>MID(F2407,FIND(".",F2407,6)+1,99)</f>
        <v>FocalLength</v>
      </c>
      <c r="F2407" s="41" t="s">
        <v>10254</v>
      </c>
      <c r="G2407" s="36" t="s">
        <v>9515</v>
      </c>
      <c r="H2407" s="36"/>
      <c r="I2407" s="36" t="s">
        <v>2124</v>
      </c>
      <c r="M2407" s="3" t="str">
        <f>IFERROR(VLOOKUP(E2407,A:J,10, FALSE),"")</f>
        <v>Brennweite</v>
      </c>
      <c r="N2407" s="3" t="str">
        <f>IFERROR(VLOOKUP(I2407,B:K,10,FALSE),"")</f>
        <v>Brennweite</v>
      </c>
      <c r="O2407" s="3" t="str">
        <f>IF(AND(TRIM(J2407)="",M2407=""),"Suffix not translated ",
   IF(AND(TRIM(J2407)&lt;&gt;"",TRIM(M2407)&lt;&gt;"",TRIM(J2407)&lt;&gt;TRIM(M2407)),"Suffix translation &lt;&gt; lookup ", "" ))
&amp;IF(AND(TRIM(K2407)="",N2407=""),"Description not translated ",
   IF(AND(TRIM(K2407)&lt;&gt;"",TRIM(N2407)&lt;&gt;"",TRIM(K2407)&lt;&gt;TRIM(N2407)),"Description translation&lt;&gt; lookup ", "" ))</f>
        <v/>
      </c>
    </row>
    <row r="2408" spans="1:15" x14ac:dyDescent="0.25">
      <c r="A2408" s="2" t="str">
        <f>IF(TRIM(J2408)="","",E2408)</f>
        <v/>
      </c>
      <c r="B2408" s="2" t="str">
        <f>IF(TRIM(K2408)="","",I2408)</f>
        <v/>
      </c>
      <c r="C2408" s="2" t="str">
        <f>LEFT(F2408,FIND(".",F2408,6))</f>
        <v>Exif.Sony1MltCsNew.</v>
      </c>
      <c r="D2408" s="2" t="str">
        <f>VLOOKUP(C2408,PrefixUebersetzung,2,FALSE)</f>
        <v>Exif.Sony1MltCsNew.</v>
      </c>
      <c r="E2408" s="2" t="str">
        <f>MID(F2408,FIND(".",F2408,6)+1,99)</f>
        <v>FocusArea</v>
      </c>
      <c r="F2408" s="41" t="s">
        <v>10255</v>
      </c>
      <c r="G2408" s="36" t="s">
        <v>9515</v>
      </c>
      <c r="H2408" s="36"/>
      <c r="I2408" s="36" t="s">
        <v>2528</v>
      </c>
      <c r="M2408" s="3" t="str">
        <f>IFERROR(VLOOKUP(E2408,A:J,10, FALSE),"")</f>
        <v>Fokusbereich</v>
      </c>
      <c r="N2408" s="3" t="str">
        <f>IFERROR(VLOOKUP(I2408,B:K,10,FALSE),"")</f>
        <v>Fokusbereich</v>
      </c>
      <c r="O2408" s="3" t="str">
        <f>IF(AND(TRIM(J2408)="",M2408=""),"Suffix not translated ",
   IF(AND(TRIM(J2408)&lt;&gt;"",TRIM(M2408)&lt;&gt;"",TRIM(J2408)&lt;&gt;TRIM(M2408)),"Suffix translation &lt;&gt; lookup ", "" ))
&amp;IF(AND(TRIM(K2408)="",N2408=""),"Description not translated ",
   IF(AND(TRIM(K2408)&lt;&gt;"",TRIM(N2408)&lt;&gt;"",TRIM(K2408)&lt;&gt;TRIM(N2408)),"Description translation&lt;&gt; lookup ", "" ))</f>
        <v/>
      </c>
    </row>
    <row r="2409" spans="1:15" x14ac:dyDescent="0.25">
      <c r="A2409" s="2" t="str">
        <f>IF(TRIM(J2409)="","",E2409)</f>
        <v/>
      </c>
      <c r="B2409" s="2" t="str">
        <f>IF(TRIM(K2409)="","",I2409)</f>
        <v/>
      </c>
      <c r="C2409" s="2" t="str">
        <f>LEFT(F2409,FIND(".",F2409,6))</f>
        <v>Exif.Sony1MltCsNew.</v>
      </c>
      <c r="D2409" s="2" t="str">
        <f>VLOOKUP(C2409,PrefixUebersetzung,2,FALSE)</f>
        <v>Exif.Sony1MltCsNew.</v>
      </c>
      <c r="E2409" s="2" t="str">
        <f>MID(F2409,FIND(".",F2409,6)+1,99)</f>
        <v>FocusDistance</v>
      </c>
      <c r="F2409" s="41" t="s">
        <v>10256</v>
      </c>
      <c r="G2409" s="36" t="s">
        <v>9515</v>
      </c>
      <c r="H2409" s="36"/>
      <c r="I2409" s="36" t="s">
        <v>2557</v>
      </c>
      <c r="M2409" s="3" t="str">
        <f>IFERROR(VLOOKUP(E2409,A:J,10, FALSE),"")</f>
        <v>Aufnahmeabstand</v>
      </c>
      <c r="N2409" s="3" t="str">
        <f>IFERROR(VLOOKUP(I2409,B:K,10,FALSE),"")</f>
        <v>Aufnahmeabstand</v>
      </c>
      <c r="O2409" s="3" t="str">
        <f>IF(AND(TRIM(J2409)="",M2409=""),"Suffix not translated ",
   IF(AND(TRIM(J2409)&lt;&gt;"",TRIM(M2409)&lt;&gt;"",TRIM(J2409)&lt;&gt;TRIM(M2409)),"Suffix translation &lt;&gt; lookup ", "" ))
&amp;IF(AND(TRIM(K2409)="",N2409=""),"Description not translated ",
   IF(AND(TRIM(K2409)&lt;&gt;"",TRIM(N2409)&lt;&gt;"",TRIM(K2409)&lt;&gt;TRIM(N2409)),"Description translation&lt;&gt; lookup ", "" ))</f>
        <v/>
      </c>
    </row>
    <row r="2410" spans="1:15" x14ac:dyDescent="0.25">
      <c r="A2410" s="2" t="str">
        <f>IF(TRIM(J2410)="","",E2410)</f>
        <v/>
      </c>
      <c r="B2410" s="2" t="str">
        <f>IF(TRIM(K2410)="","",I2410)</f>
        <v/>
      </c>
      <c r="C2410" s="2" t="str">
        <f>LEFT(F2410,FIND(".",F2410,6))</f>
        <v>Exif.Sony1MltCsNew.</v>
      </c>
      <c r="D2410" s="2" t="str">
        <f>VLOOKUP(C2410,PrefixUebersetzung,2,FALSE)</f>
        <v>Exif.Sony1MltCsNew.</v>
      </c>
      <c r="E2410" s="2" t="str">
        <f>MID(F2410,FIND(".",F2410,6)+1,99)</f>
        <v>FocusMode</v>
      </c>
      <c r="F2410" s="41" t="s">
        <v>10257</v>
      </c>
      <c r="G2410" s="36" t="s">
        <v>9515</v>
      </c>
      <c r="H2410" s="36"/>
      <c r="I2410" s="36" t="s">
        <v>2529</v>
      </c>
      <c r="M2410" s="3" t="str">
        <f>IFERROR(VLOOKUP(E2410,A:J,10, FALSE),"")</f>
        <v>Fokusmodus</v>
      </c>
      <c r="N2410" s="3" t="str">
        <f>IFERROR(VLOOKUP(I2410,B:K,10,FALSE),"")</f>
        <v>Fokusmodus</v>
      </c>
      <c r="O2410" s="3" t="str">
        <f>IF(AND(TRIM(J2410)="",M2410=""),"Suffix not translated ",
   IF(AND(TRIM(J2410)&lt;&gt;"",TRIM(M2410)&lt;&gt;"",TRIM(J2410)&lt;&gt;TRIM(M2410)),"Suffix translation &lt;&gt; lookup ", "" ))
&amp;IF(AND(TRIM(K2410)="",N2410=""),"Description not translated ",
   IF(AND(TRIM(K2410)&lt;&gt;"",TRIM(N2410)&lt;&gt;"",TRIM(K2410)&lt;&gt;TRIM(N2410)),"Description translation&lt;&gt; lookup ", "" ))</f>
        <v/>
      </c>
    </row>
    <row r="2411" spans="1:15" x14ac:dyDescent="0.25">
      <c r="A2411" s="2" t="str">
        <f>IF(TRIM(J2411)="","",E2411)</f>
        <v/>
      </c>
      <c r="B2411" s="2" t="str">
        <f>IF(TRIM(K2411)="","",I2411)</f>
        <v/>
      </c>
      <c r="C2411" s="2" t="str">
        <f>LEFT(F2411,FIND(".",F2411,6))</f>
        <v>Exif.Sony1MltCsNew.</v>
      </c>
      <c r="D2411" s="2" t="str">
        <f>VLOOKUP(C2411,PrefixUebersetzung,2,FALSE)</f>
        <v>Exif.Sony1MltCsNew.</v>
      </c>
      <c r="E2411" s="2" t="str">
        <f>MID(F2411,FIND(".",F2411,6)+1,99)</f>
        <v>FolderName</v>
      </c>
      <c r="F2411" s="41" t="s">
        <v>10258</v>
      </c>
      <c r="G2411" s="36" t="s">
        <v>9515</v>
      </c>
      <c r="H2411" s="36"/>
      <c r="I2411" s="36" t="s">
        <v>2558</v>
      </c>
      <c r="M2411" s="3" t="str">
        <f>IFERROR(VLOOKUP(E2411,A:J,10, FALSE),"")</f>
        <v>Ordnername</v>
      </c>
      <c r="N2411" s="3" t="str">
        <f>IFERROR(VLOOKUP(I2411,B:K,10,FALSE),"")</f>
        <v>Ordnername</v>
      </c>
      <c r="O2411" s="3" t="str">
        <f>IF(AND(TRIM(J2411)="",M2411=""),"Suffix not translated ",
   IF(AND(TRIM(J2411)&lt;&gt;"",TRIM(M2411)&lt;&gt;"",TRIM(J2411)&lt;&gt;TRIM(M2411)),"Suffix translation &lt;&gt; lookup ", "" ))
&amp;IF(AND(TRIM(K2411)="",N2411=""),"Description not translated ",
   IF(AND(TRIM(K2411)&lt;&gt;"",TRIM(N2411)&lt;&gt;"",TRIM(K2411)&lt;&gt;TRIM(N2411)),"Description translation&lt;&gt; lookup ", "" ))</f>
        <v/>
      </c>
    </row>
    <row r="2412" spans="1:15" x14ac:dyDescent="0.25">
      <c r="A2412" s="2" t="str">
        <f>IF(TRIM(J2412)="","",E2412)</f>
        <v/>
      </c>
      <c r="B2412" s="2" t="str">
        <f>IF(TRIM(K2412)="","",I2412)</f>
        <v/>
      </c>
      <c r="C2412" s="2" t="str">
        <f>LEFT(F2412,FIND(".",F2412,6))</f>
        <v>Exif.Sony1MltCsNew.</v>
      </c>
      <c r="D2412" s="2" t="str">
        <f>VLOOKUP(C2412,PrefixUebersetzung,2,FALSE)</f>
        <v>Exif.Sony1MltCsNew.</v>
      </c>
      <c r="E2412" s="2" t="str">
        <f>MID(F2412,FIND(".",F2412,6)+1,99)</f>
        <v>ImageSize</v>
      </c>
      <c r="F2412" s="41" t="s">
        <v>10259</v>
      </c>
      <c r="G2412" s="36" t="s">
        <v>9515</v>
      </c>
      <c r="H2412" s="36"/>
      <c r="I2412" s="36" t="s">
        <v>2173</v>
      </c>
      <c r="M2412" s="3" t="str">
        <f>IFERROR(VLOOKUP(E2412,A:J,10, FALSE),"")</f>
        <v>Bildgröße</v>
      </c>
      <c r="N2412" s="3" t="str">
        <f>IFERROR(VLOOKUP(I2412,B:K,10,FALSE),"")</f>
        <v>Bildgröße</v>
      </c>
      <c r="O2412" s="3" t="str">
        <f>IF(AND(TRIM(J2412)="",M2412=""),"Suffix not translated ",
   IF(AND(TRIM(J2412)&lt;&gt;"",TRIM(M2412)&lt;&gt;"",TRIM(J2412)&lt;&gt;TRIM(M2412)),"Suffix translation &lt;&gt; lookup ", "" ))
&amp;IF(AND(TRIM(K2412)="",N2412=""),"Description not translated ",
   IF(AND(TRIM(K2412)&lt;&gt;"",TRIM(N2412)&lt;&gt;"",TRIM(K2412)&lt;&gt;TRIM(N2412)),"Description translation&lt;&gt; lookup ", "" ))</f>
        <v/>
      </c>
    </row>
    <row r="2413" spans="1:15" x14ac:dyDescent="0.25">
      <c r="A2413" s="2" t="str">
        <f>IF(TRIM(J2413)="","",E2413)</f>
        <v/>
      </c>
      <c r="B2413" s="2" t="str">
        <f>IF(TRIM(K2413)="","",I2413)</f>
        <v/>
      </c>
      <c r="C2413" s="2" t="str">
        <f>LEFT(F2413,FIND(".",F2413,6))</f>
        <v>Exif.Sony1MltCsNew.</v>
      </c>
      <c r="D2413" s="2" t="str">
        <f>VLOOKUP(C2413,PrefixUebersetzung,2,FALSE)</f>
        <v>Exif.Sony1MltCsNew.</v>
      </c>
      <c r="E2413" s="2" t="str">
        <f>MID(F2413,FIND(".",F2413,6)+1,99)</f>
        <v>Internal Flash</v>
      </c>
      <c r="F2413" s="41" t="s">
        <v>10260</v>
      </c>
      <c r="G2413" s="36" t="s">
        <v>9515</v>
      </c>
      <c r="H2413" s="36"/>
      <c r="I2413" s="36" t="s">
        <v>2559</v>
      </c>
      <c r="M2413" s="3" t="str">
        <f>IFERROR(VLOOKUP(E2413,A:J,10, FALSE),"")</f>
        <v>Interner Blitz</v>
      </c>
      <c r="N2413" s="3" t="str">
        <f>IFERROR(VLOOKUP(I2413,B:K,10,FALSE),"")</f>
        <v>Interner Blitz</v>
      </c>
      <c r="O2413" s="3" t="str">
        <f>IF(AND(TRIM(J2413)="",M2413=""),"Suffix not translated ",
   IF(AND(TRIM(J2413)&lt;&gt;"",TRIM(M2413)&lt;&gt;"",TRIM(J2413)&lt;&gt;TRIM(M2413)),"Suffix translation &lt;&gt; lookup ", "" ))
&amp;IF(AND(TRIM(K2413)="",N2413=""),"Description not translated ",
   IF(AND(TRIM(K2413)&lt;&gt;"",TRIM(N2413)&lt;&gt;"",TRIM(K2413)&lt;&gt;TRIM(N2413)),"Description translation&lt;&gt; lookup ", "" ))</f>
        <v/>
      </c>
    </row>
    <row r="2414" spans="1:15" x14ac:dyDescent="0.25">
      <c r="A2414" s="2" t="str">
        <f>IF(TRIM(J2414)="","",E2414)</f>
        <v/>
      </c>
      <c r="B2414" s="2" t="str">
        <f>IF(TRIM(K2414)="","",I2414)</f>
        <v/>
      </c>
      <c r="C2414" s="2" t="str">
        <f>LEFT(F2414,FIND(".",F2414,6))</f>
        <v>Exif.Sony1MltCsNew.</v>
      </c>
      <c r="D2414" s="2" t="str">
        <f>VLOOKUP(C2414,PrefixUebersetzung,2,FALSE)</f>
        <v>Exif.Sony1MltCsNew.</v>
      </c>
      <c r="E2414" s="2" t="str">
        <f>MID(F2414,FIND(".",F2414,6)+1,99)</f>
        <v>IntervalLength</v>
      </c>
      <c r="F2414" s="41" t="s">
        <v>10261</v>
      </c>
      <c r="G2414" s="36" t="s">
        <v>9515</v>
      </c>
      <c r="H2414" s="36"/>
      <c r="I2414" s="36" t="s">
        <v>2560</v>
      </c>
      <c r="M2414" s="3" t="str">
        <f>IFERROR(VLOOKUP(E2414,A:J,10, FALSE),"")</f>
        <v>Intervalllänge</v>
      </c>
      <c r="N2414" s="3" t="str">
        <f>IFERROR(VLOOKUP(I2414,B:K,10,FALSE),"")</f>
        <v>Intervalllänge</v>
      </c>
      <c r="O2414" s="3" t="str">
        <f>IF(AND(TRIM(J2414)="",M2414=""),"Suffix not translated ",
   IF(AND(TRIM(J2414)&lt;&gt;"",TRIM(M2414)&lt;&gt;"",TRIM(J2414)&lt;&gt;TRIM(M2414)),"Suffix translation &lt;&gt; lookup ", "" ))
&amp;IF(AND(TRIM(K2414)="",N2414=""),"Description not translated ",
   IF(AND(TRIM(K2414)&lt;&gt;"",TRIM(N2414)&lt;&gt;"",TRIM(K2414)&lt;&gt;TRIM(N2414)),"Description translation&lt;&gt; lookup ", "" ))</f>
        <v/>
      </c>
    </row>
    <row r="2415" spans="1:15" x14ac:dyDescent="0.25">
      <c r="A2415" s="2" t="str">
        <f>IF(TRIM(J2415)="","",E2415)</f>
        <v/>
      </c>
      <c r="B2415" s="2" t="str">
        <f>IF(TRIM(K2415)="","",I2415)</f>
        <v/>
      </c>
      <c r="C2415" s="2" t="str">
        <f>LEFT(F2415,FIND(".",F2415,6))</f>
        <v>Exif.Sony1MltCsNew.</v>
      </c>
      <c r="D2415" s="2" t="str">
        <f>VLOOKUP(C2415,PrefixUebersetzung,2,FALSE)</f>
        <v>Exif.Sony1MltCsNew.</v>
      </c>
      <c r="E2415" s="2" t="str">
        <f>MID(F2415,FIND(".",F2415,6)+1,99)</f>
        <v>IntervalMode</v>
      </c>
      <c r="F2415" s="41" t="s">
        <v>10262</v>
      </c>
      <c r="G2415" s="36" t="s">
        <v>9515</v>
      </c>
      <c r="H2415" s="36"/>
      <c r="I2415" s="36" t="s">
        <v>2561</v>
      </c>
      <c r="M2415" s="3" t="str">
        <f>IFERROR(VLOOKUP(E2415,A:J,10, FALSE),"")</f>
        <v>Intervallmodus</v>
      </c>
      <c r="N2415" s="3" t="str">
        <f>IFERROR(VLOOKUP(I2415,B:K,10,FALSE),"")</f>
        <v>Intervallmodus</v>
      </c>
      <c r="O2415" s="3" t="str">
        <f>IF(AND(TRIM(J2415)="",M2415=""),"Suffix not translated ",
   IF(AND(TRIM(J2415)&lt;&gt;"",TRIM(M2415)&lt;&gt;"",TRIM(J2415)&lt;&gt;TRIM(M2415)),"Suffix translation &lt;&gt; lookup ", "" ))
&amp;IF(AND(TRIM(K2415)="",N2415=""),"Description not translated ",
   IF(AND(TRIM(K2415)&lt;&gt;"",TRIM(N2415)&lt;&gt;"",TRIM(K2415)&lt;&gt;TRIM(N2415)),"Description translation&lt;&gt; lookup ", "" ))</f>
        <v/>
      </c>
    </row>
    <row r="2416" spans="1:15" x14ac:dyDescent="0.25">
      <c r="A2416" s="2" t="str">
        <f>IF(TRIM(J2416)="","",E2416)</f>
        <v/>
      </c>
      <c r="B2416" s="2" t="str">
        <f>IF(TRIM(K2416)="","",I2416)</f>
        <v/>
      </c>
      <c r="C2416" s="2" t="str">
        <f>LEFT(F2416,FIND(".",F2416,6))</f>
        <v>Exif.Sony1MltCsNew.</v>
      </c>
      <c r="D2416" s="2" t="str">
        <f>VLOOKUP(C2416,PrefixUebersetzung,2,FALSE)</f>
        <v>Exif.Sony1MltCsNew.</v>
      </c>
      <c r="E2416" s="2" t="str">
        <f>MID(F2416,FIND(".",F2416,6)+1,99)</f>
        <v>IntervalNumber</v>
      </c>
      <c r="F2416" s="41" t="s">
        <v>10263</v>
      </c>
      <c r="G2416" s="36" t="s">
        <v>9515</v>
      </c>
      <c r="H2416" s="36"/>
      <c r="I2416" s="36" t="s">
        <v>2562</v>
      </c>
      <c r="M2416" s="3" t="str">
        <f>IFERROR(VLOOKUP(E2416,A:J,10, FALSE),"")</f>
        <v>Intervallnummer</v>
      </c>
      <c r="N2416" s="3" t="str">
        <f>IFERROR(VLOOKUP(I2416,B:K,10,FALSE),"")</f>
        <v>Intervallnummer</v>
      </c>
      <c r="O2416" s="3" t="str">
        <f>IF(AND(TRIM(J2416)="",M2416=""),"Suffix not translated ",
   IF(AND(TRIM(J2416)&lt;&gt;"",TRIM(M2416)&lt;&gt;"",TRIM(J2416)&lt;&gt;TRIM(M2416)),"Suffix translation &lt;&gt; lookup ", "" ))
&amp;IF(AND(TRIM(K2416)="",N2416=""),"Description not translated ",
   IF(AND(TRIM(K2416)&lt;&gt;"",TRIM(N2416)&lt;&gt;"",TRIM(K2416)&lt;&gt;TRIM(N2416)),"Description translation&lt;&gt; lookup ", "" ))</f>
        <v/>
      </c>
    </row>
    <row r="2417" spans="1:15" x14ac:dyDescent="0.25">
      <c r="A2417" s="2" t="str">
        <f>IF(TRIM(J2417)="","",E2417)</f>
        <v/>
      </c>
      <c r="B2417" s="2" t="str">
        <f>IF(TRIM(K2417)="","",I2417)</f>
        <v/>
      </c>
      <c r="C2417" s="2" t="str">
        <f>LEFT(F2417,FIND(".",F2417,6))</f>
        <v>Exif.Sony1MltCsNew.</v>
      </c>
      <c r="D2417" s="2" t="str">
        <f>VLOOKUP(C2417,PrefixUebersetzung,2,FALSE)</f>
        <v>Exif.Sony1MltCsNew.</v>
      </c>
      <c r="E2417" s="2" t="str">
        <f>MID(F2417,FIND(".",F2417,6)+1,99)</f>
        <v>ISO</v>
      </c>
      <c r="F2417" s="41" t="s">
        <v>10264</v>
      </c>
      <c r="G2417" s="36" t="s">
        <v>9515</v>
      </c>
      <c r="H2417" s="36"/>
      <c r="I2417" s="36" t="s">
        <v>2563</v>
      </c>
      <c r="M2417" s="3" t="str">
        <f>IFERROR(VLOOKUP(E2417,A:J,10, FALSE),"")</f>
        <v>ISO</v>
      </c>
      <c r="N2417" s="3" t="str">
        <f>IFERROR(VLOOKUP(I2417,B:K,10,FALSE),"")</f>
        <v>ISO Wert</v>
      </c>
      <c r="O2417" s="3" t="str">
        <f>IF(AND(TRIM(J2417)="",M2417=""),"Suffix not translated ",
   IF(AND(TRIM(J2417)&lt;&gt;"",TRIM(M2417)&lt;&gt;"",TRIM(J2417)&lt;&gt;TRIM(M2417)),"Suffix translation &lt;&gt; lookup ", "" ))
&amp;IF(AND(TRIM(K2417)="",N2417=""),"Description not translated ",
   IF(AND(TRIM(K2417)&lt;&gt;"",TRIM(N2417)&lt;&gt;"",TRIM(K2417)&lt;&gt;TRIM(N2417)),"Description translation&lt;&gt; lookup ", "" ))</f>
        <v/>
      </c>
    </row>
    <row r="2418" spans="1:15" x14ac:dyDescent="0.25">
      <c r="A2418" s="2" t="str">
        <f>IF(TRIM(J2418)="","",E2418)</f>
        <v/>
      </c>
      <c r="B2418" s="2" t="str">
        <f>IF(TRIM(K2418)="","",I2418)</f>
        <v/>
      </c>
      <c r="C2418" s="2" t="str">
        <f>LEFT(F2418,FIND(".",F2418,6))</f>
        <v>Exif.Sony1MltCsNew.</v>
      </c>
      <c r="D2418" s="2" t="str">
        <f>VLOOKUP(C2418,PrefixUebersetzung,2,FALSE)</f>
        <v>Exif.Sony1MltCsNew.</v>
      </c>
      <c r="E2418" s="2" t="str">
        <f>MID(F2418,FIND(".",F2418,6)+1,99)</f>
        <v>ISOSetting</v>
      </c>
      <c r="F2418" s="41" t="s">
        <v>10265</v>
      </c>
      <c r="G2418" s="36" t="s">
        <v>9515</v>
      </c>
      <c r="H2418" s="36"/>
      <c r="I2418" s="36" t="s">
        <v>2564</v>
      </c>
      <c r="M2418" s="3" t="str">
        <f>IFERROR(VLOOKUP(E2418,A:J,10, FALSE),"")</f>
        <v>ISO-Einstellung</v>
      </c>
      <c r="N2418" s="3" t="str">
        <f>IFERROR(VLOOKUP(I2418,B:K,10,FALSE),"")</f>
        <v>ISO-Einstellung</v>
      </c>
      <c r="O2418" s="3" t="str">
        <f>IF(AND(TRIM(J2418)="",M2418=""),"Suffix not translated ",
   IF(AND(TRIM(J2418)&lt;&gt;"",TRIM(M2418)&lt;&gt;"",TRIM(J2418)&lt;&gt;TRIM(M2418)),"Suffix translation &lt;&gt; lookup ", "" ))
&amp;IF(AND(TRIM(K2418)="",N2418=""),"Description not translated ",
   IF(AND(TRIM(K2418)&lt;&gt;"",TRIM(N2418)&lt;&gt;"",TRIM(K2418)&lt;&gt;TRIM(N2418)),"Description translation&lt;&gt; lookup ", "" ))</f>
        <v/>
      </c>
    </row>
    <row r="2419" spans="1:15" x14ac:dyDescent="0.25">
      <c r="A2419" s="2" t="str">
        <f>IF(TRIM(J2419)="","",E2419)</f>
        <v/>
      </c>
      <c r="B2419" s="2" t="str">
        <f>IF(TRIM(K2419)="","",I2419)</f>
        <v/>
      </c>
      <c r="C2419" s="2" t="str">
        <f>LEFT(F2419,FIND(".",F2419,6))</f>
        <v>Exif.Sony1MltCsNew.</v>
      </c>
      <c r="D2419" s="2" t="str">
        <f>VLOOKUP(C2419,PrefixUebersetzung,2,FALSE)</f>
        <v>Exif.Sony1MltCsNew.</v>
      </c>
      <c r="E2419" s="2" t="str">
        <f>MID(F2419,FIND(".",F2419,6)+1,99)</f>
        <v>LastFileNumber</v>
      </c>
      <c r="F2419" s="41" t="s">
        <v>10266</v>
      </c>
      <c r="G2419" s="36" t="s">
        <v>9515</v>
      </c>
      <c r="H2419" s="36"/>
      <c r="I2419" s="36" t="s">
        <v>2565</v>
      </c>
      <c r="M2419" s="3" t="str">
        <f>IFERROR(VLOOKUP(E2419,A:J,10, FALSE),"")</f>
        <v>Letzte Bildnummer</v>
      </c>
      <c r="N2419" s="3" t="str">
        <f>IFERROR(VLOOKUP(I2419,B:K,10,FALSE),"")</f>
        <v>Letzte Bildnummer</v>
      </c>
      <c r="O2419" s="3" t="str">
        <f>IF(AND(TRIM(J2419)="",M2419=""),"Suffix not translated ",
   IF(AND(TRIM(J2419)&lt;&gt;"",TRIM(M2419)&lt;&gt;"",TRIM(J2419)&lt;&gt;TRIM(M2419)),"Suffix translation &lt;&gt; lookup ", "" ))
&amp;IF(AND(TRIM(K2419)="",N2419=""),"Description not translated ",
   IF(AND(TRIM(K2419)&lt;&gt;"",TRIM(N2419)&lt;&gt;"",TRIM(K2419)&lt;&gt;TRIM(N2419)),"Description translation&lt;&gt; lookup ", "" ))</f>
        <v/>
      </c>
    </row>
    <row r="2420" spans="1:15" x14ac:dyDescent="0.25">
      <c r="A2420" s="2" t="str">
        <f>IF(TRIM(J2420)="","",E2420)</f>
        <v/>
      </c>
      <c r="B2420" s="2" t="str">
        <f>IF(TRIM(K2420)="","",I2420)</f>
        <v/>
      </c>
      <c r="C2420" s="2" t="str">
        <f>LEFT(F2420,FIND(".",F2420,6))</f>
        <v>Exif.Sony1MltCsNew.</v>
      </c>
      <c r="D2420" s="2" t="str">
        <f>VLOOKUP(C2420,PrefixUebersetzung,2,FALSE)</f>
        <v>Exif.Sony1MltCsNew.</v>
      </c>
      <c r="E2420" s="2" t="str">
        <f>MID(F2420,FIND(".",F2420,6)+1,99)</f>
        <v>MacroMode</v>
      </c>
      <c r="F2420" s="41" t="s">
        <v>10267</v>
      </c>
      <c r="G2420" s="36" t="s">
        <v>9515</v>
      </c>
      <c r="H2420" s="36"/>
      <c r="I2420" s="36" t="s">
        <v>2178</v>
      </c>
      <c r="M2420" s="3" t="str">
        <f>IFERROR(VLOOKUP(E2420,A:J,10, FALSE),"")</f>
        <v>Makromodus</v>
      </c>
      <c r="N2420" s="3" t="str">
        <f>IFERROR(VLOOKUP(I2420,B:K,10,FALSE),"")</f>
        <v>Makromodus</v>
      </c>
      <c r="O2420" s="3" t="str">
        <f>IF(AND(TRIM(J2420)="",M2420=""),"Suffix not translated ",
   IF(AND(TRIM(J2420)&lt;&gt;"",TRIM(M2420)&lt;&gt;"",TRIM(J2420)&lt;&gt;TRIM(M2420)),"Suffix translation &lt;&gt; lookup ", "" ))
&amp;IF(AND(TRIM(K2420)="",N2420=""),"Description not translated ",
   IF(AND(TRIM(K2420)&lt;&gt;"",TRIM(N2420)&lt;&gt;"",TRIM(K2420)&lt;&gt;TRIM(N2420)),"Description translation&lt;&gt; lookup ", "" ))</f>
        <v/>
      </c>
    </row>
    <row r="2421" spans="1:15" x14ac:dyDescent="0.25">
      <c r="A2421" s="2" t="str">
        <f>IF(TRIM(J2421)="","",E2421)</f>
        <v/>
      </c>
      <c r="B2421" s="2" t="str">
        <f>IF(TRIM(K2421)="","",I2421)</f>
        <v/>
      </c>
      <c r="C2421" s="2" t="str">
        <f>LEFT(F2421,FIND(".",F2421,6))</f>
        <v>Exif.Sony1MltCsNew.</v>
      </c>
      <c r="D2421" s="2" t="str">
        <f>VLOOKUP(C2421,PrefixUebersetzung,2,FALSE)</f>
        <v>Exif.Sony1MltCsNew.</v>
      </c>
      <c r="E2421" s="2" t="str">
        <f>MID(F2421,FIND(".",F2421,6)+1,99)</f>
        <v>MaxAperture</v>
      </c>
      <c r="F2421" s="41" t="s">
        <v>10268</v>
      </c>
      <c r="G2421" s="36" t="s">
        <v>9515</v>
      </c>
      <c r="H2421" s="36"/>
      <c r="I2421" s="36" t="s">
        <v>2180</v>
      </c>
      <c r="M2421" s="3" t="str">
        <f>IFERROR(VLOOKUP(E2421,A:J,10, FALSE),"")</f>
        <v>Blende maximal</v>
      </c>
      <c r="N2421" s="3" t="str">
        <f>IFERROR(VLOOKUP(I2421,B:K,10,FALSE),"")</f>
        <v>Maximale Blende</v>
      </c>
      <c r="O2421" s="3" t="str">
        <f>IF(AND(TRIM(J2421)="",M2421=""),"Suffix not translated ",
   IF(AND(TRIM(J2421)&lt;&gt;"",TRIM(M2421)&lt;&gt;"",TRIM(J2421)&lt;&gt;TRIM(M2421)),"Suffix translation &lt;&gt; lookup ", "" ))
&amp;IF(AND(TRIM(K2421)="",N2421=""),"Description not translated ",
   IF(AND(TRIM(K2421)&lt;&gt;"",TRIM(N2421)&lt;&gt;"",TRIM(K2421)&lt;&gt;TRIM(N2421)),"Description translation&lt;&gt; lookup ", "" ))</f>
        <v/>
      </c>
    </row>
    <row r="2422" spans="1:15" x14ac:dyDescent="0.25">
      <c r="A2422" s="2" t="str">
        <f>IF(TRIM(J2422)="","",E2422)</f>
        <v/>
      </c>
      <c r="B2422" s="2" t="str">
        <f>IF(TRIM(K2422)="","",I2422)</f>
        <v/>
      </c>
      <c r="C2422" s="2" t="str">
        <f>LEFT(F2422,FIND(".",F2422,6))</f>
        <v>Exif.Sony1MltCsNew.</v>
      </c>
      <c r="D2422" s="2" t="str">
        <f>VLOOKUP(C2422,PrefixUebersetzung,2,FALSE)</f>
        <v>Exif.Sony1MltCsNew.</v>
      </c>
      <c r="E2422" s="2" t="str">
        <f>MID(F2422,FIND(".",F2422,6)+1,99)</f>
        <v>MeteringMode</v>
      </c>
      <c r="F2422" s="41" t="s">
        <v>10269</v>
      </c>
      <c r="G2422" s="36" t="s">
        <v>9515</v>
      </c>
      <c r="H2422" s="36"/>
      <c r="I2422" s="36" t="s">
        <v>2533</v>
      </c>
      <c r="M2422" s="3" t="str">
        <f>IFERROR(VLOOKUP(E2422,A:J,10, FALSE),"")</f>
        <v>Messmethode</v>
      </c>
      <c r="N2422" s="3" t="str">
        <f>IFERROR(VLOOKUP(I2422,B:K,10,FALSE),"")</f>
        <v>Messmethode</v>
      </c>
      <c r="O2422" s="3" t="str">
        <f>IF(AND(TRIM(J2422)="",M2422=""),"Suffix not translated ",
   IF(AND(TRIM(J2422)&lt;&gt;"",TRIM(M2422)&lt;&gt;"",TRIM(J2422)&lt;&gt;TRIM(M2422)),"Suffix translation &lt;&gt; lookup ", "" ))
&amp;IF(AND(TRIM(K2422)="",N2422=""),"Description not translated ",
   IF(AND(TRIM(K2422)&lt;&gt;"",TRIM(N2422)&lt;&gt;"",TRIM(K2422)&lt;&gt;TRIM(N2422)),"Description translation&lt;&gt; lookup ", "" ))</f>
        <v/>
      </c>
    </row>
    <row r="2423" spans="1:15" x14ac:dyDescent="0.25">
      <c r="A2423" s="2" t="str">
        <f>IF(TRIM(J2423)="","",E2423)</f>
        <v/>
      </c>
      <c r="B2423" s="2" t="str">
        <f>IF(TRIM(K2423)="","",I2423)</f>
        <v/>
      </c>
      <c r="C2423" s="2" t="str">
        <f>LEFT(F2423,FIND(".",F2423,6))</f>
        <v>Exif.Sony1MltCsNew.</v>
      </c>
      <c r="D2423" s="2" t="str">
        <f>VLOOKUP(C2423,PrefixUebersetzung,2,FALSE)</f>
        <v>Exif.Sony1MltCsNew.</v>
      </c>
      <c r="E2423" s="2" t="str">
        <f>MID(F2423,FIND(".",F2423,6)+1,99)</f>
        <v>MinoltaDate</v>
      </c>
      <c r="F2423" s="41" t="s">
        <v>10270</v>
      </c>
      <c r="G2423" s="36" t="s">
        <v>9515</v>
      </c>
      <c r="H2423" s="36"/>
      <c r="I2423" s="36" t="s">
        <v>2566</v>
      </c>
      <c r="M2423" s="3" t="str">
        <f>IFERROR(VLOOKUP(E2423,A:J,10, FALSE),"")</f>
        <v>Minolta Datum</v>
      </c>
      <c r="N2423" s="3" t="str">
        <f>IFERROR(VLOOKUP(I2423,B:K,10,FALSE),"")</f>
        <v>Minolta Datum</v>
      </c>
      <c r="O2423" s="3" t="str">
        <f>IF(AND(TRIM(J2423)="",M2423=""),"Suffix not translated ",
   IF(AND(TRIM(J2423)&lt;&gt;"",TRIM(M2423)&lt;&gt;"",TRIM(J2423)&lt;&gt;TRIM(M2423)),"Suffix translation &lt;&gt; lookup ", "" ))
&amp;IF(AND(TRIM(K2423)="",N2423=""),"Description not translated ",
   IF(AND(TRIM(K2423)&lt;&gt;"",TRIM(N2423)&lt;&gt;"",TRIM(K2423)&lt;&gt;TRIM(N2423)),"Description translation&lt;&gt; lookup ", "" ))</f>
        <v/>
      </c>
    </row>
    <row r="2424" spans="1:15" x14ac:dyDescent="0.25">
      <c r="A2424" s="2" t="str">
        <f>IF(TRIM(J2424)="","",E2424)</f>
        <v/>
      </c>
      <c r="B2424" s="2" t="str">
        <f>IF(TRIM(K2424)="","",I2424)</f>
        <v/>
      </c>
      <c r="C2424" s="2" t="str">
        <f>LEFT(F2424,FIND(".",F2424,6))</f>
        <v>Exif.Sony1MltCsNew.</v>
      </c>
      <c r="D2424" s="2" t="str">
        <f>VLOOKUP(C2424,PrefixUebersetzung,2,FALSE)</f>
        <v>Exif.Sony1MltCsNew.</v>
      </c>
      <c r="E2424" s="2" t="str">
        <f>MID(F2424,FIND(".",F2424,6)+1,99)</f>
        <v>MinoltaModel</v>
      </c>
      <c r="F2424" s="41" t="s">
        <v>10271</v>
      </c>
      <c r="G2424" s="36" t="s">
        <v>9515</v>
      </c>
      <c r="H2424" s="36"/>
      <c r="I2424" s="36" t="s">
        <v>2567</v>
      </c>
      <c r="M2424" s="3" t="str">
        <f>IFERROR(VLOOKUP(E2424,A:J,10, FALSE),"")</f>
        <v>Minolta Modell</v>
      </c>
      <c r="N2424" s="3" t="str">
        <f>IFERROR(VLOOKUP(I2424,B:K,10,FALSE),"")</f>
        <v>Minolta Modell</v>
      </c>
      <c r="O2424" s="3" t="str">
        <f>IF(AND(TRIM(J2424)="",M2424=""),"Suffix not translated ",
   IF(AND(TRIM(J2424)&lt;&gt;"",TRIM(M2424)&lt;&gt;"",TRIM(J2424)&lt;&gt;TRIM(M2424)),"Suffix translation &lt;&gt; lookup ", "" ))
&amp;IF(AND(TRIM(K2424)="",N2424=""),"Description not translated ",
   IF(AND(TRIM(K2424)&lt;&gt;"",TRIM(N2424)&lt;&gt;"",TRIM(K2424)&lt;&gt;TRIM(N2424)),"Description translation&lt;&gt; lookup ", "" ))</f>
        <v/>
      </c>
    </row>
    <row r="2425" spans="1:15" x14ac:dyDescent="0.25">
      <c r="A2425" s="2" t="str">
        <f>IF(TRIM(J2425)="","",E2425)</f>
        <v/>
      </c>
      <c r="B2425" s="2" t="str">
        <f>IF(TRIM(K2425)="","",I2425)</f>
        <v/>
      </c>
      <c r="C2425" s="2" t="str">
        <f>LEFT(F2425,FIND(".",F2425,6))</f>
        <v>Exif.Sony1MltCsNew.</v>
      </c>
      <c r="D2425" s="2" t="str">
        <f>VLOOKUP(C2425,PrefixUebersetzung,2,FALSE)</f>
        <v>Exif.Sony1MltCsNew.</v>
      </c>
      <c r="E2425" s="2" t="str">
        <f>MID(F2425,FIND(".",F2425,6)+1,99)</f>
        <v>MinoltaTime</v>
      </c>
      <c r="F2425" s="41" t="s">
        <v>10272</v>
      </c>
      <c r="G2425" s="36" t="s">
        <v>9515</v>
      </c>
      <c r="H2425" s="36"/>
      <c r="I2425" s="36" t="s">
        <v>2568</v>
      </c>
      <c r="M2425" s="3" t="str">
        <f>IFERROR(VLOOKUP(E2425,A:J,10, FALSE),"")</f>
        <v>Minolta Zeit</v>
      </c>
      <c r="N2425" s="3" t="str">
        <f>IFERROR(VLOOKUP(I2425,B:K,10,FALSE),"")</f>
        <v>Minolta Zeit</v>
      </c>
      <c r="O2425" s="3" t="str">
        <f>IF(AND(TRIM(J2425)="",M2425=""),"Suffix not translated ",
   IF(AND(TRIM(J2425)&lt;&gt;"",TRIM(M2425)&lt;&gt;"",TRIM(J2425)&lt;&gt;TRIM(M2425)),"Suffix translation &lt;&gt; lookup ", "" ))
&amp;IF(AND(TRIM(K2425)="",N2425=""),"Description not translated ",
   IF(AND(TRIM(K2425)&lt;&gt;"",TRIM(N2425)&lt;&gt;"",TRIM(K2425)&lt;&gt;TRIM(N2425)),"Description translation&lt;&gt; lookup ", "" ))</f>
        <v/>
      </c>
    </row>
    <row r="2426" spans="1:15" x14ac:dyDescent="0.25">
      <c r="A2426" s="2" t="str">
        <f>IF(TRIM(J2426)="","",E2426)</f>
        <v/>
      </c>
      <c r="B2426" s="2" t="str">
        <f>IF(TRIM(K2426)="","",I2426)</f>
        <v/>
      </c>
      <c r="C2426" s="2" t="str">
        <f>LEFT(F2426,FIND(".",F2426,6))</f>
        <v>Exif.Sony1MltCsNew.</v>
      </c>
      <c r="D2426" s="2" t="str">
        <f>VLOOKUP(C2426,PrefixUebersetzung,2,FALSE)</f>
        <v>Exif.Sony1MltCsNew.</v>
      </c>
      <c r="E2426" s="2" t="str">
        <f>MID(F2426,FIND(".",F2426,6)+1,99)</f>
        <v>Quality</v>
      </c>
      <c r="F2426" s="41" t="s">
        <v>10273</v>
      </c>
      <c r="G2426" s="36" t="s">
        <v>9515</v>
      </c>
      <c r="H2426" s="36"/>
      <c r="I2426" s="36" t="s">
        <v>2507</v>
      </c>
      <c r="M2426" s="3" t="str">
        <f>IFERROR(VLOOKUP(E2426,A:J,10, FALSE),"")</f>
        <v>Qualität</v>
      </c>
      <c r="N2426" s="3" t="str">
        <f>IFERROR(VLOOKUP(I2426,B:K,10,FALSE),"")</f>
        <v>Bildqualität</v>
      </c>
      <c r="O2426" s="3" t="str">
        <f>IF(AND(TRIM(J2426)="",M2426=""),"Suffix not translated ",
   IF(AND(TRIM(J2426)&lt;&gt;"",TRIM(M2426)&lt;&gt;"",TRIM(J2426)&lt;&gt;TRIM(M2426)),"Suffix translation &lt;&gt; lookup ", "" ))
&amp;IF(AND(TRIM(K2426)="",N2426=""),"Description not translated ",
   IF(AND(TRIM(K2426)&lt;&gt;"",TRIM(N2426)&lt;&gt;"",TRIM(K2426)&lt;&gt;TRIM(N2426)),"Description translation&lt;&gt; lookup ", "" ))</f>
        <v/>
      </c>
    </row>
    <row r="2427" spans="1:15" x14ac:dyDescent="0.25">
      <c r="A2427" s="2" t="str">
        <f>IF(TRIM(J2427)="","",E2427)</f>
        <v/>
      </c>
      <c r="B2427" s="2" t="str">
        <f>IF(TRIM(K2427)="","",I2427)</f>
        <v/>
      </c>
      <c r="C2427" s="2" t="str">
        <f>LEFT(F2427,FIND(".",F2427,6))</f>
        <v>Exif.Sony1MltCsNew.</v>
      </c>
      <c r="D2427" s="2" t="str">
        <f>VLOOKUP(C2427,PrefixUebersetzung,2,FALSE)</f>
        <v>Exif.Sony1MltCsNew.</v>
      </c>
      <c r="E2427" s="2" t="str">
        <f>MID(F2427,FIND(".",F2427,6)+1,99)</f>
        <v>Saturation</v>
      </c>
      <c r="F2427" s="41" t="s">
        <v>10274</v>
      </c>
      <c r="G2427" s="36" t="s">
        <v>9515</v>
      </c>
      <c r="H2427" s="36"/>
      <c r="I2427" s="36" t="s">
        <v>2538</v>
      </c>
      <c r="M2427" s="3" t="str">
        <f>IFERROR(VLOOKUP(E2427,A:J,10, FALSE),"")</f>
        <v>Sättigung</v>
      </c>
      <c r="N2427" s="3" t="str">
        <f>IFERROR(VLOOKUP(I2427,B:K,10,FALSE),"")</f>
        <v>Sättigung</v>
      </c>
      <c r="O2427" s="3" t="str">
        <f>IF(AND(TRIM(J2427)="",M2427=""),"Suffix not translated ",
   IF(AND(TRIM(J2427)&lt;&gt;"",TRIM(M2427)&lt;&gt;"",TRIM(J2427)&lt;&gt;TRIM(M2427)),"Suffix translation &lt;&gt; lookup ", "" ))
&amp;IF(AND(TRIM(K2427)="",N2427=""),"Description not translated ",
   IF(AND(TRIM(K2427)&lt;&gt;"",TRIM(N2427)&lt;&gt;"",TRIM(K2427)&lt;&gt;TRIM(N2427)),"Description translation&lt;&gt; lookup ", "" ))</f>
        <v/>
      </c>
    </row>
    <row r="2428" spans="1:15" x14ac:dyDescent="0.25">
      <c r="A2428" s="2" t="str">
        <f>IF(TRIM(J2428)="","",E2428)</f>
        <v/>
      </c>
      <c r="B2428" s="2" t="str">
        <f>IF(TRIM(K2428)="","",I2428)</f>
        <v/>
      </c>
      <c r="C2428" s="2" t="str">
        <f>LEFT(F2428,FIND(".",F2428,6))</f>
        <v>Exif.Sony1MltCsNew.</v>
      </c>
      <c r="D2428" s="2" t="str">
        <f>VLOOKUP(C2428,PrefixUebersetzung,2,FALSE)</f>
        <v>Exif.Sony1MltCsNew.</v>
      </c>
      <c r="E2428" s="2" t="str">
        <f>MID(F2428,FIND(".",F2428,6)+1,99)</f>
        <v>Sharpness</v>
      </c>
      <c r="F2428" s="41" t="s">
        <v>10275</v>
      </c>
      <c r="G2428" s="36" t="s">
        <v>9515</v>
      </c>
      <c r="H2428" s="36"/>
      <c r="I2428" s="36" t="s">
        <v>2221</v>
      </c>
      <c r="M2428" s="3" t="str">
        <f>IFERROR(VLOOKUP(E2428,A:J,10, FALSE),"")</f>
        <v>Schärfe</v>
      </c>
      <c r="N2428" s="3" t="str">
        <f>IFERROR(VLOOKUP(I2428,B:K,10,FALSE),"")</f>
        <v>Schärfe</v>
      </c>
      <c r="O2428" s="3" t="str">
        <f>IF(AND(TRIM(J2428)="",M2428=""),"Suffix not translated ",
   IF(AND(TRIM(J2428)&lt;&gt;"",TRIM(M2428)&lt;&gt;"",TRIM(J2428)&lt;&gt;TRIM(M2428)),"Suffix translation &lt;&gt; lookup ", "" ))
&amp;IF(AND(TRIM(K2428)="",N2428=""),"Description not translated ",
   IF(AND(TRIM(K2428)&lt;&gt;"",TRIM(N2428)&lt;&gt;"",TRIM(K2428)&lt;&gt;TRIM(N2428)),"Description translation&lt;&gt; lookup ", "" ))</f>
        <v/>
      </c>
    </row>
    <row r="2429" spans="1:15" x14ac:dyDescent="0.25">
      <c r="A2429" s="2" t="str">
        <f>IF(TRIM(J2429)="","",E2429)</f>
        <v/>
      </c>
      <c r="B2429" s="2" t="str">
        <f>IF(TRIM(K2429)="","",I2429)</f>
        <v/>
      </c>
      <c r="C2429" s="2" t="str">
        <f>LEFT(F2429,FIND(".",F2429,6))</f>
        <v>Exif.Sony1MltCsNew.</v>
      </c>
      <c r="D2429" s="2" t="str">
        <f>VLOOKUP(C2429,PrefixUebersetzung,2,FALSE)</f>
        <v>Exif.Sony1MltCsNew.</v>
      </c>
      <c r="E2429" s="2" t="str">
        <f>MID(F2429,FIND(".",F2429,6)+1,99)</f>
        <v>SpotFocusPointX</v>
      </c>
      <c r="F2429" s="41" t="s">
        <v>10276</v>
      </c>
      <c r="G2429" s="36" t="s">
        <v>9515</v>
      </c>
      <c r="H2429" s="36"/>
      <c r="I2429" s="36" t="s">
        <v>2569</v>
      </c>
      <c r="M2429" s="3" t="str">
        <f>IFERROR(VLOOKUP(E2429,A:J,10, FALSE),"")</f>
        <v>Spot-Fokuspunkt X</v>
      </c>
      <c r="N2429" s="3" t="str">
        <f>IFERROR(VLOOKUP(I2429,B:K,10,FALSE),"")</f>
        <v>Spot-Fokuspunkt X</v>
      </c>
      <c r="O2429" s="3" t="str">
        <f>IF(AND(TRIM(J2429)="",M2429=""),"Suffix not translated ",
   IF(AND(TRIM(J2429)&lt;&gt;"",TRIM(M2429)&lt;&gt;"",TRIM(J2429)&lt;&gt;TRIM(M2429)),"Suffix translation &lt;&gt; lookup ", "" ))
&amp;IF(AND(TRIM(K2429)="",N2429=""),"Description not translated ",
   IF(AND(TRIM(K2429)&lt;&gt;"",TRIM(N2429)&lt;&gt;"",TRIM(K2429)&lt;&gt;TRIM(N2429)),"Description translation&lt;&gt; lookup ", "" ))</f>
        <v/>
      </c>
    </row>
    <row r="2430" spans="1:15" x14ac:dyDescent="0.25">
      <c r="A2430" s="2" t="str">
        <f>IF(TRIM(J2430)="","",E2430)</f>
        <v/>
      </c>
      <c r="B2430" s="2" t="str">
        <f>IF(TRIM(K2430)="","",I2430)</f>
        <v/>
      </c>
      <c r="C2430" s="2" t="str">
        <f>LEFT(F2430,FIND(".",F2430,6))</f>
        <v>Exif.Sony1MltCsNew.</v>
      </c>
      <c r="D2430" s="2" t="str">
        <f>VLOOKUP(C2430,PrefixUebersetzung,2,FALSE)</f>
        <v>Exif.Sony1MltCsNew.</v>
      </c>
      <c r="E2430" s="2" t="str">
        <f>MID(F2430,FIND(".",F2430,6)+1,99)</f>
        <v>SpotFocusPointY</v>
      </c>
      <c r="F2430" s="41" t="s">
        <v>10277</v>
      </c>
      <c r="G2430" s="36" t="s">
        <v>9515</v>
      </c>
      <c r="H2430" s="36"/>
      <c r="I2430" s="36" t="s">
        <v>2570</v>
      </c>
      <c r="M2430" s="3" t="str">
        <f>IFERROR(VLOOKUP(E2430,A:J,10, FALSE),"")</f>
        <v>Spot-Fokuspunkt Y</v>
      </c>
      <c r="N2430" s="3" t="str">
        <f>IFERROR(VLOOKUP(I2430,B:K,10,FALSE),"")</f>
        <v>Spot-Fokuspunkt Y</v>
      </c>
      <c r="O2430" s="3" t="str">
        <f>IF(AND(TRIM(J2430)="",M2430=""),"Suffix not translated ",
   IF(AND(TRIM(J2430)&lt;&gt;"",TRIM(M2430)&lt;&gt;"",TRIM(J2430)&lt;&gt;TRIM(M2430)),"Suffix translation &lt;&gt; lookup ", "" ))
&amp;IF(AND(TRIM(K2430)="",N2430=""),"Description not translated ",
   IF(AND(TRIM(K2430)&lt;&gt;"",TRIM(N2430)&lt;&gt;"",TRIM(K2430)&lt;&gt;TRIM(N2430)),"Description translation&lt;&gt; lookup ", "" ))</f>
        <v/>
      </c>
    </row>
    <row r="2431" spans="1:15" x14ac:dyDescent="0.25">
      <c r="A2431" s="2" t="str">
        <f>IF(TRIM(J2431)="","",E2431)</f>
        <v/>
      </c>
      <c r="B2431" s="2" t="str">
        <f>IF(TRIM(K2431)="","",I2431)</f>
        <v/>
      </c>
      <c r="C2431" s="2" t="str">
        <f>LEFT(F2431,FIND(".",F2431,6))</f>
        <v>Exif.Sony1MltCsNew.</v>
      </c>
      <c r="D2431" s="2" t="str">
        <f>VLOOKUP(C2431,PrefixUebersetzung,2,FALSE)</f>
        <v>Exif.Sony1MltCsNew.</v>
      </c>
      <c r="E2431" s="2" t="str">
        <f>MID(F2431,FIND(".",F2431,6)+1,99)</f>
        <v>SubjectProgram</v>
      </c>
      <c r="F2431" s="41" t="s">
        <v>10278</v>
      </c>
      <c r="G2431" s="36" t="s">
        <v>9515</v>
      </c>
      <c r="H2431" s="36"/>
      <c r="I2431" s="36" t="s">
        <v>2571</v>
      </c>
      <c r="M2431" s="3" t="str">
        <f>IFERROR(VLOOKUP(E2431,A:J,10, FALSE),"")</f>
        <v>Motivprogramm</v>
      </c>
      <c r="N2431" s="3" t="str">
        <f>IFERROR(VLOOKUP(I2431,B:K,10,FALSE),"")</f>
        <v>Motivprogramm</v>
      </c>
      <c r="O2431" s="3" t="str">
        <f>IF(AND(TRIM(J2431)="",M2431=""),"Suffix not translated ",
   IF(AND(TRIM(J2431)&lt;&gt;"",TRIM(M2431)&lt;&gt;"",TRIM(J2431)&lt;&gt;TRIM(M2431)),"Suffix translation &lt;&gt; lookup ", "" ))
&amp;IF(AND(TRIM(K2431)="",N2431=""),"Description not translated ",
   IF(AND(TRIM(K2431)&lt;&gt;"",TRIM(N2431)&lt;&gt;"",TRIM(K2431)&lt;&gt;TRIM(N2431)),"Description translation&lt;&gt; lookup ", "" ))</f>
        <v/>
      </c>
    </row>
    <row r="2432" spans="1:15" x14ac:dyDescent="0.25">
      <c r="A2432" s="2" t="str">
        <f>IF(TRIM(J2432)="","",E2432)</f>
        <v/>
      </c>
      <c r="B2432" s="2" t="str">
        <f>IF(TRIM(K2432)="","",I2432)</f>
        <v/>
      </c>
      <c r="C2432" s="2" t="str">
        <f>LEFT(F2432,FIND(".",F2432,6))</f>
        <v>Exif.Sony1MltCsNew.</v>
      </c>
      <c r="D2432" s="2" t="str">
        <f>VLOOKUP(C2432,PrefixUebersetzung,2,FALSE)</f>
        <v>Exif.Sony1MltCsNew.</v>
      </c>
      <c r="E2432" s="2" t="str">
        <f>MID(F2432,FIND(".",F2432,6)+1,99)</f>
        <v>WhiteBalance</v>
      </c>
      <c r="F2432" s="41" t="s">
        <v>10279</v>
      </c>
      <c r="G2432" s="36" t="s">
        <v>9515</v>
      </c>
      <c r="H2432" s="36"/>
      <c r="I2432" s="36" t="s">
        <v>2226</v>
      </c>
      <c r="M2432" s="3" t="str">
        <f>IFERROR(VLOOKUP(E2432,A:J,10, FALSE),"")</f>
        <v>Weißabgleich</v>
      </c>
      <c r="N2432" s="3" t="str">
        <f>IFERROR(VLOOKUP(I2432,B:K,10,FALSE),"")</f>
        <v>Weißabgleich</v>
      </c>
      <c r="O2432" s="3" t="str">
        <f>IF(AND(TRIM(J2432)="",M2432=""),"Suffix not translated ",
   IF(AND(TRIM(J2432)&lt;&gt;"",TRIM(M2432)&lt;&gt;"",TRIM(J2432)&lt;&gt;TRIM(M2432)),"Suffix translation &lt;&gt; lookup ", "" ))
&amp;IF(AND(TRIM(K2432)="",N2432=""),"Description not translated ",
   IF(AND(TRIM(K2432)&lt;&gt;"",TRIM(N2432)&lt;&gt;"",TRIM(K2432)&lt;&gt;TRIM(N2432)),"Description translation&lt;&gt; lookup ", "" ))</f>
        <v/>
      </c>
    </row>
    <row r="2433" spans="1:15" x14ac:dyDescent="0.25">
      <c r="A2433" s="2" t="str">
        <f>IF(TRIM(J2433)="","",E2433)</f>
        <v/>
      </c>
      <c r="B2433" s="2" t="str">
        <f>IF(TRIM(K2433)="","",I2433)</f>
        <v/>
      </c>
      <c r="C2433" s="2" t="str">
        <f>LEFT(F2433,FIND(".",F2433,6))</f>
        <v>Exif.Sony1MltCsNew.</v>
      </c>
      <c r="D2433" s="2" t="str">
        <f>VLOOKUP(C2433,PrefixUebersetzung,2,FALSE)</f>
        <v>Exif.Sony1MltCsNew.</v>
      </c>
      <c r="E2433" s="2" t="str">
        <f>MID(F2433,FIND(".",F2433,6)+1,99)</f>
        <v>WideFocusZone</v>
      </c>
      <c r="F2433" s="41" t="s">
        <v>10280</v>
      </c>
      <c r="G2433" s="36" t="s">
        <v>9515</v>
      </c>
      <c r="H2433" s="36"/>
      <c r="I2433" s="36" t="s">
        <v>2572</v>
      </c>
      <c r="M2433" s="3" t="str">
        <f>IFERROR(VLOOKUP(E2433,A:J,10, FALSE),"")</f>
        <v>Breite AF-Zone</v>
      </c>
      <c r="N2433" s="3" t="str">
        <f>IFERROR(VLOOKUP(I2433,B:K,10,FALSE),"")</f>
        <v>Breite AF-Zone</v>
      </c>
      <c r="O2433" s="3" t="str">
        <f>IF(AND(TRIM(J2433)="",M2433=""),"Suffix not translated ",
   IF(AND(TRIM(J2433)&lt;&gt;"",TRIM(M2433)&lt;&gt;"",TRIM(J2433)&lt;&gt;TRIM(M2433)),"Suffix translation &lt;&gt; lookup ", "" ))
&amp;IF(AND(TRIM(K2433)="",N2433=""),"Description not translated ",
   IF(AND(TRIM(K2433)&lt;&gt;"",TRIM(N2433)&lt;&gt;"",TRIM(K2433)&lt;&gt;TRIM(N2433)),"Description translation&lt;&gt; lookup ", "" ))</f>
        <v/>
      </c>
    </row>
    <row r="2434" spans="1:15" x14ac:dyDescent="0.25">
      <c r="A2434" s="2" t="str">
        <f>IF(TRIM(J2434)="","",E2434)</f>
        <v/>
      </c>
      <c r="B2434" s="2" t="str">
        <f>IF(TRIM(K2434)="","",I2434)</f>
        <v/>
      </c>
      <c r="C2434" s="2" t="str">
        <f>LEFT(F2434,FIND(".",F2434,6))</f>
        <v>Exif.Sony1MltCsOld.</v>
      </c>
      <c r="D2434" s="2" t="str">
        <f>VLOOKUP(C2434,PrefixUebersetzung,2,FALSE)</f>
        <v>Exif.Sony1MltCsOld.</v>
      </c>
      <c r="E2434" s="2" t="str">
        <f>MID(F2434,FIND(".",F2434,6)+1,99)</f>
        <v>BracketStep</v>
      </c>
      <c r="F2434" s="41" t="s">
        <v>10281</v>
      </c>
      <c r="G2434" s="36" t="s">
        <v>9515</v>
      </c>
      <c r="H2434" s="36"/>
      <c r="I2434" s="36" t="s">
        <v>2543</v>
      </c>
      <c r="M2434" s="3" t="str">
        <f>IFERROR(VLOOKUP(E2434,A:J,10, FALSE),"")</f>
        <v>Schrittweite</v>
      </c>
      <c r="N2434" s="3" t="str">
        <f>IFERROR(VLOOKUP(I2434,B:K,10,FALSE),"")</f>
        <v>Schrittweite</v>
      </c>
      <c r="O2434" s="3" t="str">
        <f>IF(AND(TRIM(J2434)="",M2434=""),"Suffix not translated ",
   IF(AND(TRIM(J2434)&lt;&gt;"",TRIM(M2434)&lt;&gt;"",TRIM(J2434)&lt;&gt;TRIM(M2434)),"Suffix translation &lt;&gt; lookup ", "" ))
&amp;IF(AND(TRIM(K2434)="",N2434=""),"Description not translated ",
   IF(AND(TRIM(K2434)&lt;&gt;"",TRIM(N2434)&lt;&gt;"",TRIM(K2434)&lt;&gt;TRIM(N2434)),"Description translation&lt;&gt; lookup ", "" ))</f>
        <v/>
      </c>
    </row>
    <row r="2435" spans="1:15" x14ac:dyDescent="0.25">
      <c r="A2435" s="2" t="str">
        <f>IF(TRIM(J2435)="","",E2435)</f>
        <v/>
      </c>
      <c r="B2435" s="2" t="str">
        <f>IF(TRIM(K2435)="","",I2435)</f>
        <v/>
      </c>
      <c r="C2435" s="2" t="str">
        <f>LEFT(F2435,FIND(".",F2435,6))</f>
        <v>Exif.Sony1MltCsOld.</v>
      </c>
      <c r="D2435" s="2" t="str">
        <f>VLOOKUP(C2435,PrefixUebersetzung,2,FALSE)</f>
        <v>Exif.Sony1MltCsOld.</v>
      </c>
      <c r="E2435" s="2" t="str">
        <f>MID(F2435,FIND(".",F2435,6)+1,99)</f>
        <v>Brightness</v>
      </c>
      <c r="F2435" s="41" t="s">
        <v>10282</v>
      </c>
      <c r="G2435" s="36" t="s">
        <v>9515</v>
      </c>
      <c r="H2435" s="36"/>
      <c r="I2435" s="36" t="s">
        <v>2544</v>
      </c>
      <c r="M2435" s="3" t="str">
        <f>IFERROR(VLOOKUP(E2435,A:J,10, FALSE),"")</f>
        <v>Helligkeit</v>
      </c>
      <c r="N2435" s="3" t="str">
        <f>IFERROR(VLOOKUP(I2435,B:K,10,FALSE),"")</f>
        <v>Helligkeit</v>
      </c>
      <c r="O2435" s="3" t="str">
        <f>IF(AND(TRIM(J2435)="",M2435=""),"Suffix not translated ",
   IF(AND(TRIM(J2435)&lt;&gt;"",TRIM(M2435)&lt;&gt;"",TRIM(J2435)&lt;&gt;TRIM(M2435)),"Suffix translation &lt;&gt; lookup ", "" ))
&amp;IF(AND(TRIM(K2435)="",N2435=""),"Description not translated ",
   IF(AND(TRIM(K2435)&lt;&gt;"",TRIM(N2435)&lt;&gt;"",TRIM(K2435)&lt;&gt;TRIM(N2435)),"Description translation&lt;&gt; lookup ", "" ))</f>
        <v/>
      </c>
    </row>
    <row r="2436" spans="1:15" x14ac:dyDescent="0.25">
      <c r="A2436" s="2" t="str">
        <f>IF(TRIM(J2436)="","",E2436)</f>
        <v/>
      </c>
      <c r="B2436" s="2" t="str">
        <f>IF(TRIM(K2436)="","",I2436)</f>
        <v/>
      </c>
      <c r="C2436" s="2" t="str">
        <f>LEFT(F2436,FIND(".",F2436,6))</f>
        <v>Exif.Sony1MltCsOld.</v>
      </c>
      <c r="D2436" s="2" t="str">
        <f>VLOOKUP(C2436,PrefixUebersetzung,2,FALSE)</f>
        <v>Exif.Sony1MltCsOld.</v>
      </c>
      <c r="E2436" s="2" t="str">
        <f>MID(F2436,FIND(".",F2436,6)+1,99)</f>
        <v>BWFilter</v>
      </c>
      <c r="F2436" s="41" t="s">
        <v>10283</v>
      </c>
      <c r="G2436" s="36" t="s">
        <v>9515</v>
      </c>
      <c r="H2436" s="36"/>
      <c r="I2436" s="36" t="s">
        <v>2545</v>
      </c>
      <c r="M2436" s="3" t="str">
        <f>IFERROR(VLOOKUP(E2436,A:J,10, FALSE),"")</f>
        <v>Schwarz-Weiß-Filter</v>
      </c>
      <c r="N2436" s="3" t="str">
        <f>IFERROR(VLOOKUP(I2436,B:K,10,FALSE),"")</f>
        <v>Schwarz-Weiß-Filter</v>
      </c>
      <c r="O2436" s="3" t="str">
        <f>IF(AND(TRIM(J2436)="",M2436=""),"Suffix not translated ",
   IF(AND(TRIM(J2436)&lt;&gt;"",TRIM(M2436)&lt;&gt;"",TRIM(J2436)&lt;&gt;TRIM(M2436)),"Suffix translation &lt;&gt; lookup ", "" ))
&amp;IF(AND(TRIM(K2436)="",N2436=""),"Description not translated ",
   IF(AND(TRIM(K2436)&lt;&gt;"",TRIM(N2436)&lt;&gt;"",TRIM(K2436)&lt;&gt;TRIM(N2436)),"Description translation&lt;&gt; lookup ", "" ))</f>
        <v/>
      </c>
    </row>
    <row r="2437" spans="1:15" x14ac:dyDescent="0.25">
      <c r="A2437" s="2" t="str">
        <f>IF(TRIM(J2437)="","",E2437)</f>
        <v/>
      </c>
      <c r="B2437" s="2" t="str">
        <f>IF(TRIM(K2437)="","",I2437)</f>
        <v/>
      </c>
      <c r="C2437" s="2" t="str">
        <f>LEFT(F2437,FIND(".",F2437,6))</f>
        <v>Exif.Sony1MltCsOld.</v>
      </c>
      <c r="D2437" s="2" t="str">
        <f>VLOOKUP(C2437,PrefixUebersetzung,2,FALSE)</f>
        <v>Exif.Sony1MltCsOld.</v>
      </c>
      <c r="E2437" s="2" t="str">
        <f>MID(F2437,FIND(".",F2437,6)+1,99)</f>
        <v>ColorBalanceBlue</v>
      </c>
      <c r="F2437" s="41" t="s">
        <v>10284</v>
      </c>
      <c r="G2437" s="36" t="s">
        <v>9515</v>
      </c>
      <c r="H2437" s="36"/>
      <c r="I2437" s="36" t="s">
        <v>2546</v>
      </c>
      <c r="M2437" s="3" t="str">
        <f>IFERROR(VLOOKUP(E2437,A:J,10, FALSE),"")</f>
        <v>Farbbalance blau</v>
      </c>
      <c r="N2437" s="3" t="str">
        <f>IFERROR(VLOOKUP(I2437,B:K,10,FALSE),"")</f>
        <v>Farbbalance blau</v>
      </c>
      <c r="O2437" s="3" t="str">
        <f>IF(AND(TRIM(J2437)="",M2437=""),"Suffix not translated ",
   IF(AND(TRIM(J2437)&lt;&gt;"",TRIM(M2437)&lt;&gt;"",TRIM(J2437)&lt;&gt;TRIM(M2437)),"Suffix translation &lt;&gt; lookup ", "" ))
&amp;IF(AND(TRIM(K2437)="",N2437=""),"Description not translated ",
   IF(AND(TRIM(K2437)&lt;&gt;"",TRIM(N2437)&lt;&gt;"",TRIM(K2437)&lt;&gt;TRIM(N2437)),"Description translation&lt;&gt; lookup ", "" ))</f>
        <v/>
      </c>
    </row>
    <row r="2438" spans="1:15" x14ac:dyDescent="0.25">
      <c r="A2438" s="2" t="str">
        <f>IF(TRIM(J2438)="","",E2438)</f>
        <v/>
      </c>
      <c r="B2438" s="2" t="str">
        <f>IF(TRIM(K2438)="","",I2438)</f>
        <v/>
      </c>
      <c r="C2438" s="2" t="str">
        <f>LEFT(F2438,FIND(".",F2438,6))</f>
        <v>Exif.Sony1MltCsOld.</v>
      </c>
      <c r="D2438" s="2" t="str">
        <f>VLOOKUP(C2438,PrefixUebersetzung,2,FALSE)</f>
        <v>Exif.Sony1MltCsOld.</v>
      </c>
      <c r="E2438" s="2" t="str">
        <f>MID(F2438,FIND(".",F2438,6)+1,99)</f>
        <v>ColorBalanceGreen</v>
      </c>
      <c r="F2438" s="41" t="s">
        <v>10285</v>
      </c>
      <c r="G2438" s="36" t="s">
        <v>9515</v>
      </c>
      <c r="H2438" s="36"/>
      <c r="I2438" s="36" t="s">
        <v>2547</v>
      </c>
      <c r="M2438" s="3" t="str">
        <f>IFERROR(VLOOKUP(E2438,A:J,10, FALSE),"")</f>
        <v>Farbbalance grün</v>
      </c>
      <c r="N2438" s="3" t="str">
        <f>IFERROR(VLOOKUP(I2438,B:K,10,FALSE),"")</f>
        <v>Farbbalance grün</v>
      </c>
      <c r="O2438" s="3" t="str">
        <f>IF(AND(TRIM(J2438)="",M2438=""),"Suffix not translated ",
   IF(AND(TRIM(J2438)&lt;&gt;"",TRIM(M2438)&lt;&gt;"",TRIM(J2438)&lt;&gt;TRIM(M2438)),"Suffix translation &lt;&gt; lookup ", "" ))
&amp;IF(AND(TRIM(K2438)="",N2438=""),"Description not translated ",
   IF(AND(TRIM(K2438)&lt;&gt;"",TRIM(N2438)&lt;&gt;"",TRIM(K2438)&lt;&gt;TRIM(N2438)),"Description translation&lt;&gt; lookup ", "" ))</f>
        <v/>
      </c>
    </row>
    <row r="2439" spans="1:15" x14ac:dyDescent="0.25">
      <c r="A2439" s="2" t="str">
        <f>IF(TRIM(J2439)="","",E2439)</f>
        <v/>
      </c>
      <c r="B2439" s="2" t="str">
        <f>IF(TRIM(K2439)="","",I2439)</f>
        <v/>
      </c>
      <c r="C2439" s="2" t="str">
        <f>LEFT(F2439,FIND(".",F2439,6))</f>
        <v>Exif.Sony1MltCsOld.</v>
      </c>
      <c r="D2439" s="2" t="str">
        <f>VLOOKUP(C2439,PrefixUebersetzung,2,FALSE)</f>
        <v>Exif.Sony1MltCsOld.</v>
      </c>
      <c r="E2439" s="2" t="str">
        <f>MID(F2439,FIND(".",F2439,6)+1,99)</f>
        <v>ColorBalanceRed</v>
      </c>
      <c r="F2439" s="41" t="s">
        <v>10286</v>
      </c>
      <c r="G2439" s="36" t="s">
        <v>9515</v>
      </c>
      <c r="H2439" s="36"/>
      <c r="I2439" s="36" t="s">
        <v>2548</v>
      </c>
      <c r="M2439" s="3" t="str">
        <f>IFERROR(VLOOKUP(E2439,A:J,10, FALSE),"")</f>
        <v>Farbbalance rot</v>
      </c>
      <c r="N2439" s="3" t="str">
        <f>IFERROR(VLOOKUP(I2439,B:K,10,FALSE),"")</f>
        <v>Farbbalance rot</v>
      </c>
      <c r="O2439" s="3" t="str">
        <f>IF(AND(TRIM(J2439)="",M2439=""),"Suffix not translated ",
   IF(AND(TRIM(J2439)&lt;&gt;"",TRIM(M2439)&lt;&gt;"",TRIM(J2439)&lt;&gt;TRIM(M2439)),"Suffix translation &lt;&gt; lookup ", "" ))
&amp;IF(AND(TRIM(K2439)="",N2439=""),"Description not translated ",
   IF(AND(TRIM(K2439)&lt;&gt;"",TRIM(N2439)&lt;&gt;"",TRIM(K2439)&lt;&gt;TRIM(N2439)),"Description translation&lt;&gt; lookup ", "" ))</f>
        <v/>
      </c>
    </row>
    <row r="2440" spans="1:15" x14ac:dyDescent="0.25">
      <c r="A2440" s="2" t="str">
        <f>IF(TRIM(J2440)="","",E2440)</f>
        <v/>
      </c>
      <c r="B2440" s="2" t="str">
        <f>IF(TRIM(K2440)="","",I2440)</f>
        <v/>
      </c>
      <c r="C2440" s="2" t="str">
        <f>LEFT(F2440,FIND(".",F2440,6))</f>
        <v>Exif.Sony1MltCsOld.</v>
      </c>
      <c r="D2440" s="2" t="str">
        <f>VLOOKUP(C2440,PrefixUebersetzung,2,FALSE)</f>
        <v>Exif.Sony1MltCsOld.</v>
      </c>
      <c r="E2440" s="2" t="str">
        <f>MID(F2440,FIND(".",F2440,6)+1,99)</f>
        <v>ColorFilter</v>
      </c>
      <c r="F2440" s="41" t="s">
        <v>10287</v>
      </c>
      <c r="G2440" s="36" t="s">
        <v>9515</v>
      </c>
      <c r="H2440" s="36"/>
      <c r="I2440" s="36" t="s">
        <v>2549</v>
      </c>
      <c r="M2440" s="3" t="str">
        <f>IFERROR(VLOOKUP(E2440,A:J,10, FALSE),"")</f>
        <v>Farbfilter</v>
      </c>
      <c r="N2440" s="3" t="str">
        <f>IFERROR(VLOOKUP(I2440,B:K,10,FALSE),"")</f>
        <v>Farbfilter</v>
      </c>
      <c r="O2440" s="3" t="str">
        <f>IF(AND(TRIM(J2440)="",M2440=""),"Suffix not translated ",
   IF(AND(TRIM(J2440)&lt;&gt;"",TRIM(M2440)&lt;&gt;"",TRIM(J2440)&lt;&gt;TRIM(M2440)),"Suffix translation &lt;&gt; lookup ", "" ))
&amp;IF(AND(TRIM(K2440)="",N2440=""),"Description not translated ",
   IF(AND(TRIM(K2440)&lt;&gt;"",TRIM(N2440)&lt;&gt;"",TRIM(K2440)&lt;&gt;TRIM(N2440)),"Description translation&lt;&gt; lookup ", "" ))</f>
        <v/>
      </c>
    </row>
    <row r="2441" spans="1:15" x14ac:dyDescent="0.25">
      <c r="A2441" s="2" t="str">
        <f>IF(TRIM(J2441)="","",E2441)</f>
        <v/>
      </c>
      <c r="B2441" s="2" t="str">
        <f>IF(TRIM(K2441)="","",I2441)</f>
        <v/>
      </c>
      <c r="C2441" s="2" t="str">
        <f>LEFT(F2441,FIND(".",F2441,6))</f>
        <v>Exif.Sony1MltCsOld.</v>
      </c>
      <c r="D2441" s="2" t="str">
        <f>VLOOKUP(C2441,PrefixUebersetzung,2,FALSE)</f>
        <v>Exif.Sony1MltCsOld.</v>
      </c>
      <c r="E2441" s="2" t="str">
        <f>MID(F2441,FIND(".",F2441,6)+1,99)</f>
        <v>ColorMode</v>
      </c>
      <c r="F2441" s="41" t="s">
        <v>10288</v>
      </c>
      <c r="G2441" s="36" t="s">
        <v>9515</v>
      </c>
      <c r="H2441" s="36"/>
      <c r="I2441" s="36" t="s">
        <v>2550</v>
      </c>
      <c r="M2441" s="3" t="str">
        <f>IFERROR(VLOOKUP(E2441,A:J,10, FALSE),"")</f>
        <v>Farbmodus</v>
      </c>
      <c r="N2441" s="3" t="str">
        <f>IFERROR(VLOOKUP(I2441,B:K,10,FALSE),"")</f>
        <v>Farbmodus</v>
      </c>
      <c r="O2441" s="3" t="str">
        <f>IF(AND(TRIM(J2441)="",M2441=""),"Suffix not translated ",
   IF(AND(TRIM(J2441)&lt;&gt;"",TRIM(M2441)&lt;&gt;"",TRIM(J2441)&lt;&gt;TRIM(M2441)),"Suffix translation &lt;&gt; lookup ", "" ))
&amp;IF(AND(TRIM(K2441)="",N2441=""),"Description not translated ",
   IF(AND(TRIM(K2441)&lt;&gt;"",TRIM(N2441)&lt;&gt;"",TRIM(K2441)&lt;&gt;TRIM(N2441)),"Description translation&lt;&gt; lookup ", "" ))</f>
        <v/>
      </c>
    </row>
    <row r="2442" spans="1:15" x14ac:dyDescent="0.25">
      <c r="A2442" s="2" t="str">
        <f>IF(TRIM(J2442)="","",E2442)</f>
        <v/>
      </c>
      <c r="B2442" s="2" t="str">
        <f>IF(TRIM(K2442)="","",I2442)</f>
        <v/>
      </c>
      <c r="C2442" s="2" t="str">
        <f>LEFT(F2442,FIND(".",F2442,6))</f>
        <v>Exif.Sony1MltCsOld.</v>
      </c>
      <c r="D2442" s="2" t="str">
        <f>VLOOKUP(C2442,PrefixUebersetzung,2,FALSE)</f>
        <v>Exif.Sony1MltCsOld.</v>
      </c>
      <c r="E2442" s="2" t="str">
        <f>MID(F2442,FIND(".",F2442,6)+1,99)</f>
        <v>ColorProfile</v>
      </c>
      <c r="F2442" s="41" t="s">
        <v>10289</v>
      </c>
      <c r="G2442" s="36" t="s">
        <v>9515</v>
      </c>
      <c r="H2442" s="36"/>
      <c r="I2442" s="36" t="s">
        <v>2551</v>
      </c>
      <c r="M2442" s="3" t="str">
        <f>IFERROR(VLOOKUP(E2442,A:J,10, FALSE),"")</f>
        <v>Farbprofil</v>
      </c>
      <c r="N2442" s="3" t="str">
        <f>IFERROR(VLOOKUP(I2442,B:K,10,FALSE),"")</f>
        <v>Farbprofil</v>
      </c>
      <c r="O2442" s="3" t="str">
        <f>IF(AND(TRIM(J2442)="",M2442=""),"Suffix not translated ",
   IF(AND(TRIM(J2442)&lt;&gt;"",TRIM(M2442)&lt;&gt;"",TRIM(J2442)&lt;&gt;TRIM(M2442)),"Suffix translation &lt;&gt; lookup ", "" ))
&amp;IF(AND(TRIM(K2442)="",N2442=""),"Description not translated ",
   IF(AND(TRIM(K2442)&lt;&gt;"",TRIM(N2442)&lt;&gt;"",TRIM(K2442)&lt;&gt;TRIM(N2442)),"Description translation&lt;&gt; lookup ", "" ))</f>
        <v/>
      </c>
    </row>
    <row r="2443" spans="1:15" x14ac:dyDescent="0.25">
      <c r="A2443" s="2" t="str">
        <f>IF(TRIM(J2443)="","",E2443)</f>
        <v/>
      </c>
      <c r="B2443" s="2" t="str">
        <f>IF(TRIM(K2443)="","",I2443)</f>
        <v/>
      </c>
      <c r="C2443" s="2" t="str">
        <f>LEFT(F2443,FIND(".",F2443,6))</f>
        <v>Exif.Sony1MltCsOld.</v>
      </c>
      <c r="D2443" s="2" t="str">
        <f>VLOOKUP(C2443,PrefixUebersetzung,2,FALSE)</f>
        <v>Exif.Sony1MltCsOld.</v>
      </c>
      <c r="E2443" s="2" t="str">
        <f>MID(F2443,FIND(".",F2443,6)+1,99)</f>
        <v>Contrast</v>
      </c>
      <c r="F2443" s="41" t="s">
        <v>10290</v>
      </c>
      <c r="G2443" s="36" t="s">
        <v>9515</v>
      </c>
      <c r="H2443" s="36"/>
      <c r="I2443" s="36" t="s">
        <v>2520</v>
      </c>
      <c r="M2443" s="3" t="str">
        <f>IFERROR(VLOOKUP(E2443,A:J,10, FALSE),"")</f>
        <v>Kontrast</v>
      </c>
      <c r="N2443" s="3" t="str">
        <f>IFERROR(VLOOKUP(I2443,B:K,10,FALSE),"")</f>
        <v>Kontrast</v>
      </c>
      <c r="O2443" s="3" t="str">
        <f>IF(AND(TRIM(J2443)="",M2443=""),"Suffix not translated ",
   IF(AND(TRIM(J2443)&lt;&gt;"",TRIM(M2443)&lt;&gt;"",TRIM(J2443)&lt;&gt;TRIM(M2443)),"Suffix translation &lt;&gt; lookup ", "" ))
&amp;IF(AND(TRIM(K2443)="",N2443=""),"Description not translated ",
   IF(AND(TRIM(K2443)&lt;&gt;"",TRIM(N2443)&lt;&gt;"",TRIM(K2443)&lt;&gt;TRIM(N2443)),"Description translation&lt;&gt; lookup ", "" ))</f>
        <v/>
      </c>
    </row>
    <row r="2444" spans="1:15" x14ac:dyDescent="0.25">
      <c r="A2444" s="2" t="str">
        <f>IF(TRIM(J2444)="","",E2444)</f>
        <v/>
      </c>
      <c r="B2444" s="2" t="str">
        <f>IF(TRIM(K2444)="","",I2444)</f>
        <v/>
      </c>
      <c r="C2444" s="2" t="str">
        <f>LEFT(F2444,FIND(".",F2444,6))</f>
        <v>Exif.Sony1MltCsOld.</v>
      </c>
      <c r="D2444" s="2" t="str">
        <f>VLOOKUP(C2444,PrefixUebersetzung,2,FALSE)</f>
        <v>Exif.Sony1MltCsOld.</v>
      </c>
      <c r="E2444" s="2" t="str">
        <f>MID(F2444,FIND(".",F2444,6)+1,99)</f>
        <v>DataImprint</v>
      </c>
      <c r="F2444" s="41" t="s">
        <v>10291</v>
      </c>
      <c r="G2444" s="36" t="s">
        <v>9515</v>
      </c>
      <c r="H2444" s="36"/>
      <c r="I2444" s="36" t="s">
        <v>2552</v>
      </c>
      <c r="M2444" s="3" t="str">
        <f>IFERROR(VLOOKUP(E2444,A:J,10, FALSE),"")</f>
        <v>Daten Impressum</v>
      </c>
      <c r="N2444" s="3" t="str">
        <f>IFERROR(VLOOKUP(I2444,B:K,10,FALSE),"")</f>
        <v>Daten Impressum</v>
      </c>
      <c r="O2444" s="3" t="str">
        <f>IF(AND(TRIM(J2444)="",M2444=""),"Suffix not translated ",
   IF(AND(TRIM(J2444)&lt;&gt;"",TRIM(M2444)&lt;&gt;"",TRIM(J2444)&lt;&gt;TRIM(M2444)),"Suffix translation &lt;&gt; lookup ", "" ))
&amp;IF(AND(TRIM(K2444)="",N2444=""),"Description not translated ",
   IF(AND(TRIM(K2444)&lt;&gt;"",TRIM(N2444)&lt;&gt;"",TRIM(K2444)&lt;&gt;TRIM(N2444)),"Description translation&lt;&gt; lookup ", "" ))</f>
        <v/>
      </c>
    </row>
    <row r="2445" spans="1:15" x14ac:dyDescent="0.25">
      <c r="A2445" s="2" t="str">
        <f>IF(TRIM(J2445)="","",E2445)</f>
        <v/>
      </c>
      <c r="B2445" s="2" t="str">
        <f>IF(TRIM(K2445)="","",I2445)</f>
        <v/>
      </c>
      <c r="C2445" s="2" t="str">
        <f>LEFT(F2445,FIND(".",F2445,6))</f>
        <v>Exif.Sony1MltCsOld.</v>
      </c>
      <c r="D2445" s="2" t="str">
        <f>VLOOKUP(C2445,PrefixUebersetzung,2,FALSE)</f>
        <v>Exif.Sony1MltCsOld.</v>
      </c>
      <c r="E2445" s="2" t="str">
        <f>MID(F2445,FIND(".",F2445,6)+1,99)</f>
        <v>DECPosition</v>
      </c>
      <c r="F2445" s="41" t="s">
        <v>10292</v>
      </c>
      <c r="G2445" s="36" t="s">
        <v>9515</v>
      </c>
      <c r="H2445" s="36"/>
      <c r="I2445" s="36" t="s">
        <v>2553</v>
      </c>
      <c r="M2445" s="3" t="str">
        <f>IFERROR(VLOOKUP(E2445,A:J,10, FALSE),"")</f>
        <v>DEC Schalterstellung</v>
      </c>
      <c r="N2445" s="3" t="str">
        <f>IFERROR(VLOOKUP(I2445,B:K,10,FALSE),"")</f>
        <v>DEC Schalterstellung</v>
      </c>
      <c r="O2445" s="3" t="str">
        <f>IF(AND(TRIM(J2445)="",M2445=""),"Suffix not translated ",
   IF(AND(TRIM(J2445)&lt;&gt;"",TRIM(M2445)&lt;&gt;"",TRIM(J2445)&lt;&gt;TRIM(M2445)),"Suffix translation &lt;&gt; lookup ", "" ))
&amp;IF(AND(TRIM(K2445)="",N2445=""),"Description not translated ",
   IF(AND(TRIM(K2445)&lt;&gt;"",TRIM(N2445)&lt;&gt;"",TRIM(K2445)&lt;&gt;TRIM(N2445)),"Description translation&lt;&gt; lookup ", "" ))</f>
        <v/>
      </c>
    </row>
    <row r="2446" spans="1:15" x14ac:dyDescent="0.25">
      <c r="A2446" s="2" t="str">
        <f>IF(TRIM(J2446)="","",E2446)</f>
        <v/>
      </c>
      <c r="B2446" s="2" t="str">
        <f>IF(TRIM(K2446)="","",I2446)</f>
        <v/>
      </c>
      <c r="C2446" s="2" t="str">
        <f>LEFT(F2446,FIND(".",F2446,6))</f>
        <v>Exif.Sony1MltCsOld.</v>
      </c>
      <c r="D2446" s="2" t="str">
        <f>VLOOKUP(C2446,PrefixUebersetzung,2,FALSE)</f>
        <v>Exif.Sony1MltCsOld.</v>
      </c>
      <c r="E2446" s="2" t="str">
        <f>MID(F2446,FIND(".",F2446,6)+1,99)</f>
        <v>DigitalZoom</v>
      </c>
      <c r="F2446" s="41" t="s">
        <v>10293</v>
      </c>
      <c r="G2446" s="36" t="s">
        <v>9515</v>
      </c>
      <c r="H2446" s="36"/>
      <c r="I2446" s="36" t="s">
        <v>2161</v>
      </c>
      <c r="M2446" s="3" t="str">
        <f>IFERROR(VLOOKUP(E2446,A:J,10, FALSE),"")</f>
        <v>Digitaler Zoom</v>
      </c>
      <c r="N2446" s="3" t="str">
        <f>IFERROR(VLOOKUP(I2446,B:K,10,FALSE),"")</f>
        <v>Digitaler Zoom</v>
      </c>
      <c r="O2446" s="3" t="str">
        <f>IF(AND(TRIM(J2446)="",M2446=""),"Suffix not translated ",
   IF(AND(TRIM(J2446)&lt;&gt;"",TRIM(M2446)&lt;&gt;"",TRIM(J2446)&lt;&gt;TRIM(M2446)),"Suffix translation &lt;&gt; lookup ", "" ))
&amp;IF(AND(TRIM(K2446)="",N2446=""),"Description not translated ",
   IF(AND(TRIM(K2446)&lt;&gt;"",TRIM(N2446)&lt;&gt;"",TRIM(K2446)&lt;&gt;TRIM(N2446)),"Description translation&lt;&gt; lookup ", "" ))</f>
        <v/>
      </c>
    </row>
    <row r="2447" spans="1:15" x14ac:dyDescent="0.25">
      <c r="A2447" s="2" t="str">
        <f>IF(TRIM(J2447)="","",E2447)</f>
        <v/>
      </c>
      <c r="B2447" s="2" t="str">
        <f>IF(TRIM(K2447)="","",I2447)</f>
        <v/>
      </c>
      <c r="C2447" s="2" t="str">
        <f>LEFT(F2447,FIND(".",F2447,6))</f>
        <v>Exif.Sony1MltCsOld.</v>
      </c>
      <c r="D2447" s="2" t="str">
        <f>VLOOKUP(C2447,PrefixUebersetzung,2,FALSE)</f>
        <v>Exif.Sony1MltCsOld.</v>
      </c>
      <c r="E2447" s="2" t="str">
        <f>MID(F2447,FIND(".",F2447,6)+1,99)</f>
        <v>DriveMode</v>
      </c>
      <c r="F2447" s="41" t="s">
        <v>10294</v>
      </c>
      <c r="G2447" s="36" t="s">
        <v>9515</v>
      </c>
      <c r="H2447" s="36"/>
      <c r="I2447" s="36" t="s">
        <v>2554</v>
      </c>
      <c r="M2447" s="3" t="str">
        <f>IFERROR(VLOOKUP(E2447,A:J,10, FALSE),"")</f>
        <v>Betriebsart</v>
      </c>
      <c r="N2447" s="3" t="str">
        <f>IFERROR(VLOOKUP(I2447,B:K,10,FALSE),"")</f>
        <v>Betriebsart</v>
      </c>
      <c r="O2447" s="3" t="str">
        <f>IF(AND(TRIM(J2447)="",M2447=""),"Suffix not translated ",
   IF(AND(TRIM(J2447)&lt;&gt;"",TRIM(M2447)&lt;&gt;"",TRIM(J2447)&lt;&gt;TRIM(M2447)),"Suffix translation &lt;&gt; lookup ", "" ))
&amp;IF(AND(TRIM(K2447)="",N2447=""),"Description not translated ",
   IF(AND(TRIM(K2447)&lt;&gt;"",TRIM(N2447)&lt;&gt;"",TRIM(K2447)&lt;&gt;TRIM(N2447)),"Description translation&lt;&gt; lookup ", "" ))</f>
        <v/>
      </c>
    </row>
    <row r="2448" spans="1:15" ht="30" x14ac:dyDescent="0.25">
      <c r="A2448" s="2" t="str">
        <f>IF(TRIM(J2448)="","",E2448)</f>
        <v/>
      </c>
      <c r="B2448" s="2" t="str">
        <f>IF(TRIM(K2448)="","",I2448)</f>
        <v/>
      </c>
      <c r="C2448" s="2" t="str">
        <f>LEFT(F2448,FIND(".",F2448,6))</f>
        <v>Exif.Sony1MltCsOld.</v>
      </c>
      <c r="D2448" s="2" t="str">
        <f>VLOOKUP(C2448,PrefixUebersetzung,2,FALSE)</f>
        <v>Exif.Sony1MltCsOld.</v>
      </c>
      <c r="E2448" s="2" t="str">
        <f>MID(F2448,FIND(".",F2448,6)+1,99)</f>
        <v>ExposureCompensation</v>
      </c>
      <c r="F2448" s="41" t="s">
        <v>10295</v>
      </c>
      <c r="G2448" s="36" t="s">
        <v>9515</v>
      </c>
      <c r="H2448" s="36"/>
      <c r="I2448" s="36" t="s">
        <v>2521</v>
      </c>
      <c r="M2448" s="3" t="str">
        <f>IFERROR(VLOOKUP(E2448,A:J,10, FALSE),"")</f>
        <v>Belichtungskorrektur</v>
      </c>
      <c r="N2448" s="3" t="str">
        <f>IFERROR(VLOOKUP(I2448,B:K,10,FALSE),"")</f>
        <v>Belichtungskorrektur</v>
      </c>
      <c r="O2448" s="3" t="str">
        <f>IF(AND(TRIM(J2448)="",M2448=""),"Suffix not translated ",
   IF(AND(TRIM(J2448)&lt;&gt;"",TRIM(M2448)&lt;&gt;"",TRIM(J2448)&lt;&gt;TRIM(M2448)),"Suffix translation &lt;&gt; lookup ", "" ))
&amp;IF(AND(TRIM(K2448)="",N2448=""),"Description not translated ",
   IF(AND(TRIM(K2448)&lt;&gt;"",TRIM(N2448)&lt;&gt;"",TRIM(K2448)&lt;&gt;TRIM(N2448)),"Description translation&lt;&gt; lookup ", "" ))</f>
        <v/>
      </c>
    </row>
    <row r="2449" spans="1:15" x14ac:dyDescent="0.25">
      <c r="A2449" s="2" t="str">
        <f>IF(TRIM(J2449)="","",E2449)</f>
        <v/>
      </c>
      <c r="B2449" s="2" t="str">
        <f>IF(TRIM(K2449)="","",I2449)</f>
        <v/>
      </c>
      <c r="C2449" s="2" t="str">
        <f>LEFT(F2449,FIND(".",F2449,6))</f>
        <v>Exif.Sony1MltCsOld.</v>
      </c>
      <c r="D2449" s="2" t="str">
        <f>VLOOKUP(C2449,PrefixUebersetzung,2,FALSE)</f>
        <v>Exif.Sony1MltCsOld.</v>
      </c>
      <c r="E2449" s="2" t="str">
        <f>MID(F2449,FIND(".",F2449,6)+1,99)</f>
        <v>ExposureMode</v>
      </c>
      <c r="F2449" s="41" t="s">
        <v>10296</v>
      </c>
      <c r="G2449" s="36" t="s">
        <v>9515</v>
      </c>
      <c r="H2449" s="36"/>
      <c r="I2449" s="36" t="s">
        <v>2523</v>
      </c>
      <c r="M2449" s="3" t="str">
        <f>IFERROR(VLOOKUP(E2449,A:J,10, FALSE),"")</f>
        <v>Belichtungsmodus</v>
      </c>
      <c r="N2449" s="3" t="str">
        <f>IFERROR(VLOOKUP(I2449,B:K,10,FALSE),"")</f>
        <v>Belichtungsmodus</v>
      </c>
      <c r="O2449" s="3" t="str">
        <f>IF(AND(TRIM(J2449)="",M2449=""),"Suffix not translated ",
   IF(AND(TRIM(J2449)&lt;&gt;"",TRIM(M2449)&lt;&gt;"",TRIM(J2449)&lt;&gt;TRIM(M2449)),"Suffix translation &lt;&gt; lookup ", "" ))
&amp;IF(AND(TRIM(K2449)="",N2449=""),"Description not translated ",
   IF(AND(TRIM(K2449)&lt;&gt;"",TRIM(N2449)&lt;&gt;"",TRIM(K2449)&lt;&gt;TRIM(N2449)),"Description translation&lt;&gt; lookup ", "" ))</f>
        <v/>
      </c>
    </row>
    <row r="2450" spans="1:15" x14ac:dyDescent="0.25">
      <c r="A2450" s="2" t="str">
        <f>IF(TRIM(J2450)="","",E2450)</f>
        <v/>
      </c>
      <c r="B2450" s="2" t="str">
        <f>IF(TRIM(K2450)="","",I2450)</f>
        <v/>
      </c>
      <c r="C2450" s="2" t="str">
        <f>LEFT(F2450,FIND(".",F2450,6))</f>
        <v>Exif.Sony1MltCsOld.</v>
      </c>
      <c r="D2450" s="2" t="str">
        <f>VLOOKUP(C2450,PrefixUebersetzung,2,FALSE)</f>
        <v>Exif.Sony1MltCsOld.</v>
      </c>
      <c r="E2450" s="2" t="str">
        <f>MID(F2450,FIND(".",F2450,6)+1,99)</f>
        <v>ExposureTime</v>
      </c>
      <c r="F2450" s="41" t="s">
        <v>10297</v>
      </c>
      <c r="G2450" s="36" t="s">
        <v>9515</v>
      </c>
      <c r="H2450" s="36"/>
      <c r="I2450" s="36" t="s">
        <v>2525</v>
      </c>
      <c r="M2450" s="3" t="str">
        <f>IFERROR(VLOOKUP(E2450,A:J,10, FALSE),"")</f>
        <v>Belichtungszeit</v>
      </c>
      <c r="N2450" s="3" t="str">
        <f>IFERROR(VLOOKUP(I2450,B:K,10,FALSE),"")</f>
        <v>Belichtungszeit</v>
      </c>
      <c r="O2450" s="3" t="str">
        <f>IF(AND(TRIM(J2450)="",M2450=""),"Suffix not translated ",
   IF(AND(TRIM(J2450)&lt;&gt;"",TRIM(M2450)&lt;&gt;"",TRIM(J2450)&lt;&gt;TRIM(M2450)),"Suffix translation &lt;&gt; lookup ", "" ))
&amp;IF(AND(TRIM(K2450)="",N2450=""),"Description not translated ",
   IF(AND(TRIM(K2450)&lt;&gt;"",TRIM(N2450)&lt;&gt;"",TRIM(K2450)&lt;&gt;TRIM(N2450)),"Description translation&lt;&gt; lookup ", "" ))</f>
        <v/>
      </c>
    </row>
    <row r="2451" spans="1:15" x14ac:dyDescent="0.25">
      <c r="A2451" s="2" t="str">
        <f>IF(TRIM(J2451)="","",E2451)</f>
        <v/>
      </c>
      <c r="B2451" s="2" t="str">
        <f>IF(TRIM(K2451)="","",I2451)</f>
        <v/>
      </c>
      <c r="C2451" s="2" t="str">
        <f>LEFT(F2451,FIND(".",F2451,6))</f>
        <v>Exif.Sony1MltCsOld.</v>
      </c>
      <c r="D2451" s="2" t="str">
        <f>VLOOKUP(C2451,PrefixUebersetzung,2,FALSE)</f>
        <v>Exif.Sony1MltCsOld.</v>
      </c>
      <c r="E2451" s="2" t="str">
        <f>MID(F2451,FIND(".",F2451,6)+1,99)</f>
        <v>FileNumberMemory</v>
      </c>
      <c r="F2451" s="41" t="s">
        <v>10298</v>
      </c>
      <c r="G2451" s="36" t="s">
        <v>9515</v>
      </c>
      <c r="H2451" s="36"/>
      <c r="I2451" s="36" t="s">
        <v>2555</v>
      </c>
      <c r="M2451" s="3" t="str">
        <f>IFERROR(VLOOKUP(E2451,A:J,10, FALSE),"")</f>
        <v>Dateinummer Speicher</v>
      </c>
      <c r="N2451" s="3" t="str">
        <f>IFERROR(VLOOKUP(I2451,B:K,10,FALSE),"")</f>
        <v>Dateinummer Speicher</v>
      </c>
      <c r="O2451" s="3" t="str">
        <f>IF(AND(TRIM(J2451)="",M2451=""),"Suffix not translated ",
   IF(AND(TRIM(J2451)&lt;&gt;"",TRIM(M2451)&lt;&gt;"",TRIM(J2451)&lt;&gt;TRIM(M2451)),"Suffix translation &lt;&gt; lookup ", "" ))
&amp;IF(AND(TRIM(K2451)="",N2451=""),"Description not translated ",
   IF(AND(TRIM(K2451)&lt;&gt;"",TRIM(N2451)&lt;&gt;"",TRIM(K2451)&lt;&gt;TRIM(N2451)),"Description translation&lt;&gt; lookup ", "" ))</f>
        <v/>
      </c>
    </row>
    <row r="2452" spans="1:15" ht="30" x14ac:dyDescent="0.25">
      <c r="A2452" s="2" t="str">
        <f>IF(TRIM(J2452)="","",E2452)</f>
        <v/>
      </c>
      <c r="B2452" s="2" t="str">
        <f>IF(TRIM(K2452)="","",I2452)</f>
        <v/>
      </c>
      <c r="C2452" s="2" t="str">
        <f>LEFT(F2452,FIND(".",F2452,6))</f>
        <v>Exif.Sony1MltCsOld.</v>
      </c>
      <c r="D2452" s="2" t="str">
        <f>VLOOKUP(C2452,PrefixUebersetzung,2,FALSE)</f>
        <v>Exif.Sony1MltCsOld.</v>
      </c>
      <c r="E2452" s="2" t="str">
        <f>MID(F2452,FIND(".",F2452,6)+1,99)</f>
        <v>FlashExposureComp</v>
      </c>
      <c r="F2452" s="41" t="s">
        <v>10299</v>
      </c>
      <c r="G2452" s="36" t="s">
        <v>9515</v>
      </c>
      <c r="H2452" s="36"/>
      <c r="I2452" s="36" t="s">
        <v>2502</v>
      </c>
      <c r="M2452" s="3" t="str">
        <f>IFERROR(VLOOKUP(E2452,A:J,10, FALSE),"")</f>
        <v>Blitzbelichtungskorrektur</v>
      </c>
      <c r="N2452" s="3" t="str">
        <f>IFERROR(VLOOKUP(I2452,B:K,10,FALSE),"")</f>
        <v>Blitzbelichtungskorrektur in EV</v>
      </c>
      <c r="O2452" s="3" t="str">
        <f>IF(AND(TRIM(J2452)="",M2452=""),"Suffix not translated ",
   IF(AND(TRIM(J2452)&lt;&gt;"",TRIM(M2452)&lt;&gt;"",TRIM(J2452)&lt;&gt;TRIM(M2452)),"Suffix translation &lt;&gt; lookup ", "" ))
&amp;IF(AND(TRIM(K2452)="",N2452=""),"Description not translated ",
   IF(AND(TRIM(K2452)&lt;&gt;"",TRIM(N2452)&lt;&gt;"",TRIM(K2452)&lt;&gt;TRIM(N2452)),"Description translation&lt;&gt; lookup ", "" ))</f>
        <v/>
      </c>
    </row>
    <row r="2453" spans="1:15" x14ac:dyDescent="0.25">
      <c r="A2453" s="2" t="str">
        <f>IF(TRIM(J2453)="","",E2453)</f>
        <v/>
      </c>
      <c r="B2453" s="2" t="str">
        <f>IF(TRIM(K2453)="","",I2453)</f>
        <v/>
      </c>
      <c r="C2453" s="2" t="str">
        <f>LEFT(F2453,FIND(".",F2453,6))</f>
        <v>Exif.Sony1MltCsOld.</v>
      </c>
      <c r="D2453" s="2" t="str">
        <f>VLOOKUP(C2453,PrefixUebersetzung,2,FALSE)</f>
        <v>Exif.Sony1MltCsOld.</v>
      </c>
      <c r="E2453" s="2" t="str">
        <f>MID(F2453,FIND(".",F2453,6)+1,99)</f>
        <v>FlashFired</v>
      </c>
      <c r="F2453" s="41" t="s">
        <v>10300</v>
      </c>
      <c r="G2453" s="36" t="s">
        <v>9515</v>
      </c>
      <c r="H2453" s="36"/>
      <c r="I2453" s="36" t="s">
        <v>2526</v>
      </c>
      <c r="M2453" s="3" t="str">
        <f>IFERROR(VLOOKUP(E2453,A:J,10, FALSE),"")</f>
        <v>Blitz ausgelöst</v>
      </c>
      <c r="N2453" s="3" t="str">
        <f>IFERROR(VLOOKUP(I2453,B:K,10,FALSE),"")</f>
        <v>Blitz ausgelöst</v>
      </c>
      <c r="O2453" s="3" t="str">
        <f>IF(AND(TRIM(J2453)="",M2453=""),"Suffix not translated ",
   IF(AND(TRIM(J2453)&lt;&gt;"",TRIM(M2453)&lt;&gt;"",TRIM(J2453)&lt;&gt;TRIM(M2453)),"Suffix translation &lt;&gt; lookup ", "" ))
&amp;IF(AND(TRIM(K2453)="",N2453=""),"Description not translated ",
   IF(AND(TRIM(K2453)&lt;&gt;"",TRIM(N2453)&lt;&gt;"",TRIM(K2453)&lt;&gt;TRIM(N2453)),"Description translation&lt;&gt; lookup ", "" ))</f>
        <v/>
      </c>
    </row>
    <row r="2454" spans="1:15" x14ac:dyDescent="0.25">
      <c r="A2454" s="2" t="str">
        <f>IF(TRIM(J2454)="","",E2454)</f>
        <v/>
      </c>
      <c r="B2454" s="2" t="str">
        <f>IF(TRIM(K2454)="","",I2454)</f>
        <v/>
      </c>
      <c r="C2454" s="2" t="str">
        <f>LEFT(F2454,FIND(".",F2454,6))</f>
        <v>Exif.Sony1MltCsOld.</v>
      </c>
      <c r="D2454" s="2" t="str">
        <f>VLOOKUP(C2454,PrefixUebersetzung,2,FALSE)</f>
        <v>Exif.Sony1MltCsOld.</v>
      </c>
      <c r="E2454" s="2" t="str">
        <f>MID(F2454,FIND(".",F2454,6)+1,99)</f>
        <v>FlashMetering</v>
      </c>
      <c r="F2454" s="41" t="s">
        <v>10301</v>
      </c>
      <c r="G2454" s="36" t="s">
        <v>9515</v>
      </c>
      <c r="H2454" s="36"/>
      <c r="I2454" s="36" t="s">
        <v>2556</v>
      </c>
      <c r="M2454" s="3" t="str">
        <f>IFERROR(VLOOKUP(E2454,A:J,10, FALSE),"")</f>
        <v>Blitzmessung</v>
      </c>
      <c r="N2454" s="3" t="str">
        <f>IFERROR(VLOOKUP(I2454,B:K,10,FALSE),"")</f>
        <v>Blitzmessung</v>
      </c>
      <c r="O2454" s="3" t="str">
        <f>IF(AND(TRIM(J2454)="",M2454=""),"Suffix not translated ",
   IF(AND(TRIM(J2454)&lt;&gt;"",TRIM(M2454)&lt;&gt;"",TRIM(J2454)&lt;&gt;TRIM(M2454)),"Suffix translation &lt;&gt; lookup ", "" ))
&amp;IF(AND(TRIM(K2454)="",N2454=""),"Description not translated ",
   IF(AND(TRIM(K2454)&lt;&gt;"",TRIM(N2454)&lt;&gt;"",TRIM(K2454)&lt;&gt;TRIM(N2454)),"Description translation&lt;&gt; lookup ", "" ))</f>
        <v/>
      </c>
    </row>
    <row r="2455" spans="1:15" x14ac:dyDescent="0.25">
      <c r="A2455" s="2" t="str">
        <f>IF(TRIM(J2455)="","",E2455)</f>
        <v/>
      </c>
      <c r="B2455" s="2" t="str">
        <f>IF(TRIM(K2455)="","",I2455)</f>
        <v/>
      </c>
      <c r="C2455" s="2" t="str">
        <f>LEFT(F2455,FIND(".",F2455,6))</f>
        <v>Exif.Sony1MltCsOld.</v>
      </c>
      <c r="D2455" s="2" t="str">
        <f>VLOOKUP(C2455,PrefixUebersetzung,2,FALSE)</f>
        <v>Exif.Sony1MltCsOld.</v>
      </c>
      <c r="E2455" s="2" t="str">
        <f>MID(F2455,FIND(".",F2455,6)+1,99)</f>
        <v>FlashMode</v>
      </c>
      <c r="F2455" s="41" t="s">
        <v>10302</v>
      </c>
      <c r="G2455" s="36" t="s">
        <v>9515</v>
      </c>
      <c r="H2455" s="36"/>
      <c r="I2455" s="36" t="s">
        <v>2540</v>
      </c>
      <c r="M2455" s="3" t="str">
        <f>IFERROR(VLOOKUP(E2455,A:J,10, FALSE),"")</f>
        <v>Blitzmodus</v>
      </c>
      <c r="N2455" s="3" t="str">
        <f>IFERROR(VLOOKUP(I2455,B:K,10,FALSE),"")</f>
        <v>Blitzmodus</v>
      </c>
      <c r="O2455" s="3" t="str">
        <f>IF(AND(TRIM(J2455)="",M2455=""),"Suffix not translated ",
   IF(AND(TRIM(J2455)&lt;&gt;"",TRIM(M2455)&lt;&gt;"",TRIM(J2455)&lt;&gt;TRIM(M2455)),"Suffix translation &lt;&gt; lookup ", "" ))
&amp;IF(AND(TRIM(K2455)="",N2455=""),"Description not translated ",
   IF(AND(TRIM(K2455)&lt;&gt;"",TRIM(N2455)&lt;&gt;"",TRIM(K2455)&lt;&gt;TRIM(N2455)),"Description translation&lt;&gt; lookup ", "" ))</f>
        <v/>
      </c>
    </row>
    <row r="2456" spans="1:15" x14ac:dyDescent="0.25">
      <c r="A2456" s="2" t="str">
        <f>IF(TRIM(J2456)="","",E2456)</f>
        <v/>
      </c>
      <c r="B2456" s="2" t="str">
        <f>IF(TRIM(K2456)="","",I2456)</f>
        <v/>
      </c>
      <c r="C2456" s="2" t="str">
        <f>LEFT(F2456,FIND(".",F2456,6))</f>
        <v>Exif.Sony1MltCsOld.</v>
      </c>
      <c r="D2456" s="2" t="str">
        <f>VLOOKUP(C2456,PrefixUebersetzung,2,FALSE)</f>
        <v>Exif.Sony1MltCsOld.</v>
      </c>
      <c r="E2456" s="2" t="str">
        <f>MID(F2456,FIND(".",F2456,6)+1,99)</f>
        <v>FNumber</v>
      </c>
      <c r="F2456" s="41" t="s">
        <v>10303</v>
      </c>
      <c r="G2456" s="36" t="s">
        <v>9515</v>
      </c>
      <c r="H2456" s="36"/>
      <c r="I2456" s="36" t="s">
        <v>2527</v>
      </c>
      <c r="M2456" s="3" t="str">
        <f>IFERROR(VLOOKUP(E2456,A:J,10, FALSE),"")</f>
        <v>Blendenzahl</v>
      </c>
      <c r="N2456" s="3" t="str">
        <f>IFERROR(VLOOKUP(I2456,B:K,10,FALSE),"")</f>
        <v>Blendenzahl</v>
      </c>
      <c r="O2456" s="3" t="str">
        <f>IF(AND(TRIM(J2456)="",M2456=""),"Suffix not translated ",
   IF(AND(TRIM(J2456)&lt;&gt;"",TRIM(M2456)&lt;&gt;"",TRIM(J2456)&lt;&gt;TRIM(M2456)),"Suffix translation &lt;&gt; lookup ", "" ))
&amp;IF(AND(TRIM(K2456)="",N2456=""),"Description not translated ",
   IF(AND(TRIM(K2456)&lt;&gt;"",TRIM(N2456)&lt;&gt;"",TRIM(K2456)&lt;&gt;TRIM(N2456)),"Description translation&lt;&gt; lookup ", "" ))</f>
        <v/>
      </c>
    </row>
    <row r="2457" spans="1:15" x14ac:dyDescent="0.25">
      <c r="A2457" s="2" t="str">
        <f>IF(TRIM(J2457)="","",E2457)</f>
        <v/>
      </c>
      <c r="B2457" s="2" t="str">
        <f>IF(TRIM(K2457)="","",I2457)</f>
        <v/>
      </c>
      <c r="C2457" s="2" t="str">
        <f>LEFT(F2457,FIND(".",F2457,6))</f>
        <v>Exif.Sony1MltCsOld.</v>
      </c>
      <c r="D2457" s="2" t="str">
        <f>VLOOKUP(C2457,PrefixUebersetzung,2,FALSE)</f>
        <v>Exif.Sony1MltCsOld.</v>
      </c>
      <c r="E2457" s="2" t="str">
        <f>MID(F2457,FIND(".",F2457,6)+1,99)</f>
        <v>FocalLength</v>
      </c>
      <c r="F2457" s="41" t="s">
        <v>10304</v>
      </c>
      <c r="G2457" s="36" t="s">
        <v>9515</v>
      </c>
      <c r="H2457" s="36"/>
      <c r="I2457" s="36" t="s">
        <v>2124</v>
      </c>
      <c r="M2457" s="3" t="str">
        <f>IFERROR(VLOOKUP(E2457,A:J,10, FALSE),"")</f>
        <v>Brennweite</v>
      </c>
      <c r="N2457" s="3" t="str">
        <f>IFERROR(VLOOKUP(I2457,B:K,10,FALSE),"")</f>
        <v>Brennweite</v>
      </c>
      <c r="O2457" s="3" t="str">
        <f>IF(AND(TRIM(J2457)="",M2457=""),"Suffix not translated ",
   IF(AND(TRIM(J2457)&lt;&gt;"",TRIM(M2457)&lt;&gt;"",TRIM(J2457)&lt;&gt;TRIM(M2457)),"Suffix translation &lt;&gt; lookup ", "" ))
&amp;IF(AND(TRIM(K2457)="",N2457=""),"Description not translated ",
   IF(AND(TRIM(K2457)&lt;&gt;"",TRIM(N2457)&lt;&gt;"",TRIM(K2457)&lt;&gt;TRIM(N2457)),"Description translation&lt;&gt; lookup ", "" ))</f>
        <v/>
      </c>
    </row>
    <row r="2458" spans="1:15" x14ac:dyDescent="0.25">
      <c r="A2458" s="2" t="str">
        <f>IF(TRIM(J2458)="","",E2458)</f>
        <v/>
      </c>
      <c r="B2458" s="2" t="str">
        <f>IF(TRIM(K2458)="","",I2458)</f>
        <v/>
      </c>
      <c r="C2458" s="2" t="str">
        <f>LEFT(F2458,FIND(".",F2458,6))</f>
        <v>Exif.Sony1MltCsOld.</v>
      </c>
      <c r="D2458" s="2" t="str">
        <f>VLOOKUP(C2458,PrefixUebersetzung,2,FALSE)</f>
        <v>Exif.Sony1MltCsOld.</v>
      </c>
      <c r="E2458" s="2" t="str">
        <f>MID(F2458,FIND(".",F2458,6)+1,99)</f>
        <v>FocusArea</v>
      </c>
      <c r="F2458" s="41" t="s">
        <v>10305</v>
      </c>
      <c r="G2458" s="36" t="s">
        <v>9515</v>
      </c>
      <c r="H2458" s="36"/>
      <c r="I2458" s="36" t="s">
        <v>2528</v>
      </c>
      <c r="M2458" s="3" t="str">
        <f>IFERROR(VLOOKUP(E2458,A:J,10, FALSE),"")</f>
        <v>Fokusbereich</v>
      </c>
      <c r="N2458" s="3" t="str">
        <f>IFERROR(VLOOKUP(I2458,B:K,10,FALSE),"")</f>
        <v>Fokusbereich</v>
      </c>
      <c r="O2458" s="3" t="str">
        <f>IF(AND(TRIM(J2458)="",M2458=""),"Suffix not translated ",
   IF(AND(TRIM(J2458)&lt;&gt;"",TRIM(M2458)&lt;&gt;"",TRIM(J2458)&lt;&gt;TRIM(M2458)),"Suffix translation &lt;&gt; lookup ", "" ))
&amp;IF(AND(TRIM(K2458)="",N2458=""),"Description not translated ",
   IF(AND(TRIM(K2458)&lt;&gt;"",TRIM(N2458)&lt;&gt;"",TRIM(K2458)&lt;&gt;TRIM(N2458)),"Description translation&lt;&gt; lookup ", "" ))</f>
        <v/>
      </c>
    </row>
    <row r="2459" spans="1:15" x14ac:dyDescent="0.25">
      <c r="A2459" s="2" t="str">
        <f>IF(TRIM(J2459)="","",E2459)</f>
        <v/>
      </c>
      <c r="B2459" s="2" t="str">
        <f>IF(TRIM(K2459)="","",I2459)</f>
        <v/>
      </c>
      <c r="C2459" s="2" t="str">
        <f>LEFT(F2459,FIND(".",F2459,6))</f>
        <v>Exif.Sony1MltCsOld.</v>
      </c>
      <c r="D2459" s="2" t="str">
        <f>VLOOKUP(C2459,PrefixUebersetzung,2,FALSE)</f>
        <v>Exif.Sony1MltCsOld.</v>
      </c>
      <c r="E2459" s="2" t="str">
        <f>MID(F2459,FIND(".",F2459,6)+1,99)</f>
        <v>FocusDistance</v>
      </c>
      <c r="F2459" s="41" t="s">
        <v>10306</v>
      </c>
      <c r="G2459" s="36" t="s">
        <v>9515</v>
      </c>
      <c r="H2459" s="36"/>
      <c r="I2459" s="36" t="s">
        <v>2557</v>
      </c>
      <c r="M2459" s="3" t="str">
        <f>IFERROR(VLOOKUP(E2459,A:J,10, FALSE),"")</f>
        <v>Aufnahmeabstand</v>
      </c>
      <c r="N2459" s="3" t="str">
        <f>IFERROR(VLOOKUP(I2459,B:K,10,FALSE),"")</f>
        <v>Aufnahmeabstand</v>
      </c>
      <c r="O2459" s="3" t="str">
        <f>IF(AND(TRIM(J2459)="",M2459=""),"Suffix not translated ",
   IF(AND(TRIM(J2459)&lt;&gt;"",TRIM(M2459)&lt;&gt;"",TRIM(J2459)&lt;&gt;TRIM(M2459)),"Suffix translation &lt;&gt; lookup ", "" ))
&amp;IF(AND(TRIM(K2459)="",N2459=""),"Description not translated ",
   IF(AND(TRIM(K2459)&lt;&gt;"",TRIM(N2459)&lt;&gt;"",TRIM(K2459)&lt;&gt;TRIM(N2459)),"Description translation&lt;&gt; lookup ", "" ))</f>
        <v/>
      </c>
    </row>
    <row r="2460" spans="1:15" x14ac:dyDescent="0.25">
      <c r="A2460" s="2" t="str">
        <f>IF(TRIM(J2460)="","",E2460)</f>
        <v/>
      </c>
      <c r="B2460" s="2" t="str">
        <f>IF(TRIM(K2460)="","",I2460)</f>
        <v/>
      </c>
      <c r="C2460" s="2" t="str">
        <f>LEFT(F2460,FIND(".",F2460,6))</f>
        <v>Exif.Sony1MltCsOld.</v>
      </c>
      <c r="D2460" s="2" t="str">
        <f>VLOOKUP(C2460,PrefixUebersetzung,2,FALSE)</f>
        <v>Exif.Sony1MltCsOld.</v>
      </c>
      <c r="E2460" s="2" t="str">
        <f>MID(F2460,FIND(".",F2460,6)+1,99)</f>
        <v>FocusMode</v>
      </c>
      <c r="F2460" s="41" t="s">
        <v>10307</v>
      </c>
      <c r="G2460" s="36" t="s">
        <v>9515</v>
      </c>
      <c r="H2460" s="36"/>
      <c r="I2460" s="36" t="s">
        <v>2529</v>
      </c>
      <c r="M2460" s="3" t="str">
        <f>IFERROR(VLOOKUP(E2460,A:J,10, FALSE),"")</f>
        <v>Fokusmodus</v>
      </c>
      <c r="N2460" s="3" t="str">
        <f>IFERROR(VLOOKUP(I2460,B:K,10,FALSE),"")</f>
        <v>Fokusmodus</v>
      </c>
      <c r="O2460" s="3" t="str">
        <f>IF(AND(TRIM(J2460)="",M2460=""),"Suffix not translated ",
   IF(AND(TRIM(J2460)&lt;&gt;"",TRIM(M2460)&lt;&gt;"",TRIM(J2460)&lt;&gt;TRIM(M2460)),"Suffix translation &lt;&gt; lookup ", "" ))
&amp;IF(AND(TRIM(K2460)="",N2460=""),"Description not translated ",
   IF(AND(TRIM(K2460)&lt;&gt;"",TRIM(N2460)&lt;&gt;"",TRIM(K2460)&lt;&gt;TRIM(N2460)),"Description translation&lt;&gt; lookup ", "" ))</f>
        <v/>
      </c>
    </row>
    <row r="2461" spans="1:15" x14ac:dyDescent="0.25">
      <c r="A2461" s="2" t="str">
        <f>IF(TRIM(J2461)="","",E2461)</f>
        <v/>
      </c>
      <c r="B2461" s="2" t="str">
        <f>IF(TRIM(K2461)="","",I2461)</f>
        <v/>
      </c>
      <c r="C2461" s="2" t="str">
        <f>LEFT(F2461,FIND(".",F2461,6))</f>
        <v>Exif.Sony1MltCsOld.</v>
      </c>
      <c r="D2461" s="2" t="str">
        <f>VLOOKUP(C2461,PrefixUebersetzung,2,FALSE)</f>
        <v>Exif.Sony1MltCsOld.</v>
      </c>
      <c r="E2461" s="2" t="str">
        <f>MID(F2461,FIND(".",F2461,6)+1,99)</f>
        <v>FolderName</v>
      </c>
      <c r="F2461" s="41" t="s">
        <v>10308</v>
      </c>
      <c r="G2461" s="36" t="s">
        <v>9515</v>
      </c>
      <c r="H2461" s="36"/>
      <c r="I2461" s="36" t="s">
        <v>2558</v>
      </c>
      <c r="M2461" s="3" t="str">
        <f>IFERROR(VLOOKUP(E2461,A:J,10, FALSE),"")</f>
        <v>Ordnername</v>
      </c>
      <c r="N2461" s="3" t="str">
        <f>IFERROR(VLOOKUP(I2461,B:K,10,FALSE),"")</f>
        <v>Ordnername</v>
      </c>
      <c r="O2461" s="3" t="str">
        <f>IF(AND(TRIM(J2461)="",M2461=""),"Suffix not translated ",
   IF(AND(TRIM(J2461)&lt;&gt;"",TRIM(M2461)&lt;&gt;"",TRIM(J2461)&lt;&gt;TRIM(M2461)),"Suffix translation &lt;&gt; lookup ", "" ))
&amp;IF(AND(TRIM(K2461)="",N2461=""),"Description not translated ",
   IF(AND(TRIM(K2461)&lt;&gt;"",TRIM(N2461)&lt;&gt;"",TRIM(K2461)&lt;&gt;TRIM(N2461)),"Description translation&lt;&gt; lookup ", "" ))</f>
        <v/>
      </c>
    </row>
    <row r="2462" spans="1:15" x14ac:dyDescent="0.25">
      <c r="A2462" s="2" t="str">
        <f>IF(TRIM(J2462)="","",E2462)</f>
        <v/>
      </c>
      <c r="B2462" s="2" t="str">
        <f>IF(TRIM(K2462)="","",I2462)</f>
        <v/>
      </c>
      <c r="C2462" s="2" t="str">
        <f>LEFT(F2462,FIND(".",F2462,6))</f>
        <v>Exif.Sony1MltCsOld.</v>
      </c>
      <c r="D2462" s="2" t="str">
        <f>VLOOKUP(C2462,PrefixUebersetzung,2,FALSE)</f>
        <v>Exif.Sony1MltCsOld.</v>
      </c>
      <c r="E2462" s="2" t="str">
        <f>MID(F2462,FIND(".",F2462,6)+1,99)</f>
        <v>ImageSize</v>
      </c>
      <c r="F2462" s="41" t="s">
        <v>10309</v>
      </c>
      <c r="G2462" s="36" t="s">
        <v>9515</v>
      </c>
      <c r="H2462" s="36"/>
      <c r="I2462" s="36" t="s">
        <v>2173</v>
      </c>
      <c r="M2462" s="3" t="str">
        <f>IFERROR(VLOOKUP(E2462,A:J,10, FALSE),"")</f>
        <v>Bildgröße</v>
      </c>
      <c r="N2462" s="3" t="str">
        <f>IFERROR(VLOOKUP(I2462,B:K,10,FALSE),"")</f>
        <v>Bildgröße</v>
      </c>
      <c r="O2462" s="3" t="str">
        <f>IF(AND(TRIM(J2462)="",M2462=""),"Suffix not translated ",
   IF(AND(TRIM(J2462)&lt;&gt;"",TRIM(M2462)&lt;&gt;"",TRIM(J2462)&lt;&gt;TRIM(M2462)),"Suffix translation &lt;&gt; lookup ", "" ))
&amp;IF(AND(TRIM(K2462)="",N2462=""),"Description not translated ",
   IF(AND(TRIM(K2462)&lt;&gt;"",TRIM(N2462)&lt;&gt;"",TRIM(K2462)&lt;&gt;TRIM(N2462)),"Description translation&lt;&gt; lookup ", "" ))</f>
        <v/>
      </c>
    </row>
    <row r="2463" spans="1:15" x14ac:dyDescent="0.25">
      <c r="A2463" s="2" t="str">
        <f>IF(TRIM(J2463)="","",E2463)</f>
        <v/>
      </c>
      <c r="B2463" s="2" t="str">
        <f>IF(TRIM(K2463)="","",I2463)</f>
        <v/>
      </c>
      <c r="C2463" s="2" t="str">
        <f>LEFT(F2463,FIND(".",F2463,6))</f>
        <v>Exif.Sony1MltCsOld.</v>
      </c>
      <c r="D2463" s="2" t="str">
        <f>VLOOKUP(C2463,PrefixUebersetzung,2,FALSE)</f>
        <v>Exif.Sony1MltCsOld.</v>
      </c>
      <c r="E2463" s="2" t="str">
        <f>MID(F2463,FIND(".",F2463,6)+1,99)</f>
        <v>Internal Flash</v>
      </c>
      <c r="F2463" s="41" t="s">
        <v>10310</v>
      </c>
      <c r="G2463" s="36" t="s">
        <v>9515</v>
      </c>
      <c r="H2463" s="36"/>
      <c r="I2463" s="36" t="s">
        <v>2559</v>
      </c>
      <c r="M2463" s="3" t="str">
        <f>IFERROR(VLOOKUP(E2463,A:J,10, FALSE),"")</f>
        <v>Interner Blitz</v>
      </c>
      <c r="N2463" s="3" t="str">
        <f>IFERROR(VLOOKUP(I2463,B:K,10,FALSE),"")</f>
        <v>Interner Blitz</v>
      </c>
      <c r="O2463" s="3" t="str">
        <f>IF(AND(TRIM(J2463)="",M2463=""),"Suffix not translated ",
   IF(AND(TRIM(J2463)&lt;&gt;"",TRIM(M2463)&lt;&gt;"",TRIM(J2463)&lt;&gt;TRIM(M2463)),"Suffix translation &lt;&gt; lookup ", "" ))
&amp;IF(AND(TRIM(K2463)="",N2463=""),"Description not translated ",
   IF(AND(TRIM(K2463)&lt;&gt;"",TRIM(N2463)&lt;&gt;"",TRIM(K2463)&lt;&gt;TRIM(N2463)),"Description translation&lt;&gt; lookup ", "" ))</f>
        <v/>
      </c>
    </row>
    <row r="2464" spans="1:15" x14ac:dyDescent="0.25">
      <c r="A2464" s="2" t="str">
        <f>IF(TRIM(J2464)="","",E2464)</f>
        <v/>
      </c>
      <c r="B2464" s="2" t="str">
        <f>IF(TRIM(K2464)="","",I2464)</f>
        <v/>
      </c>
      <c r="C2464" s="2" t="str">
        <f>LEFT(F2464,FIND(".",F2464,6))</f>
        <v>Exif.Sony1MltCsOld.</v>
      </c>
      <c r="D2464" s="2" t="str">
        <f>VLOOKUP(C2464,PrefixUebersetzung,2,FALSE)</f>
        <v>Exif.Sony1MltCsOld.</v>
      </c>
      <c r="E2464" s="2" t="str">
        <f>MID(F2464,FIND(".",F2464,6)+1,99)</f>
        <v>IntervalLength</v>
      </c>
      <c r="F2464" s="41" t="s">
        <v>10311</v>
      </c>
      <c r="G2464" s="36" t="s">
        <v>9515</v>
      </c>
      <c r="H2464" s="36"/>
      <c r="I2464" s="36" t="s">
        <v>2560</v>
      </c>
      <c r="M2464" s="3" t="str">
        <f>IFERROR(VLOOKUP(E2464,A:J,10, FALSE),"")</f>
        <v>Intervalllänge</v>
      </c>
      <c r="N2464" s="3" t="str">
        <f>IFERROR(VLOOKUP(I2464,B:K,10,FALSE),"")</f>
        <v>Intervalllänge</v>
      </c>
      <c r="O2464" s="3" t="str">
        <f>IF(AND(TRIM(J2464)="",M2464=""),"Suffix not translated ",
   IF(AND(TRIM(J2464)&lt;&gt;"",TRIM(M2464)&lt;&gt;"",TRIM(J2464)&lt;&gt;TRIM(M2464)),"Suffix translation &lt;&gt; lookup ", "" ))
&amp;IF(AND(TRIM(K2464)="",N2464=""),"Description not translated ",
   IF(AND(TRIM(K2464)&lt;&gt;"",TRIM(N2464)&lt;&gt;"",TRIM(K2464)&lt;&gt;TRIM(N2464)),"Description translation&lt;&gt; lookup ", "" ))</f>
        <v/>
      </c>
    </row>
    <row r="2465" spans="1:15" x14ac:dyDescent="0.25">
      <c r="A2465" s="2" t="str">
        <f>IF(TRIM(J2465)="","",E2465)</f>
        <v/>
      </c>
      <c r="B2465" s="2" t="str">
        <f>IF(TRIM(K2465)="","",I2465)</f>
        <v/>
      </c>
      <c r="C2465" s="2" t="str">
        <f>LEFT(F2465,FIND(".",F2465,6))</f>
        <v>Exif.Sony1MltCsOld.</v>
      </c>
      <c r="D2465" s="2" t="str">
        <f>VLOOKUP(C2465,PrefixUebersetzung,2,FALSE)</f>
        <v>Exif.Sony1MltCsOld.</v>
      </c>
      <c r="E2465" s="2" t="str">
        <f>MID(F2465,FIND(".",F2465,6)+1,99)</f>
        <v>IntervalMode</v>
      </c>
      <c r="F2465" s="41" t="s">
        <v>10312</v>
      </c>
      <c r="G2465" s="36" t="s">
        <v>9515</v>
      </c>
      <c r="H2465" s="36"/>
      <c r="I2465" s="36" t="s">
        <v>2561</v>
      </c>
      <c r="M2465" s="3" t="str">
        <f>IFERROR(VLOOKUP(E2465,A:J,10, FALSE),"")</f>
        <v>Intervallmodus</v>
      </c>
      <c r="N2465" s="3" t="str">
        <f>IFERROR(VLOOKUP(I2465,B:K,10,FALSE),"")</f>
        <v>Intervallmodus</v>
      </c>
      <c r="O2465" s="3" t="str">
        <f>IF(AND(TRIM(J2465)="",M2465=""),"Suffix not translated ",
   IF(AND(TRIM(J2465)&lt;&gt;"",TRIM(M2465)&lt;&gt;"",TRIM(J2465)&lt;&gt;TRIM(M2465)),"Suffix translation &lt;&gt; lookup ", "" ))
&amp;IF(AND(TRIM(K2465)="",N2465=""),"Description not translated ",
   IF(AND(TRIM(K2465)&lt;&gt;"",TRIM(N2465)&lt;&gt;"",TRIM(K2465)&lt;&gt;TRIM(N2465)),"Description translation&lt;&gt; lookup ", "" ))</f>
        <v/>
      </c>
    </row>
    <row r="2466" spans="1:15" x14ac:dyDescent="0.25">
      <c r="A2466" s="2" t="str">
        <f>IF(TRIM(J2466)="","",E2466)</f>
        <v/>
      </c>
      <c r="B2466" s="2" t="str">
        <f>IF(TRIM(K2466)="","",I2466)</f>
        <v/>
      </c>
      <c r="C2466" s="2" t="str">
        <f>LEFT(F2466,FIND(".",F2466,6))</f>
        <v>Exif.Sony1MltCsOld.</v>
      </c>
      <c r="D2466" s="2" t="str">
        <f>VLOOKUP(C2466,PrefixUebersetzung,2,FALSE)</f>
        <v>Exif.Sony1MltCsOld.</v>
      </c>
      <c r="E2466" s="2" t="str">
        <f>MID(F2466,FIND(".",F2466,6)+1,99)</f>
        <v>IntervalNumber</v>
      </c>
      <c r="F2466" s="41" t="s">
        <v>10313</v>
      </c>
      <c r="G2466" s="36" t="s">
        <v>9515</v>
      </c>
      <c r="H2466" s="36"/>
      <c r="I2466" s="36" t="s">
        <v>2562</v>
      </c>
      <c r="M2466" s="3" t="str">
        <f>IFERROR(VLOOKUP(E2466,A:J,10, FALSE),"")</f>
        <v>Intervallnummer</v>
      </c>
      <c r="N2466" s="3" t="str">
        <f>IFERROR(VLOOKUP(I2466,B:K,10,FALSE),"")</f>
        <v>Intervallnummer</v>
      </c>
      <c r="O2466" s="3" t="str">
        <f>IF(AND(TRIM(J2466)="",M2466=""),"Suffix not translated ",
   IF(AND(TRIM(J2466)&lt;&gt;"",TRIM(M2466)&lt;&gt;"",TRIM(J2466)&lt;&gt;TRIM(M2466)),"Suffix translation &lt;&gt; lookup ", "" ))
&amp;IF(AND(TRIM(K2466)="",N2466=""),"Description not translated ",
   IF(AND(TRIM(K2466)&lt;&gt;"",TRIM(N2466)&lt;&gt;"",TRIM(K2466)&lt;&gt;TRIM(N2466)),"Description translation&lt;&gt; lookup ", "" ))</f>
        <v/>
      </c>
    </row>
    <row r="2467" spans="1:15" x14ac:dyDescent="0.25">
      <c r="A2467" s="2" t="str">
        <f>IF(TRIM(J2467)="","",E2467)</f>
        <v/>
      </c>
      <c r="B2467" s="2" t="str">
        <f>IF(TRIM(K2467)="","",I2467)</f>
        <v/>
      </c>
      <c r="C2467" s="2" t="str">
        <f>LEFT(F2467,FIND(".",F2467,6))</f>
        <v>Exif.Sony1MltCsOld.</v>
      </c>
      <c r="D2467" s="2" t="str">
        <f>VLOOKUP(C2467,PrefixUebersetzung,2,FALSE)</f>
        <v>Exif.Sony1MltCsOld.</v>
      </c>
      <c r="E2467" s="2" t="str">
        <f>MID(F2467,FIND(".",F2467,6)+1,99)</f>
        <v>ISO</v>
      </c>
      <c r="F2467" s="41" t="s">
        <v>10314</v>
      </c>
      <c r="G2467" s="36" t="s">
        <v>9515</v>
      </c>
      <c r="H2467" s="36"/>
      <c r="I2467" s="36" t="s">
        <v>2563</v>
      </c>
      <c r="M2467" s="3" t="str">
        <f>IFERROR(VLOOKUP(E2467,A:J,10, FALSE),"")</f>
        <v>ISO</v>
      </c>
      <c r="N2467" s="3" t="str">
        <f>IFERROR(VLOOKUP(I2467,B:K,10,FALSE),"")</f>
        <v>ISO Wert</v>
      </c>
      <c r="O2467" s="3" t="str">
        <f>IF(AND(TRIM(J2467)="",M2467=""),"Suffix not translated ",
   IF(AND(TRIM(J2467)&lt;&gt;"",TRIM(M2467)&lt;&gt;"",TRIM(J2467)&lt;&gt;TRIM(M2467)),"Suffix translation &lt;&gt; lookup ", "" ))
&amp;IF(AND(TRIM(K2467)="",N2467=""),"Description not translated ",
   IF(AND(TRIM(K2467)&lt;&gt;"",TRIM(N2467)&lt;&gt;"",TRIM(K2467)&lt;&gt;TRIM(N2467)),"Description translation&lt;&gt; lookup ", "" ))</f>
        <v/>
      </c>
    </row>
    <row r="2468" spans="1:15" x14ac:dyDescent="0.25">
      <c r="A2468" s="2" t="str">
        <f>IF(TRIM(J2468)="","",E2468)</f>
        <v/>
      </c>
      <c r="B2468" s="2" t="str">
        <f>IF(TRIM(K2468)="","",I2468)</f>
        <v/>
      </c>
      <c r="C2468" s="2" t="str">
        <f>LEFT(F2468,FIND(".",F2468,6))</f>
        <v>Exif.Sony1MltCsOld.</v>
      </c>
      <c r="D2468" s="2" t="str">
        <f>VLOOKUP(C2468,PrefixUebersetzung,2,FALSE)</f>
        <v>Exif.Sony1MltCsOld.</v>
      </c>
      <c r="E2468" s="2" t="str">
        <f>MID(F2468,FIND(".",F2468,6)+1,99)</f>
        <v>ISOSetting</v>
      </c>
      <c r="F2468" s="41" t="s">
        <v>10315</v>
      </c>
      <c r="G2468" s="36" t="s">
        <v>9515</v>
      </c>
      <c r="H2468" s="36"/>
      <c r="I2468" s="36" t="s">
        <v>2564</v>
      </c>
      <c r="M2468" s="3" t="str">
        <f>IFERROR(VLOOKUP(E2468,A:J,10, FALSE),"")</f>
        <v>ISO-Einstellung</v>
      </c>
      <c r="N2468" s="3" t="str">
        <f>IFERROR(VLOOKUP(I2468,B:K,10,FALSE),"")</f>
        <v>ISO-Einstellung</v>
      </c>
      <c r="O2468" s="3" t="str">
        <f>IF(AND(TRIM(J2468)="",M2468=""),"Suffix not translated ",
   IF(AND(TRIM(J2468)&lt;&gt;"",TRIM(M2468)&lt;&gt;"",TRIM(J2468)&lt;&gt;TRIM(M2468)),"Suffix translation &lt;&gt; lookup ", "" ))
&amp;IF(AND(TRIM(K2468)="",N2468=""),"Description not translated ",
   IF(AND(TRIM(K2468)&lt;&gt;"",TRIM(N2468)&lt;&gt;"",TRIM(K2468)&lt;&gt;TRIM(N2468)),"Description translation&lt;&gt; lookup ", "" ))</f>
        <v/>
      </c>
    </row>
    <row r="2469" spans="1:15" x14ac:dyDescent="0.25">
      <c r="A2469" s="2" t="str">
        <f>IF(TRIM(J2469)="","",E2469)</f>
        <v/>
      </c>
      <c r="B2469" s="2" t="str">
        <f>IF(TRIM(K2469)="","",I2469)</f>
        <v/>
      </c>
      <c r="C2469" s="2" t="str">
        <f>LEFT(F2469,FIND(".",F2469,6))</f>
        <v>Exif.Sony1MltCsOld.</v>
      </c>
      <c r="D2469" s="2" t="str">
        <f>VLOOKUP(C2469,PrefixUebersetzung,2,FALSE)</f>
        <v>Exif.Sony1MltCsOld.</v>
      </c>
      <c r="E2469" s="2" t="str">
        <f>MID(F2469,FIND(".",F2469,6)+1,99)</f>
        <v>LastFileNumber</v>
      </c>
      <c r="F2469" s="41" t="s">
        <v>10316</v>
      </c>
      <c r="G2469" s="36" t="s">
        <v>9515</v>
      </c>
      <c r="H2469" s="36"/>
      <c r="I2469" s="36" t="s">
        <v>2565</v>
      </c>
      <c r="M2469" s="3" t="str">
        <f>IFERROR(VLOOKUP(E2469,A:J,10, FALSE),"")</f>
        <v>Letzte Bildnummer</v>
      </c>
      <c r="N2469" s="3" t="str">
        <f>IFERROR(VLOOKUP(I2469,B:K,10,FALSE),"")</f>
        <v>Letzte Bildnummer</v>
      </c>
      <c r="O2469" s="3" t="str">
        <f>IF(AND(TRIM(J2469)="",M2469=""),"Suffix not translated ",
   IF(AND(TRIM(J2469)&lt;&gt;"",TRIM(M2469)&lt;&gt;"",TRIM(J2469)&lt;&gt;TRIM(M2469)),"Suffix translation &lt;&gt; lookup ", "" ))
&amp;IF(AND(TRIM(K2469)="",N2469=""),"Description not translated ",
   IF(AND(TRIM(K2469)&lt;&gt;"",TRIM(N2469)&lt;&gt;"",TRIM(K2469)&lt;&gt;TRIM(N2469)),"Description translation&lt;&gt; lookup ", "" ))</f>
        <v/>
      </c>
    </row>
    <row r="2470" spans="1:15" x14ac:dyDescent="0.25">
      <c r="A2470" s="2" t="str">
        <f>IF(TRIM(J2470)="","",E2470)</f>
        <v/>
      </c>
      <c r="B2470" s="2" t="str">
        <f>IF(TRIM(K2470)="","",I2470)</f>
        <v/>
      </c>
      <c r="C2470" s="2" t="str">
        <f>LEFT(F2470,FIND(".",F2470,6))</f>
        <v>Exif.Sony1MltCsOld.</v>
      </c>
      <c r="D2470" s="2" t="str">
        <f>VLOOKUP(C2470,PrefixUebersetzung,2,FALSE)</f>
        <v>Exif.Sony1MltCsOld.</v>
      </c>
      <c r="E2470" s="2" t="str">
        <f>MID(F2470,FIND(".",F2470,6)+1,99)</f>
        <v>MacroMode</v>
      </c>
      <c r="F2470" s="41" t="s">
        <v>10317</v>
      </c>
      <c r="G2470" s="36" t="s">
        <v>9515</v>
      </c>
      <c r="H2470" s="36"/>
      <c r="I2470" s="36" t="s">
        <v>2178</v>
      </c>
      <c r="M2470" s="3" t="str">
        <f>IFERROR(VLOOKUP(E2470,A:J,10, FALSE),"")</f>
        <v>Makromodus</v>
      </c>
      <c r="N2470" s="3" t="str">
        <f>IFERROR(VLOOKUP(I2470,B:K,10,FALSE),"")</f>
        <v>Makromodus</v>
      </c>
      <c r="O2470" s="3" t="str">
        <f>IF(AND(TRIM(J2470)="",M2470=""),"Suffix not translated ",
   IF(AND(TRIM(J2470)&lt;&gt;"",TRIM(M2470)&lt;&gt;"",TRIM(J2470)&lt;&gt;TRIM(M2470)),"Suffix translation &lt;&gt; lookup ", "" ))
&amp;IF(AND(TRIM(K2470)="",N2470=""),"Description not translated ",
   IF(AND(TRIM(K2470)&lt;&gt;"",TRIM(N2470)&lt;&gt;"",TRIM(K2470)&lt;&gt;TRIM(N2470)),"Description translation&lt;&gt; lookup ", "" ))</f>
        <v/>
      </c>
    </row>
    <row r="2471" spans="1:15" x14ac:dyDescent="0.25">
      <c r="A2471" s="2" t="str">
        <f>IF(TRIM(J2471)="","",E2471)</f>
        <v/>
      </c>
      <c r="B2471" s="2" t="str">
        <f>IF(TRIM(K2471)="","",I2471)</f>
        <v/>
      </c>
      <c r="C2471" s="2" t="str">
        <f>LEFT(F2471,FIND(".",F2471,6))</f>
        <v>Exif.Sony1MltCsOld.</v>
      </c>
      <c r="D2471" s="2" t="str">
        <f>VLOOKUP(C2471,PrefixUebersetzung,2,FALSE)</f>
        <v>Exif.Sony1MltCsOld.</v>
      </c>
      <c r="E2471" s="2" t="str">
        <f>MID(F2471,FIND(".",F2471,6)+1,99)</f>
        <v>MaxAperture</v>
      </c>
      <c r="F2471" s="41" t="s">
        <v>10318</v>
      </c>
      <c r="G2471" s="36" t="s">
        <v>9515</v>
      </c>
      <c r="H2471" s="36"/>
      <c r="I2471" s="36" t="s">
        <v>2180</v>
      </c>
      <c r="M2471" s="3" t="str">
        <f>IFERROR(VLOOKUP(E2471,A:J,10, FALSE),"")</f>
        <v>Blende maximal</v>
      </c>
      <c r="N2471" s="3" t="str">
        <f>IFERROR(VLOOKUP(I2471,B:K,10,FALSE),"")</f>
        <v>Maximale Blende</v>
      </c>
      <c r="O2471" s="3" t="str">
        <f>IF(AND(TRIM(J2471)="",M2471=""),"Suffix not translated ",
   IF(AND(TRIM(J2471)&lt;&gt;"",TRIM(M2471)&lt;&gt;"",TRIM(J2471)&lt;&gt;TRIM(M2471)),"Suffix translation &lt;&gt; lookup ", "" ))
&amp;IF(AND(TRIM(K2471)="",N2471=""),"Description not translated ",
   IF(AND(TRIM(K2471)&lt;&gt;"",TRIM(N2471)&lt;&gt;"",TRIM(K2471)&lt;&gt;TRIM(N2471)),"Description translation&lt;&gt; lookup ", "" ))</f>
        <v/>
      </c>
    </row>
    <row r="2472" spans="1:15" x14ac:dyDescent="0.25">
      <c r="A2472" s="2" t="str">
        <f>IF(TRIM(J2472)="","",E2472)</f>
        <v/>
      </c>
      <c r="B2472" s="2" t="str">
        <f>IF(TRIM(K2472)="","",I2472)</f>
        <v/>
      </c>
      <c r="C2472" s="2" t="str">
        <f>LEFT(F2472,FIND(".",F2472,6))</f>
        <v>Exif.Sony1MltCsOld.</v>
      </c>
      <c r="D2472" s="2" t="str">
        <f>VLOOKUP(C2472,PrefixUebersetzung,2,FALSE)</f>
        <v>Exif.Sony1MltCsOld.</v>
      </c>
      <c r="E2472" s="2" t="str">
        <f>MID(F2472,FIND(".",F2472,6)+1,99)</f>
        <v>MeteringMode</v>
      </c>
      <c r="F2472" s="41" t="s">
        <v>10319</v>
      </c>
      <c r="G2472" s="36" t="s">
        <v>9515</v>
      </c>
      <c r="H2472" s="36"/>
      <c r="I2472" s="36" t="s">
        <v>2533</v>
      </c>
      <c r="M2472" s="3" t="str">
        <f>IFERROR(VLOOKUP(E2472,A:J,10, FALSE),"")</f>
        <v>Messmethode</v>
      </c>
      <c r="N2472" s="3" t="str">
        <f>IFERROR(VLOOKUP(I2472,B:K,10,FALSE),"")</f>
        <v>Messmethode</v>
      </c>
      <c r="O2472" s="3" t="str">
        <f>IF(AND(TRIM(J2472)="",M2472=""),"Suffix not translated ",
   IF(AND(TRIM(J2472)&lt;&gt;"",TRIM(M2472)&lt;&gt;"",TRIM(J2472)&lt;&gt;TRIM(M2472)),"Suffix translation &lt;&gt; lookup ", "" ))
&amp;IF(AND(TRIM(K2472)="",N2472=""),"Description not translated ",
   IF(AND(TRIM(K2472)&lt;&gt;"",TRIM(N2472)&lt;&gt;"",TRIM(K2472)&lt;&gt;TRIM(N2472)),"Description translation&lt;&gt; lookup ", "" ))</f>
        <v/>
      </c>
    </row>
    <row r="2473" spans="1:15" x14ac:dyDescent="0.25">
      <c r="A2473" s="2" t="str">
        <f>IF(TRIM(J2473)="","",E2473)</f>
        <v/>
      </c>
      <c r="B2473" s="2" t="str">
        <f>IF(TRIM(K2473)="","",I2473)</f>
        <v/>
      </c>
      <c r="C2473" s="2" t="str">
        <f>LEFT(F2473,FIND(".",F2473,6))</f>
        <v>Exif.Sony1MltCsOld.</v>
      </c>
      <c r="D2473" s="2" t="str">
        <f>VLOOKUP(C2473,PrefixUebersetzung,2,FALSE)</f>
        <v>Exif.Sony1MltCsOld.</v>
      </c>
      <c r="E2473" s="2" t="str">
        <f>MID(F2473,FIND(".",F2473,6)+1,99)</f>
        <v>MinoltaDate</v>
      </c>
      <c r="F2473" s="41" t="s">
        <v>10320</v>
      </c>
      <c r="G2473" s="36" t="s">
        <v>9515</v>
      </c>
      <c r="H2473" s="36"/>
      <c r="I2473" s="36" t="s">
        <v>2566</v>
      </c>
      <c r="M2473" s="3" t="str">
        <f>IFERROR(VLOOKUP(E2473,A:J,10, FALSE),"")</f>
        <v>Minolta Datum</v>
      </c>
      <c r="N2473" s="3" t="str">
        <f>IFERROR(VLOOKUP(I2473,B:K,10,FALSE),"")</f>
        <v>Minolta Datum</v>
      </c>
      <c r="O2473" s="3" t="str">
        <f>IF(AND(TRIM(J2473)="",M2473=""),"Suffix not translated ",
   IF(AND(TRIM(J2473)&lt;&gt;"",TRIM(M2473)&lt;&gt;"",TRIM(J2473)&lt;&gt;TRIM(M2473)),"Suffix translation &lt;&gt; lookup ", "" ))
&amp;IF(AND(TRIM(K2473)="",N2473=""),"Description not translated ",
   IF(AND(TRIM(K2473)&lt;&gt;"",TRIM(N2473)&lt;&gt;"",TRIM(K2473)&lt;&gt;TRIM(N2473)),"Description translation&lt;&gt; lookup ", "" ))</f>
        <v/>
      </c>
    </row>
    <row r="2474" spans="1:15" x14ac:dyDescent="0.25">
      <c r="A2474" s="2" t="str">
        <f>IF(TRIM(J2474)="","",E2474)</f>
        <v/>
      </c>
      <c r="B2474" s="2" t="str">
        <f>IF(TRIM(K2474)="","",I2474)</f>
        <v/>
      </c>
      <c r="C2474" s="2" t="str">
        <f>LEFT(F2474,FIND(".",F2474,6))</f>
        <v>Exif.Sony1MltCsOld.</v>
      </c>
      <c r="D2474" s="2" t="str">
        <f>VLOOKUP(C2474,PrefixUebersetzung,2,FALSE)</f>
        <v>Exif.Sony1MltCsOld.</v>
      </c>
      <c r="E2474" s="2" t="str">
        <f>MID(F2474,FIND(".",F2474,6)+1,99)</f>
        <v>MinoltaModel</v>
      </c>
      <c r="F2474" s="41" t="s">
        <v>10321</v>
      </c>
      <c r="G2474" s="36" t="s">
        <v>9515</v>
      </c>
      <c r="H2474" s="36"/>
      <c r="I2474" s="36" t="s">
        <v>2567</v>
      </c>
      <c r="M2474" s="3" t="str">
        <f>IFERROR(VLOOKUP(E2474,A:J,10, FALSE),"")</f>
        <v>Minolta Modell</v>
      </c>
      <c r="N2474" s="3" t="str">
        <f>IFERROR(VLOOKUP(I2474,B:K,10,FALSE),"")</f>
        <v>Minolta Modell</v>
      </c>
      <c r="O2474" s="3" t="str">
        <f>IF(AND(TRIM(J2474)="",M2474=""),"Suffix not translated ",
   IF(AND(TRIM(J2474)&lt;&gt;"",TRIM(M2474)&lt;&gt;"",TRIM(J2474)&lt;&gt;TRIM(M2474)),"Suffix translation &lt;&gt; lookup ", "" ))
&amp;IF(AND(TRIM(K2474)="",N2474=""),"Description not translated ",
   IF(AND(TRIM(K2474)&lt;&gt;"",TRIM(N2474)&lt;&gt;"",TRIM(K2474)&lt;&gt;TRIM(N2474)),"Description translation&lt;&gt; lookup ", "" ))</f>
        <v/>
      </c>
    </row>
    <row r="2475" spans="1:15" x14ac:dyDescent="0.25">
      <c r="A2475" s="2" t="str">
        <f>IF(TRIM(J2475)="","",E2475)</f>
        <v/>
      </c>
      <c r="B2475" s="2" t="str">
        <f>IF(TRIM(K2475)="","",I2475)</f>
        <v/>
      </c>
      <c r="C2475" s="2" t="str">
        <f>LEFT(F2475,FIND(".",F2475,6))</f>
        <v>Exif.Sony1MltCsOld.</v>
      </c>
      <c r="D2475" s="2" t="str">
        <f>VLOOKUP(C2475,PrefixUebersetzung,2,FALSE)</f>
        <v>Exif.Sony1MltCsOld.</v>
      </c>
      <c r="E2475" s="2" t="str">
        <f>MID(F2475,FIND(".",F2475,6)+1,99)</f>
        <v>MinoltaTime</v>
      </c>
      <c r="F2475" s="41" t="s">
        <v>10322</v>
      </c>
      <c r="G2475" s="36" t="s">
        <v>9515</v>
      </c>
      <c r="H2475" s="36"/>
      <c r="I2475" s="36" t="s">
        <v>2568</v>
      </c>
      <c r="M2475" s="3" t="str">
        <f>IFERROR(VLOOKUP(E2475,A:J,10, FALSE),"")</f>
        <v>Minolta Zeit</v>
      </c>
      <c r="N2475" s="3" t="str">
        <f>IFERROR(VLOOKUP(I2475,B:K,10,FALSE),"")</f>
        <v>Minolta Zeit</v>
      </c>
      <c r="O2475" s="3" t="str">
        <f>IF(AND(TRIM(J2475)="",M2475=""),"Suffix not translated ",
   IF(AND(TRIM(J2475)&lt;&gt;"",TRIM(M2475)&lt;&gt;"",TRIM(J2475)&lt;&gt;TRIM(M2475)),"Suffix translation &lt;&gt; lookup ", "" ))
&amp;IF(AND(TRIM(K2475)="",N2475=""),"Description not translated ",
   IF(AND(TRIM(K2475)&lt;&gt;"",TRIM(N2475)&lt;&gt;"",TRIM(K2475)&lt;&gt;TRIM(N2475)),"Description translation&lt;&gt; lookup ", "" ))</f>
        <v/>
      </c>
    </row>
    <row r="2476" spans="1:15" x14ac:dyDescent="0.25">
      <c r="A2476" s="2" t="str">
        <f>IF(TRIM(J2476)="","",E2476)</f>
        <v/>
      </c>
      <c r="B2476" s="2" t="str">
        <f>IF(TRIM(K2476)="","",I2476)</f>
        <v/>
      </c>
      <c r="C2476" s="2" t="str">
        <f>LEFT(F2476,FIND(".",F2476,6))</f>
        <v>Exif.Sony1MltCsOld.</v>
      </c>
      <c r="D2476" s="2" t="str">
        <f>VLOOKUP(C2476,PrefixUebersetzung,2,FALSE)</f>
        <v>Exif.Sony1MltCsOld.</v>
      </c>
      <c r="E2476" s="2" t="str">
        <f>MID(F2476,FIND(".",F2476,6)+1,99)</f>
        <v>Quality</v>
      </c>
      <c r="F2476" s="41" t="s">
        <v>10323</v>
      </c>
      <c r="G2476" s="36" t="s">
        <v>9515</v>
      </c>
      <c r="H2476" s="36"/>
      <c r="I2476" s="36" t="s">
        <v>2507</v>
      </c>
      <c r="M2476" s="3" t="str">
        <f>IFERROR(VLOOKUP(E2476,A:J,10, FALSE),"")</f>
        <v>Qualität</v>
      </c>
      <c r="N2476" s="3" t="str">
        <f>IFERROR(VLOOKUP(I2476,B:K,10,FALSE),"")</f>
        <v>Bildqualität</v>
      </c>
      <c r="O2476" s="3" t="str">
        <f>IF(AND(TRIM(J2476)="",M2476=""),"Suffix not translated ",
   IF(AND(TRIM(J2476)&lt;&gt;"",TRIM(M2476)&lt;&gt;"",TRIM(J2476)&lt;&gt;TRIM(M2476)),"Suffix translation &lt;&gt; lookup ", "" ))
&amp;IF(AND(TRIM(K2476)="",N2476=""),"Description not translated ",
   IF(AND(TRIM(K2476)&lt;&gt;"",TRIM(N2476)&lt;&gt;"",TRIM(K2476)&lt;&gt;TRIM(N2476)),"Description translation&lt;&gt; lookup ", "" ))</f>
        <v/>
      </c>
    </row>
    <row r="2477" spans="1:15" x14ac:dyDescent="0.25">
      <c r="A2477" s="2" t="str">
        <f>IF(TRIM(J2477)="","",E2477)</f>
        <v/>
      </c>
      <c r="B2477" s="2" t="str">
        <f>IF(TRIM(K2477)="","",I2477)</f>
        <v/>
      </c>
      <c r="C2477" s="2" t="str">
        <f>LEFT(F2477,FIND(".",F2477,6))</f>
        <v>Exif.Sony1MltCsOld.</v>
      </c>
      <c r="D2477" s="2" t="str">
        <f>VLOOKUP(C2477,PrefixUebersetzung,2,FALSE)</f>
        <v>Exif.Sony1MltCsOld.</v>
      </c>
      <c r="E2477" s="2" t="str">
        <f>MID(F2477,FIND(".",F2477,6)+1,99)</f>
        <v>Saturation</v>
      </c>
      <c r="F2477" s="41" t="s">
        <v>10324</v>
      </c>
      <c r="G2477" s="36" t="s">
        <v>9515</v>
      </c>
      <c r="H2477" s="36"/>
      <c r="I2477" s="36" t="s">
        <v>2538</v>
      </c>
      <c r="M2477" s="3" t="str">
        <f>IFERROR(VLOOKUP(E2477,A:J,10, FALSE),"")</f>
        <v>Sättigung</v>
      </c>
      <c r="N2477" s="3" t="str">
        <f>IFERROR(VLOOKUP(I2477,B:K,10,FALSE),"")</f>
        <v>Sättigung</v>
      </c>
      <c r="O2477" s="3" t="str">
        <f>IF(AND(TRIM(J2477)="",M2477=""),"Suffix not translated ",
   IF(AND(TRIM(J2477)&lt;&gt;"",TRIM(M2477)&lt;&gt;"",TRIM(J2477)&lt;&gt;TRIM(M2477)),"Suffix translation &lt;&gt; lookup ", "" ))
&amp;IF(AND(TRIM(K2477)="",N2477=""),"Description not translated ",
   IF(AND(TRIM(K2477)&lt;&gt;"",TRIM(N2477)&lt;&gt;"",TRIM(K2477)&lt;&gt;TRIM(N2477)),"Description translation&lt;&gt; lookup ", "" ))</f>
        <v/>
      </c>
    </row>
    <row r="2478" spans="1:15" x14ac:dyDescent="0.25">
      <c r="A2478" s="2" t="str">
        <f>IF(TRIM(J2478)="","",E2478)</f>
        <v/>
      </c>
      <c r="B2478" s="2" t="str">
        <f>IF(TRIM(K2478)="","",I2478)</f>
        <v/>
      </c>
      <c r="C2478" s="2" t="str">
        <f>LEFT(F2478,FIND(".",F2478,6))</f>
        <v>Exif.Sony1MltCsOld.</v>
      </c>
      <c r="D2478" s="2" t="str">
        <f>VLOOKUP(C2478,PrefixUebersetzung,2,FALSE)</f>
        <v>Exif.Sony1MltCsOld.</v>
      </c>
      <c r="E2478" s="2" t="str">
        <f>MID(F2478,FIND(".",F2478,6)+1,99)</f>
        <v>Sharpness</v>
      </c>
      <c r="F2478" s="41" t="s">
        <v>10325</v>
      </c>
      <c r="G2478" s="36" t="s">
        <v>9515</v>
      </c>
      <c r="H2478" s="36"/>
      <c r="I2478" s="36" t="s">
        <v>2221</v>
      </c>
      <c r="M2478" s="3" t="str">
        <f>IFERROR(VLOOKUP(E2478,A:J,10, FALSE),"")</f>
        <v>Schärfe</v>
      </c>
      <c r="N2478" s="3" t="str">
        <f>IFERROR(VLOOKUP(I2478,B:K,10,FALSE),"")</f>
        <v>Schärfe</v>
      </c>
      <c r="O2478" s="3" t="str">
        <f>IF(AND(TRIM(J2478)="",M2478=""),"Suffix not translated ",
   IF(AND(TRIM(J2478)&lt;&gt;"",TRIM(M2478)&lt;&gt;"",TRIM(J2478)&lt;&gt;TRIM(M2478)),"Suffix translation &lt;&gt; lookup ", "" ))
&amp;IF(AND(TRIM(K2478)="",N2478=""),"Description not translated ",
   IF(AND(TRIM(K2478)&lt;&gt;"",TRIM(N2478)&lt;&gt;"",TRIM(K2478)&lt;&gt;TRIM(N2478)),"Description translation&lt;&gt; lookup ", "" ))</f>
        <v/>
      </c>
    </row>
    <row r="2479" spans="1:15" x14ac:dyDescent="0.25">
      <c r="A2479" s="2" t="str">
        <f>IF(TRIM(J2479)="","",E2479)</f>
        <v/>
      </c>
      <c r="B2479" s="2" t="str">
        <f>IF(TRIM(K2479)="","",I2479)</f>
        <v/>
      </c>
      <c r="C2479" s="2" t="str">
        <f>LEFT(F2479,FIND(".",F2479,6))</f>
        <v>Exif.Sony1MltCsOld.</v>
      </c>
      <c r="D2479" s="2" t="str">
        <f>VLOOKUP(C2479,PrefixUebersetzung,2,FALSE)</f>
        <v>Exif.Sony1MltCsOld.</v>
      </c>
      <c r="E2479" s="2" t="str">
        <f>MID(F2479,FIND(".",F2479,6)+1,99)</f>
        <v>SpotFocusPointX</v>
      </c>
      <c r="F2479" s="41" t="s">
        <v>10326</v>
      </c>
      <c r="G2479" s="36" t="s">
        <v>9515</v>
      </c>
      <c r="H2479" s="36"/>
      <c r="I2479" s="36" t="s">
        <v>2569</v>
      </c>
      <c r="M2479" s="3" t="str">
        <f>IFERROR(VLOOKUP(E2479,A:J,10, FALSE),"")</f>
        <v>Spot-Fokuspunkt X</v>
      </c>
      <c r="N2479" s="3" t="str">
        <f>IFERROR(VLOOKUP(I2479,B:K,10,FALSE),"")</f>
        <v>Spot-Fokuspunkt X</v>
      </c>
      <c r="O2479" s="3" t="str">
        <f>IF(AND(TRIM(J2479)="",M2479=""),"Suffix not translated ",
   IF(AND(TRIM(J2479)&lt;&gt;"",TRIM(M2479)&lt;&gt;"",TRIM(J2479)&lt;&gt;TRIM(M2479)),"Suffix translation &lt;&gt; lookup ", "" ))
&amp;IF(AND(TRIM(K2479)="",N2479=""),"Description not translated ",
   IF(AND(TRIM(K2479)&lt;&gt;"",TRIM(N2479)&lt;&gt;"",TRIM(K2479)&lt;&gt;TRIM(N2479)),"Description translation&lt;&gt; lookup ", "" ))</f>
        <v/>
      </c>
    </row>
    <row r="2480" spans="1:15" x14ac:dyDescent="0.25">
      <c r="A2480" s="2" t="str">
        <f>IF(TRIM(J2480)="","",E2480)</f>
        <v/>
      </c>
      <c r="B2480" s="2" t="str">
        <f>IF(TRIM(K2480)="","",I2480)</f>
        <v/>
      </c>
      <c r="C2480" s="2" t="str">
        <f>LEFT(F2480,FIND(".",F2480,6))</f>
        <v>Exif.Sony1MltCsOld.</v>
      </c>
      <c r="D2480" s="2" t="str">
        <f>VLOOKUP(C2480,PrefixUebersetzung,2,FALSE)</f>
        <v>Exif.Sony1MltCsOld.</v>
      </c>
      <c r="E2480" s="2" t="str">
        <f>MID(F2480,FIND(".",F2480,6)+1,99)</f>
        <v>SpotFocusPointY</v>
      </c>
      <c r="F2480" s="41" t="s">
        <v>10327</v>
      </c>
      <c r="G2480" s="36" t="s">
        <v>9515</v>
      </c>
      <c r="H2480" s="36"/>
      <c r="I2480" s="36" t="s">
        <v>2570</v>
      </c>
      <c r="M2480" s="3" t="str">
        <f>IFERROR(VLOOKUP(E2480,A:J,10, FALSE),"")</f>
        <v>Spot-Fokuspunkt Y</v>
      </c>
      <c r="N2480" s="3" t="str">
        <f>IFERROR(VLOOKUP(I2480,B:K,10,FALSE),"")</f>
        <v>Spot-Fokuspunkt Y</v>
      </c>
      <c r="O2480" s="3" t="str">
        <f>IF(AND(TRIM(J2480)="",M2480=""),"Suffix not translated ",
   IF(AND(TRIM(J2480)&lt;&gt;"",TRIM(M2480)&lt;&gt;"",TRIM(J2480)&lt;&gt;TRIM(M2480)),"Suffix translation &lt;&gt; lookup ", "" ))
&amp;IF(AND(TRIM(K2480)="",N2480=""),"Description not translated ",
   IF(AND(TRIM(K2480)&lt;&gt;"",TRIM(N2480)&lt;&gt;"",TRIM(K2480)&lt;&gt;TRIM(N2480)),"Description translation&lt;&gt; lookup ", "" ))</f>
        <v/>
      </c>
    </row>
    <row r="2481" spans="1:15" x14ac:dyDescent="0.25">
      <c r="A2481" s="2" t="str">
        <f>IF(TRIM(J2481)="","",E2481)</f>
        <v/>
      </c>
      <c r="B2481" s="2" t="str">
        <f>IF(TRIM(K2481)="","",I2481)</f>
        <v/>
      </c>
      <c r="C2481" s="2" t="str">
        <f>LEFT(F2481,FIND(".",F2481,6))</f>
        <v>Exif.Sony1MltCsOld.</v>
      </c>
      <c r="D2481" s="2" t="str">
        <f>VLOOKUP(C2481,PrefixUebersetzung,2,FALSE)</f>
        <v>Exif.Sony1MltCsOld.</v>
      </c>
      <c r="E2481" s="2" t="str">
        <f>MID(F2481,FIND(".",F2481,6)+1,99)</f>
        <v>SubjectProgram</v>
      </c>
      <c r="F2481" s="41" t="s">
        <v>10328</v>
      </c>
      <c r="G2481" s="36" t="s">
        <v>9515</v>
      </c>
      <c r="H2481" s="36"/>
      <c r="I2481" s="36" t="s">
        <v>2571</v>
      </c>
      <c r="M2481" s="3" t="str">
        <f>IFERROR(VLOOKUP(E2481,A:J,10, FALSE),"")</f>
        <v>Motivprogramm</v>
      </c>
      <c r="N2481" s="3" t="str">
        <f>IFERROR(VLOOKUP(I2481,B:K,10,FALSE),"")</f>
        <v>Motivprogramm</v>
      </c>
      <c r="O2481" s="3" t="str">
        <f>IF(AND(TRIM(J2481)="",M2481=""),"Suffix not translated ",
   IF(AND(TRIM(J2481)&lt;&gt;"",TRIM(M2481)&lt;&gt;"",TRIM(J2481)&lt;&gt;TRIM(M2481)),"Suffix translation &lt;&gt; lookup ", "" ))
&amp;IF(AND(TRIM(K2481)="",N2481=""),"Description not translated ",
   IF(AND(TRIM(K2481)&lt;&gt;"",TRIM(N2481)&lt;&gt;"",TRIM(K2481)&lt;&gt;TRIM(N2481)),"Description translation&lt;&gt; lookup ", "" ))</f>
        <v/>
      </c>
    </row>
    <row r="2482" spans="1:15" x14ac:dyDescent="0.25">
      <c r="A2482" s="2" t="str">
        <f>IF(TRIM(J2482)="","",E2482)</f>
        <v/>
      </c>
      <c r="B2482" s="2" t="str">
        <f>IF(TRIM(K2482)="","",I2482)</f>
        <v/>
      </c>
      <c r="C2482" s="2" t="str">
        <f>LEFT(F2482,FIND(".",F2482,6))</f>
        <v>Exif.Sony1MltCsOld.</v>
      </c>
      <c r="D2482" s="2" t="str">
        <f>VLOOKUP(C2482,PrefixUebersetzung,2,FALSE)</f>
        <v>Exif.Sony1MltCsOld.</v>
      </c>
      <c r="E2482" s="2" t="str">
        <f>MID(F2482,FIND(".",F2482,6)+1,99)</f>
        <v>WhiteBalance</v>
      </c>
      <c r="F2482" s="41" t="s">
        <v>10329</v>
      </c>
      <c r="G2482" s="36" t="s">
        <v>9515</v>
      </c>
      <c r="H2482" s="36"/>
      <c r="I2482" s="36" t="s">
        <v>2226</v>
      </c>
      <c r="M2482" s="3" t="str">
        <f>IFERROR(VLOOKUP(E2482,A:J,10, FALSE),"")</f>
        <v>Weißabgleich</v>
      </c>
      <c r="N2482" s="3" t="str">
        <f>IFERROR(VLOOKUP(I2482,B:K,10,FALSE),"")</f>
        <v>Weißabgleich</v>
      </c>
      <c r="O2482" s="3" t="str">
        <f>IF(AND(TRIM(J2482)="",M2482=""),"Suffix not translated ",
   IF(AND(TRIM(J2482)&lt;&gt;"",TRIM(M2482)&lt;&gt;"",TRIM(J2482)&lt;&gt;TRIM(M2482)),"Suffix translation &lt;&gt; lookup ", "" ))
&amp;IF(AND(TRIM(K2482)="",N2482=""),"Description not translated ",
   IF(AND(TRIM(K2482)&lt;&gt;"",TRIM(N2482)&lt;&gt;"",TRIM(K2482)&lt;&gt;TRIM(N2482)),"Description translation&lt;&gt; lookup ", "" ))</f>
        <v/>
      </c>
    </row>
    <row r="2483" spans="1:15" x14ac:dyDescent="0.25">
      <c r="A2483" s="2" t="str">
        <f>IF(TRIM(J2483)="","",E2483)</f>
        <v/>
      </c>
      <c r="B2483" s="2" t="str">
        <f>IF(TRIM(K2483)="","",I2483)</f>
        <v/>
      </c>
      <c r="C2483" s="2" t="str">
        <f>LEFT(F2483,FIND(".",F2483,6))</f>
        <v>Exif.Sony1MltCsOld.</v>
      </c>
      <c r="D2483" s="2" t="str">
        <f>VLOOKUP(C2483,PrefixUebersetzung,2,FALSE)</f>
        <v>Exif.Sony1MltCsOld.</v>
      </c>
      <c r="E2483" s="2" t="str">
        <f>MID(F2483,FIND(".",F2483,6)+1,99)</f>
        <v>WideFocusZone</v>
      </c>
      <c r="F2483" s="41" t="s">
        <v>10330</v>
      </c>
      <c r="G2483" s="36" t="s">
        <v>9515</v>
      </c>
      <c r="H2483" s="36"/>
      <c r="I2483" s="36" t="s">
        <v>2572</v>
      </c>
      <c r="M2483" s="3" t="str">
        <f>IFERROR(VLOOKUP(E2483,A:J,10, FALSE),"")</f>
        <v>Breite AF-Zone</v>
      </c>
      <c r="N2483" s="3" t="str">
        <f>IFERROR(VLOOKUP(I2483,B:K,10,FALSE),"")</f>
        <v>Breite AF-Zone</v>
      </c>
      <c r="O2483" s="3" t="str">
        <f>IF(AND(TRIM(J2483)="",M2483=""),"Suffix not translated ",
   IF(AND(TRIM(J2483)&lt;&gt;"",TRIM(M2483)&lt;&gt;"",TRIM(J2483)&lt;&gt;TRIM(M2483)),"Suffix translation &lt;&gt; lookup ", "" ))
&amp;IF(AND(TRIM(K2483)="",N2483=""),"Description not translated ",
   IF(AND(TRIM(K2483)&lt;&gt;"",TRIM(N2483)&lt;&gt;"",TRIM(K2483)&lt;&gt;TRIM(N2483)),"Description translation&lt;&gt; lookup ", "" ))</f>
        <v/>
      </c>
    </row>
    <row r="2484" spans="1:15" x14ac:dyDescent="0.25">
      <c r="A2484" s="2" t="str">
        <f>IF(TRIM(J2484)="","",E2484)</f>
        <v/>
      </c>
      <c r="B2484" s="2" t="str">
        <f>IF(TRIM(K2484)="","",I2484)</f>
        <v/>
      </c>
      <c r="C2484" s="2" t="str">
        <f>LEFT(F2484,FIND(".",F2484,6))</f>
        <v>Exif.Sony2.</v>
      </c>
      <c r="D2484" s="2" t="str">
        <f>VLOOKUP(C2484,PrefixUebersetzung,2,FALSE)</f>
        <v>Exif.Sony2.</v>
      </c>
      <c r="E2484" s="2" t="str">
        <f>MID(F2484,FIND(".",F2484,6)+1,99)</f>
        <v>AFAreaModeSetting</v>
      </c>
      <c r="F2484" s="36" t="s">
        <v>10878</v>
      </c>
      <c r="G2484" s="36" t="s">
        <v>9518</v>
      </c>
      <c r="H2484" s="36"/>
      <c r="I2484" s="36" t="s">
        <v>10792</v>
      </c>
      <c r="L2484" s="15">
        <v>8</v>
      </c>
      <c r="M2484" s="3" t="str">
        <f>IFERROR(VLOOKUP(E2484,A:J,10, FALSE),"")</f>
        <v/>
      </c>
      <c r="N2484" s="3" t="str">
        <f>IFERROR(VLOOKUP(I2484,B:K,10,FALSE),"")</f>
        <v/>
      </c>
      <c r="O2484" s="3" t="str">
        <f>IF(AND(TRIM(J2484)="",M2484=""),"Suffix not translated ",
   IF(AND(TRIM(J2484)&lt;&gt;"",TRIM(M2484)&lt;&gt;"",TRIM(J2484)&lt;&gt;TRIM(M2484)),"Suffix translation &lt;&gt; lookup ", "" ))
&amp;IF(AND(TRIM(K2484)="",N2484=""),"Description not translated ",
   IF(AND(TRIM(K2484)&lt;&gt;"",TRIM(N2484)&lt;&gt;"",TRIM(K2484)&lt;&gt;TRIM(N2484)),"Description translation&lt;&gt; lookup ", "" ))</f>
        <v xml:space="preserve">Suffix not translated Description not translated </v>
      </c>
    </row>
    <row r="2485" spans="1:15" x14ac:dyDescent="0.25">
      <c r="A2485" s="2" t="str">
        <f>IF(TRIM(J2485)="","",E2485)</f>
        <v/>
      </c>
      <c r="B2485" s="2" t="str">
        <f>IF(TRIM(K2485)="","",I2485)</f>
        <v/>
      </c>
      <c r="C2485" s="2" t="str">
        <f>LEFT(F2485,FIND(".",F2485,6))</f>
        <v>Exif.Sony2.</v>
      </c>
      <c r="D2485" s="2" t="str">
        <f>VLOOKUP(C2485,PrefixUebersetzung,2,FALSE)</f>
        <v>Exif.Sony2.</v>
      </c>
      <c r="E2485" s="2" t="str">
        <f>MID(F2485,FIND(".",F2485,6)+1,99)</f>
        <v>AFIlluminator</v>
      </c>
      <c r="F2485" s="41" t="s">
        <v>10331</v>
      </c>
      <c r="G2485" s="36" t="s">
        <v>9512</v>
      </c>
      <c r="H2485" s="36"/>
      <c r="I2485" s="36" t="s">
        <v>11028</v>
      </c>
      <c r="M2485" s="3" t="str">
        <f>IFERROR(VLOOKUP(E2485,A:J,10, FALSE),"")</f>
        <v>AF Hilfslicht</v>
      </c>
      <c r="N2485" s="3" t="str">
        <f>IFERROR(VLOOKUP(I2485,B:K,10,FALSE),"")</f>
        <v>AF Hilfslicht</v>
      </c>
      <c r="O2485" s="3" t="str">
        <f>IF(AND(TRIM(J2485)="",M2485=""),"Suffix not translated ",
   IF(AND(TRIM(J2485)&lt;&gt;"",TRIM(M2485)&lt;&gt;"",TRIM(J2485)&lt;&gt;TRIM(M2485)),"Suffix translation &lt;&gt; lookup ", "" ))
&amp;IF(AND(TRIM(K2485)="",N2485=""),"Description not translated ",
   IF(AND(TRIM(K2485)&lt;&gt;"",TRIM(N2485)&lt;&gt;"",TRIM(K2485)&lt;&gt;TRIM(N2485)),"Description translation&lt;&gt; lookup ", "" ))</f>
        <v/>
      </c>
    </row>
    <row r="2486" spans="1:15" x14ac:dyDescent="0.25">
      <c r="A2486" s="2" t="str">
        <f>IF(TRIM(J2486)="","",E2486)</f>
        <v>AFMode</v>
      </c>
      <c r="B2486" s="2" t="str">
        <f>IF(TRIM(K2486)="","",I2486)</f>
        <v>Auto focus area mode</v>
      </c>
      <c r="C2486" s="2" t="str">
        <f>LEFT(F2486,FIND(".",F2486,6))</f>
        <v>Exif.Sony2.</v>
      </c>
      <c r="D2486" s="2" t="str">
        <f>VLOOKUP(C2486,PrefixUebersetzung,2,FALSE)</f>
        <v>Exif.Sony2.</v>
      </c>
      <c r="E2486" s="2" t="str">
        <f>MID(F2486,FIND(".",F2486,6)+1,99)</f>
        <v>AFMode</v>
      </c>
      <c r="F2486" s="41" t="s">
        <v>10332</v>
      </c>
      <c r="G2486" s="36" t="s">
        <v>9512</v>
      </c>
      <c r="H2486" s="36"/>
      <c r="I2486" s="36" t="s">
        <v>11029</v>
      </c>
      <c r="J2486" s="5" t="s">
        <v>4853</v>
      </c>
      <c r="K2486" s="5" t="s">
        <v>4818</v>
      </c>
      <c r="M2486" s="3" t="str">
        <f>IFERROR(VLOOKUP(E2486,A:J,10, FALSE),"")</f>
        <v>AF Modus</v>
      </c>
      <c r="N2486" s="3" t="str">
        <f>IFERROR(VLOOKUP(I2486,B:K,10,FALSE),"")</f>
        <v>AF Bereich Modus</v>
      </c>
      <c r="O2486" s="3" t="str">
        <f>IF(AND(TRIM(J2486)="",M2486=""),"Suffix not translated ",
   IF(AND(TRIM(J2486)&lt;&gt;"",TRIM(M2486)&lt;&gt;"",TRIM(J2486)&lt;&gt;TRIM(M2486)),"Suffix translation &lt;&gt; lookup ", "" ))
&amp;IF(AND(TRIM(K2486)="",N2486=""),"Description not translated ",
   IF(AND(TRIM(K2486)&lt;&gt;"",TRIM(N2486)&lt;&gt;"",TRIM(K2486)&lt;&gt;TRIM(N2486)),"Description translation&lt;&gt; lookup ", "" ))</f>
        <v/>
      </c>
    </row>
    <row r="2487" spans="1:15" x14ac:dyDescent="0.25">
      <c r="A2487" s="2" t="str">
        <f>IF(TRIM(J2487)="","",E2487)</f>
        <v>AFPointSelected</v>
      </c>
      <c r="B2487" s="2" t="str">
        <f>IF(TRIM(K2487)="","",I2487)</f>
        <v>Auto focus point selected</v>
      </c>
      <c r="C2487" s="2" t="str">
        <f>LEFT(F2487,FIND(".",F2487,6))</f>
        <v>Exif.Sony2.</v>
      </c>
      <c r="D2487" s="2" t="str">
        <f>VLOOKUP(C2487,PrefixUebersetzung,2,FALSE)</f>
        <v>Exif.Sony2.</v>
      </c>
      <c r="E2487" s="2" t="str">
        <f>MID(F2487,FIND(".",F2487,6)+1,99)</f>
        <v>AFPointSelected</v>
      </c>
      <c r="F2487" s="36" t="s">
        <v>10879</v>
      </c>
      <c r="G2487" s="36" t="s">
        <v>9518</v>
      </c>
      <c r="H2487" s="36"/>
      <c r="I2487" s="36" t="s">
        <v>10794</v>
      </c>
      <c r="J2487" s="5" t="s">
        <v>11015</v>
      </c>
      <c r="K2487" s="5" t="s">
        <v>11015</v>
      </c>
      <c r="M2487" s="3" t="str">
        <f>IFERROR(VLOOKUP(E2487,A:J,10, FALSE),"")</f>
        <v>Ausgewählter AF Punkt</v>
      </c>
      <c r="N2487" s="3" t="str">
        <f>IFERROR(VLOOKUP(I2487,B:K,10,FALSE),"")</f>
        <v>Ausgewählter AF Punkt</v>
      </c>
      <c r="O2487" s="3" t="str">
        <f>IF(AND(TRIM(J2487)="",M2487=""),"Suffix not translated ",
   IF(AND(TRIM(J2487)&lt;&gt;"",TRIM(M2487)&lt;&gt;"",TRIM(J2487)&lt;&gt;TRIM(M2487)),"Suffix translation &lt;&gt; lookup ", "" ))
&amp;IF(AND(TRIM(K2487)="",N2487=""),"Description not translated ",
   IF(AND(TRIM(K2487)&lt;&gt;"",TRIM(N2487)&lt;&gt;"",TRIM(K2487)&lt;&gt;TRIM(N2487)),"Description translation&lt;&gt; lookup ", "" ))</f>
        <v/>
      </c>
    </row>
    <row r="2488" spans="1:15" ht="30" x14ac:dyDescent="0.25">
      <c r="A2488" s="2" t="str">
        <f>IF(TRIM(J2488)="","",E2488)</f>
        <v>AFPointsUsed</v>
      </c>
      <c r="B2488" s="2" t="str">
        <f>IF(TRIM(K2488)="","",I2488)</f>
        <v>Auto focus points used</v>
      </c>
      <c r="C2488" s="2" t="str">
        <f>LEFT(F2488,FIND(".",F2488,6))</f>
        <v>Exif.Sony2.</v>
      </c>
      <c r="D2488" s="2" t="str">
        <f>VLOOKUP(C2488,PrefixUebersetzung,2,FALSE)</f>
        <v>Exif.Sony2.</v>
      </c>
      <c r="E2488" s="2" t="str">
        <f>MID(F2488,FIND(".",F2488,6)+1,99)</f>
        <v>AFPointsUsed</v>
      </c>
      <c r="F2488" s="36" t="s">
        <v>10880</v>
      </c>
      <c r="G2488" s="36" t="s">
        <v>9518</v>
      </c>
      <c r="H2488" s="36"/>
      <c r="I2488" s="36" t="s">
        <v>10796</v>
      </c>
      <c r="J2488" s="5" t="s">
        <v>11016</v>
      </c>
      <c r="K2488" s="5" t="s">
        <v>11016</v>
      </c>
      <c r="M2488" s="3" t="str">
        <f>IFERROR(VLOOKUP(E2488,A:J,10, FALSE),"")</f>
        <v>Verwendete AF Messfelder</v>
      </c>
      <c r="N2488" s="3" t="str">
        <f>IFERROR(VLOOKUP(I2488,B:K,10,FALSE),"")</f>
        <v>Verwendete AF Messfelder</v>
      </c>
      <c r="O2488" s="3" t="str">
        <f>IF(AND(TRIM(J2488)="",M2488=""),"Suffix not translated ",
   IF(AND(TRIM(J2488)&lt;&gt;"",TRIM(M2488)&lt;&gt;"",TRIM(J2488)&lt;&gt;TRIM(M2488)),"Suffix translation &lt;&gt; lookup ", "" ))
&amp;IF(AND(TRIM(K2488)="",N2488=""),"Description not translated ",
   IF(AND(TRIM(K2488)&lt;&gt;"",TRIM(N2488)&lt;&gt;"",TRIM(K2488)&lt;&gt;TRIM(N2488)),"Description translation&lt;&gt; lookup ", "" ))</f>
        <v/>
      </c>
    </row>
    <row r="2489" spans="1:15" x14ac:dyDescent="0.25">
      <c r="A2489" s="2" t="str">
        <f>IF(TRIM(J2489)="","",E2489)</f>
        <v/>
      </c>
      <c r="B2489" s="2" t="str">
        <f>IF(TRIM(K2489)="","",I2489)</f>
        <v/>
      </c>
      <c r="C2489" s="2" t="str">
        <f>LEFT(F2489,FIND(".",F2489,6))</f>
        <v>Exif.Sony2.</v>
      </c>
      <c r="D2489" s="2" t="str">
        <f>VLOOKUP(C2489,PrefixUebersetzung,2,FALSE)</f>
        <v>Exif.Sony2.</v>
      </c>
      <c r="E2489" s="2" t="str">
        <f>MID(F2489,FIND(".",F2489,6)+1,99)</f>
        <v>AFTracking</v>
      </c>
      <c r="F2489" s="36" t="s">
        <v>10881</v>
      </c>
      <c r="G2489" s="36" t="s">
        <v>9518</v>
      </c>
      <c r="H2489" s="36"/>
      <c r="I2489" s="36" t="s">
        <v>10798</v>
      </c>
      <c r="L2489" s="15">
        <v>8</v>
      </c>
      <c r="M2489" s="3" t="str">
        <f>IFERROR(VLOOKUP(E2489,A:J,10, FALSE),"")</f>
        <v/>
      </c>
      <c r="N2489" s="3" t="str">
        <f>IFERROR(VLOOKUP(I2489,B:K,10,FALSE),"")</f>
        <v/>
      </c>
      <c r="O2489" s="3" t="str">
        <f>IF(AND(TRIM(J2489)="",M2489=""),"Suffix not translated ",
   IF(AND(TRIM(J2489)&lt;&gt;"",TRIM(M2489)&lt;&gt;"",TRIM(J2489)&lt;&gt;TRIM(M2489)),"Suffix translation &lt;&gt; lookup ", "" ))
&amp;IF(AND(TRIM(K2489)="",N2489=""),"Description not translated ",
   IF(AND(TRIM(K2489)&lt;&gt;"",TRIM(N2489)&lt;&gt;"",TRIM(K2489)&lt;&gt;TRIM(N2489)),"Description translation&lt;&gt; lookup ", "" ))</f>
        <v xml:space="preserve">Suffix not translated Description not translated </v>
      </c>
    </row>
    <row r="2490" spans="1:15" x14ac:dyDescent="0.25">
      <c r="A2490" s="2" t="str">
        <f>IF(TRIM(J2490)="","",E2490)</f>
        <v/>
      </c>
      <c r="B2490" s="2" t="str">
        <f>IF(TRIM(K2490)="","",I2490)</f>
        <v/>
      </c>
      <c r="C2490" s="2" t="str">
        <f>LEFT(F2490,FIND(".",F2490,6))</f>
        <v>Exif.Sony2.</v>
      </c>
      <c r="D2490" s="2" t="str">
        <f>VLOOKUP(C2490,PrefixUebersetzung,2,FALSE)</f>
        <v>Exif.Sony2.</v>
      </c>
      <c r="E2490" s="2" t="str">
        <f>MID(F2490,FIND(".",F2490,6)+1,99)</f>
        <v>AntiBlur</v>
      </c>
      <c r="F2490" s="41" t="s">
        <v>10333</v>
      </c>
      <c r="G2490" s="36" t="s">
        <v>9512</v>
      </c>
      <c r="H2490" s="36"/>
      <c r="I2490" s="36" t="s">
        <v>3104</v>
      </c>
      <c r="M2490" s="3" t="str">
        <f>IFERROR(VLOOKUP(E2490,A:J,10, FALSE),"")</f>
        <v/>
      </c>
      <c r="N2490" s="3" t="str">
        <f>IFERROR(VLOOKUP(I2490,B:K,10,FALSE),"")</f>
        <v/>
      </c>
      <c r="O2490" s="3" t="str">
        <f>IF(AND(TRIM(J2490)="",M2490=""),"Suffix not translated ",
   IF(AND(TRIM(J2490)&lt;&gt;"",TRIM(M2490)&lt;&gt;"",TRIM(J2490)&lt;&gt;TRIM(M2490)),"Suffix translation &lt;&gt; lookup ", "" ))
&amp;IF(AND(TRIM(K2490)="",N2490=""),"Description not translated ",
   IF(AND(TRIM(K2490)&lt;&gt;"",TRIM(N2490)&lt;&gt;"",TRIM(K2490)&lt;&gt;TRIM(N2490)),"Description translation&lt;&gt; lookup ", "" ))</f>
        <v xml:space="preserve">Suffix not translated Description not translated </v>
      </c>
    </row>
    <row r="2491" spans="1:15" x14ac:dyDescent="0.25">
      <c r="A2491" s="2" t="str">
        <f>IF(TRIM(J2491)="","",E2491)</f>
        <v/>
      </c>
      <c r="B2491" s="2" t="str">
        <f>IF(TRIM(K2491)="","",I2491)</f>
        <v/>
      </c>
      <c r="C2491" s="2" t="str">
        <f>LEFT(F2491,FIND(".",F2491,6))</f>
        <v>Exif.Sony2.</v>
      </c>
      <c r="D2491" s="2" t="str">
        <f>VLOOKUP(C2491,PrefixUebersetzung,2,FALSE)</f>
        <v>Exif.Sony2.</v>
      </c>
      <c r="E2491" s="2" t="str">
        <f>MID(F2491,FIND(".",F2491,6)+1,99)</f>
        <v>AutoHDR</v>
      </c>
      <c r="F2491" s="41" t="s">
        <v>10334</v>
      </c>
      <c r="G2491" s="36" t="s">
        <v>9515</v>
      </c>
      <c r="H2491" s="36"/>
      <c r="I2491" s="36" t="s">
        <v>11030</v>
      </c>
      <c r="M2491" s="3" t="str">
        <f>IFERROR(VLOOKUP(E2491,A:J,10, FALSE),"")</f>
        <v>Auto HDR</v>
      </c>
      <c r="N2491" s="3" t="str">
        <f>IFERROR(VLOOKUP(I2491,B:K,10,FALSE),"")</f>
        <v>Auto High Definition Range Modus</v>
      </c>
      <c r="O2491" s="3" t="str">
        <f>IF(AND(TRIM(J2491)="",M2491=""),"Suffix not translated ",
   IF(AND(TRIM(J2491)&lt;&gt;"",TRIM(M2491)&lt;&gt;"",TRIM(J2491)&lt;&gt;TRIM(M2491)),"Suffix translation &lt;&gt; lookup ", "" ))
&amp;IF(AND(TRIM(K2491)="",N2491=""),"Description not translated ",
   IF(AND(TRIM(K2491)&lt;&gt;"",TRIM(N2491)&lt;&gt;"",TRIM(K2491)&lt;&gt;TRIM(N2491)),"Description translation&lt;&gt; lookup ", "" ))</f>
        <v/>
      </c>
    </row>
    <row r="2492" spans="1:15" x14ac:dyDescent="0.25">
      <c r="A2492" s="2" t="str">
        <f>IF(TRIM(J2492)="","",E2492)</f>
        <v/>
      </c>
      <c r="B2492" s="2" t="str">
        <f>IF(TRIM(K2492)="","",I2492)</f>
        <v/>
      </c>
      <c r="C2492" s="2" t="str">
        <f>LEFT(F2492,FIND(".",F2492,6))</f>
        <v>Exif.Sony2.</v>
      </c>
      <c r="D2492" s="2" t="str">
        <f>VLOOKUP(C2492,PrefixUebersetzung,2,FALSE)</f>
        <v>Exif.Sony2.</v>
      </c>
      <c r="E2492" s="2" t="str">
        <f>MID(F2492,FIND(".",F2492,6)+1,99)</f>
        <v>AutoPortraitFramed</v>
      </c>
      <c r="F2492" s="36" t="s">
        <v>10882</v>
      </c>
      <c r="G2492" s="36" t="s">
        <v>9512</v>
      </c>
      <c r="H2492" s="36"/>
      <c r="I2492" s="36" t="s">
        <v>10800</v>
      </c>
      <c r="L2492" s="15">
        <v>8</v>
      </c>
      <c r="M2492" s="3" t="str">
        <f>IFERROR(VLOOKUP(E2492,A:J,10, FALSE),"")</f>
        <v/>
      </c>
      <c r="N2492" s="3" t="str">
        <f>IFERROR(VLOOKUP(I2492,B:K,10,FALSE),"")</f>
        <v/>
      </c>
      <c r="O2492" s="3" t="str">
        <f>IF(AND(TRIM(J2492)="",M2492=""),"Suffix not translated ",
   IF(AND(TRIM(J2492)&lt;&gt;"",TRIM(M2492)&lt;&gt;"",TRIM(J2492)&lt;&gt;TRIM(M2492)),"Suffix translation &lt;&gt; lookup ", "" ))
&amp;IF(AND(TRIM(K2492)="",N2492=""),"Description not translated ",
   IF(AND(TRIM(K2492)&lt;&gt;"",TRIM(N2492)&lt;&gt;"",TRIM(K2492)&lt;&gt;TRIM(N2492)),"Description translation&lt;&gt; lookup ", "" ))</f>
        <v xml:space="preserve">Suffix not translated Description not translated </v>
      </c>
    </row>
    <row r="2493" spans="1:15" x14ac:dyDescent="0.25">
      <c r="A2493" s="2" t="str">
        <f>IF(TRIM(J2493)="","",E2493)</f>
        <v>Brightness</v>
      </c>
      <c r="B2493" s="2" t="str">
        <f>IF(TRIM(K2493)="","",I2493)</f>
        <v>Brightness</v>
      </c>
      <c r="C2493" s="2" t="str">
        <f>LEFT(F2493,FIND(".",F2493,6))</f>
        <v>Exif.Sony2.</v>
      </c>
      <c r="D2493" s="2" t="str">
        <f>VLOOKUP(C2493,PrefixUebersetzung,2,FALSE)</f>
        <v>Exif.Sony2.</v>
      </c>
      <c r="E2493" s="2" t="str">
        <f>MID(F2493,FIND(".",F2493,6)+1,99)</f>
        <v>Brightness</v>
      </c>
      <c r="F2493" s="36" t="s">
        <v>10883</v>
      </c>
      <c r="G2493" s="36" t="s">
        <v>9516</v>
      </c>
      <c r="H2493" s="36"/>
      <c r="I2493" s="36" t="s">
        <v>2544</v>
      </c>
      <c r="J2493" s="5" t="s">
        <v>3861</v>
      </c>
      <c r="K2493" s="5" t="s">
        <v>3861</v>
      </c>
      <c r="M2493" s="3" t="str">
        <f>IFERROR(VLOOKUP(E2493,A:J,10, FALSE),"")</f>
        <v>Helligkeit</v>
      </c>
      <c r="N2493" s="3" t="str">
        <f>IFERROR(VLOOKUP(I2493,B:K,10,FALSE),"")</f>
        <v>Helligkeit</v>
      </c>
      <c r="O2493" s="3" t="str">
        <f>IF(AND(TRIM(J2493)="",M2493=""),"Suffix not translated ",
   IF(AND(TRIM(J2493)&lt;&gt;"",TRIM(M2493)&lt;&gt;"",TRIM(J2493)&lt;&gt;TRIM(M2493)),"Suffix translation &lt;&gt; lookup ", "" ))
&amp;IF(AND(TRIM(K2493)="",N2493=""),"Description not translated ",
   IF(AND(TRIM(K2493)&lt;&gt;"",TRIM(N2493)&lt;&gt;"",TRIM(K2493)&lt;&gt;TRIM(N2493)),"Description translation&lt;&gt; lookup ", "" ))</f>
        <v/>
      </c>
    </row>
    <row r="2494" spans="1:15" x14ac:dyDescent="0.25">
      <c r="A2494" s="2" t="str">
        <f>IF(TRIM(J2494)="","",E2494)</f>
        <v/>
      </c>
      <c r="B2494" s="2" t="str">
        <f>IF(TRIM(K2494)="","",I2494)</f>
        <v/>
      </c>
      <c r="C2494" s="2" t="str">
        <f>LEFT(F2494,FIND(".",F2494,6))</f>
        <v>Exif.Sony2.</v>
      </c>
      <c r="D2494" s="2" t="str">
        <f>VLOOKUP(C2494,PrefixUebersetzung,2,FALSE)</f>
        <v>Exif.Sony2.</v>
      </c>
      <c r="E2494" s="2" t="str">
        <f>MID(F2494,FIND(".",F2494,6)+1,99)</f>
        <v>Clarity</v>
      </c>
      <c r="F2494" s="36" t="s">
        <v>10884</v>
      </c>
      <c r="G2494" s="36" t="s">
        <v>9516</v>
      </c>
      <c r="H2494" s="36"/>
      <c r="I2494" s="36" t="s">
        <v>10803</v>
      </c>
      <c r="L2494" s="15">
        <v>8</v>
      </c>
      <c r="M2494" s="3" t="str">
        <f>IFERROR(VLOOKUP(E2494,A:J,10, FALSE),"")</f>
        <v/>
      </c>
      <c r="N2494" s="3" t="str">
        <f>IFERROR(VLOOKUP(I2494,B:K,10,FALSE),"")</f>
        <v/>
      </c>
      <c r="O2494" s="3" t="str">
        <f>IF(AND(TRIM(J2494)="",M2494=""),"Suffix not translated ",
   IF(AND(TRIM(J2494)&lt;&gt;"",TRIM(M2494)&lt;&gt;"",TRIM(J2494)&lt;&gt;TRIM(M2494)),"Suffix translation &lt;&gt; lookup ", "" ))
&amp;IF(AND(TRIM(K2494)="",N2494=""),"Description not translated ",
   IF(AND(TRIM(K2494)&lt;&gt;"",TRIM(N2494)&lt;&gt;"",TRIM(K2494)&lt;&gt;TRIM(N2494)),"Description translation&lt;&gt; lookup ", "" ))</f>
        <v xml:space="preserve">Suffix not translated Description not translated </v>
      </c>
    </row>
    <row r="2495" spans="1:15" ht="30" x14ac:dyDescent="0.25">
      <c r="A2495" s="2" t="str">
        <f>IF(TRIM(J2495)="","",E2495)</f>
        <v/>
      </c>
      <c r="B2495" s="2" t="str">
        <f>IF(TRIM(K2495)="","",I2495)</f>
        <v/>
      </c>
      <c r="C2495" s="2" t="str">
        <f>LEFT(F2495,FIND(".",F2495,6))</f>
        <v>Exif.Sony2.</v>
      </c>
      <c r="D2495" s="2" t="str">
        <f>VLOOKUP(C2495,PrefixUebersetzung,2,FALSE)</f>
        <v>Exif.Sony2.</v>
      </c>
      <c r="E2495" s="2" t="str">
        <f>MID(F2495,FIND(".",F2495,6)+1,99)</f>
        <v>ColorCompensationFilter</v>
      </c>
      <c r="F2495" s="41" t="s">
        <v>10335</v>
      </c>
      <c r="G2495" s="36" t="s">
        <v>9515</v>
      </c>
      <c r="H2495" s="36"/>
      <c r="I2495" s="36" t="s">
        <v>11032</v>
      </c>
      <c r="M2495" s="3" t="str">
        <f>IFERROR(VLOOKUP(E2495,A:J,10, FALSE),"")</f>
        <v>Farbkompensationsfilter</v>
      </c>
      <c r="N2495" s="3" t="str">
        <f>IFERROR(VLOOKUP(I2495,B:K,10,FALSE),"")</f>
        <v/>
      </c>
      <c r="O2495" s="3" t="str">
        <f>IF(AND(TRIM(J2495)="",M2495=""),"Suffix not translated ",
   IF(AND(TRIM(J2495)&lt;&gt;"",TRIM(M2495)&lt;&gt;"",TRIM(J2495)&lt;&gt;TRIM(M2495)),"Suffix translation &lt;&gt; lookup ", "" ))
&amp;IF(AND(TRIM(K2495)="",N2495=""),"Description not translated ",
   IF(AND(TRIM(K2495)&lt;&gt;"",TRIM(N2495)&lt;&gt;"",TRIM(K2495)&lt;&gt;TRIM(N2495)),"Description translation&lt;&gt; lookup ", "" ))</f>
        <v xml:space="preserve">Description not translated </v>
      </c>
    </row>
    <row r="2496" spans="1:15" x14ac:dyDescent="0.25">
      <c r="A2496" s="2" t="str">
        <f>IF(TRIM(J2496)="","",E2496)</f>
        <v/>
      </c>
      <c r="B2496" s="2" t="str">
        <f>IF(TRIM(K2496)="","",I2496)</f>
        <v/>
      </c>
      <c r="C2496" s="2" t="str">
        <f>LEFT(F2496,FIND(".",F2496,6))</f>
        <v>Exif.Sony2.</v>
      </c>
      <c r="D2496" s="2" t="str">
        <f>VLOOKUP(C2496,PrefixUebersetzung,2,FALSE)</f>
        <v>Exif.Sony2.</v>
      </c>
      <c r="E2496" s="2" t="str">
        <f>MID(F2496,FIND(".",F2496,6)+1,99)</f>
        <v>ColorMode</v>
      </c>
      <c r="F2496" s="41" t="s">
        <v>10336</v>
      </c>
      <c r="G2496" s="36" t="s">
        <v>9515</v>
      </c>
      <c r="H2496" s="36"/>
      <c r="I2496" s="36" t="s">
        <v>3105</v>
      </c>
      <c r="M2496" s="3" t="str">
        <f>IFERROR(VLOOKUP(E2496,A:J,10, FALSE),"")</f>
        <v>Farbmodus</v>
      </c>
      <c r="N2496" s="3" t="str">
        <f>IFERROR(VLOOKUP(I2496,B:K,10,FALSE),"")</f>
        <v>Farbmodus</v>
      </c>
      <c r="O2496" s="3" t="str">
        <f>IF(AND(TRIM(J2496)="",M2496=""),"Suffix not translated ",
   IF(AND(TRIM(J2496)&lt;&gt;"",TRIM(M2496)&lt;&gt;"",TRIM(J2496)&lt;&gt;TRIM(M2496)),"Suffix translation &lt;&gt; lookup ", "" ))
&amp;IF(AND(TRIM(K2496)="",N2496=""),"Description not translated ",
   IF(AND(TRIM(K2496)&lt;&gt;"",TRIM(N2496)&lt;&gt;"",TRIM(K2496)&lt;&gt;TRIM(N2496)),"Description translation&lt;&gt; lookup ", "" ))</f>
        <v/>
      </c>
    </row>
    <row r="2497" spans="1:15" x14ac:dyDescent="0.25">
      <c r="A2497" s="2" t="str">
        <f>IF(TRIM(J2497)="","",E2497)</f>
        <v/>
      </c>
      <c r="B2497" s="2" t="str">
        <f>IF(TRIM(K2497)="","",I2497)</f>
        <v/>
      </c>
      <c r="C2497" s="2" t="str">
        <f>LEFT(F2497,FIND(".",F2497,6))</f>
        <v>Exif.Sony2.</v>
      </c>
      <c r="D2497" s="2" t="str">
        <f>VLOOKUP(C2497,PrefixUebersetzung,2,FALSE)</f>
        <v>Exif.Sony2.</v>
      </c>
      <c r="E2497" s="2" t="str">
        <f>MID(F2497,FIND(".",F2497,6)+1,99)</f>
        <v>ColorTemperature</v>
      </c>
      <c r="F2497" s="41" t="s">
        <v>10337</v>
      </c>
      <c r="G2497" s="36" t="s">
        <v>9515</v>
      </c>
      <c r="H2497" s="36"/>
      <c r="I2497" s="36" t="s">
        <v>2216</v>
      </c>
      <c r="M2497" s="3" t="str">
        <f>IFERROR(VLOOKUP(E2497,A:J,10, FALSE),"")</f>
        <v>Farbtemperatur</v>
      </c>
      <c r="N2497" s="3" t="str">
        <f>IFERROR(VLOOKUP(I2497,B:K,10,FALSE),"")</f>
        <v>Farbtemperatur</v>
      </c>
      <c r="O2497" s="3" t="str">
        <f>IF(AND(TRIM(J2497)="",M2497=""),"Suffix not translated ",
   IF(AND(TRIM(J2497)&lt;&gt;"",TRIM(M2497)&lt;&gt;"",TRIM(J2497)&lt;&gt;TRIM(M2497)),"Suffix translation &lt;&gt; lookup ", "" ))
&amp;IF(AND(TRIM(K2497)="",N2497=""),"Description not translated ",
   IF(AND(TRIM(K2497)&lt;&gt;"",TRIM(N2497)&lt;&gt;"",TRIM(K2497)&lt;&gt;TRIM(N2497)),"Description translation&lt;&gt; lookup ", "" ))</f>
        <v/>
      </c>
    </row>
    <row r="2498" spans="1:15" x14ac:dyDescent="0.25">
      <c r="A2498" s="2" t="str">
        <f>IF(TRIM(J2498)="","",E2498)</f>
        <v/>
      </c>
      <c r="B2498" s="2" t="str">
        <f>IF(TRIM(K2498)="","",I2498)</f>
        <v/>
      </c>
      <c r="C2498" s="2" t="str">
        <f>LEFT(F2498,FIND(".",F2498,6))</f>
        <v>Exif.Sony2.</v>
      </c>
      <c r="D2498" s="2" t="str">
        <f>VLOOKUP(C2498,PrefixUebersetzung,2,FALSE)</f>
        <v>Exif.Sony2.</v>
      </c>
      <c r="E2498" s="2" t="str">
        <f>MID(F2498,FIND(".",F2498,6)+1,99)</f>
        <v>Contrast</v>
      </c>
      <c r="F2498" s="41" t="s">
        <v>10338</v>
      </c>
      <c r="G2498" s="36" t="s">
        <v>9516</v>
      </c>
      <c r="H2498" s="36"/>
      <c r="I2498" s="36" t="s">
        <v>2520</v>
      </c>
      <c r="M2498" s="3" t="str">
        <f>IFERROR(VLOOKUP(E2498,A:J,10, FALSE),"")</f>
        <v>Kontrast</v>
      </c>
      <c r="N2498" s="3" t="str">
        <f>IFERROR(VLOOKUP(I2498,B:K,10,FALSE),"")</f>
        <v>Kontrast</v>
      </c>
      <c r="O2498" s="3" t="str">
        <f>IF(AND(TRIM(J2498)="",M2498=""),"Suffix not translated ",
   IF(AND(TRIM(J2498)&lt;&gt;"",TRIM(M2498)&lt;&gt;"",TRIM(J2498)&lt;&gt;TRIM(M2498)),"Suffix translation &lt;&gt; lookup ", "" ))
&amp;IF(AND(TRIM(K2498)="",N2498=""),"Description not translated ",
   IF(AND(TRIM(K2498)&lt;&gt;"",TRIM(N2498)&lt;&gt;"",TRIM(K2498)&lt;&gt;TRIM(N2498)),"Description translation&lt;&gt; lookup ", "" ))</f>
        <v/>
      </c>
    </row>
    <row r="2499" spans="1:15" x14ac:dyDescent="0.25">
      <c r="A2499" s="2" t="str">
        <f>IF(TRIM(J2499)="","",E2499)</f>
        <v/>
      </c>
      <c r="B2499" s="2" t="str">
        <f>IF(TRIM(K2499)="","",I2499)</f>
        <v/>
      </c>
      <c r="C2499" s="2" t="str">
        <f>LEFT(F2499,FIND(".",F2499,6))</f>
        <v>Exif.Sony2.</v>
      </c>
      <c r="D2499" s="2" t="str">
        <f>VLOOKUP(C2499,PrefixUebersetzung,2,FALSE)</f>
        <v>Exif.Sony2.</v>
      </c>
      <c r="E2499" s="2" t="str">
        <f>MID(F2499,FIND(".",F2499,6)+1,99)</f>
        <v>CreativeStyle</v>
      </c>
      <c r="F2499" s="36" t="s">
        <v>10885</v>
      </c>
      <c r="G2499" s="36" t="s">
        <v>9514</v>
      </c>
      <c r="H2499" s="36"/>
      <c r="I2499" s="36" t="s">
        <v>10805</v>
      </c>
      <c r="L2499" s="15">
        <v>8</v>
      </c>
      <c r="M2499" s="3" t="str">
        <f>IFERROR(VLOOKUP(E2499,A:J,10, FALSE),"")</f>
        <v/>
      </c>
      <c r="N2499" s="3" t="str">
        <f>IFERROR(VLOOKUP(I2499,B:K,10,FALSE),"")</f>
        <v/>
      </c>
      <c r="O2499" s="3" t="str">
        <f>IF(AND(TRIM(J2499)="",M2499=""),"Suffix not translated ",
   IF(AND(TRIM(J2499)&lt;&gt;"",TRIM(M2499)&lt;&gt;"",TRIM(J2499)&lt;&gt;TRIM(M2499)),"Suffix translation &lt;&gt; lookup ", "" ))
&amp;IF(AND(TRIM(K2499)="",N2499=""),"Description not translated ",
   IF(AND(TRIM(K2499)&lt;&gt;"",TRIM(N2499)&lt;&gt;"",TRIM(K2499)&lt;&gt;TRIM(N2499)),"Description translation&lt;&gt; lookup ", "" ))</f>
        <v xml:space="preserve">Suffix not translated Description not translated </v>
      </c>
    </row>
    <row r="2500" spans="1:15" x14ac:dyDescent="0.25">
      <c r="A2500" s="2" t="str">
        <f>IF(TRIM(J2500)="","",E2500)</f>
        <v/>
      </c>
      <c r="B2500" s="2" t="str">
        <f>IF(TRIM(K2500)="","",I2500)</f>
        <v/>
      </c>
      <c r="C2500" s="2" t="str">
        <f>LEFT(F2500,FIND(".",F2500,6))</f>
        <v>Exif.Sony2.</v>
      </c>
      <c r="D2500" s="2" t="str">
        <f>VLOOKUP(C2500,PrefixUebersetzung,2,FALSE)</f>
        <v>Exif.Sony2.</v>
      </c>
      <c r="E2500" s="2" t="str">
        <f>MID(F2500,FIND(".",F2500,6)+1,99)</f>
        <v>DistortionCorrectionSetting</v>
      </c>
      <c r="F2500" s="36" t="s">
        <v>10886</v>
      </c>
      <c r="G2500" s="36" t="s">
        <v>9515</v>
      </c>
      <c r="H2500" s="36"/>
      <c r="I2500" s="36" t="s">
        <v>10807</v>
      </c>
      <c r="L2500" s="15">
        <v>8</v>
      </c>
      <c r="M2500" s="3" t="str">
        <f>IFERROR(VLOOKUP(E2500,A:J,10, FALSE),"")</f>
        <v/>
      </c>
      <c r="N2500" s="3" t="str">
        <f>IFERROR(VLOOKUP(I2500,B:K,10,FALSE),"")</f>
        <v/>
      </c>
      <c r="O2500" s="3" t="str">
        <f>IF(AND(TRIM(J2500)="",M2500=""),"Suffix not translated ",
   IF(AND(TRIM(J2500)&lt;&gt;"",TRIM(M2500)&lt;&gt;"",TRIM(J2500)&lt;&gt;TRIM(M2500)),"Suffix translation &lt;&gt; lookup ", "" ))
&amp;IF(AND(TRIM(K2500)="",N2500=""),"Description not translated ",
   IF(AND(TRIM(K2500)&lt;&gt;"",TRIM(N2500)&lt;&gt;"",TRIM(K2500)&lt;&gt;TRIM(N2500)),"Description translation&lt;&gt; lookup ", "" ))</f>
        <v xml:space="preserve">Suffix not translated Description not translated </v>
      </c>
    </row>
    <row r="2501" spans="1:15" ht="30" x14ac:dyDescent="0.25">
      <c r="A2501" s="2" t="str">
        <f>IF(TRIM(J2501)="","",E2501)</f>
        <v>DynamicRangeOptimizer</v>
      </c>
      <c r="B2501" s="2" t="str">
        <f>IF(TRIM(K2501)="","",I2501)</f>
        <v>Dynamic Range Optimizer</v>
      </c>
      <c r="C2501" s="2" t="str">
        <f>LEFT(F2501,FIND(".",F2501,6))</f>
        <v>Exif.Sony2.</v>
      </c>
      <c r="D2501" s="2" t="str">
        <f>VLOOKUP(C2501,PrefixUebersetzung,2,FALSE)</f>
        <v>Exif.Sony2.</v>
      </c>
      <c r="E2501" s="2" t="str">
        <f>MID(F2501,FIND(".",F2501,6)+1,99)</f>
        <v>DynamicRangeOptimizer</v>
      </c>
      <c r="F2501" s="41" t="s">
        <v>10339</v>
      </c>
      <c r="G2501" s="36" t="s">
        <v>9515</v>
      </c>
      <c r="H2501" s="36"/>
      <c r="I2501" s="36" t="s">
        <v>3106</v>
      </c>
      <c r="J2501" s="5" t="s">
        <v>4370</v>
      </c>
      <c r="K2501" s="5" t="s">
        <v>4370</v>
      </c>
      <c r="M2501" s="3" t="str">
        <f>IFERROR(VLOOKUP(E2501,A:J,10, FALSE),"")</f>
        <v>Dynamikbereich-Optimierer</v>
      </c>
      <c r="N2501" s="3" t="str">
        <f>IFERROR(VLOOKUP(I2501,B:K,10,FALSE),"")</f>
        <v>Dynamikbereich-Optimierer</v>
      </c>
      <c r="O2501" s="3" t="str">
        <f>IF(AND(TRIM(J2501)="",M2501=""),"Suffix not translated ",
   IF(AND(TRIM(J2501)&lt;&gt;"",TRIM(M2501)&lt;&gt;"",TRIM(J2501)&lt;&gt;TRIM(M2501)),"Suffix translation &lt;&gt; lookup ", "" ))
&amp;IF(AND(TRIM(K2501)="",N2501=""),"Description not translated ",
   IF(AND(TRIM(K2501)&lt;&gt;"",TRIM(N2501)&lt;&gt;"",TRIM(K2501)&lt;&gt;TRIM(N2501)),"Description translation&lt;&gt; lookup ", "" ))</f>
        <v/>
      </c>
    </row>
    <row r="2502" spans="1:15" ht="30" x14ac:dyDescent="0.25">
      <c r="A2502" s="2" t="str">
        <f>IF(TRIM(J2502)="","",E2502)</f>
        <v>DynamicRangeOptimizer2</v>
      </c>
      <c r="B2502" s="2" t="str">
        <f>IF(TRIM(K2502)="","",I2502)</f>
        <v>Dynamic Range Optimizer 2</v>
      </c>
      <c r="C2502" s="2" t="str">
        <f>LEFT(F2502,FIND(".",F2502,6))</f>
        <v>Exif.Sony2.</v>
      </c>
      <c r="D2502" s="2" t="str">
        <f>VLOOKUP(C2502,PrefixUebersetzung,2,FALSE)</f>
        <v>Exif.Sony2.</v>
      </c>
      <c r="E2502" s="2" t="str">
        <f>MID(F2502,FIND(".",F2502,6)+1,99)</f>
        <v>DynamicRangeOptimizer2</v>
      </c>
      <c r="F2502" s="36" t="s">
        <v>10887</v>
      </c>
      <c r="G2502" s="36" t="s">
        <v>9512</v>
      </c>
      <c r="H2502" s="36"/>
      <c r="I2502" s="36" t="s">
        <v>10809</v>
      </c>
      <c r="J2502" s="5" t="s">
        <v>11147</v>
      </c>
      <c r="K2502" s="5" t="s">
        <v>11148</v>
      </c>
      <c r="L2502" s="15">
        <v>8</v>
      </c>
      <c r="M2502" s="3" t="str">
        <f>IFERROR(VLOOKUP(E2502,A:J,10, FALSE),"")</f>
        <v>Dynamikbereich-Optimierer2</v>
      </c>
      <c r="N2502" s="3" t="str">
        <f>IFERROR(VLOOKUP(I2502,B:K,10,FALSE),"")</f>
        <v>Dynamikbereich-Optimierer 2</v>
      </c>
      <c r="O2502" s="3" t="str">
        <f>IF(AND(TRIM(J2502)="",M2502=""),"Suffix not translated ",
   IF(AND(TRIM(J2502)&lt;&gt;"",TRIM(M2502)&lt;&gt;"",TRIM(J2502)&lt;&gt;TRIM(M2502)),"Suffix translation &lt;&gt; lookup ", "" ))
&amp;IF(AND(TRIM(K2502)="",N2502=""),"Description not translated ",
   IF(AND(TRIM(K2502)&lt;&gt;"",TRIM(N2502)&lt;&gt;"",TRIM(K2502)&lt;&gt;TRIM(N2502)),"Description translation&lt;&gt; lookup ", "" ))</f>
        <v/>
      </c>
    </row>
    <row r="2503" spans="1:15" x14ac:dyDescent="0.25">
      <c r="A2503" s="2" t="str">
        <f>IF(TRIM(J2503)="","",E2503)</f>
        <v/>
      </c>
      <c r="B2503" s="2" t="str">
        <f>IF(TRIM(K2503)="","",I2503)</f>
        <v/>
      </c>
      <c r="C2503" s="2" t="str">
        <f>LEFT(F2503,FIND(".",F2503,6))</f>
        <v>Exif.Sony2.</v>
      </c>
      <c r="D2503" s="2" t="str">
        <f>VLOOKUP(C2503,PrefixUebersetzung,2,FALSE)</f>
        <v>Exif.Sony2.</v>
      </c>
      <c r="E2503" s="2" t="str">
        <f>MID(F2503,FIND(".",F2503,6)+1,99)</f>
        <v>ElectronicFrontCurtainShutter</v>
      </c>
      <c r="F2503" s="36" t="s">
        <v>10888</v>
      </c>
      <c r="G2503" s="36" t="s">
        <v>9515</v>
      </c>
      <c r="H2503" s="36"/>
      <c r="I2503" s="36" t="s">
        <v>10811</v>
      </c>
      <c r="L2503" s="15">
        <v>8</v>
      </c>
      <c r="M2503" s="3" t="str">
        <f>IFERROR(VLOOKUP(E2503,A:J,10, FALSE),"")</f>
        <v/>
      </c>
      <c r="N2503" s="3" t="str">
        <f>IFERROR(VLOOKUP(I2503,B:K,10,FALSE),"")</f>
        <v/>
      </c>
      <c r="O2503" s="3" t="str">
        <f>IF(AND(TRIM(J2503)="",M2503=""),"Suffix not translated ",
   IF(AND(TRIM(J2503)&lt;&gt;"",TRIM(M2503)&lt;&gt;"",TRIM(J2503)&lt;&gt;TRIM(M2503)),"Suffix translation &lt;&gt; lookup ", "" ))
&amp;IF(AND(TRIM(K2503)="",N2503=""),"Description not translated ",
   IF(AND(TRIM(K2503)&lt;&gt;"",TRIM(N2503)&lt;&gt;"",TRIM(K2503)&lt;&gt;TRIM(N2503)),"Description translation&lt;&gt; lookup ", "" ))</f>
        <v xml:space="preserve">Suffix not translated Description not translated </v>
      </c>
    </row>
    <row r="2504" spans="1:15" x14ac:dyDescent="0.25">
      <c r="A2504" s="2" t="str">
        <f>IF(TRIM(J2504)="","",E2504)</f>
        <v/>
      </c>
      <c r="B2504" s="2" t="str">
        <f>IF(TRIM(K2504)="","",I2504)</f>
        <v/>
      </c>
      <c r="C2504" s="2" t="str">
        <f>LEFT(F2504,FIND(".",F2504,6))</f>
        <v>Exif.Sony2.</v>
      </c>
      <c r="D2504" s="2" t="str">
        <f>VLOOKUP(C2504,PrefixUebersetzung,2,FALSE)</f>
        <v>Exif.Sony2.</v>
      </c>
      <c r="E2504" s="2" t="str">
        <f>MID(F2504,FIND(".",F2504,6)+1,99)</f>
        <v>ExposureMode</v>
      </c>
      <c r="F2504" s="41" t="s">
        <v>10340</v>
      </c>
      <c r="G2504" s="36" t="s">
        <v>9512</v>
      </c>
      <c r="H2504" s="36"/>
      <c r="I2504" s="36" t="s">
        <v>3107</v>
      </c>
      <c r="M2504" s="3" t="str">
        <f>IFERROR(VLOOKUP(E2504,A:J,10, FALSE),"")</f>
        <v>Belichtungsmodus</v>
      </c>
      <c r="N2504" s="3" t="str">
        <f>IFERROR(VLOOKUP(I2504,B:K,10,FALSE),"")</f>
        <v>Belichtungsmodus</v>
      </c>
      <c r="O2504" s="3" t="str">
        <f>IF(AND(TRIM(J2504)="",M2504=""),"Suffix not translated ",
   IF(AND(TRIM(J2504)&lt;&gt;"",TRIM(M2504)&lt;&gt;"",TRIM(J2504)&lt;&gt;TRIM(M2504)),"Suffix translation &lt;&gt; lookup ", "" ))
&amp;IF(AND(TRIM(K2504)="",N2504=""),"Description not translated ",
   IF(AND(TRIM(K2504)&lt;&gt;"",TRIM(N2504)&lt;&gt;"",TRIM(K2504)&lt;&gt;TRIM(N2504)),"Description translation&lt;&gt; lookup ", "" ))</f>
        <v/>
      </c>
    </row>
    <row r="2505" spans="1:15" x14ac:dyDescent="0.25">
      <c r="A2505" s="2" t="str">
        <f>IF(TRIM(J2505)="","",E2505)</f>
        <v/>
      </c>
      <c r="B2505" s="2" t="str">
        <f>IF(TRIM(K2505)="","",I2505)</f>
        <v/>
      </c>
      <c r="C2505" s="2" t="str">
        <f>LEFT(F2505,FIND(".",F2505,6))</f>
        <v>Exif.Sony2.</v>
      </c>
      <c r="D2505" s="2" t="str">
        <f>VLOOKUP(C2505,PrefixUebersetzung,2,FALSE)</f>
        <v>Exif.Sony2.</v>
      </c>
      <c r="E2505" s="2" t="str">
        <f>MID(F2505,FIND(".",F2505,6)+1,99)</f>
        <v>ExposureStandardAdjustment</v>
      </c>
      <c r="F2505" s="36" t="s">
        <v>10889</v>
      </c>
      <c r="G2505" s="36" t="s">
        <v>9520</v>
      </c>
      <c r="H2505" s="36"/>
      <c r="I2505" s="36" t="s">
        <v>10813</v>
      </c>
      <c r="L2505" s="15">
        <v>8</v>
      </c>
      <c r="M2505" s="3" t="str">
        <f>IFERROR(VLOOKUP(E2505,A:J,10, FALSE),"")</f>
        <v/>
      </c>
      <c r="N2505" s="3" t="str">
        <f>IFERROR(VLOOKUP(I2505,B:K,10,FALSE),"")</f>
        <v/>
      </c>
      <c r="O2505" s="3" t="str">
        <f>IF(AND(TRIM(J2505)="",M2505=""),"Suffix not translated ",
   IF(AND(TRIM(J2505)&lt;&gt;"",TRIM(M2505)&lt;&gt;"",TRIM(J2505)&lt;&gt;TRIM(M2505)),"Suffix translation &lt;&gt; lookup ", "" ))
&amp;IF(AND(TRIM(K2505)="",N2505=""),"Description not translated ",
   IF(AND(TRIM(K2505)&lt;&gt;"",TRIM(N2505)&lt;&gt;"",TRIM(K2505)&lt;&gt;TRIM(N2505)),"Description translation&lt;&gt; lookup ", "" ))</f>
        <v xml:space="preserve">Suffix not translated Description not translated </v>
      </c>
    </row>
    <row r="2506" spans="1:15" x14ac:dyDescent="0.25">
      <c r="A2506" s="2" t="str">
        <f>IF(TRIM(J2506)="","",E2506)</f>
        <v/>
      </c>
      <c r="B2506" s="2" t="str">
        <f>IF(TRIM(K2506)="","",I2506)</f>
        <v/>
      </c>
      <c r="C2506" s="2" t="str">
        <f>LEFT(F2506,FIND(".",F2506,6))</f>
        <v>Exif.Sony2.</v>
      </c>
      <c r="D2506" s="2" t="str">
        <f>VLOOKUP(C2506,PrefixUebersetzung,2,FALSE)</f>
        <v>Exif.Sony2.</v>
      </c>
      <c r="E2506" s="2" t="str">
        <f>MID(F2506,FIND(".",F2506,6)+1,99)</f>
        <v>Fade</v>
      </c>
      <c r="F2506" s="36" t="s">
        <v>10890</v>
      </c>
      <c r="G2506" s="36" t="s">
        <v>9516</v>
      </c>
      <c r="H2506" s="36"/>
      <c r="I2506" s="36" t="s">
        <v>10815</v>
      </c>
      <c r="L2506" s="15">
        <v>8</v>
      </c>
      <c r="M2506" s="3" t="str">
        <f>IFERROR(VLOOKUP(E2506,A:J,10, FALSE),"")</f>
        <v/>
      </c>
      <c r="N2506" s="3" t="str">
        <f>IFERROR(VLOOKUP(I2506,B:K,10,FALSE),"")</f>
        <v/>
      </c>
      <c r="O2506" s="3" t="str">
        <f>IF(AND(TRIM(J2506)="",M2506=""),"Suffix not translated ",
   IF(AND(TRIM(J2506)&lt;&gt;"",TRIM(M2506)&lt;&gt;"",TRIM(J2506)&lt;&gt;TRIM(M2506)),"Suffix translation &lt;&gt; lookup ", "" ))
&amp;IF(AND(TRIM(K2506)="",N2506=""),"Description not translated ",
   IF(AND(TRIM(K2506)&lt;&gt;"",TRIM(N2506)&lt;&gt;"",TRIM(K2506)&lt;&gt;TRIM(N2506)),"Description translation&lt;&gt; lookup ", "" ))</f>
        <v xml:space="preserve">Suffix not translated Description not translated </v>
      </c>
    </row>
    <row r="2507" spans="1:15" x14ac:dyDescent="0.25">
      <c r="A2507" s="2" t="str">
        <f>IF(TRIM(J2507)="","",E2507)</f>
        <v/>
      </c>
      <c r="B2507" s="2" t="str">
        <f>IF(TRIM(K2507)="","",I2507)</f>
        <v/>
      </c>
      <c r="C2507" s="2" t="str">
        <f>LEFT(F2507,FIND(".",F2507,6))</f>
        <v>Exif.Sony2.</v>
      </c>
      <c r="D2507" s="2" t="str">
        <f>VLOOKUP(C2507,PrefixUebersetzung,2,FALSE)</f>
        <v>Exif.Sony2.</v>
      </c>
      <c r="E2507" s="2" t="str">
        <f>MID(F2507,FIND(".",F2507,6)+1,99)</f>
        <v>FileFormat</v>
      </c>
      <c r="F2507" s="41" t="s">
        <v>10341</v>
      </c>
      <c r="G2507" s="36" t="s">
        <v>9518</v>
      </c>
      <c r="H2507" s="36"/>
      <c r="I2507" s="36" t="s">
        <v>3108</v>
      </c>
      <c r="M2507" s="3" t="str">
        <f>IFERROR(VLOOKUP(E2507,A:J,10, FALSE),"")</f>
        <v>Dateiformat</v>
      </c>
      <c r="N2507" s="3" t="str">
        <f>IFERROR(VLOOKUP(I2507,B:K,10,FALSE),"")</f>
        <v>Dateiformat</v>
      </c>
      <c r="O2507" s="3" t="str">
        <f>IF(AND(TRIM(J2507)="",M2507=""),"Suffix not translated ",
   IF(AND(TRIM(J2507)&lt;&gt;"",TRIM(M2507)&lt;&gt;"",TRIM(J2507)&lt;&gt;TRIM(M2507)),"Suffix translation &lt;&gt; lookup ", "" ))
&amp;IF(AND(TRIM(K2507)="",N2507=""),"Description not translated ",
   IF(AND(TRIM(K2507)&lt;&gt;"",TRIM(N2507)&lt;&gt;"",TRIM(K2507)&lt;&gt;TRIM(N2507)),"Description translation&lt;&gt; lookup ", "" ))</f>
        <v/>
      </c>
    </row>
    <row r="2508" spans="1:15" x14ac:dyDescent="0.25">
      <c r="A2508" s="2" t="str">
        <f>IF(TRIM(J2508)="","",E2508)</f>
        <v/>
      </c>
      <c r="B2508" s="2" t="str">
        <f>IF(TRIM(K2508)="","",I2508)</f>
        <v/>
      </c>
      <c r="C2508" s="2" t="str">
        <f>LEFT(F2508,FIND(".",F2508,6))</f>
        <v>Exif.Sony2.</v>
      </c>
      <c r="D2508" s="2" t="str">
        <f>VLOOKUP(C2508,PrefixUebersetzung,2,FALSE)</f>
        <v>Exif.Sony2.</v>
      </c>
      <c r="E2508" s="2" t="str">
        <f>MID(F2508,FIND(".",F2508,6)+1,99)</f>
        <v>FlashAction</v>
      </c>
      <c r="F2508" s="36" t="s">
        <v>10891</v>
      </c>
      <c r="G2508" s="36" t="s">
        <v>9515</v>
      </c>
      <c r="H2508" s="36"/>
      <c r="I2508" s="36" t="s">
        <v>10817</v>
      </c>
      <c r="L2508" s="15">
        <v>8</v>
      </c>
      <c r="M2508" s="3" t="str">
        <f>IFERROR(VLOOKUP(E2508,A:J,10, FALSE),"")</f>
        <v/>
      </c>
      <c r="N2508" s="3" t="str">
        <f>IFERROR(VLOOKUP(I2508,B:K,10,FALSE),"")</f>
        <v/>
      </c>
      <c r="O2508" s="3" t="str">
        <f>IF(AND(TRIM(J2508)="",M2508=""),"Suffix not translated ",
   IF(AND(TRIM(J2508)&lt;&gt;"",TRIM(M2508)&lt;&gt;"",TRIM(J2508)&lt;&gt;TRIM(M2508)),"Suffix translation &lt;&gt; lookup ", "" ))
&amp;IF(AND(TRIM(K2508)="",N2508=""),"Description not translated ",
   IF(AND(TRIM(K2508)&lt;&gt;"",TRIM(N2508)&lt;&gt;"",TRIM(K2508)&lt;&gt;TRIM(N2508)),"Description translation&lt;&gt; lookup ", "" ))</f>
        <v xml:space="preserve">Suffix not translated Description not translated </v>
      </c>
    </row>
    <row r="2509" spans="1:15" ht="30" x14ac:dyDescent="0.25">
      <c r="A2509" s="2" t="str">
        <f>IF(TRIM(J2509)="","",E2509)</f>
        <v/>
      </c>
      <c r="B2509" s="2" t="str">
        <f>IF(TRIM(K2509)="","",I2509)</f>
        <v/>
      </c>
      <c r="C2509" s="2" t="str">
        <f>LEFT(F2509,FIND(".",F2509,6))</f>
        <v>Exif.Sony2.</v>
      </c>
      <c r="D2509" s="2" t="str">
        <f>VLOOKUP(C2509,PrefixUebersetzung,2,FALSE)</f>
        <v>Exif.Sony2.</v>
      </c>
      <c r="E2509" s="2" t="str">
        <f>MID(F2509,FIND(".",F2509,6)+1,99)</f>
        <v>FlashExposureComp</v>
      </c>
      <c r="F2509" s="41" t="s">
        <v>10342</v>
      </c>
      <c r="G2509" s="36" t="s">
        <v>9520</v>
      </c>
      <c r="H2509" s="36"/>
      <c r="I2509" s="36" t="s">
        <v>2502</v>
      </c>
      <c r="M2509" s="3" t="str">
        <f>IFERROR(VLOOKUP(E2509,A:J,10, FALSE),"")</f>
        <v>Blitzbelichtungskorrektur</v>
      </c>
      <c r="N2509" s="3" t="str">
        <f>IFERROR(VLOOKUP(I2509,B:K,10,FALSE),"")</f>
        <v>Blitzbelichtungskorrektur in EV</v>
      </c>
      <c r="O2509" s="3" t="str">
        <f>IF(AND(TRIM(J2509)="",M2509=""),"Suffix not translated ",
   IF(AND(TRIM(J2509)&lt;&gt;"",TRIM(M2509)&lt;&gt;"",TRIM(J2509)&lt;&gt;TRIM(M2509)),"Suffix translation &lt;&gt; lookup ", "" ))
&amp;IF(AND(TRIM(K2509)="",N2509=""),"Description not translated ",
   IF(AND(TRIM(K2509)&lt;&gt;"",TRIM(N2509)&lt;&gt;"",TRIM(K2509)&lt;&gt;TRIM(N2509)),"Description translation&lt;&gt; lookup ", "" ))</f>
        <v/>
      </c>
    </row>
    <row r="2510" spans="1:15" x14ac:dyDescent="0.25">
      <c r="A2510" s="2" t="str">
        <f>IF(TRIM(J2510)="","",E2510)</f>
        <v/>
      </c>
      <c r="B2510" s="2" t="str">
        <f>IF(TRIM(K2510)="","",I2510)</f>
        <v/>
      </c>
      <c r="C2510" s="2" t="str">
        <f>LEFT(F2510,FIND(".",F2510,6))</f>
        <v>Exif.Sony2.</v>
      </c>
      <c r="D2510" s="2" t="str">
        <f>VLOOKUP(C2510,PrefixUebersetzung,2,FALSE)</f>
        <v>Exif.Sony2.</v>
      </c>
      <c r="E2510" s="2" t="str">
        <f>MID(F2510,FIND(".",F2510,6)+1,99)</f>
        <v>FlashLevel</v>
      </c>
      <c r="F2510" s="41" t="s">
        <v>10343</v>
      </c>
      <c r="G2510" s="36" t="s">
        <v>9513</v>
      </c>
      <c r="H2510" s="36"/>
      <c r="I2510" s="36" t="s">
        <v>3109</v>
      </c>
      <c r="M2510" s="3" t="str">
        <f>IFERROR(VLOOKUP(E2510,A:J,10, FALSE),"")</f>
        <v>Blitzleitzahl</v>
      </c>
      <c r="N2510" s="3" t="str">
        <f>IFERROR(VLOOKUP(I2510,B:K,10,FALSE),"")</f>
        <v>Blitzleitzahl</v>
      </c>
      <c r="O2510" s="3" t="str">
        <f>IF(AND(TRIM(J2510)="",M2510=""),"Suffix not translated ",
   IF(AND(TRIM(J2510)&lt;&gt;"",TRIM(M2510)&lt;&gt;"",TRIM(J2510)&lt;&gt;TRIM(M2510)),"Suffix translation &lt;&gt; lookup ", "" ))
&amp;IF(AND(TRIM(K2510)="",N2510=""),"Description not translated ",
   IF(AND(TRIM(K2510)&lt;&gt;"",TRIM(N2510)&lt;&gt;"",TRIM(K2510)&lt;&gt;TRIM(N2510)),"Description translation&lt;&gt; lookup ", "" ))</f>
        <v/>
      </c>
    </row>
    <row r="2511" spans="1:15" ht="30" x14ac:dyDescent="0.25">
      <c r="A2511" s="2" t="str">
        <f>IF(TRIM(J2511)="","",E2511)</f>
        <v/>
      </c>
      <c r="B2511" s="2" t="str">
        <f>IF(TRIM(K2511)="","",I2511)</f>
        <v/>
      </c>
      <c r="C2511" s="2" t="str">
        <f>LEFT(F2511,FIND(".",F2511,6))</f>
        <v>Exif.Sony2.</v>
      </c>
      <c r="D2511" s="2" t="str">
        <f>VLOOKUP(C2511,PrefixUebersetzung,2,FALSE)</f>
        <v>Exif.Sony2.</v>
      </c>
      <c r="E2511" s="2" t="str">
        <f>MID(F2511,FIND(".",F2511,6)+1,99)</f>
        <v>FlexibleSpotPosition</v>
      </c>
      <c r="F2511" s="36" t="s">
        <v>10892</v>
      </c>
      <c r="G2511" s="36" t="s">
        <v>9512</v>
      </c>
      <c r="H2511" s="36"/>
      <c r="I2511" s="36" t="s">
        <v>10819</v>
      </c>
      <c r="L2511" s="15">
        <v>8</v>
      </c>
      <c r="M2511" s="3" t="str">
        <f>IFERROR(VLOOKUP(E2511,A:J,10, FALSE),"")</f>
        <v/>
      </c>
      <c r="N2511" s="3" t="str">
        <f>IFERROR(VLOOKUP(I2511,B:K,10,FALSE),"")</f>
        <v/>
      </c>
      <c r="O2511" s="3" t="str">
        <f>IF(AND(TRIM(J2511)="",M2511=""),"Suffix not translated ",
   IF(AND(TRIM(J2511)&lt;&gt;"",TRIM(M2511)&lt;&gt;"",TRIM(J2511)&lt;&gt;TRIM(M2511)),"Suffix translation &lt;&gt; lookup ", "" ))
&amp;IF(AND(TRIM(K2511)="",N2511=""),"Description not translated ",
   IF(AND(TRIM(K2511)&lt;&gt;"",TRIM(N2511)&lt;&gt;"",TRIM(K2511)&lt;&gt;TRIM(N2511)),"Description translation&lt;&gt; lookup ", "" ))</f>
        <v xml:space="preserve">Suffix not translated Description not translated </v>
      </c>
    </row>
    <row r="2512" spans="1:15" ht="30" x14ac:dyDescent="0.25">
      <c r="A2512" s="2" t="str">
        <f>IF(TRIM(J2512)="","",E2512)</f>
        <v/>
      </c>
      <c r="B2512" s="2" t="str">
        <f>IF(TRIM(K2512)="","",I2512)</f>
        <v/>
      </c>
      <c r="C2512" s="2" t="str">
        <f>LEFT(F2512,FIND(".",F2512,6))</f>
        <v>Exif.Sony2.</v>
      </c>
      <c r="D2512" s="2" t="str">
        <f>VLOOKUP(C2512,PrefixUebersetzung,2,FALSE)</f>
        <v>Exif.Sony2.</v>
      </c>
      <c r="E2512" s="2" t="str">
        <f>MID(F2512,FIND(".",F2512,6)+1,99)</f>
        <v>FocalPlaneAFPointsUsed</v>
      </c>
      <c r="F2512" s="36" t="s">
        <v>10893</v>
      </c>
      <c r="G2512" s="36" t="s">
        <v>9518</v>
      </c>
      <c r="H2512" s="36"/>
      <c r="I2512" s="36" t="s">
        <v>10821</v>
      </c>
      <c r="M2512" s="3" t="str">
        <f>IFERROR(VLOOKUP(E2512,A:J,10, FALSE),"")</f>
        <v>FokusEbeneAFPunkte</v>
      </c>
      <c r="N2512" s="3" t="str">
        <f>IFERROR(VLOOKUP(I2512,B:K,10,FALSE),"")</f>
        <v>Verwendete Autofokus-Punkte in der Fokusebene</v>
      </c>
      <c r="O2512" s="3" t="str">
        <f>IF(AND(TRIM(J2512)="",M2512=""),"Suffix not translated ",
   IF(AND(TRIM(J2512)&lt;&gt;"",TRIM(M2512)&lt;&gt;"",TRIM(J2512)&lt;&gt;TRIM(M2512)),"Suffix translation &lt;&gt; lookup ", "" ))
&amp;IF(AND(TRIM(K2512)="",N2512=""),"Description not translated ",
   IF(AND(TRIM(K2512)&lt;&gt;"",TRIM(N2512)&lt;&gt;"",TRIM(K2512)&lt;&gt;TRIM(N2512)),"Description translation&lt;&gt; lookup ", "" ))</f>
        <v/>
      </c>
    </row>
    <row r="2513" spans="1:15" ht="30" x14ac:dyDescent="0.25">
      <c r="A2513" s="2" t="str">
        <f>IF(TRIM(J2513)="","",E2513)</f>
        <v/>
      </c>
      <c r="B2513" s="2" t="str">
        <f>IF(TRIM(K2513)="","",I2513)</f>
        <v/>
      </c>
      <c r="C2513" s="2" t="str">
        <f>LEFT(F2513,FIND(".",F2513,6))</f>
        <v>Exif.Sony2.</v>
      </c>
      <c r="D2513" s="2" t="str">
        <f>VLOOKUP(C2513,PrefixUebersetzung,2,FALSE)</f>
        <v>Exif.Sony2.</v>
      </c>
      <c r="E2513" s="2" t="str">
        <f>MID(F2513,FIND(".",F2513,6)+1,99)</f>
        <v>FocusFrameSize</v>
      </c>
      <c r="F2513" s="36" t="s">
        <v>10894</v>
      </c>
      <c r="G2513" s="36" t="s">
        <v>9517</v>
      </c>
      <c r="H2513" s="36"/>
      <c r="I2513" s="36" t="s">
        <v>10823</v>
      </c>
      <c r="L2513" s="15">
        <v>8</v>
      </c>
      <c r="M2513" s="3" t="str">
        <f>IFERROR(VLOOKUP(E2513,A:J,10, FALSE),"")</f>
        <v/>
      </c>
      <c r="N2513" s="3" t="str">
        <f>IFERROR(VLOOKUP(I2513,B:K,10,FALSE),"")</f>
        <v/>
      </c>
      <c r="O2513" s="3" t="str">
        <f>IF(AND(TRIM(J2513)="",M2513=""),"Suffix not translated ",
   IF(AND(TRIM(J2513)&lt;&gt;"",TRIM(M2513)&lt;&gt;"",TRIM(J2513)&lt;&gt;TRIM(M2513)),"Suffix translation &lt;&gt; lookup ", "" ))
&amp;IF(AND(TRIM(K2513)="",N2513=""),"Description not translated ",
   IF(AND(TRIM(K2513)&lt;&gt;"",TRIM(N2513)&lt;&gt;"",TRIM(K2513)&lt;&gt;TRIM(N2513)),"Description translation&lt;&gt; lookup ", "" ))</f>
        <v xml:space="preserve">Suffix not translated Description not translated </v>
      </c>
    </row>
    <row r="2514" spans="1:15" ht="75" x14ac:dyDescent="0.25">
      <c r="A2514" s="2" t="str">
        <f>IF(TRIM(J2514)="","",E2514)</f>
        <v/>
      </c>
      <c r="B2514" s="2" t="str">
        <f>IF(TRIM(K2514)="","",I2514)</f>
        <v/>
      </c>
      <c r="C2514" s="2" t="str">
        <f>LEFT(F2514,FIND(".",F2514,6))</f>
        <v>Exif.Sony2.</v>
      </c>
      <c r="D2514" s="2" t="str">
        <f>VLOOKUP(C2514,PrefixUebersetzung,2,FALSE)</f>
        <v>Exif.Sony2.</v>
      </c>
      <c r="E2514" s="2" t="str">
        <f>MID(F2514,FIND(".",F2514,6)+1,99)</f>
        <v>FocusLocation</v>
      </c>
      <c r="F2514" s="36" t="s">
        <v>10895</v>
      </c>
      <c r="G2514" s="36" t="s">
        <v>9512</v>
      </c>
      <c r="H2514" s="36"/>
      <c r="I2514" s="36" t="s">
        <v>10825</v>
      </c>
      <c r="L2514" s="15">
        <v>8</v>
      </c>
      <c r="M2514" s="3" t="str">
        <f>IFERROR(VLOOKUP(E2514,A:J,10, FALSE),"")</f>
        <v/>
      </c>
      <c r="N2514" s="3" t="str">
        <f>IFERROR(VLOOKUP(I2514,B:K,10,FALSE),"")</f>
        <v/>
      </c>
      <c r="O2514" s="3" t="str">
        <f>IF(AND(TRIM(J2514)="",M2514=""),"Suffix not translated ",
   IF(AND(TRIM(J2514)&lt;&gt;"",TRIM(M2514)&lt;&gt;"",TRIM(J2514)&lt;&gt;TRIM(M2514)),"Suffix translation &lt;&gt; lookup ", "" ))
&amp;IF(AND(TRIM(K2514)="",N2514=""),"Description not translated ",
   IF(AND(TRIM(K2514)&lt;&gt;"",TRIM(N2514)&lt;&gt;"",TRIM(K2514)&lt;&gt;TRIM(N2514)),"Description translation&lt;&gt; lookup ", "" ))</f>
        <v xml:space="preserve">Suffix not translated Description not translated </v>
      </c>
    </row>
    <row r="2515" spans="1:15" x14ac:dyDescent="0.25">
      <c r="A2515" s="2" t="str">
        <f>IF(TRIM(J2515)="","",E2515)</f>
        <v/>
      </c>
      <c r="B2515" s="2" t="str">
        <f>IF(TRIM(K2515)="","",I2515)</f>
        <v/>
      </c>
      <c r="C2515" s="2" t="str">
        <f>LEFT(F2515,FIND(".",F2515,6))</f>
        <v>Exif.Sony2.</v>
      </c>
      <c r="D2515" s="2" t="str">
        <f>VLOOKUP(C2515,PrefixUebersetzung,2,FALSE)</f>
        <v>Exif.Sony2.</v>
      </c>
      <c r="E2515" s="2" t="str">
        <f>MID(F2515,FIND(".",F2515,6)+1,99)</f>
        <v>FocusMode</v>
      </c>
      <c r="F2515" s="41" t="s">
        <v>10344</v>
      </c>
      <c r="G2515" s="36" t="s">
        <v>9512</v>
      </c>
      <c r="H2515" s="36"/>
      <c r="I2515" s="36" t="s">
        <v>3110</v>
      </c>
      <c r="M2515" s="3" t="str">
        <f>IFERROR(VLOOKUP(E2515,A:J,10, FALSE),"")</f>
        <v>Fokusmodus</v>
      </c>
      <c r="N2515" s="3" t="str">
        <f>IFERROR(VLOOKUP(I2515,B:K,10,FALSE),"")</f>
        <v>Fokusmodus</v>
      </c>
      <c r="O2515" s="3" t="str">
        <f>IF(AND(TRIM(J2515)="",M2515=""),"Suffix not translated ",
   IF(AND(TRIM(J2515)&lt;&gt;"",TRIM(M2515)&lt;&gt;"",TRIM(J2515)&lt;&gt;TRIM(M2515)),"Suffix translation &lt;&gt; lookup ", "" ))
&amp;IF(AND(TRIM(K2515)="",N2515=""),"Description not translated ",
   IF(AND(TRIM(K2515)&lt;&gt;"",TRIM(N2515)&lt;&gt;"",TRIM(K2515)&lt;&gt;TRIM(N2515)),"Description translation&lt;&gt; lookup ", "" ))</f>
        <v/>
      </c>
    </row>
    <row r="2516" spans="1:15" x14ac:dyDescent="0.25">
      <c r="A2516" s="2" t="str">
        <f>IF(TRIM(J2516)="","",E2516)</f>
        <v>FocusMode2</v>
      </c>
      <c r="B2516" s="2" t="str">
        <f>IF(TRIM(K2516)="","",I2516)</f>
        <v>Focus mode 2</v>
      </c>
      <c r="C2516" s="2" t="str">
        <f>LEFT(F2516,FIND(".",F2516,6))</f>
        <v>Exif.Sony2.</v>
      </c>
      <c r="D2516" s="2" t="str">
        <f>VLOOKUP(C2516,PrefixUebersetzung,2,FALSE)</f>
        <v>Exif.Sony2.</v>
      </c>
      <c r="E2516" s="2" t="str">
        <f>MID(F2516,FIND(".",F2516,6)+1,99)</f>
        <v>FocusMode2</v>
      </c>
      <c r="F2516" s="36" t="s">
        <v>10896</v>
      </c>
      <c r="G2516" s="36" t="s">
        <v>9518</v>
      </c>
      <c r="H2516" s="36"/>
      <c r="I2516" s="36" t="s">
        <v>10827</v>
      </c>
      <c r="J2516" s="5" t="s">
        <v>7533</v>
      </c>
      <c r="K2516" s="5" t="s">
        <v>7533</v>
      </c>
      <c r="M2516" s="3" t="str">
        <f>IFERROR(VLOOKUP(E2516,A:J,10, FALSE),"")</f>
        <v>Fokusmodus2</v>
      </c>
      <c r="N2516" s="3" t="str">
        <f>IFERROR(VLOOKUP(I2516,B:K,10,FALSE),"")</f>
        <v>Fokusmodus 2</v>
      </c>
      <c r="O2516" s="3" t="str">
        <f>IF(AND(TRIM(J2516)="",M2516=""),"Suffix not translated ",
   IF(AND(TRIM(J2516)&lt;&gt;"",TRIM(M2516)&lt;&gt;"",TRIM(J2516)&lt;&gt;TRIM(M2516)),"Suffix translation &lt;&gt; lookup ", "" ))
&amp;IF(AND(TRIM(K2516)="",N2516=""),"Description not translated ",
   IF(AND(TRIM(K2516)&lt;&gt;"",TRIM(N2516)&lt;&gt;"",TRIM(K2516)&lt;&gt;TRIM(N2516)),"Description translation&lt;&gt; lookup ", "" ))</f>
        <v xml:space="preserve">Description translation&lt;&gt; lookup </v>
      </c>
    </row>
    <row r="2517" spans="1:15" x14ac:dyDescent="0.25">
      <c r="A2517" s="2" t="str">
        <f>IF(TRIM(J2517)="","",E2517)</f>
        <v/>
      </c>
      <c r="B2517" s="2" t="str">
        <f>IF(TRIM(K2517)="","",I2517)</f>
        <v/>
      </c>
      <c r="C2517" s="2" t="str">
        <f>LEFT(F2517,FIND(".",F2517,6))</f>
        <v>Exif.Sony2.</v>
      </c>
      <c r="D2517" s="2" t="str">
        <f>VLOOKUP(C2517,PrefixUebersetzung,2,FALSE)</f>
        <v>Exif.Sony2.</v>
      </c>
      <c r="E2517" s="2" t="str">
        <f>MID(F2517,FIND(".",F2517,6)+1,99)</f>
        <v>FocusMode3</v>
      </c>
      <c r="F2517" s="36" t="s">
        <v>10897</v>
      </c>
      <c r="G2517" s="36" t="s">
        <v>9512</v>
      </c>
      <c r="H2517" s="36"/>
      <c r="I2517" s="36" t="s">
        <v>10829</v>
      </c>
      <c r="L2517" s="15">
        <v>8</v>
      </c>
      <c r="M2517" s="3" t="str">
        <f>IFERROR(VLOOKUP(E2517,A:J,10, FALSE),"")</f>
        <v>Fokusmodus3</v>
      </c>
      <c r="N2517" s="3" t="str">
        <f>IFERROR(VLOOKUP(I2517,B:K,10,FALSE),"")</f>
        <v>Fokusmodus 3</v>
      </c>
      <c r="O2517" s="3" t="str">
        <f>IF(AND(TRIM(J2517)="",M2517=""),"Suffix not translated ",
   IF(AND(TRIM(J2517)&lt;&gt;"",TRIM(M2517)&lt;&gt;"",TRIM(J2517)&lt;&gt;TRIM(M2517)),"Suffix translation &lt;&gt; lookup ", "" ))
&amp;IF(AND(TRIM(K2517)="",N2517=""),"Description not translated ",
   IF(AND(TRIM(K2517)&lt;&gt;"",TRIM(N2517)&lt;&gt;"",TRIM(K2517)&lt;&gt;TRIM(N2517)),"Description translation&lt;&gt; lookup ", "" ))</f>
        <v/>
      </c>
    </row>
    <row r="2518" spans="1:15" x14ac:dyDescent="0.25">
      <c r="A2518" s="2" t="str">
        <f>IF(TRIM(J2518)="","",E2518)</f>
        <v/>
      </c>
      <c r="B2518" s="2" t="str">
        <f>IF(TRIM(K2518)="","",I2518)</f>
        <v/>
      </c>
      <c r="C2518" s="2" t="str">
        <f>LEFT(F2518,FIND(".",F2518,6))</f>
        <v>Exif.Sony2.</v>
      </c>
      <c r="D2518" s="2" t="str">
        <f>VLOOKUP(C2518,PrefixUebersetzung,2,FALSE)</f>
        <v>Exif.Sony2.</v>
      </c>
      <c r="E2518" s="2" t="str">
        <f>MID(F2518,FIND(".",F2518,6)+1,99)</f>
        <v>FullImageSize</v>
      </c>
      <c r="F2518" s="41" t="s">
        <v>10345</v>
      </c>
      <c r="G2518" s="36" t="s">
        <v>9515</v>
      </c>
      <c r="H2518" s="36"/>
      <c r="I2518" s="36" t="s">
        <v>11033</v>
      </c>
      <c r="M2518" s="3" t="str">
        <f>IFERROR(VLOOKUP(E2518,A:J,10, FALSE),"")</f>
        <v>Volle Bildgröße</v>
      </c>
      <c r="N2518" s="3" t="str">
        <f>IFERROR(VLOOKUP(I2518,B:K,10,FALSE),"")</f>
        <v>Volle Bildgröße</v>
      </c>
      <c r="O2518" s="3" t="str">
        <f>IF(AND(TRIM(J2518)="",M2518=""),"Suffix not translated ",
   IF(AND(TRIM(J2518)&lt;&gt;"",TRIM(M2518)&lt;&gt;"",TRIM(J2518)&lt;&gt;TRIM(M2518)),"Suffix translation &lt;&gt; lookup ", "" ))
&amp;IF(AND(TRIM(K2518)="",N2518=""),"Description not translated ",
   IF(AND(TRIM(K2518)&lt;&gt;"",TRIM(N2518)&lt;&gt;"",TRIM(K2518)&lt;&gt;TRIM(N2518)),"Description translation&lt;&gt; lookup ", "" ))</f>
        <v/>
      </c>
    </row>
    <row r="2519" spans="1:15" ht="30" x14ac:dyDescent="0.25">
      <c r="A2519" s="2" t="str">
        <f>IF(TRIM(J2519)="","",E2519)</f>
        <v>HighISONoiseReduction</v>
      </c>
      <c r="B2519" s="2" t="str">
        <f>IF(TRIM(K2519)="","",I2519)</f>
        <v>High ISO noise reduction</v>
      </c>
      <c r="C2519" s="2" t="str">
        <f>LEFT(F2519,FIND(".",F2519,6))</f>
        <v>Exif.Sony2.</v>
      </c>
      <c r="D2519" s="2" t="str">
        <f>VLOOKUP(C2519,PrefixUebersetzung,2,FALSE)</f>
        <v>Exif.Sony2.</v>
      </c>
      <c r="E2519" s="2" t="str">
        <f>MID(F2519,FIND(".",F2519,6)+1,99)</f>
        <v>HighISONoiseReduction</v>
      </c>
      <c r="F2519" s="36" t="s">
        <v>10898</v>
      </c>
      <c r="G2519" s="36" t="s">
        <v>9512</v>
      </c>
      <c r="H2519" s="36"/>
      <c r="I2519" s="36" t="s">
        <v>2973</v>
      </c>
      <c r="J2519" s="5" t="s">
        <v>11109</v>
      </c>
      <c r="K2519" s="5" t="s">
        <v>11110</v>
      </c>
      <c r="M2519" s="3" t="str">
        <f>IFERROR(VLOOKUP(E2519,A:J,10, FALSE),"")</f>
        <v>Rauschunterdrückung bei ISO+</v>
      </c>
      <c r="N2519" s="3" t="str">
        <f>IFERROR(VLOOKUP(I2519,B:K,10,FALSE),"")</f>
        <v>Rauschunterdrückung bei hohen ISO-Werten</v>
      </c>
      <c r="O2519" s="3" t="str">
        <f>IF(AND(TRIM(J2519)="",M2519=""),"Suffix not translated ",
   IF(AND(TRIM(J2519)&lt;&gt;"",TRIM(M2519)&lt;&gt;"",TRIM(J2519)&lt;&gt;TRIM(M2519)),"Suffix translation &lt;&gt; lookup ", "" ))
&amp;IF(AND(TRIM(K2519)="",N2519=""),"Description not translated ",
   IF(AND(TRIM(K2519)&lt;&gt;"",TRIM(N2519)&lt;&gt;"",TRIM(K2519)&lt;&gt;TRIM(N2519)),"Description translation&lt;&gt; lookup ", "" ))</f>
        <v/>
      </c>
    </row>
    <row r="2520" spans="1:15" ht="30" x14ac:dyDescent="0.25">
      <c r="A2520" s="2" t="str">
        <f>IF(TRIM(J2520)="","",E2520)</f>
        <v/>
      </c>
      <c r="B2520" s="2" t="str">
        <f>IF(TRIM(K2520)="","",I2520)</f>
        <v/>
      </c>
      <c r="C2520" s="2" t="str">
        <f>LEFT(F2520,FIND(".",F2520,6))</f>
        <v>Exif.Sony2.</v>
      </c>
      <c r="D2520" s="2" t="str">
        <f>VLOOKUP(C2520,PrefixUebersetzung,2,FALSE)</f>
        <v>Exif.Sony2.</v>
      </c>
      <c r="E2520" s="2" t="str">
        <f>MID(F2520,FIND(".",F2520,6)+1,99)</f>
        <v>HighISONoiseReduction2</v>
      </c>
      <c r="F2520" s="36" t="s">
        <v>10899</v>
      </c>
      <c r="G2520" s="36" t="s">
        <v>9512</v>
      </c>
      <c r="H2520" s="36"/>
      <c r="I2520" s="36" t="s">
        <v>10832</v>
      </c>
      <c r="L2520" s="15">
        <v>8</v>
      </c>
      <c r="M2520" s="3" t="str">
        <f>IFERROR(VLOOKUP(E2520,A:J,10, FALSE),"")</f>
        <v>Rauschunterdrückung bei ISO+ 2</v>
      </c>
      <c r="N2520" s="3" t="str">
        <f>IFERROR(VLOOKUP(I2520,B:K,10,FALSE),"")</f>
        <v>Rauschunterdrückung bei hohen ISO-Werten 2</v>
      </c>
      <c r="O2520" s="3" t="str">
        <f>IF(AND(TRIM(J2520)="",M2520=""),"Suffix not translated ",
   IF(AND(TRIM(J2520)&lt;&gt;"",TRIM(M2520)&lt;&gt;"",TRIM(J2520)&lt;&gt;TRIM(M2520)),"Suffix translation &lt;&gt; lookup ", "" ))
&amp;IF(AND(TRIM(K2520)="",N2520=""),"Description not translated ",
   IF(AND(TRIM(K2520)&lt;&gt;"",TRIM(N2520)&lt;&gt;"",TRIM(K2520)&lt;&gt;TRIM(N2520)),"Description translation&lt;&gt; lookup ", "" ))</f>
        <v/>
      </c>
    </row>
    <row r="2521" spans="1:15" x14ac:dyDescent="0.25">
      <c r="A2521" s="2" t="str">
        <f>IF(TRIM(J2521)="","",E2521)</f>
        <v/>
      </c>
      <c r="B2521" s="2" t="str">
        <f>IF(TRIM(K2521)="","",I2521)</f>
        <v/>
      </c>
      <c r="C2521" s="2" t="str">
        <f>LEFT(F2521,FIND(".",F2521,6))</f>
        <v>Exif.Sony2.</v>
      </c>
      <c r="D2521" s="2" t="str">
        <f>VLOOKUP(C2521,PrefixUebersetzung,2,FALSE)</f>
        <v>Exif.Sony2.</v>
      </c>
      <c r="E2521" s="2" t="str">
        <f>MID(F2521,FIND(".",F2521,6)+1,99)</f>
        <v>Highlights</v>
      </c>
      <c r="F2521" s="36" t="s">
        <v>10900</v>
      </c>
      <c r="G2521" s="36" t="s">
        <v>9516</v>
      </c>
      <c r="H2521" s="36"/>
      <c r="I2521" s="36" t="s">
        <v>10834</v>
      </c>
      <c r="L2521" s="15">
        <v>8</v>
      </c>
      <c r="M2521" s="3" t="str">
        <f>IFERROR(VLOOKUP(E2521,A:J,10, FALSE),"")</f>
        <v/>
      </c>
      <c r="N2521" s="3" t="str">
        <f>IFERROR(VLOOKUP(I2521,B:K,10,FALSE),"")</f>
        <v/>
      </c>
      <c r="O2521" s="3" t="str">
        <f>IF(AND(TRIM(J2521)="",M2521=""),"Suffix not translated ",
   IF(AND(TRIM(J2521)&lt;&gt;"",TRIM(M2521)&lt;&gt;"",TRIM(J2521)&lt;&gt;TRIM(M2521)),"Suffix translation &lt;&gt; lookup ", "" ))
&amp;IF(AND(TRIM(K2521)="",N2521=""),"Description not translated ",
   IF(AND(TRIM(K2521)&lt;&gt;"",TRIM(N2521)&lt;&gt;"",TRIM(K2521)&lt;&gt;TRIM(N2521)),"Description translation&lt;&gt; lookup ", "" ))</f>
        <v xml:space="preserve">Suffix not translated Description not translated </v>
      </c>
    </row>
    <row r="2522" spans="1:15" x14ac:dyDescent="0.25">
      <c r="A2522" s="2" t="str">
        <f>IF(TRIM(J2522)="","",E2522)</f>
        <v/>
      </c>
      <c r="B2522" s="2" t="str">
        <f>IF(TRIM(K2522)="","",I2522)</f>
        <v/>
      </c>
      <c r="C2522" s="2" t="str">
        <f>LEFT(F2522,FIND(".",F2522,6))</f>
        <v>Exif.Sony2.</v>
      </c>
      <c r="D2522" s="2" t="str">
        <f>VLOOKUP(C2522,PrefixUebersetzung,2,FALSE)</f>
        <v>Exif.Sony2.</v>
      </c>
      <c r="E2522" s="2" t="str">
        <f>MID(F2522,FIND(".",F2522,6)+1,99)</f>
        <v>ImageStabilization</v>
      </c>
      <c r="F2522" s="41" t="s">
        <v>10346</v>
      </c>
      <c r="G2522" s="36" t="s">
        <v>9515</v>
      </c>
      <c r="H2522" s="36"/>
      <c r="I2522" s="36" t="s">
        <v>2174</v>
      </c>
      <c r="M2522" s="3" t="str">
        <f>IFERROR(VLOOKUP(E2522,A:J,10, FALSE),"")</f>
        <v>Bildstabilisierung</v>
      </c>
      <c r="N2522" s="3" t="str">
        <f>IFERROR(VLOOKUP(I2522,B:K,10,FALSE),"")</f>
        <v>Bildstabilisierung</v>
      </c>
      <c r="O2522" s="3" t="str">
        <f>IF(AND(TRIM(J2522)="",M2522=""),"Suffix not translated ",
   IF(AND(TRIM(J2522)&lt;&gt;"",TRIM(M2522)&lt;&gt;"",TRIM(J2522)&lt;&gt;TRIM(M2522)),"Suffix translation &lt;&gt; lookup ", "" ))
&amp;IF(AND(TRIM(K2522)="",N2522=""),"Description not translated ",
   IF(AND(TRIM(K2522)&lt;&gt;"",TRIM(N2522)&lt;&gt;"",TRIM(K2522)&lt;&gt;TRIM(N2522)),"Description translation&lt;&gt; lookup ", "" ))</f>
        <v/>
      </c>
    </row>
    <row r="2523" spans="1:15" x14ac:dyDescent="0.25">
      <c r="A2523" s="2" t="str">
        <f>IF(TRIM(J2523)="","",E2523)</f>
        <v/>
      </c>
      <c r="B2523" s="2" t="str">
        <f>IF(TRIM(K2523)="","",I2523)</f>
        <v/>
      </c>
      <c r="C2523" s="2" t="str">
        <f>LEFT(F2523,FIND(".",F2523,6))</f>
        <v>Exif.Sony2.</v>
      </c>
      <c r="D2523" s="2" t="str">
        <f>VLOOKUP(C2523,PrefixUebersetzung,2,FALSE)</f>
        <v>Exif.Sony2.</v>
      </c>
      <c r="E2523" s="2" t="str">
        <f>MID(F2523,FIND(".",F2523,6)+1,99)</f>
        <v>IntelligentAuto</v>
      </c>
      <c r="F2523" s="41" t="s">
        <v>10347</v>
      </c>
      <c r="G2523" s="36" t="s">
        <v>9512</v>
      </c>
      <c r="H2523" s="36"/>
      <c r="I2523" s="36" t="s">
        <v>3111</v>
      </c>
      <c r="M2523" s="3" t="str">
        <f>IFERROR(VLOOKUP(E2523,A:J,10, FALSE),"")</f>
        <v/>
      </c>
      <c r="N2523" s="3" t="str">
        <f>IFERROR(VLOOKUP(I2523,B:K,10,FALSE),"")</f>
        <v/>
      </c>
      <c r="O2523" s="3" t="str">
        <f>IF(AND(TRIM(J2523)="",M2523=""),"Suffix not translated ",
   IF(AND(TRIM(J2523)&lt;&gt;"",TRIM(M2523)&lt;&gt;"",TRIM(J2523)&lt;&gt;TRIM(M2523)),"Suffix translation &lt;&gt; lookup ", "" ))
&amp;IF(AND(TRIM(K2523)="",N2523=""),"Description not translated ",
   IF(AND(TRIM(K2523)&lt;&gt;"",TRIM(N2523)&lt;&gt;"",TRIM(K2523)&lt;&gt;TRIM(N2523)),"Description translation&lt;&gt; lookup ", "" ))</f>
        <v xml:space="preserve">Suffix not translated Description not translated </v>
      </c>
    </row>
    <row r="2524" spans="1:15" x14ac:dyDescent="0.25">
      <c r="A2524" s="2" t="str">
        <f>IF(TRIM(J2524)="","",E2524)</f>
        <v/>
      </c>
      <c r="B2524" s="2" t="str">
        <f>IF(TRIM(K2524)="","",I2524)</f>
        <v/>
      </c>
      <c r="C2524" s="2" t="str">
        <f>LEFT(F2524,FIND(".",F2524,6))</f>
        <v>Exif.Sony2.</v>
      </c>
      <c r="D2524" s="2" t="str">
        <f>VLOOKUP(C2524,PrefixUebersetzung,2,FALSE)</f>
        <v>Exif.Sony2.</v>
      </c>
      <c r="E2524" s="2" t="str">
        <f>MID(F2524,FIND(".",F2524,6)+1,99)</f>
        <v>JPEGHEIFSwitch</v>
      </c>
      <c r="F2524" s="36" t="s">
        <v>10901</v>
      </c>
      <c r="G2524" s="36" t="s">
        <v>9512</v>
      </c>
      <c r="H2524" s="36"/>
      <c r="I2524" s="36" t="s">
        <v>10836</v>
      </c>
      <c r="L2524" s="15">
        <v>8</v>
      </c>
      <c r="M2524" s="3" t="str">
        <f>IFERROR(VLOOKUP(E2524,A:J,10, FALSE),"")</f>
        <v/>
      </c>
      <c r="N2524" s="3" t="str">
        <f>IFERROR(VLOOKUP(I2524,B:K,10,FALSE),"")</f>
        <v/>
      </c>
      <c r="O2524" s="3" t="str">
        <f>IF(AND(TRIM(J2524)="",M2524=""),"Suffix not translated ",
   IF(AND(TRIM(J2524)&lt;&gt;"",TRIM(M2524)&lt;&gt;"",TRIM(J2524)&lt;&gt;TRIM(M2524)),"Suffix translation &lt;&gt; lookup ", "" ))
&amp;IF(AND(TRIM(K2524)="",N2524=""),"Description not translated ",
   IF(AND(TRIM(K2524)&lt;&gt;"",TRIM(N2524)&lt;&gt;"",TRIM(K2524)&lt;&gt;TRIM(N2524)),"Description translation&lt;&gt; lookup ", "" ))</f>
        <v xml:space="preserve">Suffix not translated Description not translated </v>
      </c>
    </row>
    <row r="2525" spans="1:15" x14ac:dyDescent="0.25">
      <c r="A2525" s="2" t="str">
        <f>IF(TRIM(J2525)="","",E2525)</f>
        <v/>
      </c>
      <c r="B2525" s="2" t="str">
        <f>IF(TRIM(K2525)="","",I2525)</f>
        <v/>
      </c>
      <c r="C2525" s="2" t="str">
        <f>LEFT(F2525,FIND(".",F2525,6))</f>
        <v>Exif.Sony2.</v>
      </c>
      <c r="D2525" s="2" t="str">
        <f>VLOOKUP(C2525,PrefixUebersetzung,2,FALSE)</f>
        <v>Exif.Sony2.</v>
      </c>
      <c r="E2525" s="2" t="str">
        <f>MID(F2525,FIND(".",F2525,6)+1,99)</f>
        <v>JPEGQuality</v>
      </c>
      <c r="F2525" s="41" t="s">
        <v>10348</v>
      </c>
      <c r="G2525" s="36" t="s">
        <v>9512</v>
      </c>
      <c r="H2525" s="36"/>
      <c r="I2525" s="36" t="s">
        <v>3112</v>
      </c>
      <c r="M2525" s="3" t="str">
        <f>IFERROR(VLOOKUP(E2525,A:J,10, FALSE),"")</f>
        <v>JPEG Qualität</v>
      </c>
      <c r="N2525" s="3" t="str">
        <f>IFERROR(VLOOKUP(I2525,B:K,10,FALSE),"")</f>
        <v>JPEG Qualität</v>
      </c>
      <c r="O2525" s="3" t="str">
        <f>IF(AND(TRIM(J2525)="",M2525=""),"Suffix not translated ",
   IF(AND(TRIM(J2525)&lt;&gt;"",TRIM(M2525)&lt;&gt;"",TRIM(J2525)&lt;&gt;TRIM(M2525)),"Suffix translation &lt;&gt; lookup ", "" ))
&amp;IF(AND(TRIM(K2525)="",N2525=""),"Description not translated ",
   IF(AND(TRIM(K2525)&lt;&gt;"",TRIM(N2525)&lt;&gt;"",TRIM(K2525)&lt;&gt;TRIM(N2525)),"Description translation&lt;&gt; lookup ", "" ))</f>
        <v/>
      </c>
    </row>
    <row r="2526" spans="1:15" x14ac:dyDescent="0.25">
      <c r="A2526" s="2" t="str">
        <f>IF(TRIM(J2526)="","",E2526)</f>
        <v/>
      </c>
      <c r="B2526" s="2" t="str">
        <f>IF(TRIM(K2526)="","",I2526)</f>
        <v/>
      </c>
      <c r="C2526" s="2" t="str">
        <f>LEFT(F2526,FIND(".",F2526,6))</f>
        <v>Exif.Sony2.</v>
      </c>
      <c r="D2526" s="2" t="str">
        <f>VLOOKUP(C2526,PrefixUebersetzung,2,FALSE)</f>
        <v>Exif.Sony2.</v>
      </c>
      <c r="E2526" s="2" t="str">
        <f>MID(F2526,FIND(".",F2526,6)+1,99)</f>
        <v>LateralChromaticAberration</v>
      </c>
      <c r="F2526" s="36" t="s">
        <v>10902</v>
      </c>
      <c r="G2526" s="36" t="s">
        <v>9515</v>
      </c>
      <c r="H2526" s="36"/>
      <c r="I2526" s="36" t="s">
        <v>10838</v>
      </c>
      <c r="L2526" s="15">
        <v>8</v>
      </c>
      <c r="M2526" s="3" t="str">
        <f>IFERROR(VLOOKUP(E2526,A:J,10, FALSE),"")</f>
        <v/>
      </c>
      <c r="N2526" s="3" t="str">
        <f>IFERROR(VLOOKUP(I2526,B:K,10,FALSE),"")</f>
        <v/>
      </c>
      <c r="O2526" s="3" t="str">
        <f>IF(AND(TRIM(J2526)="",M2526=""),"Suffix not translated ",
   IF(AND(TRIM(J2526)&lt;&gt;"",TRIM(M2526)&lt;&gt;"",TRIM(J2526)&lt;&gt;TRIM(M2526)),"Suffix translation &lt;&gt; lookup ", "" ))
&amp;IF(AND(TRIM(K2526)="",N2526=""),"Description not translated ",
   IF(AND(TRIM(K2526)&lt;&gt;"",TRIM(N2526)&lt;&gt;"",TRIM(K2526)&lt;&gt;TRIM(N2526)),"Description translation&lt;&gt; lookup ", "" ))</f>
        <v xml:space="preserve">Suffix not translated Description not translated </v>
      </c>
    </row>
    <row r="2527" spans="1:15" x14ac:dyDescent="0.25">
      <c r="A2527" s="2" t="str">
        <f>IF(TRIM(J2527)="","",E2527)</f>
        <v/>
      </c>
      <c r="B2527" s="2" t="str">
        <f>IF(TRIM(K2527)="","",I2527)</f>
        <v/>
      </c>
      <c r="C2527" s="2" t="str">
        <f>LEFT(F2527,FIND(".",F2527,6))</f>
        <v>Exif.Sony2.</v>
      </c>
      <c r="D2527" s="2" t="str">
        <f>VLOOKUP(C2527,PrefixUebersetzung,2,FALSE)</f>
        <v>Exif.Sony2.</v>
      </c>
      <c r="E2527" s="2" t="str">
        <f>MID(F2527,FIND(".",F2527,6)+1,99)</f>
        <v>LensID</v>
      </c>
      <c r="F2527" s="41" t="s">
        <v>10349</v>
      </c>
      <c r="G2527" s="36" t="s">
        <v>9515</v>
      </c>
      <c r="H2527" s="36"/>
      <c r="I2527" s="36" t="s">
        <v>9768</v>
      </c>
      <c r="M2527" s="3" t="str">
        <f>IFERROR(VLOOKUP(E2527,A:J,10, FALSE),"")</f>
        <v>Objektiv Kennung</v>
      </c>
      <c r="N2527" s="3" t="str">
        <f>IFERROR(VLOOKUP(I2527,B:K,10,FALSE),"")</f>
        <v>Objektiv Kennung</v>
      </c>
      <c r="O2527" s="3" t="str">
        <f>IF(AND(TRIM(J2527)="",M2527=""),"Suffix not translated ",
   IF(AND(TRIM(J2527)&lt;&gt;"",TRIM(M2527)&lt;&gt;"",TRIM(J2527)&lt;&gt;TRIM(M2527)),"Suffix translation &lt;&gt; lookup ", "" ))
&amp;IF(AND(TRIM(K2527)="",N2527=""),"Description not translated ",
   IF(AND(TRIM(K2527)&lt;&gt;"",TRIM(N2527)&lt;&gt;"",TRIM(K2527)&lt;&gt;TRIM(N2527)),"Description translation&lt;&gt; lookup ", "" ))</f>
        <v/>
      </c>
    </row>
    <row r="2528" spans="1:15" ht="45" x14ac:dyDescent="0.25">
      <c r="A2528" s="2" t="str">
        <f>IF(TRIM(J2528)="","",E2528)</f>
        <v/>
      </c>
      <c r="B2528" s="2" t="str">
        <f>IF(TRIM(K2528)="","",I2528)</f>
        <v/>
      </c>
      <c r="C2528" s="2" t="str">
        <f>LEFT(F2528,FIND(".",F2528,6))</f>
        <v>Exif.Sony2.</v>
      </c>
      <c r="D2528" s="2" t="str">
        <f>VLOOKUP(C2528,PrefixUebersetzung,2,FALSE)</f>
        <v>Exif.Sony2.</v>
      </c>
      <c r="E2528" s="2" t="str">
        <f>MID(F2528,FIND(".",F2528,6)+1,99)</f>
        <v>LensSpec</v>
      </c>
      <c r="F2528" s="36" t="s">
        <v>10903</v>
      </c>
      <c r="G2528" s="36" t="s">
        <v>9518</v>
      </c>
      <c r="H2528" s="36"/>
      <c r="I2528" s="36" t="s">
        <v>10840</v>
      </c>
      <c r="L2528" s="15">
        <v>8</v>
      </c>
      <c r="M2528" s="3" t="str">
        <f>IFERROR(VLOOKUP(E2528,A:J,10, FALSE),"")</f>
        <v/>
      </c>
      <c r="N2528" s="3" t="str">
        <f>IFERROR(VLOOKUP(I2528,B:K,10,FALSE),"")</f>
        <v/>
      </c>
      <c r="O2528" s="3" t="str">
        <f>IF(AND(TRIM(J2528)="",M2528=""),"Suffix not translated ",
   IF(AND(TRIM(J2528)&lt;&gt;"",TRIM(M2528)&lt;&gt;"",TRIM(J2528)&lt;&gt;TRIM(M2528)),"Suffix translation &lt;&gt; lookup ", "" ))
&amp;IF(AND(TRIM(K2528)="",N2528=""),"Description not translated ",
   IF(AND(TRIM(K2528)&lt;&gt;"",TRIM(N2528)&lt;&gt;"",TRIM(K2528)&lt;&gt;TRIM(N2528)),"Description translation&lt;&gt; lookup ", "" ))</f>
        <v xml:space="preserve">Suffix not translated Description not translated </v>
      </c>
    </row>
    <row r="2529" spans="1:15" ht="30" x14ac:dyDescent="0.25">
      <c r="A2529" s="2" t="str">
        <f>IF(TRIM(J2529)="","",E2529)</f>
        <v/>
      </c>
      <c r="B2529" s="2" t="str">
        <f>IF(TRIM(K2529)="","",I2529)</f>
        <v/>
      </c>
      <c r="C2529" s="2" t="str">
        <f>LEFT(F2529,FIND(".",F2529,6))</f>
        <v>Exif.Sony2.</v>
      </c>
      <c r="D2529" s="2" t="str">
        <f>VLOOKUP(C2529,PrefixUebersetzung,2,FALSE)</f>
        <v>Exif.Sony2.</v>
      </c>
      <c r="E2529" s="2" t="str">
        <f>MID(F2529,FIND(".",F2529,6)+1,99)</f>
        <v>LongExposureNoiseReduction</v>
      </c>
      <c r="F2529" s="41" t="s">
        <v>10350</v>
      </c>
      <c r="G2529" s="36" t="s">
        <v>9515</v>
      </c>
      <c r="H2529" s="36"/>
      <c r="I2529" s="36" t="s">
        <v>2150</v>
      </c>
      <c r="M2529" s="3" t="str">
        <f>IFERROR(VLOOKUP(E2529,A:J,10, FALSE),"")</f>
        <v>Rauschreduzierung bei Langzeitbelichtung</v>
      </c>
      <c r="N2529" s="3" t="str">
        <f>IFERROR(VLOOKUP(I2529,B:K,10,FALSE),"")</f>
        <v>Rauschreduzierung bei Langzeitbelichtung</v>
      </c>
      <c r="O2529" s="3" t="str">
        <f>IF(AND(TRIM(J2529)="",M2529=""),"Suffix not translated ",
   IF(AND(TRIM(J2529)&lt;&gt;"",TRIM(M2529)&lt;&gt;"",TRIM(J2529)&lt;&gt;TRIM(M2529)),"Suffix translation &lt;&gt; lookup ", "" ))
&amp;IF(AND(TRIM(K2529)="",N2529=""),"Description not translated ",
   IF(AND(TRIM(K2529)&lt;&gt;"",TRIM(N2529)&lt;&gt;"",TRIM(K2529)&lt;&gt;TRIM(N2529)),"Description translation&lt;&gt; lookup ", "" ))</f>
        <v/>
      </c>
    </row>
    <row r="2530" spans="1:15" x14ac:dyDescent="0.25">
      <c r="A2530" s="2" t="str">
        <f>IF(TRIM(J2530)="","",E2530)</f>
        <v/>
      </c>
      <c r="B2530" s="2" t="str">
        <f>IF(TRIM(K2530)="","",I2530)</f>
        <v/>
      </c>
      <c r="C2530" s="2" t="str">
        <f>LEFT(F2530,FIND(".",F2530,6))</f>
        <v>Exif.Sony2.</v>
      </c>
      <c r="D2530" s="2" t="str">
        <f>VLOOKUP(C2530,PrefixUebersetzung,2,FALSE)</f>
        <v>Exif.Sony2.</v>
      </c>
      <c r="E2530" s="2" t="str">
        <f>MID(F2530,FIND(".",F2530,6)+1,99)</f>
        <v>Macro</v>
      </c>
      <c r="F2530" s="41" t="s">
        <v>10351</v>
      </c>
      <c r="G2530" s="36" t="s">
        <v>9512</v>
      </c>
      <c r="H2530" s="36"/>
      <c r="I2530" s="36" t="s">
        <v>3114</v>
      </c>
      <c r="M2530" s="3" t="str">
        <f>IFERROR(VLOOKUP(E2530,A:J,10, FALSE),"")</f>
        <v>Makro</v>
      </c>
      <c r="N2530" s="3" t="str">
        <f>IFERROR(VLOOKUP(I2530,B:K,10,FALSE),"")</f>
        <v>Makro</v>
      </c>
      <c r="O2530" s="3" t="str">
        <f>IF(AND(TRIM(J2530)="",M2530=""),"Suffix not translated ",
   IF(AND(TRIM(J2530)&lt;&gt;"",TRIM(M2530)&lt;&gt;"",TRIM(J2530)&lt;&gt;TRIM(M2530)),"Suffix translation &lt;&gt; lookup ", "" ))
&amp;IF(AND(TRIM(K2530)="",N2530=""),"Description not translated ",
   IF(AND(TRIM(K2530)&lt;&gt;"",TRIM(N2530)&lt;&gt;"",TRIM(K2530)&lt;&gt;TRIM(N2530)),"Description translation&lt;&gt; lookup ", "" ))</f>
        <v/>
      </c>
    </row>
    <row r="2531" spans="1:15" x14ac:dyDescent="0.25">
      <c r="A2531" s="2" t="str">
        <f>IF(TRIM(J2531)="","",E2531)</f>
        <v/>
      </c>
      <c r="B2531" s="2" t="str">
        <f>IF(TRIM(K2531)="","",I2531)</f>
        <v/>
      </c>
      <c r="C2531" s="2" t="str">
        <f>LEFT(F2531,FIND(".",F2531,6))</f>
        <v>Exif.Sony2.</v>
      </c>
      <c r="D2531" s="2" t="str">
        <f>VLOOKUP(C2531,PrefixUebersetzung,2,FALSE)</f>
        <v>Exif.Sony2.</v>
      </c>
      <c r="E2531" s="2" t="str">
        <f>MID(F2531,FIND(".",F2531,6)+1,99)</f>
        <v>MeteringMode2</v>
      </c>
      <c r="F2531" s="36" t="s">
        <v>10904</v>
      </c>
      <c r="G2531" s="36" t="s">
        <v>9512</v>
      </c>
      <c r="H2531" s="36"/>
      <c r="I2531" s="36" t="s">
        <v>10842</v>
      </c>
      <c r="L2531" s="15">
        <v>8</v>
      </c>
      <c r="M2531" s="3" t="str">
        <f>IFERROR(VLOOKUP(E2531,A:J,10, FALSE),"")</f>
        <v/>
      </c>
      <c r="N2531" s="3" t="str">
        <f>IFERROR(VLOOKUP(I2531,B:K,10,FALSE),"")</f>
        <v/>
      </c>
      <c r="O2531" s="3" t="str">
        <f>IF(AND(TRIM(J2531)="",M2531=""),"Suffix not translated ",
   IF(AND(TRIM(J2531)&lt;&gt;"",TRIM(M2531)&lt;&gt;"",TRIM(J2531)&lt;&gt;TRIM(M2531)),"Suffix translation &lt;&gt; lookup ", "" ))
&amp;IF(AND(TRIM(K2531)="",N2531=""),"Description not translated ",
   IF(AND(TRIM(K2531)&lt;&gt;"",TRIM(N2531)&lt;&gt;"",TRIM(K2531)&lt;&gt;TRIM(N2531)),"Description translation&lt;&gt; lookup ", "" ))</f>
        <v xml:space="preserve">Suffix not translated Description not translated </v>
      </c>
    </row>
    <row r="2532" spans="1:15" x14ac:dyDescent="0.25">
      <c r="A2532" s="2" t="str">
        <f>IF(TRIM(J2532)="","",E2532)</f>
        <v/>
      </c>
      <c r="B2532" s="2" t="str">
        <f>IF(TRIM(K2532)="","",I2532)</f>
        <v/>
      </c>
      <c r="C2532" s="2" t="str">
        <f>LEFT(F2532,FIND(".",F2532,6))</f>
        <v>Exif.Sony2.</v>
      </c>
      <c r="D2532" s="2" t="str">
        <f>VLOOKUP(C2532,PrefixUebersetzung,2,FALSE)</f>
        <v>Exif.Sony2.</v>
      </c>
      <c r="E2532" s="2" t="str">
        <f>MID(F2532,FIND(".",F2532,6)+1,99)</f>
        <v>MultiBurstImageHeight</v>
      </c>
      <c r="F2532" s="41" t="s">
        <v>10352</v>
      </c>
      <c r="G2532" s="36" t="s">
        <v>9512</v>
      </c>
      <c r="H2532" s="36"/>
      <c r="I2532" s="36" t="s">
        <v>3115</v>
      </c>
      <c r="M2532" s="3" t="str">
        <f>IFERROR(VLOOKUP(E2532,A:J,10, FALSE),"")</f>
        <v/>
      </c>
      <c r="N2532" s="3" t="str">
        <f>IFERROR(VLOOKUP(I2532,B:K,10,FALSE),"")</f>
        <v/>
      </c>
      <c r="O2532" s="3" t="str">
        <f>IF(AND(TRIM(J2532)="",M2532=""),"Suffix not translated ",
   IF(AND(TRIM(J2532)&lt;&gt;"",TRIM(M2532)&lt;&gt;"",TRIM(J2532)&lt;&gt;TRIM(M2532)),"Suffix translation &lt;&gt; lookup ", "" ))
&amp;IF(AND(TRIM(K2532)="",N2532=""),"Description not translated ",
   IF(AND(TRIM(K2532)&lt;&gt;"",TRIM(N2532)&lt;&gt;"",TRIM(K2532)&lt;&gt;TRIM(N2532)),"Description translation&lt;&gt; lookup ", "" ))</f>
        <v xml:space="preserve">Suffix not translated Description not translated </v>
      </c>
    </row>
    <row r="2533" spans="1:15" x14ac:dyDescent="0.25">
      <c r="A2533" s="2" t="str">
        <f>IF(TRIM(J2533)="","",E2533)</f>
        <v/>
      </c>
      <c r="B2533" s="2" t="str">
        <f>IF(TRIM(K2533)="","",I2533)</f>
        <v/>
      </c>
      <c r="C2533" s="2" t="str">
        <f>LEFT(F2533,FIND(".",F2533,6))</f>
        <v>Exif.Sony2.</v>
      </c>
      <c r="D2533" s="2" t="str">
        <f>VLOOKUP(C2533,PrefixUebersetzung,2,FALSE)</f>
        <v>Exif.Sony2.</v>
      </c>
      <c r="E2533" s="2" t="str">
        <f>MID(F2533,FIND(".",F2533,6)+1,99)</f>
        <v>MultiBurstImageWidth</v>
      </c>
      <c r="F2533" s="41" t="s">
        <v>10353</v>
      </c>
      <c r="G2533" s="36" t="s">
        <v>9512</v>
      </c>
      <c r="H2533" s="36"/>
      <c r="I2533" s="36" t="s">
        <v>3116</v>
      </c>
      <c r="M2533" s="3" t="str">
        <f>IFERROR(VLOOKUP(E2533,A:J,10, FALSE),"")</f>
        <v/>
      </c>
      <c r="N2533" s="3" t="str">
        <f>IFERROR(VLOOKUP(I2533,B:K,10,FALSE),"")</f>
        <v/>
      </c>
      <c r="O2533" s="3" t="str">
        <f>IF(AND(TRIM(J2533)="",M2533=""),"Suffix not translated ",
   IF(AND(TRIM(J2533)&lt;&gt;"",TRIM(M2533)&lt;&gt;"",TRIM(J2533)&lt;&gt;TRIM(M2533)),"Suffix translation &lt;&gt; lookup ", "" ))
&amp;IF(AND(TRIM(K2533)="",N2533=""),"Description not translated ",
   IF(AND(TRIM(K2533)&lt;&gt;"",TRIM(N2533)&lt;&gt;"",TRIM(K2533)&lt;&gt;TRIM(N2533)),"Description translation&lt;&gt; lookup ", "" ))</f>
        <v xml:space="preserve">Suffix not translated Description not translated </v>
      </c>
    </row>
    <row r="2534" spans="1:15" x14ac:dyDescent="0.25">
      <c r="A2534" s="2" t="str">
        <f>IF(TRIM(J2534)="","",E2534)</f>
        <v/>
      </c>
      <c r="B2534" s="2" t="str">
        <f>IF(TRIM(K2534)="","",I2534)</f>
        <v/>
      </c>
      <c r="C2534" s="2" t="str">
        <f>LEFT(F2534,FIND(".",F2534,6))</f>
        <v>Exif.Sony2.</v>
      </c>
      <c r="D2534" s="2" t="str">
        <f>VLOOKUP(C2534,PrefixUebersetzung,2,FALSE)</f>
        <v>Exif.Sony2.</v>
      </c>
      <c r="E2534" s="2" t="str">
        <f>MID(F2534,FIND(".",F2534,6)+1,99)</f>
        <v>MultiBurstMode</v>
      </c>
      <c r="F2534" s="41" t="s">
        <v>10354</v>
      </c>
      <c r="G2534" s="36" t="s">
        <v>9517</v>
      </c>
      <c r="H2534" s="36"/>
      <c r="I2534" s="36" t="s">
        <v>3117</v>
      </c>
      <c r="M2534" s="3" t="str">
        <f>IFERROR(VLOOKUP(E2534,A:J,10, FALSE),"")</f>
        <v/>
      </c>
      <c r="N2534" s="3" t="str">
        <f>IFERROR(VLOOKUP(I2534,B:K,10,FALSE),"")</f>
        <v/>
      </c>
      <c r="O2534" s="3" t="str">
        <f>IF(AND(TRIM(J2534)="",M2534=""),"Suffix not translated ",
   IF(AND(TRIM(J2534)&lt;&gt;"",TRIM(M2534)&lt;&gt;"",TRIM(J2534)&lt;&gt;TRIM(M2534)),"Suffix translation &lt;&gt; lookup ", "" ))
&amp;IF(AND(TRIM(K2534)="",N2534=""),"Description not translated ",
   IF(AND(TRIM(K2534)&lt;&gt;"",TRIM(N2534)&lt;&gt;"",TRIM(K2534)&lt;&gt;TRIM(N2534)),"Description translation&lt;&gt; lookup ", "" ))</f>
        <v xml:space="preserve">Suffix not translated Description not translated </v>
      </c>
    </row>
    <row r="2535" spans="1:15" x14ac:dyDescent="0.25">
      <c r="A2535" s="2" t="str">
        <f>IF(TRIM(J2535)="","",E2535)</f>
        <v/>
      </c>
      <c r="B2535" s="2" t="str">
        <f>IF(TRIM(K2535)="","",I2535)</f>
        <v/>
      </c>
      <c r="C2535" s="2" t="str">
        <f>LEFT(F2535,FIND(".",F2535,6))</f>
        <v>Exif.Sony2.</v>
      </c>
      <c r="D2535" s="2" t="str">
        <f>VLOOKUP(C2535,PrefixUebersetzung,2,FALSE)</f>
        <v>Exif.Sony2.</v>
      </c>
      <c r="E2535" s="2" t="str">
        <f>MID(F2535,FIND(".",F2535,6)+1,99)</f>
        <v>MultiFrameNoiseReduction</v>
      </c>
      <c r="F2535" s="36" t="s">
        <v>10905</v>
      </c>
      <c r="G2535" s="36" t="s">
        <v>9515</v>
      </c>
      <c r="H2535" s="36"/>
      <c r="I2535" s="36" t="s">
        <v>10844</v>
      </c>
      <c r="L2535" s="15">
        <v>8</v>
      </c>
      <c r="M2535" s="3" t="str">
        <f>IFERROR(VLOOKUP(E2535,A:J,10, FALSE),"")</f>
        <v/>
      </c>
      <c r="N2535" s="3" t="str">
        <f>IFERROR(VLOOKUP(I2535,B:K,10,FALSE),"")</f>
        <v/>
      </c>
      <c r="O2535" s="3" t="str">
        <f>IF(AND(TRIM(J2535)="",M2535=""),"Suffix not translated ",
   IF(AND(TRIM(J2535)&lt;&gt;"",TRIM(M2535)&lt;&gt;"",TRIM(J2535)&lt;&gt;TRIM(M2535)),"Suffix translation &lt;&gt; lookup ", "" ))
&amp;IF(AND(TRIM(K2535)="",N2535=""),"Description not translated ",
   IF(AND(TRIM(K2535)&lt;&gt;"",TRIM(N2535)&lt;&gt;"",TRIM(K2535)&lt;&gt;TRIM(N2535)),"Description translation&lt;&gt; lookup ", "" ))</f>
        <v xml:space="preserve">Suffix not translated Description not translated </v>
      </c>
    </row>
    <row r="2536" spans="1:15" x14ac:dyDescent="0.25">
      <c r="A2536" s="2" t="str">
        <f>IF(TRIM(J2536)="","",E2536)</f>
        <v/>
      </c>
      <c r="B2536" s="2" t="str">
        <f>IF(TRIM(K2536)="","",I2536)</f>
        <v/>
      </c>
      <c r="C2536" s="2" t="str">
        <f>LEFT(F2536,FIND(".",F2536,6))</f>
        <v>Exif.Sony2.</v>
      </c>
      <c r="D2536" s="2" t="str">
        <f>VLOOKUP(C2536,PrefixUebersetzung,2,FALSE)</f>
        <v>Exif.Sony2.</v>
      </c>
      <c r="E2536" s="2" t="str">
        <f>MID(F2536,FIND(".",F2536,6)+1,99)</f>
        <v>MultiFrameNREffect</v>
      </c>
      <c r="F2536" s="36" t="s">
        <v>10906</v>
      </c>
      <c r="G2536" s="36" t="s">
        <v>9515</v>
      </c>
      <c r="H2536" s="36"/>
      <c r="I2536" s="36" t="s">
        <v>10846</v>
      </c>
      <c r="L2536" s="15">
        <v>8</v>
      </c>
      <c r="M2536" s="3" t="str">
        <f>IFERROR(VLOOKUP(E2536,A:J,10, FALSE),"")</f>
        <v/>
      </c>
      <c r="N2536" s="3" t="str">
        <f>IFERROR(VLOOKUP(I2536,B:K,10,FALSE),"")</f>
        <v/>
      </c>
      <c r="O2536" s="3" t="str">
        <f>IF(AND(TRIM(J2536)="",M2536=""),"Suffix not translated ",
   IF(AND(TRIM(J2536)&lt;&gt;"",TRIM(M2536)&lt;&gt;"",TRIM(J2536)&lt;&gt;TRIM(M2536)),"Suffix translation &lt;&gt; lookup ", "" ))
&amp;IF(AND(TRIM(K2536)="",N2536=""),"Description not translated ",
   IF(AND(TRIM(K2536)&lt;&gt;"",TRIM(N2536)&lt;&gt;"",TRIM(K2536)&lt;&gt;TRIM(N2536)),"Description translation&lt;&gt; lookup ", "" ))</f>
        <v xml:space="preserve">Suffix not translated Description not translated </v>
      </c>
    </row>
    <row r="2537" spans="1:15" x14ac:dyDescent="0.25">
      <c r="A2537" s="2" t="str">
        <f>IF(TRIM(J2537)="","",E2537)</f>
        <v/>
      </c>
      <c r="B2537" s="2" t="str">
        <f>IF(TRIM(K2537)="","",I2537)</f>
        <v/>
      </c>
      <c r="C2537" s="2" t="str">
        <f>LEFT(F2537,FIND(".",F2537,6))</f>
        <v>Exif.Sony2.</v>
      </c>
      <c r="D2537" s="2" t="str">
        <f>VLOOKUP(C2537,PrefixUebersetzung,2,FALSE)</f>
        <v>Exif.Sony2.</v>
      </c>
      <c r="E2537" s="2" t="str">
        <f>MID(F2537,FIND(".",F2537,6)+1,99)</f>
        <v>PictureEffect</v>
      </c>
      <c r="F2537" s="36" t="s">
        <v>10907</v>
      </c>
      <c r="G2537" s="36" t="s">
        <v>9512</v>
      </c>
      <c r="H2537" s="36"/>
      <c r="I2537" s="36" t="s">
        <v>10848</v>
      </c>
      <c r="L2537" s="15">
        <v>8</v>
      </c>
      <c r="M2537" s="3" t="str">
        <f>IFERROR(VLOOKUP(E2537,A:J,10, FALSE),"")</f>
        <v/>
      </c>
      <c r="N2537" s="3" t="str">
        <f>IFERROR(VLOOKUP(I2537,B:K,10,FALSE),"")</f>
        <v/>
      </c>
      <c r="O2537" s="3" t="str">
        <f>IF(AND(TRIM(J2537)="",M2537=""),"Suffix not translated ",
   IF(AND(TRIM(J2537)&lt;&gt;"",TRIM(M2537)&lt;&gt;"",TRIM(J2537)&lt;&gt;TRIM(M2537)),"Suffix translation &lt;&gt; lookup ", "" ))
&amp;IF(AND(TRIM(K2537)="",N2537=""),"Description not translated ",
   IF(AND(TRIM(K2537)&lt;&gt;"",TRIM(N2537)&lt;&gt;"",TRIM(K2537)&lt;&gt;TRIM(N2537)),"Description translation&lt;&gt; lookup ", "" ))</f>
        <v xml:space="preserve">Suffix not translated Description not translated </v>
      </c>
    </row>
    <row r="2538" spans="1:15" ht="30" x14ac:dyDescent="0.25">
      <c r="A2538" s="2" t="str">
        <f>IF(TRIM(J2538)="","",E2538)</f>
        <v/>
      </c>
      <c r="B2538" s="2" t="str">
        <f>IF(TRIM(K2538)="","",I2538)</f>
        <v/>
      </c>
      <c r="C2538" s="2" t="str">
        <f>LEFT(F2538,FIND(".",F2538,6))</f>
        <v>Exif.Sony2.</v>
      </c>
      <c r="D2538" s="2" t="str">
        <f>VLOOKUP(C2538,PrefixUebersetzung,2,FALSE)</f>
        <v>Exif.Sony2.</v>
      </c>
      <c r="E2538" s="2" t="str">
        <f>MID(F2538,FIND(".",F2538,6)+1,99)</f>
        <v>PixelShiftInfo</v>
      </c>
      <c r="F2538" s="36" t="s">
        <v>10908</v>
      </c>
      <c r="G2538" s="36" t="s">
        <v>9517</v>
      </c>
      <c r="H2538" s="36"/>
      <c r="I2538" s="36" t="s">
        <v>10850</v>
      </c>
      <c r="L2538" s="15">
        <v>8</v>
      </c>
      <c r="M2538" s="3" t="str">
        <f>IFERROR(VLOOKUP(E2538,A:J,10, FALSE),"")</f>
        <v/>
      </c>
      <c r="N2538" s="3" t="str">
        <f>IFERROR(VLOOKUP(I2538,B:K,10,FALSE),"")</f>
        <v/>
      </c>
      <c r="O2538" s="3" t="str">
        <f>IF(AND(TRIM(J2538)="",M2538=""),"Suffix not translated ",
   IF(AND(TRIM(J2538)&lt;&gt;"",TRIM(M2538)&lt;&gt;"",TRIM(J2538)&lt;&gt;TRIM(M2538)),"Suffix translation &lt;&gt; lookup ", "" ))
&amp;IF(AND(TRIM(K2538)="",N2538=""),"Description not translated ",
   IF(AND(TRIM(K2538)&lt;&gt;"",TRIM(N2538)&lt;&gt;"",TRIM(K2538)&lt;&gt;TRIM(N2538)),"Description translation&lt;&gt; lookup ", "" ))</f>
        <v xml:space="preserve">Suffix not translated Description not translated </v>
      </c>
    </row>
    <row r="2539" spans="1:15" x14ac:dyDescent="0.25">
      <c r="A2539" s="2" t="str">
        <f>IF(TRIM(J2539)="","",E2539)</f>
        <v/>
      </c>
      <c r="B2539" s="2" t="str">
        <f>IF(TRIM(K2539)="","",I2539)</f>
        <v/>
      </c>
      <c r="C2539" s="2" t="str">
        <f>LEFT(F2539,FIND(".",F2539,6))</f>
        <v>Exif.Sony2.</v>
      </c>
      <c r="D2539" s="2" t="str">
        <f>VLOOKUP(C2539,PrefixUebersetzung,2,FALSE)</f>
        <v>Exif.Sony2.</v>
      </c>
      <c r="E2539" s="2" t="str">
        <f>MID(F2539,FIND(".",F2539,6)+1,99)</f>
        <v>PreviewImage</v>
      </c>
      <c r="F2539" s="41" t="s">
        <v>10355</v>
      </c>
      <c r="G2539" s="36" t="s">
        <v>9517</v>
      </c>
      <c r="H2539" s="36"/>
      <c r="I2539" s="36" t="s">
        <v>3118</v>
      </c>
      <c r="M2539" s="3" t="str">
        <f>IFERROR(VLOOKUP(E2539,A:J,10, FALSE),"")</f>
        <v>Vorschaubild</v>
      </c>
      <c r="N2539" s="3" t="str">
        <f>IFERROR(VLOOKUP(I2539,B:K,10,FALSE),"")</f>
        <v>JPEG Vorschaubild</v>
      </c>
      <c r="O2539" s="3" t="str">
        <f>IF(AND(TRIM(J2539)="",M2539=""),"Suffix not translated ",
   IF(AND(TRIM(J2539)&lt;&gt;"",TRIM(M2539)&lt;&gt;"",TRIM(J2539)&lt;&gt;TRIM(M2539)),"Suffix translation &lt;&gt; lookup ", "" ))
&amp;IF(AND(TRIM(K2539)="",N2539=""),"Description not translated ",
   IF(AND(TRIM(K2539)&lt;&gt;"",TRIM(N2539)&lt;&gt;"",TRIM(K2539)&lt;&gt;TRIM(N2539)),"Description translation&lt;&gt; lookup ", "" ))</f>
        <v/>
      </c>
    </row>
    <row r="2540" spans="1:15" x14ac:dyDescent="0.25">
      <c r="A2540" s="2" t="str">
        <f>IF(TRIM(J2540)="","",E2540)</f>
        <v>PreviewImageSize</v>
      </c>
      <c r="B2540" s="2" t="str">
        <f>IF(TRIM(K2540)="","",I2540)</f>
        <v>Preview image size (width x height)</v>
      </c>
      <c r="C2540" s="2" t="str">
        <f>LEFT(F2540,FIND(".",F2540,6))</f>
        <v>Exif.Sony2.</v>
      </c>
      <c r="D2540" s="2" t="str">
        <f>VLOOKUP(C2540,PrefixUebersetzung,2,FALSE)</f>
        <v>Exif.Sony2.</v>
      </c>
      <c r="E2540" s="2" t="str">
        <f>MID(F2540,FIND(".",F2540,6)+1,99)</f>
        <v>PreviewImageSize</v>
      </c>
      <c r="F2540" s="41" t="s">
        <v>10356</v>
      </c>
      <c r="G2540" s="36" t="s">
        <v>9515</v>
      </c>
      <c r="H2540" s="36"/>
      <c r="I2540" s="36" t="s">
        <v>11034</v>
      </c>
      <c r="J2540" s="5" t="s">
        <v>4872</v>
      </c>
      <c r="K2540" s="5" t="s">
        <v>11153</v>
      </c>
      <c r="M2540" s="3" t="str">
        <f>IFERROR(VLOOKUP(E2540,A:J,10, FALSE),"")</f>
        <v>Vorschaubildgröße</v>
      </c>
      <c r="N2540" s="3" t="str">
        <f>IFERROR(VLOOKUP(I2540,B:K,10,FALSE),"")</f>
        <v>Vorschaubildgröße (Breite x Höhe)</v>
      </c>
      <c r="O2540" s="3" t="str">
        <f>IF(AND(TRIM(J2540)="",M2540=""),"Suffix not translated ",
   IF(AND(TRIM(J2540)&lt;&gt;"",TRIM(M2540)&lt;&gt;"",TRIM(J2540)&lt;&gt;TRIM(M2540)),"Suffix translation &lt;&gt; lookup ", "" ))
&amp;IF(AND(TRIM(K2540)="",N2540=""),"Description not translated ",
   IF(AND(TRIM(K2540)&lt;&gt;"",TRIM(N2540)&lt;&gt;"",TRIM(K2540)&lt;&gt;TRIM(N2540)),"Description translation&lt;&gt; lookup ", "" ))</f>
        <v/>
      </c>
    </row>
    <row r="2541" spans="1:15" x14ac:dyDescent="0.25">
      <c r="A2541" s="2" t="str">
        <f>IF(TRIM(J2541)="","",E2541)</f>
        <v/>
      </c>
      <c r="B2541" s="2" t="str">
        <f>IF(TRIM(K2541)="","",I2541)</f>
        <v/>
      </c>
      <c r="C2541" s="2" t="str">
        <f>LEFT(F2541,FIND(".",F2541,6))</f>
        <v>Exif.Sony2.</v>
      </c>
      <c r="D2541" s="2" t="str">
        <f>VLOOKUP(C2541,PrefixUebersetzung,2,FALSE)</f>
        <v>Exif.Sony2.</v>
      </c>
      <c r="E2541" s="2" t="str">
        <f>MID(F2541,FIND(".",F2541,6)+1,99)</f>
        <v>PrioritySetInAWB</v>
      </c>
      <c r="F2541" s="36" t="s">
        <v>10909</v>
      </c>
      <c r="G2541" s="36" t="s">
        <v>9518</v>
      </c>
      <c r="H2541" s="36"/>
      <c r="I2541" s="36" t="s">
        <v>10852</v>
      </c>
      <c r="L2541" s="15">
        <v>8</v>
      </c>
      <c r="M2541" s="3" t="str">
        <f>IFERROR(VLOOKUP(E2541,A:J,10, FALSE),"")</f>
        <v/>
      </c>
      <c r="N2541" s="3" t="str">
        <f>IFERROR(VLOOKUP(I2541,B:K,10,FALSE),"")</f>
        <v/>
      </c>
      <c r="O2541" s="3" t="str">
        <f>IF(AND(TRIM(J2541)="",M2541=""),"Suffix not translated ",
   IF(AND(TRIM(J2541)&lt;&gt;"",TRIM(M2541)&lt;&gt;"",TRIM(J2541)&lt;&gt;TRIM(M2541)),"Suffix translation &lt;&gt; lookup ", "" ))
&amp;IF(AND(TRIM(K2541)="",N2541=""),"Description not translated ",
   IF(AND(TRIM(K2541)&lt;&gt;"",TRIM(N2541)&lt;&gt;"",TRIM(K2541)&lt;&gt;TRIM(N2541)),"Description translation&lt;&gt; lookup ", "" ))</f>
        <v xml:space="preserve">Suffix not translated Description not translated </v>
      </c>
    </row>
    <row r="2542" spans="1:15" x14ac:dyDescent="0.25">
      <c r="A2542" s="2" t="str">
        <f>IF(TRIM(J2542)="","",E2542)</f>
        <v/>
      </c>
      <c r="B2542" s="2" t="str">
        <f>IF(TRIM(K2542)="","",I2542)</f>
        <v/>
      </c>
      <c r="C2542" s="2" t="str">
        <f>LEFT(F2542,FIND(".",F2542,6))</f>
        <v>Exif.Sony2.</v>
      </c>
      <c r="D2542" s="2" t="str">
        <f>VLOOKUP(C2542,PrefixUebersetzung,2,FALSE)</f>
        <v>Exif.Sony2.</v>
      </c>
      <c r="E2542" s="2" t="str">
        <f>MID(F2542,FIND(".",F2542,6)+1,99)</f>
        <v>Quality</v>
      </c>
      <c r="F2542" s="41" t="s">
        <v>10357</v>
      </c>
      <c r="G2542" s="36" t="s">
        <v>9515</v>
      </c>
      <c r="H2542" s="36"/>
      <c r="I2542" s="36" t="s">
        <v>2507</v>
      </c>
      <c r="M2542" s="3" t="str">
        <f>IFERROR(VLOOKUP(E2542,A:J,10, FALSE),"")</f>
        <v>Qualität</v>
      </c>
      <c r="N2542" s="3" t="str">
        <f>IFERROR(VLOOKUP(I2542,B:K,10,FALSE),"")</f>
        <v>Bildqualität</v>
      </c>
      <c r="O2542" s="3" t="str">
        <f>IF(AND(TRIM(J2542)="",M2542=""),"Suffix not translated ",
   IF(AND(TRIM(J2542)&lt;&gt;"",TRIM(M2542)&lt;&gt;"",TRIM(J2542)&lt;&gt;TRIM(M2542)),"Suffix translation &lt;&gt; lookup ", "" ))
&amp;IF(AND(TRIM(K2542)="",N2542=""),"Description not translated ",
   IF(AND(TRIM(K2542)&lt;&gt;"",TRIM(N2542)&lt;&gt;"",TRIM(K2542)&lt;&gt;TRIM(N2542)),"Description translation&lt;&gt; lookup ", "" ))</f>
        <v/>
      </c>
    </row>
    <row r="2543" spans="1:15" x14ac:dyDescent="0.25">
      <c r="A2543" s="2" t="str">
        <f>IF(TRIM(J2543)="","",E2543)</f>
        <v>Quality2</v>
      </c>
      <c r="B2543" s="2" t="str">
        <f>IF(TRIM(K2543)="","",I2543)</f>
        <v>Image quality 2</v>
      </c>
      <c r="C2543" s="2" t="str">
        <f>LEFT(F2543,FIND(".",F2543,6))</f>
        <v>Exif.Sony2.</v>
      </c>
      <c r="D2543" s="2" t="str">
        <f>VLOOKUP(C2543,PrefixUebersetzung,2,FALSE)</f>
        <v>Exif.Sony2.</v>
      </c>
      <c r="E2543" s="2" t="str">
        <f>MID(F2543,FIND(".",F2543,6)+1,99)</f>
        <v>Quality2</v>
      </c>
      <c r="F2543" s="36" t="s">
        <v>10910</v>
      </c>
      <c r="G2543" s="36" t="s">
        <v>9512</v>
      </c>
      <c r="H2543" s="36"/>
      <c r="I2543" s="36" t="s">
        <v>2808</v>
      </c>
      <c r="J2543" s="5" t="s">
        <v>8622</v>
      </c>
      <c r="K2543" s="5" t="s">
        <v>3958</v>
      </c>
      <c r="M2543" s="3" t="str">
        <f>IFERROR(VLOOKUP(E2543,A:J,10, FALSE),"")</f>
        <v>Qualität 2</v>
      </c>
      <c r="N2543" s="3" t="str">
        <f>IFERROR(VLOOKUP(I2543,B:K,10,FALSE),"")</f>
        <v>Bildqualität 2</v>
      </c>
      <c r="O2543" s="3" t="str">
        <f>IF(AND(TRIM(J2543)="",M2543=""),"Suffix not translated ",
   IF(AND(TRIM(J2543)&lt;&gt;"",TRIM(M2543)&lt;&gt;"",TRIM(J2543)&lt;&gt;TRIM(M2543)),"Suffix translation &lt;&gt; lookup ", "" ))
&amp;IF(AND(TRIM(K2543)="",N2543=""),"Description not translated ",
   IF(AND(TRIM(K2543)&lt;&gt;"",TRIM(N2543)&lt;&gt;"",TRIM(K2543)&lt;&gt;TRIM(N2543)),"Description translation&lt;&gt; lookup ", "" ))</f>
        <v/>
      </c>
    </row>
    <row r="2544" spans="1:15" x14ac:dyDescent="0.25">
      <c r="A2544" s="2" t="str">
        <f>IF(TRIM(J2544)="","",E2544)</f>
        <v>Rating</v>
      </c>
      <c r="B2544" s="2" t="str">
        <f>IF(TRIM(K2544)="","",I2544)</f>
        <v>Rating</v>
      </c>
      <c r="C2544" s="2" t="str">
        <f>LEFT(F2544,FIND(".",F2544,6))</f>
        <v>Exif.Sony2.</v>
      </c>
      <c r="D2544" s="2" t="str">
        <f>VLOOKUP(C2544,PrefixUebersetzung,2,FALSE)</f>
        <v>Exif.Sony2.</v>
      </c>
      <c r="E2544" s="2" t="str">
        <f>MID(F2544,FIND(".",F2544,6)+1,99)</f>
        <v>Rating</v>
      </c>
      <c r="F2544" s="36" t="s">
        <v>10911</v>
      </c>
      <c r="G2544" s="36" t="s">
        <v>9515</v>
      </c>
      <c r="H2544" s="36"/>
      <c r="I2544" s="36" t="s">
        <v>8526</v>
      </c>
      <c r="J2544" s="5" t="s">
        <v>4218</v>
      </c>
      <c r="K2544" s="5" t="s">
        <v>4218</v>
      </c>
      <c r="M2544" s="3" t="str">
        <f>IFERROR(VLOOKUP(E2544,A:J,10, FALSE),"")</f>
        <v>Bewertung</v>
      </c>
      <c r="N2544" s="3" t="str">
        <f>IFERROR(VLOOKUP(I2544,B:K,10,FALSE),"")</f>
        <v>Bewertung</v>
      </c>
      <c r="O2544" s="3" t="str">
        <f>IF(AND(TRIM(J2544)="",M2544=""),"Suffix not translated ",
   IF(AND(TRIM(J2544)&lt;&gt;"",TRIM(M2544)&lt;&gt;"",TRIM(J2544)&lt;&gt;TRIM(M2544)),"Suffix translation &lt;&gt; lookup ", "" ))
&amp;IF(AND(TRIM(K2544)="",N2544=""),"Description not translated ",
   IF(AND(TRIM(K2544)&lt;&gt;"",TRIM(N2544)&lt;&gt;"",TRIM(K2544)&lt;&gt;TRIM(N2544)),"Description translation&lt;&gt; lookup ", "" ))</f>
        <v/>
      </c>
    </row>
    <row r="2545" spans="1:15" x14ac:dyDescent="0.25">
      <c r="A2545" s="2" t="str">
        <f>IF(TRIM(J2545)="","",E2545)</f>
        <v/>
      </c>
      <c r="B2545" s="2" t="str">
        <f>IF(TRIM(K2545)="","",I2545)</f>
        <v/>
      </c>
      <c r="C2545" s="2" t="str">
        <f>LEFT(F2545,FIND(".",F2545,6))</f>
        <v>Exif.Sony2.</v>
      </c>
      <c r="D2545" s="2" t="str">
        <f>VLOOKUP(C2545,PrefixUebersetzung,2,FALSE)</f>
        <v>Exif.Sony2.</v>
      </c>
      <c r="E2545" s="2" t="str">
        <f>MID(F2545,FIND(".",F2545,6)+1,99)</f>
        <v>RAWFileType</v>
      </c>
      <c r="F2545" s="36" t="s">
        <v>10912</v>
      </c>
      <c r="G2545" s="36" t="s">
        <v>9512</v>
      </c>
      <c r="H2545" s="36"/>
      <c r="I2545" s="36" t="s">
        <v>10856</v>
      </c>
      <c r="L2545" s="15">
        <v>8</v>
      </c>
      <c r="M2545" s="3" t="str">
        <f>IFERROR(VLOOKUP(E2545,A:J,10, FALSE),"")</f>
        <v/>
      </c>
      <c r="N2545" s="3" t="str">
        <f>IFERROR(VLOOKUP(I2545,B:K,10,FALSE),"")</f>
        <v/>
      </c>
      <c r="O2545" s="3" t="str">
        <f>IF(AND(TRIM(J2545)="",M2545=""),"Suffix not translated ",
   IF(AND(TRIM(J2545)&lt;&gt;"",TRIM(M2545)&lt;&gt;"",TRIM(J2545)&lt;&gt;TRIM(M2545)),"Suffix translation &lt;&gt; lookup ", "" ))
&amp;IF(AND(TRIM(K2545)="",N2545=""),"Description not translated ",
   IF(AND(TRIM(K2545)&lt;&gt;"",TRIM(N2545)&lt;&gt;"",TRIM(K2545)&lt;&gt;TRIM(N2545)),"Description translation&lt;&gt; lookup ", "" ))</f>
        <v xml:space="preserve">Suffix not translated Description not translated </v>
      </c>
    </row>
    <row r="2546" spans="1:15" x14ac:dyDescent="0.25">
      <c r="A2546" s="2" t="str">
        <f>IF(TRIM(J2546)="","",E2546)</f>
        <v/>
      </c>
      <c r="B2546" s="2" t="str">
        <f>IF(TRIM(K2546)="","",I2546)</f>
        <v/>
      </c>
      <c r="C2546" s="2" t="str">
        <f>LEFT(F2546,FIND(".",F2546,6))</f>
        <v>Exif.Sony2.</v>
      </c>
      <c r="D2546" s="2" t="str">
        <f>VLOOKUP(C2546,PrefixUebersetzung,2,FALSE)</f>
        <v>Exif.Sony2.</v>
      </c>
      <c r="E2546" s="2" t="str">
        <f>MID(F2546,FIND(".",F2546,6)+1,99)</f>
        <v>ReleaseMode</v>
      </c>
      <c r="F2546" s="41" t="s">
        <v>10358</v>
      </c>
      <c r="G2546" s="36" t="s">
        <v>9512</v>
      </c>
      <c r="H2546" s="36"/>
      <c r="I2546" s="36" t="s">
        <v>3119</v>
      </c>
      <c r="M2546" s="3" t="str">
        <f>IFERROR(VLOOKUP(E2546,A:J,10, FALSE),"")</f>
        <v>Release-Mode</v>
      </c>
      <c r="N2546" s="3" t="str">
        <f>IFERROR(VLOOKUP(I2546,B:K,10,FALSE),"")</f>
        <v>Release-Mode</v>
      </c>
      <c r="O2546" s="3" t="str">
        <f>IF(AND(TRIM(J2546)="",M2546=""),"Suffix not translated ",
   IF(AND(TRIM(J2546)&lt;&gt;"",TRIM(M2546)&lt;&gt;"",TRIM(J2546)&lt;&gt;TRIM(M2546)),"Suffix translation &lt;&gt; lookup ", "" ))
&amp;IF(AND(TRIM(K2546)="",N2546=""),"Description not translated ",
   IF(AND(TRIM(K2546)&lt;&gt;"",TRIM(N2546)&lt;&gt;"",TRIM(K2546)&lt;&gt;TRIM(N2546)),"Description translation&lt;&gt; lookup ", "" ))</f>
        <v/>
      </c>
    </row>
    <row r="2547" spans="1:15" x14ac:dyDescent="0.25">
      <c r="A2547" s="2" t="str">
        <f>IF(TRIM(J2547)="","",E2547)</f>
        <v/>
      </c>
      <c r="B2547" s="2" t="str">
        <f>IF(TRIM(K2547)="","",I2547)</f>
        <v/>
      </c>
      <c r="C2547" s="2" t="str">
        <f>LEFT(F2547,FIND(".",F2547,6))</f>
        <v>Exif.Sony2.</v>
      </c>
      <c r="D2547" s="2" t="str">
        <f>VLOOKUP(C2547,PrefixUebersetzung,2,FALSE)</f>
        <v>Exif.Sony2.</v>
      </c>
      <c r="E2547" s="2" t="str">
        <f>MID(F2547,FIND(".",F2547,6)+1,99)</f>
        <v>Saturation</v>
      </c>
      <c r="F2547" s="41" t="s">
        <v>10359</v>
      </c>
      <c r="G2547" s="36" t="s">
        <v>9516</v>
      </c>
      <c r="H2547" s="36"/>
      <c r="I2547" s="36" t="s">
        <v>2538</v>
      </c>
      <c r="M2547" s="3" t="str">
        <f>IFERROR(VLOOKUP(E2547,A:J,10, FALSE),"")</f>
        <v>Sättigung</v>
      </c>
      <c r="N2547" s="3" t="str">
        <f>IFERROR(VLOOKUP(I2547,B:K,10,FALSE),"")</f>
        <v>Sättigung</v>
      </c>
      <c r="O2547" s="3" t="str">
        <f>IF(AND(TRIM(J2547)="",M2547=""),"Suffix not translated ",
   IF(AND(TRIM(J2547)&lt;&gt;"",TRIM(M2547)&lt;&gt;"",TRIM(J2547)&lt;&gt;TRIM(M2547)),"Suffix translation &lt;&gt; lookup ", "" ))
&amp;IF(AND(TRIM(K2547)="",N2547=""),"Description not translated ",
   IF(AND(TRIM(K2547)&lt;&gt;"",TRIM(N2547)&lt;&gt;"",TRIM(K2547)&lt;&gt;TRIM(N2547)),"Description translation&lt;&gt; lookup ", "" ))</f>
        <v/>
      </c>
    </row>
    <row r="2548" spans="1:15" x14ac:dyDescent="0.25">
      <c r="A2548" s="2" t="str">
        <f>IF(TRIM(J2548)="","",E2548)</f>
        <v/>
      </c>
      <c r="B2548" s="2" t="str">
        <f>IF(TRIM(K2548)="","",I2548)</f>
        <v/>
      </c>
      <c r="C2548" s="2" t="str">
        <f>LEFT(F2548,FIND(".",F2548,6))</f>
        <v>Exif.Sony2.</v>
      </c>
      <c r="D2548" s="2" t="str">
        <f>VLOOKUP(C2548,PrefixUebersetzung,2,FALSE)</f>
        <v>Exif.Sony2.</v>
      </c>
      <c r="E2548" s="2" t="str">
        <f>MID(F2548,FIND(".",F2548,6)+1,99)</f>
        <v>SceneMode</v>
      </c>
      <c r="F2548" s="41" t="s">
        <v>10360</v>
      </c>
      <c r="G2548" s="36" t="s">
        <v>9515</v>
      </c>
      <c r="H2548" s="36"/>
      <c r="I2548" s="36" t="s">
        <v>2509</v>
      </c>
      <c r="M2548" s="3" t="str">
        <f>IFERROR(VLOOKUP(E2548,A:J,10, FALSE),"")</f>
        <v>Szenenmodus</v>
      </c>
      <c r="N2548" s="3" t="str">
        <f>IFERROR(VLOOKUP(I2548,B:K,10,FALSE),"")</f>
        <v>Szenenmodus</v>
      </c>
      <c r="O2548" s="3" t="str">
        <f>IF(AND(TRIM(J2548)="",M2548=""),"Suffix not translated ",
   IF(AND(TRIM(J2548)&lt;&gt;"",TRIM(M2548)&lt;&gt;"",TRIM(J2548)&lt;&gt;TRIM(M2548)),"Suffix translation &lt;&gt; lookup ", "" ))
&amp;IF(AND(TRIM(K2548)="",N2548=""),"Description not translated ",
   IF(AND(TRIM(K2548)&lt;&gt;"",TRIM(N2548)&lt;&gt;"",TRIM(K2548)&lt;&gt;TRIM(N2548)),"Description translation&lt;&gt; lookup ", "" ))</f>
        <v/>
      </c>
    </row>
    <row r="2549" spans="1:15" ht="30" x14ac:dyDescent="0.25">
      <c r="A2549" s="2" t="str">
        <f>IF(TRIM(J2549)="","",E2549)</f>
        <v/>
      </c>
      <c r="B2549" s="2" t="str">
        <f>IF(TRIM(K2549)="","",I2549)</f>
        <v/>
      </c>
      <c r="C2549" s="2" t="str">
        <f>LEFT(F2549,FIND(".",F2549,6))</f>
        <v>Exif.Sony2.</v>
      </c>
      <c r="D2549" s="2" t="str">
        <f>VLOOKUP(C2549,PrefixUebersetzung,2,FALSE)</f>
        <v>Exif.Sony2.</v>
      </c>
      <c r="E2549" s="2" t="str">
        <f>MID(F2549,FIND(".",F2549,6)+1,99)</f>
        <v>SequenceNumber</v>
      </c>
      <c r="F2549" s="41" t="s">
        <v>10361</v>
      </c>
      <c r="G2549" s="36" t="s">
        <v>9512</v>
      </c>
      <c r="H2549" s="36"/>
      <c r="I2549" s="36" t="s">
        <v>9482</v>
      </c>
      <c r="M2549" s="3" t="str">
        <f>IFERROR(VLOOKUP(E2549,A:J,10, FALSE),"")</f>
        <v>Sequenznummer</v>
      </c>
      <c r="N2549" s="3" t="str">
        <f>IFERROR(VLOOKUP(I2549,B:K,10,FALSE),"")</f>
        <v>Sequenznummer in kontinuierlichem Burst-Modus</v>
      </c>
      <c r="O2549" s="3" t="str">
        <f>IF(AND(TRIM(J2549)="",M2549=""),"Suffix not translated ",
   IF(AND(TRIM(J2549)&lt;&gt;"",TRIM(M2549)&lt;&gt;"",TRIM(J2549)&lt;&gt;TRIM(M2549)),"Suffix translation &lt;&gt; lookup ", "" ))
&amp;IF(AND(TRIM(K2549)="",N2549=""),"Description not translated ",
   IF(AND(TRIM(K2549)&lt;&gt;"",TRIM(N2549)&lt;&gt;"",TRIM(K2549)&lt;&gt;TRIM(N2549)),"Description translation&lt;&gt; lookup ", "" ))</f>
        <v/>
      </c>
    </row>
    <row r="2550" spans="1:15" x14ac:dyDescent="0.25">
      <c r="A2550" s="2" t="str">
        <f>IF(TRIM(J2550)="","",E2550)</f>
        <v>SerialNumber</v>
      </c>
      <c r="B2550" s="2" t="str">
        <f>IF(TRIM(K2550)="","",I2550)</f>
        <v>Serial number</v>
      </c>
      <c r="C2550" s="2" t="str">
        <f>LEFT(F2550,FIND(".",F2550,6))</f>
        <v>Exif.Sony2.</v>
      </c>
      <c r="D2550" s="2" t="str">
        <f>VLOOKUP(C2550,PrefixUebersetzung,2,FALSE)</f>
        <v>Exif.Sony2.</v>
      </c>
      <c r="E2550" s="2" t="str">
        <f>MID(F2550,FIND(".",F2550,6)+1,99)</f>
        <v>SerialNumber</v>
      </c>
      <c r="F2550" s="36" t="s">
        <v>10913</v>
      </c>
      <c r="G2550" s="36" t="s">
        <v>9514</v>
      </c>
      <c r="H2550" s="36"/>
      <c r="I2550" s="36" t="s">
        <v>2826</v>
      </c>
      <c r="J2550" s="5" t="s">
        <v>3896</v>
      </c>
      <c r="K2550" s="5" t="s">
        <v>3896</v>
      </c>
      <c r="M2550" s="3" t="str">
        <f>IFERROR(VLOOKUP(E2550,A:J,10, FALSE),"")</f>
        <v>Seriennummer</v>
      </c>
      <c r="N2550" s="3" t="str">
        <f>IFERROR(VLOOKUP(I2550,B:K,10,FALSE),"")</f>
        <v>Seriennummer</v>
      </c>
      <c r="O2550" s="3" t="str">
        <f>IF(AND(TRIM(J2550)="",M2550=""),"Suffix not translated ",
   IF(AND(TRIM(J2550)&lt;&gt;"",TRIM(M2550)&lt;&gt;"",TRIM(J2550)&lt;&gt;TRIM(M2550)),"Suffix translation &lt;&gt; lookup ", "" ))
&amp;IF(AND(TRIM(K2550)="",N2550=""),"Description not translated ",
   IF(AND(TRIM(K2550)&lt;&gt;"",TRIM(N2550)&lt;&gt;"",TRIM(K2550)&lt;&gt;TRIM(N2550)),"Description translation&lt;&gt; lookup ", "" ))</f>
        <v/>
      </c>
    </row>
    <row r="2551" spans="1:15" x14ac:dyDescent="0.25">
      <c r="A2551" s="2" t="str">
        <f>IF(TRIM(J2551)="","",E2551)</f>
        <v>Shadows</v>
      </c>
      <c r="B2551" s="2" t="str">
        <f>IF(TRIM(K2551)="","",I2551)</f>
        <v>Shadows</v>
      </c>
      <c r="C2551" s="2" t="str">
        <f>LEFT(F2551,FIND(".",F2551,6))</f>
        <v>Exif.Sony2.</v>
      </c>
      <c r="D2551" s="2" t="str">
        <f>VLOOKUP(C2551,PrefixUebersetzung,2,FALSE)</f>
        <v>Exif.Sony2.</v>
      </c>
      <c r="E2551" s="2" t="str">
        <f>MID(F2551,FIND(".",F2551,6)+1,99)</f>
        <v>Shadows</v>
      </c>
      <c r="F2551" s="36" t="s">
        <v>10914</v>
      </c>
      <c r="G2551" s="36" t="s">
        <v>9516</v>
      </c>
      <c r="H2551" s="36"/>
      <c r="I2551" s="36" t="s">
        <v>10859</v>
      </c>
      <c r="J2551" s="5" t="s">
        <v>4019</v>
      </c>
      <c r="K2551" s="5" t="s">
        <v>4019</v>
      </c>
      <c r="M2551" s="3" t="str">
        <f>IFERROR(VLOOKUP(E2551,A:J,10, FALSE),"")</f>
        <v>Schatten</v>
      </c>
      <c r="N2551" s="3" t="str">
        <f>IFERROR(VLOOKUP(I2551,B:K,10,FALSE),"")</f>
        <v>Schatten</v>
      </c>
      <c r="O2551" s="3" t="str">
        <f>IF(AND(TRIM(J2551)="",M2551=""),"Suffix not translated ",
   IF(AND(TRIM(J2551)&lt;&gt;"",TRIM(M2551)&lt;&gt;"",TRIM(J2551)&lt;&gt;TRIM(M2551)),"Suffix translation &lt;&gt; lookup ", "" ))
&amp;IF(AND(TRIM(K2551)="",N2551=""),"Description not translated ",
   IF(AND(TRIM(K2551)&lt;&gt;"",TRIM(N2551)&lt;&gt;"",TRIM(K2551)&lt;&gt;TRIM(N2551)),"Description translation&lt;&gt; lookup ", "" ))</f>
        <v/>
      </c>
    </row>
    <row r="2552" spans="1:15" x14ac:dyDescent="0.25">
      <c r="A2552" s="2" t="str">
        <f>IF(TRIM(J2552)="","",E2552)</f>
        <v>Sharpness</v>
      </c>
      <c r="B2552" s="2" t="str">
        <f>IF(TRIM(K2552)="","",I2552)</f>
        <v>Sharpness</v>
      </c>
      <c r="C2552" s="2" t="str">
        <f>LEFT(F2552,FIND(".",F2552,6))</f>
        <v>Exif.Sony2.</v>
      </c>
      <c r="D2552" s="2" t="str">
        <f>VLOOKUP(C2552,PrefixUebersetzung,2,FALSE)</f>
        <v>Exif.Sony2.</v>
      </c>
      <c r="E2552" s="2" t="str">
        <f>MID(F2552,FIND(".",F2552,6)+1,99)</f>
        <v>Sharpness</v>
      </c>
      <c r="F2552" s="36" t="s">
        <v>10915</v>
      </c>
      <c r="G2552" s="36" t="s">
        <v>9516</v>
      </c>
      <c r="H2552" s="36"/>
      <c r="I2552" s="36" t="s">
        <v>2221</v>
      </c>
      <c r="J2552" s="5" t="s">
        <v>3744</v>
      </c>
      <c r="K2552" s="5" t="s">
        <v>3744</v>
      </c>
      <c r="M2552" s="3" t="str">
        <f>IFERROR(VLOOKUP(E2552,A:J,10, FALSE),"")</f>
        <v>Schärfe</v>
      </c>
      <c r="N2552" s="3" t="str">
        <f>IFERROR(VLOOKUP(I2552,B:K,10,FALSE),"")</f>
        <v>Schärfe</v>
      </c>
      <c r="O2552" s="3" t="str">
        <f>IF(AND(TRIM(J2552)="",M2552=""),"Suffix not translated ",
   IF(AND(TRIM(J2552)&lt;&gt;"",TRIM(M2552)&lt;&gt;"",TRIM(J2552)&lt;&gt;TRIM(M2552)),"Suffix translation &lt;&gt; lookup ", "" ))
&amp;IF(AND(TRIM(K2552)="",N2552=""),"Description not translated ",
   IF(AND(TRIM(K2552)&lt;&gt;"",TRIM(N2552)&lt;&gt;"",TRIM(K2552)&lt;&gt;TRIM(N2552)),"Description translation&lt;&gt; lookup ", "" ))</f>
        <v/>
      </c>
    </row>
    <row r="2553" spans="1:15" x14ac:dyDescent="0.25">
      <c r="A2553" s="2" t="str">
        <f>IF(TRIM(J2553)="","",E2553)</f>
        <v/>
      </c>
      <c r="B2553" s="2" t="str">
        <f>IF(TRIM(K2553)="","",I2553)</f>
        <v/>
      </c>
      <c r="C2553" s="2" t="str">
        <f>LEFT(F2553,FIND(".",F2553,6))</f>
        <v>Exif.Sony2.</v>
      </c>
      <c r="D2553" s="2" t="str">
        <f>VLOOKUP(C2553,PrefixUebersetzung,2,FALSE)</f>
        <v>Exif.Sony2.</v>
      </c>
      <c r="E2553" s="2" t="str">
        <f>MID(F2553,FIND(".",F2553,6)+1,99)</f>
        <v>SharpnessRange</v>
      </c>
      <c r="F2553" s="36" t="s">
        <v>10916</v>
      </c>
      <c r="G2553" s="36" t="s">
        <v>9516</v>
      </c>
      <c r="H2553" s="36"/>
      <c r="I2553" s="36" t="s">
        <v>10862</v>
      </c>
      <c r="L2553" s="15">
        <v>8</v>
      </c>
      <c r="M2553" s="3" t="str">
        <f>IFERROR(VLOOKUP(E2553,A:J,10, FALSE),"")</f>
        <v/>
      </c>
      <c r="N2553" s="3" t="str">
        <f>IFERROR(VLOOKUP(I2553,B:K,10,FALSE),"")</f>
        <v/>
      </c>
      <c r="O2553" s="3" t="str">
        <f>IF(AND(TRIM(J2553)="",M2553=""),"Suffix not translated ",
   IF(AND(TRIM(J2553)&lt;&gt;"",TRIM(M2553)&lt;&gt;"",TRIM(J2553)&lt;&gt;TRIM(M2553)),"Suffix translation &lt;&gt; lookup ", "" ))
&amp;IF(AND(TRIM(K2553)="",N2553=""),"Description not translated ",
   IF(AND(TRIM(K2553)&lt;&gt;"",TRIM(N2553)&lt;&gt;"",TRIM(K2553)&lt;&gt;TRIM(N2553)),"Description translation&lt;&gt; lookup ", "" ))</f>
        <v xml:space="preserve">Suffix not translated Description not translated </v>
      </c>
    </row>
    <row r="2554" spans="1:15" x14ac:dyDescent="0.25">
      <c r="A2554" s="2" t="str">
        <f>IF(TRIM(J2554)="","",E2554)</f>
        <v/>
      </c>
      <c r="B2554" s="2" t="str">
        <f>IF(TRIM(K2554)="","",I2554)</f>
        <v/>
      </c>
      <c r="C2554" s="2" t="str">
        <f>LEFT(F2554,FIND(".",F2554,6))</f>
        <v>Exif.Sony2.</v>
      </c>
      <c r="D2554" s="2" t="str">
        <f>VLOOKUP(C2554,PrefixUebersetzung,2,FALSE)</f>
        <v>Exif.Sony2.</v>
      </c>
      <c r="E2554" s="2" t="str">
        <f>MID(F2554,FIND(".",F2554,6)+1,99)</f>
        <v>SoftSkinEffect</v>
      </c>
      <c r="F2554" s="36" t="s">
        <v>10917</v>
      </c>
      <c r="G2554" s="36" t="s">
        <v>9515</v>
      </c>
      <c r="H2554" s="36"/>
      <c r="I2554" s="36" t="s">
        <v>10864</v>
      </c>
      <c r="L2554" s="15">
        <v>8</v>
      </c>
      <c r="M2554" s="3" t="str">
        <f>IFERROR(VLOOKUP(E2554,A:J,10, FALSE),"")</f>
        <v/>
      </c>
      <c r="N2554" s="3" t="str">
        <f>IFERROR(VLOOKUP(I2554,B:K,10,FALSE),"")</f>
        <v/>
      </c>
      <c r="O2554" s="3" t="str">
        <f>IF(AND(TRIM(J2554)="",M2554=""),"Suffix not translated ",
   IF(AND(TRIM(J2554)&lt;&gt;"",TRIM(M2554)&lt;&gt;"",TRIM(J2554)&lt;&gt;TRIM(M2554)),"Suffix translation &lt;&gt; lookup ", "" ))
&amp;IF(AND(TRIM(K2554)="",N2554=""),"Description not translated ",
   IF(AND(TRIM(K2554)&lt;&gt;"",TRIM(N2554)&lt;&gt;"",TRIM(K2554)&lt;&gt;TRIM(N2554)),"Description translation&lt;&gt; lookup ", "" ))</f>
        <v xml:space="preserve">Suffix not translated Description not translated </v>
      </c>
    </row>
    <row r="2555" spans="1:15" ht="45" x14ac:dyDescent="0.25">
      <c r="A2555" s="2" t="str">
        <f>IF(TRIM(J2555)="","",E2555)</f>
        <v/>
      </c>
      <c r="B2555" s="2" t="str">
        <f>IF(TRIM(K2555)="","",I2555)</f>
        <v/>
      </c>
      <c r="C2555" s="2" t="str">
        <f>LEFT(F2555,FIND(".",F2555,6))</f>
        <v>Exif.Sony2.</v>
      </c>
      <c r="D2555" s="2" t="str">
        <f>VLOOKUP(C2555,PrefixUebersetzung,2,FALSE)</f>
        <v>Exif.Sony2.</v>
      </c>
      <c r="E2555" s="2" t="str">
        <f>MID(F2555,FIND(".",F2555,6)+1,99)</f>
        <v>SonyModelID</v>
      </c>
      <c r="F2555" s="41" t="s">
        <v>10362</v>
      </c>
      <c r="G2555" s="36" t="s">
        <v>9512</v>
      </c>
      <c r="H2555" s="36"/>
      <c r="I2555" s="36" t="s">
        <v>11035</v>
      </c>
      <c r="M2555" s="3" t="str">
        <f>IFERROR(VLOOKUP(E2555,A:J,10, FALSE),"")</f>
        <v>SonyModelID</v>
      </c>
      <c r="N2555" s="3" t="str">
        <f>IFERROR(VLOOKUP(I2555,B:K,10,FALSE),"")</f>
        <v>Ähnlich wie Exif.Image.Model, kann aber mehrere Einträge oder Bedingungen enthalten</v>
      </c>
      <c r="O2555" s="3" t="str">
        <f>IF(AND(TRIM(J2555)="",M2555=""),"Suffix not translated ",
   IF(AND(TRIM(J2555)&lt;&gt;"",TRIM(M2555)&lt;&gt;"",TRIM(J2555)&lt;&gt;TRIM(M2555)),"Suffix translation &lt;&gt; lookup ", "" ))
&amp;IF(AND(TRIM(K2555)="",N2555=""),"Description not translated ",
   IF(AND(TRIM(K2555)&lt;&gt;"",TRIM(N2555)&lt;&gt;"",TRIM(K2555)&lt;&gt;TRIM(N2555)),"Description translation&lt;&gt; lookup ", "" ))</f>
        <v/>
      </c>
    </row>
    <row r="2556" spans="1:15" x14ac:dyDescent="0.25">
      <c r="A2556" s="2" t="str">
        <f>IF(TRIM(J2556)="","",E2556)</f>
        <v/>
      </c>
      <c r="B2556" s="2" t="str">
        <f>IF(TRIM(K2556)="","",I2556)</f>
        <v/>
      </c>
      <c r="C2556" s="2" t="str">
        <f>LEFT(F2556,FIND(".",F2556,6))</f>
        <v>Exif.Sony2.</v>
      </c>
      <c r="D2556" s="2" t="str">
        <f>VLOOKUP(C2556,PrefixUebersetzung,2,FALSE)</f>
        <v>Exif.Sony2.</v>
      </c>
      <c r="E2556" s="2" t="str">
        <f>MID(F2556,FIND(".",F2556,6)+1,99)</f>
        <v>Teleconverter</v>
      </c>
      <c r="F2556" s="41" t="s">
        <v>10363</v>
      </c>
      <c r="G2556" s="36" t="s">
        <v>9515</v>
      </c>
      <c r="H2556" s="36"/>
      <c r="I2556" s="36" t="s">
        <v>2510</v>
      </c>
      <c r="M2556" s="3" t="str">
        <f>IFERROR(VLOOKUP(E2556,A:J,10, FALSE),"")</f>
        <v>Telekonverter</v>
      </c>
      <c r="N2556" s="3" t="str">
        <f>IFERROR(VLOOKUP(I2556,B:K,10,FALSE),"")</f>
        <v>Telekonverter Modell</v>
      </c>
      <c r="O2556" s="3" t="str">
        <f>IF(AND(TRIM(J2556)="",M2556=""),"Suffix not translated ",
   IF(AND(TRIM(J2556)&lt;&gt;"",TRIM(M2556)&lt;&gt;"",TRIM(J2556)&lt;&gt;TRIM(M2556)),"Suffix translation &lt;&gt; lookup ", "" ))
&amp;IF(AND(TRIM(K2556)="",N2556=""),"Description not translated ",
   IF(AND(TRIM(K2556)&lt;&gt;"",TRIM(N2556)&lt;&gt;"",TRIM(K2556)&lt;&gt;TRIM(N2556)),"Description translation&lt;&gt; lookup ", "" ))</f>
        <v/>
      </c>
    </row>
    <row r="2557" spans="1:15" x14ac:dyDescent="0.25">
      <c r="A2557" s="2" t="str">
        <f>IF(TRIM(J2557)="","",E2557)</f>
        <v/>
      </c>
      <c r="B2557" s="2" t="str">
        <f>IF(TRIM(K2557)="","",I2557)</f>
        <v/>
      </c>
      <c r="C2557" s="2" t="str">
        <f>LEFT(F2557,FIND(".",F2557,6))</f>
        <v>Exif.Sony2.</v>
      </c>
      <c r="D2557" s="2" t="str">
        <f>VLOOKUP(C2557,PrefixUebersetzung,2,FALSE)</f>
        <v>Exif.Sony2.</v>
      </c>
      <c r="E2557" s="2" t="str">
        <f>MID(F2557,FIND(".",F2557,6)+1,99)</f>
        <v>VariableLowPassFilter</v>
      </c>
      <c r="F2557" s="36" t="s">
        <v>10918</v>
      </c>
      <c r="G2557" s="36" t="s">
        <v>9512</v>
      </c>
      <c r="H2557" s="36"/>
      <c r="I2557" s="36" t="s">
        <v>10866</v>
      </c>
      <c r="L2557" s="15">
        <v>8</v>
      </c>
      <c r="M2557" s="3" t="str">
        <f>IFERROR(VLOOKUP(E2557,A:J,10, FALSE),"")</f>
        <v/>
      </c>
      <c r="N2557" s="3" t="str">
        <f>IFERROR(VLOOKUP(I2557,B:K,10,FALSE),"")</f>
        <v/>
      </c>
      <c r="O2557" s="3" t="str">
        <f>IF(AND(TRIM(J2557)="",M2557=""),"Suffix not translated ",
   IF(AND(TRIM(J2557)&lt;&gt;"",TRIM(M2557)&lt;&gt;"",TRIM(J2557)&lt;&gt;TRIM(M2557)),"Suffix translation &lt;&gt; lookup ", "" ))
&amp;IF(AND(TRIM(K2557)="",N2557=""),"Description not translated ",
   IF(AND(TRIM(K2557)&lt;&gt;"",TRIM(N2557)&lt;&gt;"",TRIM(K2557)&lt;&gt;TRIM(N2557)),"Description translation&lt;&gt; lookup ", "" ))</f>
        <v xml:space="preserve">Suffix not translated Description not translated </v>
      </c>
    </row>
    <row r="2558" spans="1:15" x14ac:dyDescent="0.25">
      <c r="A2558" s="2" t="str">
        <f>IF(TRIM(J2558)="","",E2558)</f>
        <v/>
      </c>
      <c r="B2558" s="2" t="str">
        <f>IF(TRIM(K2558)="","",I2558)</f>
        <v/>
      </c>
      <c r="C2558" s="2" t="str">
        <f>LEFT(F2558,FIND(".",F2558,6))</f>
        <v>Exif.Sony2.</v>
      </c>
      <c r="D2558" s="2" t="str">
        <f>VLOOKUP(C2558,PrefixUebersetzung,2,FALSE)</f>
        <v>Exif.Sony2.</v>
      </c>
      <c r="E2558" s="2" t="str">
        <f>MID(F2558,FIND(".",F2558,6)+1,99)</f>
        <v>VignettingCorrection</v>
      </c>
      <c r="F2558" s="36" t="s">
        <v>10919</v>
      </c>
      <c r="G2558" s="36" t="s">
        <v>9515</v>
      </c>
      <c r="H2558" s="36"/>
      <c r="I2558" s="36" t="s">
        <v>10868</v>
      </c>
      <c r="L2558" s="15">
        <v>8</v>
      </c>
      <c r="M2558" s="3" t="str">
        <f>IFERROR(VLOOKUP(E2558,A:J,10, FALSE),"")</f>
        <v/>
      </c>
      <c r="N2558" s="3" t="str">
        <f>IFERROR(VLOOKUP(I2558,B:K,10,FALSE),"")</f>
        <v/>
      </c>
      <c r="O2558" s="3" t="str">
        <f>IF(AND(TRIM(J2558)="",M2558=""),"Suffix not translated ",
   IF(AND(TRIM(J2558)&lt;&gt;"",TRIM(M2558)&lt;&gt;"",TRIM(J2558)&lt;&gt;TRIM(M2558)),"Suffix translation &lt;&gt; lookup ", "" ))
&amp;IF(AND(TRIM(K2558)="",N2558=""),"Description not translated ",
   IF(AND(TRIM(K2558)&lt;&gt;"",TRIM(N2558)&lt;&gt;"",TRIM(K2558)&lt;&gt;TRIM(N2558)),"Description translation&lt;&gt; lookup ", "" ))</f>
        <v xml:space="preserve">Suffix not translated Description not translated </v>
      </c>
    </row>
    <row r="2559" spans="1:15" x14ac:dyDescent="0.25">
      <c r="A2559" s="2" t="str">
        <f>IF(TRIM(J2559)="","",E2559)</f>
        <v/>
      </c>
      <c r="B2559" s="2" t="str">
        <f>IF(TRIM(K2559)="","",I2559)</f>
        <v/>
      </c>
      <c r="C2559" s="2" t="str">
        <f>LEFT(F2559,FIND(".",F2559,6))</f>
        <v>Exif.Sony2.</v>
      </c>
      <c r="D2559" s="2" t="str">
        <f>VLOOKUP(C2559,PrefixUebersetzung,2,FALSE)</f>
        <v>Exif.Sony2.</v>
      </c>
      <c r="E2559" s="2" t="str">
        <f>MID(F2559,FIND(".",F2559,6)+1,99)</f>
        <v>WBShiftABGM</v>
      </c>
      <c r="F2559" s="36" t="s">
        <v>10920</v>
      </c>
      <c r="G2559" s="36" t="s">
        <v>9516</v>
      </c>
      <c r="H2559" s="36"/>
      <c r="I2559" s="36" t="s">
        <v>10870</v>
      </c>
      <c r="L2559" s="15">
        <v>8</v>
      </c>
      <c r="M2559" s="3" t="str">
        <f>IFERROR(VLOOKUP(E2559,A:J,10, FALSE),"")</f>
        <v/>
      </c>
      <c r="N2559" s="3" t="str">
        <f>IFERROR(VLOOKUP(I2559,B:K,10,FALSE),"")</f>
        <v/>
      </c>
      <c r="O2559" s="3" t="str">
        <f>IF(AND(TRIM(J2559)="",M2559=""),"Suffix not translated ",
   IF(AND(TRIM(J2559)&lt;&gt;"",TRIM(M2559)&lt;&gt;"",TRIM(J2559)&lt;&gt;TRIM(M2559)),"Suffix translation &lt;&gt; lookup ", "" ))
&amp;IF(AND(TRIM(K2559)="",N2559=""),"Description not translated ",
   IF(AND(TRIM(K2559)&lt;&gt;"",TRIM(N2559)&lt;&gt;"",TRIM(K2559)&lt;&gt;TRIM(N2559)),"Description translation&lt;&gt; lookup ", "" ))</f>
        <v xml:space="preserve">Suffix not translated Description not translated </v>
      </c>
    </row>
    <row r="2560" spans="1:15" x14ac:dyDescent="0.25">
      <c r="A2560" s="2" t="str">
        <f>IF(TRIM(J2560)="","",E2560)</f>
        <v/>
      </c>
      <c r="B2560" s="2" t="str">
        <f>IF(TRIM(K2560)="","",I2560)</f>
        <v/>
      </c>
      <c r="C2560" s="2" t="str">
        <f>LEFT(F2560,FIND(".",F2560,6))</f>
        <v>Exif.Sony2.</v>
      </c>
      <c r="D2560" s="2" t="str">
        <f>VLOOKUP(C2560,PrefixUebersetzung,2,FALSE)</f>
        <v>Exif.Sony2.</v>
      </c>
      <c r="E2560" s="2" t="str">
        <f>MID(F2560,FIND(".",F2560,6)+1,99)</f>
        <v>WBShiftABGMPrecise</v>
      </c>
      <c r="F2560" s="36" t="s">
        <v>10921</v>
      </c>
      <c r="G2560" s="36" t="s">
        <v>9516</v>
      </c>
      <c r="H2560" s="36"/>
      <c r="I2560" s="36" t="s">
        <v>10870</v>
      </c>
      <c r="L2560" s="15">
        <v>8</v>
      </c>
      <c r="M2560" s="3" t="str">
        <f>IFERROR(VLOOKUP(E2560,A:J,10, FALSE),"")</f>
        <v/>
      </c>
      <c r="N2560" s="3" t="str">
        <f>IFERROR(VLOOKUP(I2560,B:K,10,FALSE),"")</f>
        <v/>
      </c>
      <c r="O2560" s="3" t="str">
        <f>IF(AND(TRIM(J2560)="",M2560=""),"Suffix not translated ",
   IF(AND(TRIM(J2560)&lt;&gt;"",TRIM(M2560)&lt;&gt;"",TRIM(J2560)&lt;&gt;TRIM(M2560)),"Suffix translation &lt;&gt; lookup ", "" ))
&amp;IF(AND(TRIM(K2560)="",N2560=""),"Description not translated ",
   IF(AND(TRIM(K2560)&lt;&gt;"",TRIM(N2560)&lt;&gt;"",TRIM(K2560)&lt;&gt;TRIM(N2560)),"Description translation&lt;&gt; lookup ", "" ))</f>
        <v xml:space="preserve">Suffix not translated Description not translated </v>
      </c>
    </row>
    <row r="2561" spans="1:17" x14ac:dyDescent="0.25">
      <c r="A2561" s="2" t="str">
        <f>IF(TRIM(J2561)="","",E2561)</f>
        <v/>
      </c>
      <c r="B2561" s="2" t="str">
        <f>IF(TRIM(K2561)="","",I2561)</f>
        <v/>
      </c>
      <c r="C2561" s="2" t="str">
        <f>LEFT(F2561,FIND(".",F2561,6))</f>
        <v>Exif.Sony2.</v>
      </c>
      <c r="D2561" s="2" t="str">
        <f>VLOOKUP(C2561,PrefixUebersetzung,2,FALSE)</f>
        <v>Exif.Sony2.</v>
      </c>
      <c r="E2561" s="2" t="str">
        <f>MID(F2561,FIND(".",F2561,6)+1,99)</f>
        <v>WhiteBalance</v>
      </c>
      <c r="F2561" s="41" t="s">
        <v>10364</v>
      </c>
      <c r="G2561" s="36" t="s">
        <v>9515</v>
      </c>
      <c r="H2561" s="36"/>
      <c r="I2561" s="36" t="s">
        <v>2226</v>
      </c>
      <c r="M2561" s="3" t="str">
        <f>IFERROR(VLOOKUP(E2561,A:J,10, FALSE),"")</f>
        <v>Weißabgleich</v>
      </c>
      <c r="N2561" s="3" t="str">
        <f>IFERROR(VLOOKUP(I2561,B:K,10,FALSE),"")</f>
        <v>Weißabgleich</v>
      </c>
      <c r="O2561" s="3" t="str">
        <f>IF(AND(TRIM(J2561)="",M2561=""),"Suffix not translated ",
   IF(AND(TRIM(J2561)&lt;&gt;"",TRIM(M2561)&lt;&gt;"",TRIM(J2561)&lt;&gt;TRIM(M2561)),"Suffix translation &lt;&gt; lookup ", "" ))
&amp;IF(AND(TRIM(K2561)="",N2561=""),"Description not translated ",
   IF(AND(TRIM(K2561)&lt;&gt;"",TRIM(N2561)&lt;&gt;"",TRIM(K2561)&lt;&gt;TRIM(N2561)),"Description translation&lt;&gt; lookup ", "" ))</f>
        <v/>
      </c>
    </row>
    <row r="2562" spans="1:17" ht="90" x14ac:dyDescent="0.25">
      <c r="A2562" s="2" t="str">
        <f>IF(TRIM(J2562)="","",E2562)</f>
        <v/>
      </c>
      <c r="B2562" s="2" t="str">
        <f>IF(TRIM(K2562)="","",I2562)</f>
        <v/>
      </c>
      <c r="C2562" s="2" t="str">
        <f>LEFT(F2562,FIND(".",F2562,6))</f>
        <v>Exif.Sony2.</v>
      </c>
      <c r="D2562" s="2" t="str">
        <f>VLOOKUP(C2562,PrefixUebersetzung,2,FALSE)</f>
        <v>Exif.Sony2.</v>
      </c>
      <c r="E2562" s="2" t="str">
        <f>MID(F2562,FIND(".",F2562,6)+1,99)</f>
        <v>WhiteBalance2</v>
      </c>
      <c r="F2562" s="41" t="s">
        <v>10365</v>
      </c>
      <c r="G2562" s="36" t="s">
        <v>9512</v>
      </c>
      <c r="H2562" s="36"/>
      <c r="I2562" s="36" t="s">
        <v>11037</v>
      </c>
      <c r="M2562" s="3" t="str">
        <f>IFERROR(VLOOKUP(E2562,A:J,10, FALSE),"")</f>
        <v>Weißabgleich 2</v>
      </c>
      <c r="N2562" s="3" t="str">
        <f>IFERROR(VLOOKUP(I2562,B:K,10,FALSE),"")</f>
        <v>Weißabgleich 2. Die Dekodierung der Fluoreszenzeinstellungen entspricht dem EXIF-Standard, der sich von den von Sony für einige Modelle verwendeten Bezeichnungen unterscheidet</v>
      </c>
      <c r="O2562" s="3" t="str">
        <f>IF(AND(TRIM(J2562)="",M2562=""),"Suffix not translated ",
   IF(AND(TRIM(J2562)&lt;&gt;"",TRIM(M2562)&lt;&gt;"",TRIM(J2562)&lt;&gt;TRIM(M2562)),"Suffix translation &lt;&gt; lookup ", "" ))
&amp;IF(AND(TRIM(K2562)="",N2562=""),"Description not translated ",
   IF(AND(TRIM(K2562)&lt;&gt;"",TRIM(N2562)&lt;&gt;"",TRIM(K2562)&lt;&gt;TRIM(N2562)),"Description translation&lt;&gt; lookup ", "" ))</f>
        <v/>
      </c>
    </row>
    <row r="2563" spans="1:17" ht="30" x14ac:dyDescent="0.25">
      <c r="A2563" s="2" t="str">
        <f>IF(TRIM(J2563)="","",E2563)</f>
        <v/>
      </c>
      <c r="B2563" s="2" t="str">
        <f>IF(TRIM(K2563)="","",I2563)</f>
        <v/>
      </c>
      <c r="C2563" s="2" t="str">
        <f>LEFT(F2563,FIND(".",F2563,6))</f>
        <v>Exif.Sony2.</v>
      </c>
      <c r="D2563" s="2" t="str">
        <f>VLOOKUP(C2563,PrefixUebersetzung,2,FALSE)</f>
        <v>Exif.Sony2.</v>
      </c>
      <c r="E2563" s="2" t="str">
        <f>MID(F2563,FIND(".",F2563,6)+1,99)</f>
        <v>WhiteBalanceFineTune</v>
      </c>
      <c r="F2563" s="41" t="s">
        <v>10366</v>
      </c>
      <c r="G2563" s="36" t="s">
        <v>9515</v>
      </c>
      <c r="H2563" s="36"/>
      <c r="I2563" s="36" t="s">
        <v>3139</v>
      </c>
      <c r="M2563" s="3" t="str">
        <f>IFERROR(VLOOKUP(E2563,A:J,10, FALSE),"")</f>
        <v>Weißabgleich Feinabstimmung</v>
      </c>
      <c r="N2563" s="3" t="str">
        <f>IFERROR(VLOOKUP(I2563,B:K,10,FALSE),"")</f>
        <v>Weißabgleich Feinabstimmung</v>
      </c>
      <c r="O2563" s="3" t="str">
        <f>IF(AND(TRIM(J2563)="",M2563=""),"Suffix not translated ",
   IF(AND(TRIM(J2563)&lt;&gt;"",TRIM(M2563)&lt;&gt;"",TRIM(J2563)&lt;&gt;TRIM(M2563)),"Suffix translation &lt;&gt; lookup ", "" ))
&amp;IF(AND(TRIM(K2563)="",N2563=""),"Description not translated ",
   IF(AND(TRIM(K2563)&lt;&gt;"",TRIM(N2563)&lt;&gt;"",TRIM(K2563)&lt;&gt;TRIM(N2563)),"Description translation&lt;&gt; lookup ", "" ))</f>
        <v/>
      </c>
    </row>
    <row r="2564" spans="1:17" x14ac:dyDescent="0.25">
      <c r="A2564" s="2" t="str">
        <f>IF(TRIM(J2564)="","",E2564)</f>
        <v/>
      </c>
      <c r="B2564" s="2" t="str">
        <f>IF(TRIM(K2564)="","",I2564)</f>
        <v/>
      </c>
      <c r="C2564" s="2" t="str">
        <f>LEFT(F2564,FIND(".",F2564,6))</f>
        <v>Exif.Sony2.</v>
      </c>
      <c r="D2564" s="2" t="str">
        <f>VLOOKUP(C2564,PrefixUebersetzung,2,FALSE)</f>
        <v>Exif.Sony2.</v>
      </c>
      <c r="E2564" s="2" t="str">
        <f>MID(F2564,FIND(".",F2564,6)+1,99)</f>
        <v>ZoneMatching</v>
      </c>
      <c r="F2564" s="41" t="s">
        <v>10367</v>
      </c>
      <c r="G2564" s="36" t="s">
        <v>9515</v>
      </c>
      <c r="H2564" s="36"/>
      <c r="I2564" s="36" t="s">
        <v>3120</v>
      </c>
      <c r="M2564" s="3" t="str">
        <f>IFERROR(VLOOKUP(E2564,A:J,10, FALSE),"")</f>
        <v>Zonenabgleich</v>
      </c>
      <c r="N2564" s="3" t="str">
        <f>IFERROR(VLOOKUP(I2564,B:K,10,FALSE),"")</f>
        <v>Zonenabgleich</v>
      </c>
      <c r="O2564" s="3" t="str">
        <f>IF(AND(TRIM(J2564)="",M2564=""),"Suffix not translated ",
   IF(AND(TRIM(J2564)&lt;&gt;"",TRIM(M2564)&lt;&gt;"",TRIM(J2564)&lt;&gt;TRIM(M2564)),"Suffix translation &lt;&gt; lookup ", "" ))
&amp;IF(AND(TRIM(K2564)="",N2564=""),"Description not translated ",
   IF(AND(TRIM(K2564)&lt;&gt;"",TRIM(N2564)&lt;&gt;"",TRIM(K2564)&lt;&gt;TRIM(N2564)),"Description translation&lt;&gt; lookup ", "" ))</f>
        <v/>
      </c>
    </row>
    <row r="2565" spans="1:17" x14ac:dyDescent="0.25">
      <c r="A2565" s="2" t="str">
        <f>IF(TRIM(J2565)="","",E2565)</f>
        <v/>
      </c>
      <c r="B2565" s="2" t="str">
        <f>IF(TRIM(K2565)="","",I2565)</f>
        <v>BrightnessValue</v>
      </c>
      <c r="C2565" s="2" t="str">
        <f>LEFT(F2565,FIND(".",F2565,6))</f>
        <v>Exif.Sony2010e.</v>
      </c>
      <c r="D2565" s="2" t="str">
        <f>VLOOKUP(C2565,PrefixUebersetzung,2,FALSE)</f>
        <v>Exif.Sony2010e.</v>
      </c>
      <c r="E2565" s="2" t="str">
        <f>MID(F2565,FIND(".",F2565,6)+1,99)</f>
        <v>BrightnessValue</v>
      </c>
      <c r="F2565" s="36" t="s">
        <v>8529</v>
      </c>
      <c r="G2565" s="3" t="s">
        <v>9512</v>
      </c>
      <c r="I2565" s="36" t="s">
        <v>8530</v>
      </c>
      <c r="J2565" s="3"/>
      <c r="K2565" s="5" t="s">
        <v>3921</v>
      </c>
      <c r="L2565" s="14"/>
      <c r="M2565" s="3" t="str">
        <f>IFERROR(VLOOKUP(E2565,A:J,10, FALSE),"")</f>
        <v>Helligkeitswert</v>
      </c>
      <c r="O2565" s="3" t="str">
        <f>IF(AND(TRIM(J2565)="",M2565=""),"Suffix not translated ",
   IF(AND(TRIM(J2565)&lt;&gt;"",TRIM(M2565)&lt;&gt;"",TRIM(J2565)&lt;&gt;TRIM(M2565)),"Suffix translation &lt;&gt; lookup ", "" ))
&amp;IF(AND(TRIM(K2565)="",N2565=""),"Description not translated ",
   IF(AND(TRIM(K2565)&lt;&gt;"",TRIM(N2565)&lt;&gt;"",TRIM(K2565)&lt;&gt;TRIM(N2565)),"Description translation&lt;&gt; lookup ", "" ))</f>
        <v/>
      </c>
      <c r="Q2565" s="3" t="s">
        <v>8447</v>
      </c>
    </row>
    <row r="2566" spans="1:17" x14ac:dyDescent="0.25">
      <c r="A2566" s="2" t="str">
        <f>IF(TRIM(J2566)="","",E2566)</f>
        <v/>
      </c>
      <c r="B2566" s="2" t="str">
        <f>IF(TRIM(K2566)="","",I2566)</f>
        <v>DigitalZoomRatio</v>
      </c>
      <c r="C2566" s="2" t="str">
        <f>LEFT(F2566,FIND(".",F2566,6))</f>
        <v>Exif.Sony2010e.</v>
      </c>
      <c r="D2566" s="2" t="str">
        <f>VLOOKUP(C2566,PrefixUebersetzung,2,FALSE)</f>
        <v>Exif.Sony2010e.</v>
      </c>
      <c r="E2566" s="2" t="str">
        <f>MID(F2566,FIND(".",F2566,6)+1,99)</f>
        <v>DigitalZoomRatio</v>
      </c>
      <c r="F2566" s="36" t="s">
        <v>8531</v>
      </c>
      <c r="G2566" s="3" t="s">
        <v>9518</v>
      </c>
      <c r="I2566" s="36" t="s">
        <v>8532</v>
      </c>
      <c r="J2566" s="3"/>
      <c r="K2566" s="5" t="s">
        <v>4350</v>
      </c>
      <c r="L2566" s="14"/>
      <c r="M2566" s="3" t="str">
        <f>IFERROR(VLOOKUP(E2566,A:J,10, FALSE),"")</f>
        <v>Digital-Zoom-Faktor</v>
      </c>
      <c r="O2566" s="3" t="str">
        <f>IF(AND(TRIM(J2566)="",M2566=""),"Suffix not translated ",
   IF(AND(TRIM(J2566)&lt;&gt;"",TRIM(M2566)&lt;&gt;"",TRIM(J2566)&lt;&gt;TRIM(M2566)),"Suffix translation &lt;&gt; lookup ", "" ))
&amp;IF(AND(TRIM(K2566)="",N2566=""),"Description not translated ",
   IF(AND(TRIM(K2566)&lt;&gt;"",TRIM(N2566)&lt;&gt;"",TRIM(K2566)&lt;&gt;TRIM(N2566)),"Description translation&lt;&gt; lookup ", "" ))</f>
        <v/>
      </c>
      <c r="Q2566" s="3" t="s">
        <v>8447</v>
      </c>
    </row>
    <row r="2567" spans="1:17" ht="30" x14ac:dyDescent="0.25">
      <c r="A2567" s="2" t="str">
        <f>IF(TRIM(J2567)="","",E2567)</f>
        <v/>
      </c>
      <c r="B2567" s="2" t="str">
        <f>IF(TRIM(K2567)="","",I2567)</f>
        <v>DistortionCorrParams</v>
      </c>
      <c r="C2567" s="2" t="str">
        <f>LEFT(F2567,FIND(".",F2567,6))</f>
        <v>Exif.Sony2010e.</v>
      </c>
      <c r="D2567" s="2" t="str">
        <f>VLOOKUP(C2567,PrefixUebersetzung,2,FALSE)</f>
        <v>Exif.Sony2010e.</v>
      </c>
      <c r="E2567" s="2" t="str">
        <f>MID(F2567,FIND(".",F2567,6)+1,99)</f>
        <v>DistortionCorrParams</v>
      </c>
      <c r="F2567" s="36" t="s">
        <v>8533</v>
      </c>
      <c r="G2567" s="3" t="s">
        <v>9513</v>
      </c>
      <c r="I2567" s="36" t="s">
        <v>8534</v>
      </c>
      <c r="K2567" s="5" t="s">
        <v>8612</v>
      </c>
      <c r="L2567" s="14"/>
      <c r="M2567" s="3" t="str">
        <f>IFERROR(VLOOKUP(E2567,A:J,10, FALSE),"")</f>
        <v>Verzerrungskorrektur Parameter</v>
      </c>
      <c r="O2567" s="3" t="str">
        <f>IF(AND(TRIM(J2567)="",M2567=""),"Suffix not translated ",
   IF(AND(TRIM(J2567)&lt;&gt;"",TRIM(M2567)&lt;&gt;"",TRIM(J2567)&lt;&gt;TRIM(M2567)),"Suffix translation &lt;&gt; lookup ", "" ))
&amp;IF(AND(TRIM(K2567)="",N2567=""),"Description not translated ",
   IF(AND(TRIM(K2567)&lt;&gt;"",TRIM(N2567)&lt;&gt;"",TRIM(K2567)&lt;&gt;TRIM(N2567)),"Description translation&lt;&gt; lookup ", "" ))</f>
        <v/>
      </c>
      <c r="Q2567" s="3" t="s">
        <v>8447</v>
      </c>
    </row>
    <row r="2568" spans="1:17" ht="30" x14ac:dyDescent="0.25">
      <c r="A2568" s="2" t="str">
        <f>IF(TRIM(J2568)="","",E2568)</f>
        <v/>
      </c>
      <c r="B2568" s="2" t="str">
        <f>IF(TRIM(K2568)="","",I2568)</f>
        <v/>
      </c>
      <c r="C2568" s="2" t="str">
        <f>LEFT(F2568,FIND(".",F2568,6))</f>
        <v>Exif.Sony2010e.</v>
      </c>
      <c r="D2568" s="2" t="str">
        <f>VLOOKUP(C2568,PrefixUebersetzung,2,FALSE)</f>
        <v>Exif.Sony2010e.</v>
      </c>
      <c r="E2568" s="2" t="str">
        <f>MID(F2568,FIND(".",F2568,6)+1,99)</f>
        <v>DistortionCorrParamsNumber</v>
      </c>
      <c r="F2568" s="36" t="s">
        <v>8535</v>
      </c>
      <c r="G2568" s="3" t="s">
        <v>9518</v>
      </c>
      <c r="I2568" s="36" t="s">
        <v>8536</v>
      </c>
      <c r="J2568" s="3"/>
      <c r="L2568" s="14">
        <v>5</v>
      </c>
      <c r="O2568" s="3" t="str">
        <f>IF(AND(TRIM(J2568)="",M2568=""),"Suffix not translated ",
   IF(AND(TRIM(J2568)&lt;&gt;"",TRIM(M2568)&lt;&gt;"",TRIM(J2568)&lt;&gt;TRIM(M2568)),"Suffix translation &lt;&gt; lookup ", "" ))
&amp;IF(AND(TRIM(K2568)="",N2568=""),"Description not translated ",
   IF(AND(TRIM(K2568)&lt;&gt;"",TRIM(N2568)&lt;&gt;"",TRIM(K2568)&lt;&gt;TRIM(N2568)),"Description translation&lt;&gt; lookup ", "" ))</f>
        <v xml:space="preserve">Suffix not translated Description not translated </v>
      </c>
      <c r="P2568" s="3" t="s">
        <v>8447</v>
      </c>
      <c r="Q2568" s="3" t="s">
        <v>8447</v>
      </c>
    </row>
    <row r="2569" spans="1:17" ht="30" x14ac:dyDescent="0.25">
      <c r="A2569" s="2" t="str">
        <f>IF(TRIM(J2569)="","",E2569)</f>
        <v/>
      </c>
      <c r="B2569" s="2" t="str">
        <f>IF(TRIM(K2569)="","",I2569)</f>
        <v/>
      </c>
      <c r="C2569" s="2" t="str">
        <f>LEFT(F2569,FIND(".",F2569,6))</f>
        <v>Exif.Sony2010e.</v>
      </c>
      <c r="D2569" s="2" t="str">
        <f>VLOOKUP(C2569,PrefixUebersetzung,2,FALSE)</f>
        <v>Exif.Sony2010e.</v>
      </c>
      <c r="E2569" s="2" t="str">
        <f>MID(F2569,FIND(".",F2569,6)+1,99)</f>
        <v>DistortionCorrParamsPresent</v>
      </c>
      <c r="F2569" s="36" t="s">
        <v>8537</v>
      </c>
      <c r="G2569" s="3" t="s">
        <v>9518</v>
      </c>
      <c r="I2569" s="36" t="s">
        <v>8538</v>
      </c>
      <c r="J2569" s="3"/>
      <c r="L2569" s="14">
        <v>5</v>
      </c>
      <c r="O2569" s="3" t="str">
        <f>IF(AND(TRIM(J2569)="",M2569=""),"Suffix not translated ",
   IF(AND(TRIM(J2569)&lt;&gt;"",TRIM(M2569)&lt;&gt;"",TRIM(J2569)&lt;&gt;TRIM(M2569)),"Suffix translation &lt;&gt; lookup ", "" ))
&amp;IF(AND(TRIM(K2569)="",N2569=""),"Description not translated ",
   IF(AND(TRIM(K2569)&lt;&gt;"",TRIM(N2569)&lt;&gt;"",TRIM(K2569)&lt;&gt;TRIM(N2569)),"Description translation&lt;&gt; lookup ", "" ))</f>
        <v xml:space="preserve">Suffix not translated Description not translated </v>
      </c>
      <c r="P2569" s="3" t="s">
        <v>8447</v>
      </c>
      <c r="Q2569" s="3" t="s">
        <v>8447</v>
      </c>
    </row>
    <row r="2570" spans="1:17" ht="30" x14ac:dyDescent="0.25">
      <c r="A2570" s="2" t="str">
        <f>IF(TRIM(J2570)="","",E2570)</f>
        <v/>
      </c>
      <c r="B2570" s="2" t="str">
        <f>IF(TRIM(K2570)="","",I2570)</f>
        <v>DynamicRangeOptimizer</v>
      </c>
      <c r="C2570" s="2" t="str">
        <f>LEFT(F2570,FIND(".",F2570,6))</f>
        <v>Exif.Sony2010e.</v>
      </c>
      <c r="D2570" s="2" t="str">
        <f>VLOOKUP(C2570,PrefixUebersetzung,2,FALSE)</f>
        <v>Exif.Sony2010e.</v>
      </c>
      <c r="E2570" s="2" t="str">
        <f>MID(F2570,FIND(".",F2570,6)+1,99)</f>
        <v>DynamicRangeOptimizer</v>
      </c>
      <c r="F2570" s="36" t="s">
        <v>8539</v>
      </c>
      <c r="G2570" s="3" t="s">
        <v>9518</v>
      </c>
      <c r="I2570" s="36" t="s">
        <v>8540</v>
      </c>
      <c r="J2570" s="3"/>
      <c r="K2570" s="5" t="s">
        <v>4370</v>
      </c>
      <c r="L2570" s="14"/>
      <c r="M2570" s="3" t="str">
        <f>IFERROR(VLOOKUP(E2570,A:J,10, FALSE),"")</f>
        <v>Dynamikbereich-Optimierer</v>
      </c>
      <c r="O2570" s="3" t="str">
        <f>IF(AND(TRIM(J2570)="",M2570=""),"Suffix not translated ",
   IF(AND(TRIM(J2570)&lt;&gt;"",TRIM(M2570)&lt;&gt;"",TRIM(J2570)&lt;&gt;TRIM(M2570)),"Suffix translation &lt;&gt; lookup ", "" ))
&amp;IF(AND(TRIM(K2570)="",N2570=""),"Description not translated ",
   IF(AND(TRIM(K2570)&lt;&gt;"",TRIM(N2570)&lt;&gt;"",TRIM(K2570)&lt;&gt;TRIM(N2570)),"Description translation&lt;&gt; lookup ", "" ))</f>
        <v/>
      </c>
      <c r="Q2570" s="3" t="s">
        <v>8447</v>
      </c>
    </row>
    <row r="2571" spans="1:17" ht="30" x14ac:dyDescent="0.25">
      <c r="A2571" s="2" t="str">
        <f>IF(TRIM(J2571)="","",E2571)</f>
        <v/>
      </c>
      <c r="B2571" s="2" t="str">
        <f>IF(TRIM(K2571)="","",I2571)</f>
        <v/>
      </c>
      <c r="C2571" s="2" t="str">
        <f>LEFT(F2571,FIND(".",F2571,6))</f>
        <v>Exif.Sony2010e.</v>
      </c>
      <c r="D2571" s="2" t="str">
        <f>VLOOKUP(C2571,PrefixUebersetzung,2,FALSE)</f>
        <v>Exif.Sony2010e.</v>
      </c>
      <c r="E2571" s="2" t="str">
        <f>MID(F2571,FIND(".",F2571,6)+1,99)</f>
        <v>DynamicRangeOptimizer2</v>
      </c>
      <c r="F2571" s="36" t="s">
        <v>10922</v>
      </c>
      <c r="G2571" s="36" t="s">
        <v>9518</v>
      </c>
      <c r="H2571" s="36"/>
      <c r="I2571" s="36" t="s">
        <v>10923</v>
      </c>
      <c r="L2571" s="15">
        <v>8</v>
      </c>
      <c r="M2571" s="3" t="str">
        <f>IFERROR(VLOOKUP(E2571,A:J,10, FALSE),"")</f>
        <v>Dynamikbereich-Optimierer2</v>
      </c>
      <c r="O2571" s="3" t="str">
        <f>IF(AND(TRIM(J2571)="",M2571=""),"Suffix not translated ",
   IF(AND(TRIM(J2571)&lt;&gt;"",TRIM(M2571)&lt;&gt;"",TRIM(J2571)&lt;&gt;TRIM(M2571)),"Suffix translation &lt;&gt; lookup ", "" ))
&amp;IF(AND(TRIM(K2571)="",N2571=""),"Description not translated ",
   IF(AND(TRIM(K2571)&lt;&gt;"",TRIM(N2571)&lt;&gt;"",TRIM(K2571)&lt;&gt;TRIM(N2571)),"Description translation&lt;&gt; lookup ", "" ))</f>
        <v xml:space="preserve">Description not translated </v>
      </c>
      <c r="Q2571" s="3" t="s">
        <v>8447</v>
      </c>
    </row>
    <row r="2572" spans="1:17" x14ac:dyDescent="0.25">
      <c r="A2572" s="2" t="str">
        <f>IF(TRIM(J2572)="","",E2572)</f>
        <v/>
      </c>
      <c r="B2572" s="2" t="str">
        <f>IF(TRIM(K2572)="","",I2572)</f>
        <v>ExposureCompensation</v>
      </c>
      <c r="C2572" s="2" t="str">
        <f>LEFT(F2572,FIND(".",F2572,6))</f>
        <v>Exif.Sony2010e.</v>
      </c>
      <c r="D2572" s="2" t="str">
        <f>VLOOKUP(C2572,PrefixUebersetzung,2,FALSE)</f>
        <v>Exif.Sony2010e.</v>
      </c>
      <c r="E2572" s="2" t="str">
        <f>MID(F2572,FIND(".",F2572,6)+1,99)</f>
        <v>ExposureCompensation</v>
      </c>
      <c r="F2572" s="36" t="s">
        <v>8541</v>
      </c>
      <c r="G2572" s="3" t="s">
        <v>9513</v>
      </c>
      <c r="I2572" s="36" t="s">
        <v>8542</v>
      </c>
      <c r="J2572" s="3"/>
      <c r="K2572" s="5" t="s">
        <v>3854</v>
      </c>
      <c r="L2572" s="14"/>
      <c r="M2572" s="3" t="str">
        <f>IFERROR(VLOOKUP(E2572,A:J,10, FALSE),"")</f>
        <v>Belichtungskorrektur</v>
      </c>
      <c r="O2572" s="3" t="str">
        <f>IF(AND(TRIM(J2572)="",M2572=""),"Suffix not translated ",
   IF(AND(TRIM(J2572)&lt;&gt;"",TRIM(M2572)&lt;&gt;"",TRIM(J2572)&lt;&gt;TRIM(M2572)),"Suffix translation &lt;&gt; lookup ", "" ))
&amp;IF(AND(TRIM(K2572)="",N2572=""),"Description not translated ",
   IF(AND(TRIM(K2572)&lt;&gt;"",TRIM(N2572)&lt;&gt;"",TRIM(K2572)&lt;&gt;TRIM(N2572)),"Description translation&lt;&gt; lookup ", "" ))</f>
        <v/>
      </c>
      <c r="Q2572" s="3" t="s">
        <v>8447</v>
      </c>
    </row>
    <row r="2573" spans="1:17" x14ac:dyDescent="0.25">
      <c r="A2573" s="2" t="str">
        <f>IF(TRIM(J2573)="","",E2573)</f>
        <v/>
      </c>
      <c r="B2573" s="2" t="str">
        <f>IF(TRIM(K2573)="","",I2573)</f>
        <v>ExposureProgram</v>
      </c>
      <c r="C2573" s="2" t="str">
        <f>LEFT(F2573,FIND(".",F2573,6))</f>
        <v>Exif.Sony2010e.</v>
      </c>
      <c r="D2573" s="2" t="str">
        <f>VLOOKUP(C2573,PrefixUebersetzung,2,FALSE)</f>
        <v>Exif.Sony2010e.</v>
      </c>
      <c r="E2573" s="2" t="str">
        <f>MID(F2573,FIND(".",F2573,6)+1,99)</f>
        <v>ExposureProgram</v>
      </c>
      <c r="F2573" s="36" t="s">
        <v>8543</v>
      </c>
      <c r="G2573" s="3" t="s">
        <v>9518</v>
      </c>
      <c r="I2573" s="36" t="s">
        <v>8544</v>
      </c>
      <c r="J2573" s="3"/>
      <c r="K2573" s="5" t="s">
        <v>4021</v>
      </c>
      <c r="L2573" s="14"/>
      <c r="M2573" s="3" t="str">
        <f>IFERROR(VLOOKUP(E2573,A:J,10, FALSE),"")</f>
        <v>Belichtungsprogramm</v>
      </c>
      <c r="O2573" s="3" t="str">
        <f>IF(AND(TRIM(J2573)="",M2573=""),"Suffix not translated ",
   IF(AND(TRIM(J2573)&lt;&gt;"",TRIM(M2573)&lt;&gt;"",TRIM(J2573)&lt;&gt;TRIM(M2573)),"Suffix translation &lt;&gt; lookup ", "" ))
&amp;IF(AND(TRIM(K2573)="",N2573=""),"Description not translated ",
   IF(AND(TRIM(K2573)&lt;&gt;"",TRIM(N2573)&lt;&gt;"",TRIM(K2573)&lt;&gt;TRIM(N2573)),"Description translation&lt;&gt; lookup ", "" ))</f>
        <v/>
      </c>
      <c r="Q2573" s="3" t="s">
        <v>8447</v>
      </c>
    </row>
    <row r="2574" spans="1:17" x14ac:dyDescent="0.25">
      <c r="A2574" s="2" t="str">
        <f>IF(TRIM(J2574)="","",E2574)</f>
        <v/>
      </c>
      <c r="B2574" s="2" t="str">
        <f>IF(TRIM(K2574)="","",I2574)</f>
        <v/>
      </c>
      <c r="C2574" s="2" t="str">
        <f>LEFT(F2574,FIND(".",F2574,6))</f>
        <v>Exif.Sony2010e.</v>
      </c>
      <c r="D2574" s="2" t="str">
        <f>VLOOKUP(C2574,PrefixUebersetzung,2,FALSE)</f>
        <v>Exif.Sony2010e.</v>
      </c>
      <c r="E2574" s="2" t="str">
        <f>MID(F2574,FIND(".",F2574,6)+1,99)</f>
        <v>FlashMode</v>
      </c>
      <c r="F2574" s="36" t="s">
        <v>8545</v>
      </c>
      <c r="G2574" s="3" t="s">
        <v>9518</v>
      </c>
      <c r="I2574" s="36" t="s">
        <v>3130</v>
      </c>
      <c r="J2574" s="3"/>
      <c r="L2574" s="14"/>
      <c r="M2574" s="3" t="str">
        <f>IFERROR(VLOOKUP(E2574,A:J,10, FALSE),"")</f>
        <v>Blitzmodus</v>
      </c>
      <c r="N2574" s="3" t="str">
        <f>IFERROR(VLOOKUP(I2574,B:K,10,FALSE),"")</f>
        <v>Blitzmodus</v>
      </c>
      <c r="O2574" s="3" t="str">
        <f>IF(AND(TRIM(J2574)="",M2574=""),"Suffix not translated ",
   IF(AND(TRIM(J2574)&lt;&gt;"",TRIM(M2574)&lt;&gt;"",TRIM(J2574)&lt;&gt;TRIM(M2574)),"Suffix translation &lt;&gt; lookup ", "" ))
&amp;IF(AND(TRIM(K2574)="",N2574=""),"Description not translated ",
   IF(AND(TRIM(K2574)&lt;&gt;"",TRIM(N2574)&lt;&gt;"",TRIM(K2574)&lt;&gt;TRIM(N2574)),"Description translation&lt;&gt; lookup ", "" ))</f>
        <v/>
      </c>
    </row>
    <row r="2575" spans="1:17" x14ac:dyDescent="0.25">
      <c r="A2575" s="2" t="str">
        <f>IF(TRIM(J2575)="","",E2575)</f>
        <v/>
      </c>
      <c r="B2575" s="2" t="str">
        <f>IF(TRIM(K2575)="","",I2575)</f>
        <v/>
      </c>
      <c r="C2575" s="2" t="str">
        <f>LEFT(F2575,FIND(".",F2575,6))</f>
        <v>Exif.Sony2010e.</v>
      </c>
      <c r="D2575" s="2" t="str">
        <f>VLOOKUP(C2575,PrefixUebersetzung,2,FALSE)</f>
        <v>Exif.Sony2010e.</v>
      </c>
      <c r="E2575" s="2" t="str">
        <f>MID(F2575,FIND(".",F2575,6)+1,99)</f>
        <v>FocalLength</v>
      </c>
      <c r="F2575" s="36" t="s">
        <v>8546</v>
      </c>
      <c r="G2575" s="3" t="s">
        <v>9512</v>
      </c>
      <c r="I2575" s="36" t="s">
        <v>2971</v>
      </c>
      <c r="J2575" s="3"/>
      <c r="L2575" s="14">
        <v>1</v>
      </c>
      <c r="M2575" s="3" t="str">
        <f>IFERROR(VLOOKUP(E2575,A:J,10, FALSE),"")</f>
        <v>Brennweite</v>
      </c>
      <c r="N2575" s="3" t="str">
        <f>IFERROR(VLOOKUP(I2575,B:K,10,FALSE),"")</f>
        <v>Brennweite</v>
      </c>
      <c r="O2575" s="3" t="str">
        <f>IF(AND(TRIM(J2575)="",M2575=""),"Suffix not translated ",
   IF(AND(TRIM(J2575)&lt;&gt;"",TRIM(M2575)&lt;&gt;"",TRIM(J2575)&lt;&gt;TRIM(M2575)),"Suffix translation &lt;&gt; lookup ", "" ))
&amp;IF(AND(TRIM(K2575)="",N2575=""),"Description not translated ",
   IF(AND(TRIM(K2575)&lt;&gt;"",TRIM(N2575)&lt;&gt;"",TRIM(K2575)&lt;&gt;TRIM(N2575)),"Description translation&lt;&gt; lookup ", "" ))</f>
        <v/>
      </c>
    </row>
    <row r="2576" spans="1:17" x14ac:dyDescent="0.25">
      <c r="A2576" s="2" t="str">
        <f>IF(TRIM(J2576)="","",E2576)</f>
        <v>HDRSetting</v>
      </c>
      <c r="B2576" s="2" t="str">
        <f>IF(TRIM(K2576)="","",I2576)</f>
        <v>HDRSetting</v>
      </c>
      <c r="C2576" s="2" t="str">
        <f>LEFT(F2576,FIND(".",F2576,6))</f>
        <v>Exif.Sony2010e.</v>
      </c>
      <c r="D2576" s="2" t="str">
        <f>VLOOKUP(C2576,PrefixUebersetzung,2,FALSE)</f>
        <v>Exif.Sony2010e.</v>
      </c>
      <c r="E2576" s="2" t="str">
        <f>MID(F2576,FIND(".",F2576,6)+1,99)</f>
        <v>HDRSetting</v>
      </c>
      <c r="F2576" s="36" t="s">
        <v>8547</v>
      </c>
      <c r="G2576" s="3" t="s">
        <v>9518</v>
      </c>
      <c r="I2576" s="36" t="s">
        <v>8548</v>
      </c>
      <c r="J2576" s="3" t="s">
        <v>8614</v>
      </c>
      <c r="K2576" s="5" t="s">
        <v>8614</v>
      </c>
      <c r="L2576" s="14"/>
      <c r="O2576" s="3" t="str">
        <f>IF(AND(TRIM(J2576)="",M2576=""),"Suffix not translated ",
   IF(AND(TRIM(J2576)&lt;&gt;"",TRIM(M2576)&lt;&gt;"",TRIM(J2576)&lt;&gt;TRIM(M2576)),"Suffix translation &lt;&gt; lookup ", "" ))
&amp;IF(AND(TRIM(K2576)="",N2576=""),"Description not translated ",
   IF(AND(TRIM(K2576)&lt;&gt;"",TRIM(N2576)&lt;&gt;"",TRIM(K2576)&lt;&gt;TRIM(N2576)),"Description translation&lt;&gt; lookup ", "" ))</f>
        <v/>
      </c>
      <c r="P2576" s="3" t="s">
        <v>8447</v>
      </c>
      <c r="Q2576" s="3" t="s">
        <v>8447</v>
      </c>
    </row>
    <row r="2577" spans="1:18" x14ac:dyDescent="0.25">
      <c r="A2577" s="2" t="str">
        <f>IF(TRIM(J2577)="","",E2577)</f>
        <v>LensFormat</v>
      </c>
      <c r="B2577" s="2" t="str">
        <f>IF(TRIM(K2577)="","",I2577)</f>
        <v>LensFormat</v>
      </c>
      <c r="C2577" s="2" t="str">
        <f>LEFT(F2577,FIND(".",F2577,6))</f>
        <v>Exif.Sony2010e.</v>
      </c>
      <c r="D2577" s="2" t="str">
        <f>VLOOKUP(C2577,PrefixUebersetzung,2,FALSE)</f>
        <v>Exif.Sony2010e.</v>
      </c>
      <c r="E2577" s="2" t="str">
        <f>MID(F2577,FIND(".",F2577,6)+1,99)</f>
        <v>LensFormat</v>
      </c>
      <c r="F2577" s="36" t="s">
        <v>8549</v>
      </c>
      <c r="G2577" s="3" t="s">
        <v>9518</v>
      </c>
      <c r="I2577" s="36" t="s">
        <v>8550</v>
      </c>
      <c r="J2577" s="3" t="s">
        <v>8615</v>
      </c>
      <c r="K2577" s="5" t="s">
        <v>8615</v>
      </c>
      <c r="L2577" s="14"/>
      <c r="O2577" s="3" t="str">
        <f>IF(AND(TRIM(J2577)="",M2577=""),"Suffix not translated ",
   IF(AND(TRIM(J2577)&lt;&gt;"",TRIM(M2577)&lt;&gt;"",TRIM(J2577)&lt;&gt;TRIM(M2577)),"Suffix translation &lt;&gt; lookup ", "" ))
&amp;IF(AND(TRIM(K2577)="",N2577=""),"Description not translated ",
   IF(AND(TRIM(K2577)&lt;&gt;"",TRIM(N2577)&lt;&gt;"",TRIM(K2577)&lt;&gt;TRIM(N2577)),"Description translation&lt;&gt; lookup ", "" ))</f>
        <v/>
      </c>
      <c r="P2577" s="3" t="s">
        <v>8447</v>
      </c>
      <c r="Q2577" s="3" t="s">
        <v>8447</v>
      </c>
    </row>
    <row r="2578" spans="1:18" x14ac:dyDescent="0.25">
      <c r="A2578" s="2" t="str">
        <f>IF(TRIM(J2578)="","",E2578)</f>
        <v>LensMount</v>
      </c>
      <c r="B2578" s="2" t="str">
        <f>IF(TRIM(K2578)="","",I2578)</f>
        <v>LensMount</v>
      </c>
      <c r="C2578" s="2" t="str">
        <f>LEFT(F2578,FIND(".",F2578,6))</f>
        <v>Exif.Sony2010e.</v>
      </c>
      <c r="D2578" s="2" t="str">
        <f>VLOOKUP(C2578,PrefixUebersetzung,2,FALSE)</f>
        <v>Exif.Sony2010e.</v>
      </c>
      <c r="E2578" s="2" t="str">
        <f>MID(F2578,FIND(".",F2578,6)+1,99)</f>
        <v>LensMount</v>
      </c>
      <c r="F2578" s="36" t="s">
        <v>8551</v>
      </c>
      <c r="G2578" s="3" t="s">
        <v>9518</v>
      </c>
      <c r="I2578" s="36" t="s">
        <v>8552</v>
      </c>
      <c r="J2578" s="3" t="s">
        <v>8616</v>
      </c>
      <c r="K2578" s="5" t="s">
        <v>8616</v>
      </c>
      <c r="L2578" s="14"/>
      <c r="O2578" s="3" t="str">
        <f>IF(AND(TRIM(J2578)="",M2578=""),"Suffix not translated ",
   IF(AND(TRIM(J2578)&lt;&gt;"",TRIM(M2578)&lt;&gt;"",TRIM(J2578)&lt;&gt;TRIM(M2578)),"Suffix translation &lt;&gt; lookup ", "" ))
&amp;IF(AND(TRIM(K2578)="",N2578=""),"Description not translated ",
   IF(AND(TRIM(K2578)&lt;&gt;"",TRIM(N2578)&lt;&gt;"",TRIM(K2578)&lt;&gt;TRIM(N2578)),"Description translation&lt;&gt; lookup ", "" ))</f>
        <v/>
      </c>
      <c r="P2578" s="3" t="s">
        <v>8447</v>
      </c>
      <c r="Q2578" s="3" t="s">
        <v>8447</v>
      </c>
    </row>
    <row r="2579" spans="1:18" x14ac:dyDescent="0.25">
      <c r="A2579" s="2" t="str">
        <f>IF(TRIM(J2579)="","",E2579)</f>
        <v/>
      </c>
      <c r="B2579" s="2" t="str">
        <f>IF(TRIM(K2579)="","",I2579)</f>
        <v>LensType</v>
      </c>
      <c r="C2579" s="2" t="str">
        <f>LEFT(F2579,FIND(".",F2579,6))</f>
        <v>Exif.Sony2010e.</v>
      </c>
      <c r="D2579" s="2" t="str">
        <f>VLOOKUP(C2579,PrefixUebersetzung,2,FALSE)</f>
        <v>Exif.Sony2010e.</v>
      </c>
      <c r="E2579" s="2" t="str">
        <f>MID(F2579,FIND(".",F2579,6)+1,99)</f>
        <v>LensType</v>
      </c>
      <c r="F2579" s="36" t="s">
        <v>8553</v>
      </c>
      <c r="G2579" s="3" t="s">
        <v>9512</v>
      </c>
      <c r="I2579" s="36" t="s">
        <v>8554</v>
      </c>
      <c r="J2579" s="3"/>
      <c r="K2579" s="5" t="s">
        <v>3710</v>
      </c>
      <c r="L2579" s="14"/>
      <c r="M2579" s="3" t="str">
        <f>IFERROR(VLOOKUP(E2579,A:J,10, FALSE),"")</f>
        <v>Objektiv Typ</v>
      </c>
      <c r="O2579" s="3" t="str">
        <f>IF(AND(TRIM(J2579)="",M2579=""),"Suffix not translated ",
   IF(AND(TRIM(J2579)&lt;&gt;"",TRIM(M2579)&lt;&gt;"",TRIM(J2579)&lt;&gt;TRIM(M2579)),"Suffix translation &lt;&gt; lookup ", "" ))
&amp;IF(AND(TRIM(K2579)="",N2579=""),"Description not translated ",
   IF(AND(TRIM(K2579)&lt;&gt;"",TRIM(N2579)&lt;&gt;"",TRIM(K2579)&lt;&gt;TRIM(N2579)),"Description translation&lt;&gt; lookup ", "" ))</f>
        <v/>
      </c>
      <c r="Q2579" s="3" t="s">
        <v>8447</v>
      </c>
    </row>
    <row r="2580" spans="1:18" x14ac:dyDescent="0.25">
      <c r="A2580" s="2" t="str">
        <f>IF(TRIM(J2580)="","",E2580)</f>
        <v>LensType2</v>
      </c>
      <c r="B2580" s="2" t="str">
        <f>IF(TRIM(K2580)="","",I2580)</f>
        <v>LensType2</v>
      </c>
      <c r="C2580" s="2" t="str">
        <f>LEFT(F2580,FIND(".",F2580,6))</f>
        <v>Exif.Sony2010e.</v>
      </c>
      <c r="D2580" s="2" t="str">
        <f>VLOOKUP(C2580,PrefixUebersetzung,2,FALSE)</f>
        <v>Exif.Sony2010e.</v>
      </c>
      <c r="E2580" s="2" t="str">
        <f>MID(F2580,FIND(".",F2580,6)+1,99)</f>
        <v>LensType2</v>
      </c>
      <c r="F2580" s="36" t="s">
        <v>8555</v>
      </c>
      <c r="G2580" s="3" t="s">
        <v>9512</v>
      </c>
      <c r="I2580" s="36" t="s">
        <v>8556</v>
      </c>
      <c r="J2580" s="3" t="s">
        <v>8617</v>
      </c>
      <c r="K2580" s="5" t="s">
        <v>8617</v>
      </c>
      <c r="L2580" s="14"/>
      <c r="O2580" s="3" t="str">
        <f>IF(AND(TRIM(J2580)="",M2580=""),"Suffix not translated ",
   IF(AND(TRIM(J2580)&lt;&gt;"",TRIM(M2580)&lt;&gt;"",TRIM(J2580)&lt;&gt;TRIM(M2580)),"Suffix translation &lt;&gt; lookup ", "" ))
&amp;IF(AND(TRIM(K2580)="",N2580=""),"Description not translated ",
   IF(AND(TRIM(K2580)&lt;&gt;"",TRIM(N2580)&lt;&gt;"",TRIM(K2580)&lt;&gt;TRIM(N2580)),"Description translation&lt;&gt; lookup ", "" ))</f>
        <v/>
      </c>
      <c r="P2580" s="3" t="s">
        <v>8447</v>
      </c>
      <c r="Q2580" s="3" t="s">
        <v>8447</v>
      </c>
    </row>
    <row r="2581" spans="1:18" x14ac:dyDescent="0.25">
      <c r="A2581" s="2" t="str">
        <f>IF(TRIM(J2581)="","",E2581)</f>
        <v/>
      </c>
      <c r="B2581" s="2" t="str">
        <f>IF(TRIM(K2581)="","",I2581)</f>
        <v>MaxFocalLength</v>
      </c>
      <c r="C2581" s="2" t="str">
        <f>LEFT(F2581,FIND(".",F2581,6))</f>
        <v>Exif.Sony2010e.</v>
      </c>
      <c r="D2581" s="2" t="str">
        <f>VLOOKUP(C2581,PrefixUebersetzung,2,FALSE)</f>
        <v>Exif.Sony2010e.</v>
      </c>
      <c r="E2581" s="2" t="str">
        <f>MID(F2581,FIND(".",F2581,6)+1,99)</f>
        <v>MaxFocalLength</v>
      </c>
      <c r="F2581" s="36" t="s">
        <v>8557</v>
      </c>
      <c r="G2581" s="3" t="s">
        <v>9512</v>
      </c>
      <c r="I2581" s="36" t="s">
        <v>8558</v>
      </c>
      <c r="J2581" s="3"/>
      <c r="K2581" s="5" t="s">
        <v>4785</v>
      </c>
      <c r="L2581" s="14"/>
      <c r="M2581" s="3" t="str">
        <f>IFERROR(VLOOKUP(E2581,A:J,10, FALSE),"")</f>
        <v>Brennweite maximal</v>
      </c>
      <c r="O2581" s="3" t="str">
        <f>IF(AND(TRIM(J2581)="",M2581=""),"Suffix not translated ",
   IF(AND(TRIM(J2581)&lt;&gt;"",TRIM(M2581)&lt;&gt;"",TRIM(J2581)&lt;&gt;TRIM(M2581)),"Suffix translation &lt;&gt; lookup ", "" ))
&amp;IF(AND(TRIM(K2581)="",N2581=""),"Description not translated ",
   IF(AND(TRIM(K2581)&lt;&gt;"",TRIM(N2581)&lt;&gt;"",TRIM(K2581)&lt;&gt;TRIM(N2581)),"Description translation&lt;&gt; lookup ", "" ))</f>
        <v/>
      </c>
      <c r="Q2581" s="3" t="s">
        <v>8447</v>
      </c>
    </row>
    <row r="2582" spans="1:18" x14ac:dyDescent="0.25">
      <c r="A2582" s="2" t="str">
        <f>IF(TRIM(J2582)="","",E2582)</f>
        <v>MeterInfo</v>
      </c>
      <c r="B2582" s="2" t="str">
        <f>IF(TRIM(K2582)="","",I2582)</f>
        <v>MeterInfo</v>
      </c>
      <c r="C2582" s="2" t="str">
        <f>LEFT(F2582,FIND(".",F2582,6))</f>
        <v>Exif.Sony2010e.</v>
      </c>
      <c r="D2582" s="2" t="str">
        <f>VLOOKUP(C2582,PrefixUebersetzung,2,FALSE)</f>
        <v>Exif.Sony2010e.</v>
      </c>
      <c r="E2582" s="2" t="str">
        <f>MID(F2582,FIND(".",F2582,6)+1,99)</f>
        <v>MeterInfo</v>
      </c>
      <c r="F2582" s="36" t="s">
        <v>8559</v>
      </c>
      <c r="G2582" s="3" t="s">
        <v>9517</v>
      </c>
      <c r="I2582" s="36" t="s">
        <v>8560</v>
      </c>
      <c r="J2582" s="3" t="s">
        <v>8618</v>
      </c>
      <c r="K2582" s="5" t="s">
        <v>8618</v>
      </c>
      <c r="L2582" s="14"/>
      <c r="O2582" s="3" t="str">
        <f>IF(AND(TRIM(J2582)="",M2582=""),"Suffix not translated ",
   IF(AND(TRIM(J2582)&lt;&gt;"",TRIM(M2582)&lt;&gt;"",TRIM(J2582)&lt;&gt;TRIM(M2582)),"Suffix translation &lt;&gt; lookup ", "" ))
&amp;IF(AND(TRIM(K2582)="",N2582=""),"Description not translated ",
   IF(AND(TRIM(K2582)&lt;&gt;"",TRIM(N2582)&lt;&gt;"",TRIM(K2582)&lt;&gt;TRIM(N2582)),"Description translation&lt;&gt; lookup ", "" ))</f>
        <v/>
      </c>
      <c r="P2582" s="3" t="s">
        <v>8447</v>
      </c>
      <c r="Q2582" s="3" t="s">
        <v>8447</v>
      </c>
    </row>
    <row r="2583" spans="1:18" x14ac:dyDescent="0.25">
      <c r="A2583" s="2" t="str">
        <f>IF(TRIM(J2583)="","",E2583)</f>
        <v/>
      </c>
      <c r="B2583" s="2" t="str">
        <f>IF(TRIM(K2583)="","",I2583)</f>
        <v/>
      </c>
      <c r="C2583" s="2" t="str">
        <f>LEFT(F2583,FIND(".",F2583,6))</f>
        <v>Exif.Sony2010e.</v>
      </c>
      <c r="D2583" s="2" t="str">
        <f>VLOOKUP(C2583,PrefixUebersetzung,2,FALSE)</f>
        <v>Exif.Sony2010e.</v>
      </c>
      <c r="E2583" s="2" t="str">
        <f>MID(F2583,FIND(".",F2583,6)+1,99)</f>
        <v>MeteringMode</v>
      </c>
      <c r="F2583" s="36" t="s">
        <v>8561</v>
      </c>
      <c r="G2583" s="3" t="s">
        <v>9518</v>
      </c>
      <c r="I2583" s="36" t="s">
        <v>2981</v>
      </c>
      <c r="J2583" s="3"/>
      <c r="L2583" s="14">
        <v>1</v>
      </c>
      <c r="M2583" s="3" t="str">
        <f>IFERROR(VLOOKUP(E2583,A:J,10, FALSE),"")</f>
        <v>Messmethode</v>
      </c>
      <c r="N2583" s="3" t="str">
        <f>IFERROR(VLOOKUP(I2583,B:K,10,FALSE),"")</f>
        <v>Messmethode</v>
      </c>
      <c r="O2583" s="3" t="str">
        <f>IF(AND(TRIM(J2583)="",M2583=""),"Suffix not translated ",
   IF(AND(TRIM(J2583)&lt;&gt;"",TRIM(M2583)&lt;&gt;"",TRIM(J2583)&lt;&gt;TRIM(M2583)),"Suffix translation &lt;&gt; lookup ", "" ))
&amp;IF(AND(TRIM(K2583)="",N2583=""),"Description not translated ",
   IF(AND(TRIM(K2583)&lt;&gt;"",TRIM(N2583)&lt;&gt;"",TRIM(K2583)&lt;&gt;TRIM(N2583)),"Description translation&lt;&gt; lookup ", "" ))</f>
        <v/>
      </c>
    </row>
    <row r="2584" spans="1:18" x14ac:dyDescent="0.25">
      <c r="A2584" s="2" t="str">
        <f>IF(TRIM(J2584)="","",E2584)</f>
        <v/>
      </c>
      <c r="B2584" s="2" t="str">
        <f>IF(TRIM(K2584)="","",I2584)</f>
        <v>MinFocalLength</v>
      </c>
      <c r="C2584" s="2" t="str">
        <f>LEFT(F2584,FIND(".",F2584,6))</f>
        <v>Exif.Sony2010e.</v>
      </c>
      <c r="D2584" s="2" t="str">
        <f>VLOOKUP(C2584,PrefixUebersetzung,2,FALSE)</f>
        <v>Exif.Sony2010e.</v>
      </c>
      <c r="E2584" s="2" t="str">
        <f>MID(F2584,FIND(".",F2584,6)+1,99)</f>
        <v>MinFocalLength</v>
      </c>
      <c r="F2584" s="36" t="s">
        <v>8562</v>
      </c>
      <c r="G2584" s="3" t="s">
        <v>9512</v>
      </c>
      <c r="I2584" s="36" t="s">
        <v>8563</v>
      </c>
      <c r="J2584" s="3"/>
      <c r="K2584" s="5" t="s">
        <v>4784</v>
      </c>
      <c r="L2584" s="14"/>
      <c r="M2584" s="3" t="str">
        <f>IFERROR(VLOOKUP(E2584,A:J,10, FALSE),"")</f>
        <v>Brennweite minimal</v>
      </c>
      <c r="O2584" s="3" t="str">
        <f>IF(AND(TRIM(J2584)="",M2584=""),"Suffix not translated ",
   IF(AND(TRIM(J2584)&lt;&gt;"",TRIM(M2584)&lt;&gt;"",TRIM(J2584)&lt;&gt;TRIM(M2584)),"Suffix translation &lt;&gt; lookup ", "" ))
&amp;IF(AND(TRIM(K2584)="",N2584=""),"Description not translated ",
   IF(AND(TRIM(K2584)&lt;&gt;"",TRIM(N2584)&lt;&gt;"",TRIM(K2584)&lt;&gt;TRIM(N2584)),"Description translation&lt;&gt; lookup ", "" ))</f>
        <v/>
      </c>
      <c r="Q2584" s="3" t="s">
        <v>8447</v>
      </c>
    </row>
    <row r="2585" spans="1:18" x14ac:dyDescent="0.25">
      <c r="A2585" s="2" t="str">
        <f>IF(TRIM(J2585)="","",E2585)</f>
        <v>PictureEffect2</v>
      </c>
      <c r="B2585" s="2" t="str">
        <f>IF(TRIM(K2585)="","",I2585)</f>
        <v>PictureEffect2</v>
      </c>
      <c r="C2585" s="2" t="str">
        <f>LEFT(F2585,FIND(".",F2585,6))</f>
        <v>Exif.Sony2010e.</v>
      </c>
      <c r="D2585" s="2" t="str">
        <f>VLOOKUP(C2585,PrefixUebersetzung,2,FALSE)</f>
        <v>Exif.Sony2010e.</v>
      </c>
      <c r="E2585" s="2" t="str">
        <f>MID(F2585,FIND(".",F2585,6)+1,99)</f>
        <v>PictureEffect2</v>
      </c>
      <c r="F2585" s="36" t="s">
        <v>8564</v>
      </c>
      <c r="G2585" s="3" t="s">
        <v>9518</v>
      </c>
      <c r="I2585" s="36" t="s">
        <v>8565</v>
      </c>
      <c r="J2585" s="3" t="s">
        <v>8619</v>
      </c>
      <c r="K2585" s="5" t="s">
        <v>8619</v>
      </c>
      <c r="L2585" s="14"/>
      <c r="O2585" s="3" t="str">
        <f>IF(AND(TRIM(J2585)="",M2585=""),"Suffix not translated ",
   IF(AND(TRIM(J2585)&lt;&gt;"",TRIM(M2585)&lt;&gt;"",TRIM(J2585)&lt;&gt;TRIM(M2585)),"Suffix translation &lt;&gt; lookup ", "" ))
&amp;IF(AND(TRIM(K2585)="",N2585=""),"Description not translated ",
   IF(AND(TRIM(K2585)&lt;&gt;"",TRIM(N2585)&lt;&gt;"",TRIM(K2585)&lt;&gt;TRIM(N2585)),"Description translation&lt;&gt; lookup ", "" ))</f>
        <v/>
      </c>
      <c r="P2585" s="3" t="s">
        <v>8447</v>
      </c>
      <c r="Q2585" s="3" t="s">
        <v>8447</v>
      </c>
    </row>
    <row r="2586" spans="1:18" x14ac:dyDescent="0.25">
      <c r="A2586" s="2" t="str">
        <f>IF(TRIM(J2586)="","",E2586)</f>
        <v>PictureProfile</v>
      </c>
      <c r="B2586" s="2" t="str">
        <f>IF(TRIM(K2586)="","",I2586)</f>
        <v>PictureProfile</v>
      </c>
      <c r="C2586" s="2" t="str">
        <f>LEFT(F2586,FIND(".",F2586,6))</f>
        <v>Exif.Sony2010e.</v>
      </c>
      <c r="D2586" s="2" t="str">
        <f>VLOOKUP(C2586,PrefixUebersetzung,2,FALSE)</f>
        <v>Exif.Sony2010e.</v>
      </c>
      <c r="E2586" s="2" t="str">
        <f>MID(F2586,FIND(".",F2586,6)+1,99)</f>
        <v>PictureProfile</v>
      </c>
      <c r="F2586" s="36" t="s">
        <v>8566</v>
      </c>
      <c r="G2586" s="3" t="s">
        <v>9518</v>
      </c>
      <c r="I2586" s="36" t="s">
        <v>8567</v>
      </c>
      <c r="J2586" s="3" t="s">
        <v>8620</v>
      </c>
      <c r="K2586" s="5" t="s">
        <v>8620</v>
      </c>
      <c r="L2586" s="14"/>
      <c r="O2586" s="3" t="str">
        <f>IF(AND(TRIM(J2586)="",M2586=""),"Suffix not translated ",
   IF(AND(TRIM(J2586)&lt;&gt;"",TRIM(M2586)&lt;&gt;"",TRIM(J2586)&lt;&gt;TRIM(M2586)),"Suffix translation &lt;&gt; lookup ", "" ))
&amp;IF(AND(TRIM(K2586)="",N2586=""),"Description not translated ",
   IF(AND(TRIM(K2586)&lt;&gt;"",TRIM(N2586)&lt;&gt;"",TRIM(K2586)&lt;&gt;TRIM(N2586)),"Description translation&lt;&gt; lookup ", "" ))</f>
        <v/>
      </c>
      <c r="P2586" s="3" t="s">
        <v>8447</v>
      </c>
      <c r="Q2586" s="3" t="s">
        <v>8447</v>
      </c>
    </row>
    <row r="2587" spans="1:18" x14ac:dyDescent="0.25">
      <c r="A2587" s="2" t="str">
        <f>IF(TRIM(J2587)="","",E2587)</f>
        <v>PictureProfile2</v>
      </c>
      <c r="B2587" s="2" t="str">
        <f>IF(TRIM(K2587)="","",I2587)</f>
        <v>PictureProfile2</v>
      </c>
      <c r="C2587" s="2" t="str">
        <f>LEFT(F2587,FIND(".",F2587,6))</f>
        <v>Exif.Sony2010e.</v>
      </c>
      <c r="D2587" s="2" t="str">
        <f>VLOOKUP(C2587,PrefixUebersetzung,2,FALSE)</f>
        <v>Exif.Sony2010e.</v>
      </c>
      <c r="E2587" s="2" t="str">
        <f>MID(F2587,FIND(".",F2587,6)+1,99)</f>
        <v>PictureProfile2</v>
      </c>
      <c r="F2587" s="36" t="s">
        <v>8568</v>
      </c>
      <c r="G2587" s="3" t="s">
        <v>9518</v>
      </c>
      <c r="I2587" s="36" t="s">
        <v>8569</v>
      </c>
      <c r="J2587" s="3" t="s">
        <v>8621</v>
      </c>
      <c r="K2587" s="5" t="s">
        <v>8621</v>
      </c>
      <c r="L2587" s="14"/>
      <c r="O2587" s="3" t="str">
        <f>IF(AND(TRIM(J2587)="",M2587=""),"Suffix not translated ",
   IF(AND(TRIM(J2587)&lt;&gt;"",TRIM(M2587)&lt;&gt;"",TRIM(J2587)&lt;&gt;TRIM(M2587)),"Suffix translation &lt;&gt; lookup ", "" ))
&amp;IF(AND(TRIM(K2587)="",N2587=""),"Description not translated ",
   IF(AND(TRIM(K2587)&lt;&gt;"",TRIM(N2587)&lt;&gt;"",TRIM(K2587)&lt;&gt;TRIM(N2587)),"Description translation&lt;&gt; lookup ", "" ))</f>
        <v/>
      </c>
      <c r="P2587" s="3" t="s">
        <v>8447</v>
      </c>
      <c r="Q2587" s="3" t="s">
        <v>8447</v>
      </c>
    </row>
    <row r="2588" spans="1:18" x14ac:dyDescent="0.25">
      <c r="A2588" s="2" t="str">
        <f>IF(TRIM(J2588)="","",E2588)</f>
        <v>Quality2</v>
      </c>
      <c r="B2588" s="2" t="str">
        <f>IF(TRIM(K2588)="","",I2588)</f>
        <v>Quality2</v>
      </c>
      <c r="C2588" s="2" t="str">
        <f>LEFT(F2588,FIND(".",F2588,6))</f>
        <v>Exif.Sony2010e.</v>
      </c>
      <c r="D2588" s="2" t="str">
        <f>VLOOKUP(C2588,PrefixUebersetzung,2,FALSE)</f>
        <v>Exif.Sony2010e.</v>
      </c>
      <c r="E2588" s="2" t="str">
        <f>MID(F2588,FIND(".",F2588,6)+1,99)</f>
        <v>Quality2</v>
      </c>
      <c r="F2588" s="36" t="s">
        <v>8570</v>
      </c>
      <c r="G2588" s="3" t="s">
        <v>9518</v>
      </c>
      <c r="I2588" s="36" t="s">
        <v>8571</v>
      </c>
      <c r="J2588" s="5" t="s">
        <v>8622</v>
      </c>
      <c r="K2588" s="5" t="s">
        <v>8622</v>
      </c>
      <c r="L2588" s="14"/>
      <c r="M2588" s="3" t="str">
        <f>IFERROR(VLOOKUP(E2588,A:J,10, FALSE),"")</f>
        <v>Qualität 2</v>
      </c>
      <c r="O2588" s="3" t="str">
        <f>IF(AND(TRIM(J2588)="",M2588=""),"Suffix not translated ",
   IF(AND(TRIM(J2588)&lt;&gt;"",TRIM(M2588)&lt;&gt;"",TRIM(J2588)&lt;&gt;TRIM(M2588)),"Suffix translation &lt;&gt; lookup ", "" ))
&amp;IF(AND(TRIM(K2588)="",N2588=""),"Description not translated ",
   IF(AND(TRIM(K2588)&lt;&gt;"",TRIM(N2588)&lt;&gt;"",TRIM(K2588)&lt;&gt;TRIM(N2588)),"Description translation&lt;&gt; lookup ", "" ))</f>
        <v/>
      </c>
      <c r="Q2588" s="3" t="s">
        <v>8447</v>
      </c>
    </row>
    <row r="2589" spans="1:18" x14ac:dyDescent="0.25">
      <c r="A2589" s="2" t="str">
        <f>IF(TRIM(J2589)="","",E2589)</f>
        <v>ReleaseMode2</v>
      </c>
      <c r="B2589" s="2" t="str">
        <f>IF(TRIM(K2589)="","",I2589)</f>
        <v>ReleaseMode2</v>
      </c>
      <c r="C2589" s="2" t="str">
        <f>LEFT(F2589,FIND(".",F2589,6))</f>
        <v>Exif.Sony2010e.</v>
      </c>
      <c r="D2589" s="2" t="str">
        <f>VLOOKUP(C2589,PrefixUebersetzung,2,FALSE)</f>
        <v>Exif.Sony2010e.</v>
      </c>
      <c r="E2589" s="2" t="str">
        <f>MID(F2589,FIND(".",F2589,6)+1,99)</f>
        <v>ReleaseMode2</v>
      </c>
      <c r="F2589" s="36" t="s">
        <v>8572</v>
      </c>
      <c r="G2589" s="3" t="s">
        <v>9515</v>
      </c>
      <c r="I2589" s="36" t="s">
        <v>8573</v>
      </c>
      <c r="J2589" s="3" t="s">
        <v>8624</v>
      </c>
      <c r="K2589" s="5" t="s">
        <v>8624</v>
      </c>
      <c r="L2589" s="14"/>
      <c r="M2589" s="3" t="str">
        <f>IFERROR(VLOOKUP(E2589,A:J,10, FALSE),"")</f>
        <v>Release-Mode 2</v>
      </c>
      <c r="O2589" s="3" t="str">
        <f>IF(AND(TRIM(J2589)="",M2589=""),"Suffix not translated ",
   IF(AND(TRIM(J2589)&lt;&gt;"",TRIM(M2589)&lt;&gt;"",TRIM(J2589)&lt;&gt;TRIM(M2589)),"Suffix translation &lt;&gt; lookup ", "" ))
&amp;IF(AND(TRIM(K2589)="",N2589=""),"Description not translated ",
   IF(AND(TRIM(K2589)&lt;&gt;"",TRIM(N2589)&lt;&gt;"",TRIM(K2589)&lt;&gt;TRIM(N2589)),"Description translation&lt;&gt; lookup ", "" ))</f>
        <v/>
      </c>
      <c r="P2589" s="3" t="s">
        <v>8447</v>
      </c>
      <c r="Q2589" s="3" t="s">
        <v>8447</v>
      </c>
    </row>
    <row r="2590" spans="1:18" x14ac:dyDescent="0.25">
      <c r="A2590" s="2" t="str">
        <f>IF(TRIM(J2590)="","",E2590)</f>
        <v>ReleaseMode3</v>
      </c>
      <c r="B2590" s="2" t="str">
        <f>IF(TRIM(K2590)="","",I2590)</f>
        <v>ReleaseMode3</v>
      </c>
      <c r="C2590" s="2" t="str">
        <f>LEFT(F2590,FIND(".",F2590,6))</f>
        <v>Exif.Sony2010e.</v>
      </c>
      <c r="D2590" s="2" t="str">
        <f>VLOOKUP(C2590,PrefixUebersetzung,2,FALSE)</f>
        <v>Exif.Sony2010e.</v>
      </c>
      <c r="E2590" s="2" t="str">
        <f>MID(F2590,FIND(".",F2590,6)+1,99)</f>
        <v>ReleaseMode3</v>
      </c>
      <c r="F2590" s="36" t="s">
        <v>8574</v>
      </c>
      <c r="G2590" s="3" t="s">
        <v>9518</v>
      </c>
      <c r="I2590" s="36" t="s">
        <v>8575</v>
      </c>
      <c r="J2590" s="3" t="s">
        <v>8625</v>
      </c>
      <c r="K2590" s="5" t="s">
        <v>8625</v>
      </c>
      <c r="L2590" s="14"/>
      <c r="O2590" s="3" t="str">
        <f>IF(AND(TRIM(J2590)="",M2590=""),"Suffix not translated ",
   IF(AND(TRIM(J2590)&lt;&gt;"",TRIM(M2590)&lt;&gt;"",TRIM(J2590)&lt;&gt;TRIM(M2590)),"Suffix translation &lt;&gt; lookup ", "" ))
&amp;IF(AND(TRIM(K2590)="",N2590=""),"Description not translated ",
   IF(AND(TRIM(K2590)&lt;&gt;"",TRIM(N2590)&lt;&gt;"",TRIM(K2590)&lt;&gt;TRIM(N2590)),"Description translation&lt;&gt; lookup ", "" ))</f>
        <v/>
      </c>
      <c r="P2590" s="3" t="s">
        <v>8447</v>
      </c>
      <c r="Q2590" s="3" t="s">
        <v>8447</v>
      </c>
    </row>
    <row r="2591" spans="1:18" x14ac:dyDescent="0.25">
      <c r="A2591" s="2" t="str">
        <f>IF(TRIM(J2591)="","",E2591)</f>
        <v/>
      </c>
      <c r="B2591" s="2" t="str">
        <f>IF(TRIM(K2591)="","",I2591)</f>
        <v/>
      </c>
      <c r="C2591" s="2" t="str">
        <f>LEFT(F2591,FIND(".",F2591,6))</f>
        <v>Exif.Sony2010e.</v>
      </c>
      <c r="D2591" s="2" t="str">
        <f>VLOOKUP(C2591,PrefixUebersetzung,2,FALSE)</f>
        <v>Exif.Sony2010e.</v>
      </c>
      <c r="E2591" s="2" t="str">
        <f>MID(F2591,FIND(".",F2591,6)+1,99)</f>
        <v>ReleaseMode4</v>
      </c>
      <c r="F2591" s="36" t="s">
        <v>10924</v>
      </c>
      <c r="G2591" s="36" t="s">
        <v>9518</v>
      </c>
      <c r="H2591" s="36"/>
      <c r="I2591" s="36" t="s">
        <v>10925</v>
      </c>
      <c r="L2591" s="15">
        <v>8</v>
      </c>
      <c r="O2591" s="3" t="str">
        <f>IF(AND(TRIM(J2591)="",M2591=""),"Suffix not translated ",
   IF(AND(TRIM(J2591)&lt;&gt;"",TRIM(M2591)&lt;&gt;"",TRIM(J2591)&lt;&gt;TRIM(M2591)),"Suffix translation &lt;&gt; lookup ", "" ))
&amp;IF(AND(TRIM(K2591)="",N2591=""),"Description not translated ",
   IF(AND(TRIM(K2591)&lt;&gt;"",TRIM(N2591)&lt;&gt;"",TRIM(K2591)&lt;&gt;TRIM(N2591)),"Description translation&lt;&gt; lookup ", "" ))</f>
        <v xml:space="preserve">Suffix not translated Description not translated </v>
      </c>
      <c r="P2591" s="3" t="s">
        <v>8447</v>
      </c>
      <c r="Q2591" s="3" t="s">
        <v>8447</v>
      </c>
    </row>
    <row r="2592" spans="1:18" x14ac:dyDescent="0.25">
      <c r="A2592" s="2" t="str">
        <f>IF(TRIM(J2592)="","",E2592)</f>
        <v/>
      </c>
      <c r="B2592" s="2" t="str">
        <f>IF(TRIM(K2592)="","",I2592)</f>
        <v>SelfTimer</v>
      </c>
      <c r="C2592" s="2" t="str">
        <f>LEFT(F2592,FIND(".",F2592,6))</f>
        <v>Exif.Sony2010e.</v>
      </c>
      <c r="D2592" s="2" t="str">
        <f>VLOOKUP(C2592,PrefixUebersetzung,2,FALSE)</f>
        <v>Exif.Sony2010e.</v>
      </c>
      <c r="E2592" s="2" t="str">
        <f>MID(F2592,FIND(".",F2592,6)+1,99)</f>
        <v>SelfTimer</v>
      </c>
      <c r="F2592" s="36" t="s">
        <v>8576</v>
      </c>
      <c r="G2592" s="3" t="s">
        <v>9518</v>
      </c>
      <c r="I2592" s="36" t="s">
        <v>8577</v>
      </c>
      <c r="J2592" s="3"/>
      <c r="K2592" s="5" t="s">
        <v>3718</v>
      </c>
      <c r="L2592" s="14"/>
      <c r="M2592" s="3" t="str">
        <f>IFERROR(VLOOKUP(E2592,A:J,10, FALSE),"")</f>
        <v>Selbstauslöser</v>
      </c>
      <c r="O2592" s="3" t="str">
        <f>IF(AND(TRIM(J2592)="",M2592=""),"Suffix not translated ",
   IF(AND(TRIM(J2592)&lt;&gt;"",TRIM(M2592)&lt;&gt;"",TRIM(J2592)&lt;&gt;TRIM(M2592)),"Suffix translation &lt;&gt; lookup ", "" ))
&amp;IF(AND(TRIM(K2592)="",N2592=""),"Description not translated ",
   IF(AND(TRIM(K2592)&lt;&gt;"",TRIM(N2592)&lt;&gt;"",TRIM(K2592)&lt;&gt;TRIM(N2592)),"Description translation&lt;&gt; lookup ", "" ))</f>
        <v/>
      </c>
      <c r="Q2592" s="3" t="s">
        <v>8447</v>
      </c>
      <c r="R2592" s="3" t="s">
        <v>9154</v>
      </c>
    </row>
    <row r="2593" spans="1:17" x14ac:dyDescent="0.25">
      <c r="A2593" s="2" t="str">
        <f>IF(TRIM(J2593)="","",E2593)</f>
        <v>SequenceFileNumber</v>
      </c>
      <c r="B2593" s="2" t="str">
        <f>IF(TRIM(K2593)="","",I2593)</f>
        <v>SequenceFileNumber</v>
      </c>
      <c r="C2593" s="2" t="str">
        <f>LEFT(F2593,FIND(".",F2593,6))</f>
        <v>Exif.Sony2010e.</v>
      </c>
      <c r="D2593" s="2" t="str">
        <f>VLOOKUP(C2593,PrefixUebersetzung,2,FALSE)</f>
        <v>Exif.Sony2010e.</v>
      </c>
      <c r="E2593" s="2" t="str">
        <f>MID(F2593,FIND(".",F2593,6)+1,99)</f>
        <v>SequenceFileNumber</v>
      </c>
      <c r="F2593" s="36" t="s">
        <v>8578</v>
      </c>
      <c r="G2593" s="3" t="s">
        <v>9515</v>
      </c>
      <c r="I2593" s="36" t="s">
        <v>8579</v>
      </c>
      <c r="J2593" s="3" t="s">
        <v>8626</v>
      </c>
      <c r="K2593" s="5" t="s">
        <v>8626</v>
      </c>
      <c r="L2593" s="14"/>
      <c r="M2593" s="3" t="str">
        <f>IFERROR(VLOOKUP(E2593,A:J,10, FALSE),"")</f>
        <v>Sequenz-Dateinummer</v>
      </c>
      <c r="O2593" s="3" t="str">
        <f>IF(AND(TRIM(J2593)="",M2593=""),"Suffix not translated ",
   IF(AND(TRIM(J2593)&lt;&gt;"",TRIM(M2593)&lt;&gt;"",TRIM(J2593)&lt;&gt;TRIM(M2593)),"Suffix translation &lt;&gt; lookup ", "" ))
&amp;IF(AND(TRIM(K2593)="",N2593=""),"Description not translated ",
   IF(AND(TRIM(K2593)&lt;&gt;"",TRIM(N2593)&lt;&gt;"",TRIM(K2593)&lt;&gt;TRIM(N2593)),"Description translation&lt;&gt; lookup ", "" ))</f>
        <v/>
      </c>
      <c r="P2593" s="3" t="s">
        <v>8447</v>
      </c>
      <c r="Q2593" s="3" t="s">
        <v>8447</v>
      </c>
    </row>
    <row r="2594" spans="1:17" x14ac:dyDescent="0.25">
      <c r="A2594" s="2" t="str">
        <f>IF(TRIM(J2594)="","",E2594)</f>
        <v>SequenceImageNumber</v>
      </c>
      <c r="B2594" s="2" t="str">
        <f>IF(TRIM(K2594)="","",I2594)</f>
        <v>Sequence Image Number</v>
      </c>
      <c r="C2594" s="2" t="str">
        <f>LEFT(F2594,FIND(".",F2594,6))</f>
        <v>Exif.Sony2010e.</v>
      </c>
      <c r="D2594" s="2" t="str">
        <f>VLOOKUP(C2594,PrefixUebersetzung,2,FALSE)</f>
        <v>Exif.Sony2010e.</v>
      </c>
      <c r="E2594" s="2" t="str">
        <f>MID(F2594,FIND(".",F2594,6)+1,99)</f>
        <v>SequenceImageNumber</v>
      </c>
      <c r="F2594" s="36" t="s">
        <v>8580</v>
      </c>
      <c r="G2594" s="3" t="s">
        <v>9515</v>
      </c>
      <c r="I2594" s="36" t="s">
        <v>8581</v>
      </c>
      <c r="J2594" s="3" t="s">
        <v>8627</v>
      </c>
      <c r="K2594" s="5" t="s">
        <v>8627</v>
      </c>
      <c r="L2594" s="14"/>
      <c r="M2594" s="3" t="str">
        <f>IFERROR(VLOOKUP(E2594,A:J,10, FALSE),"")</f>
        <v>Sequenz-Bildnummer</v>
      </c>
      <c r="O2594" s="3" t="str">
        <f>IF(AND(TRIM(J2594)="",M2594=""),"Suffix not translated ",
   IF(AND(TRIM(J2594)&lt;&gt;"",TRIM(M2594)&lt;&gt;"",TRIM(J2594)&lt;&gt;TRIM(M2594)),"Suffix translation &lt;&gt; lookup ", "" ))
&amp;IF(AND(TRIM(K2594)="",N2594=""),"Description not translated ",
   IF(AND(TRIM(K2594)&lt;&gt;"",TRIM(N2594)&lt;&gt;"",TRIM(K2594)&lt;&gt;TRIM(N2594)),"Description translation&lt;&gt; lookup ", "" ))</f>
        <v/>
      </c>
      <c r="P2594" s="3" t="s">
        <v>8447</v>
      </c>
      <c r="Q2594" s="3" t="s">
        <v>8447</v>
      </c>
    </row>
    <row r="2595" spans="1:17" x14ac:dyDescent="0.25">
      <c r="A2595" s="2" t="str">
        <f>IF(TRIM(J2595)="","",E2595)</f>
        <v>SonyDateTime</v>
      </c>
      <c r="B2595" s="2" t="str">
        <f>IF(TRIM(K2595)="","",I2595)</f>
        <v>SonyDateTime</v>
      </c>
      <c r="C2595" s="2" t="str">
        <f>LEFT(F2595,FIND(".",F2595,6))</f>
        <v>Exif.Sony2010e.</v>
      </c>
      <c r="D2595" s="2" t="str">
        <f>VLOOKUP(C2595,PrefixUebersetzung,2,FALSE)</f>
        <v>Exif.Sony2010e.</v>
      </c>
      <c r="E2595" s="2" t="str">
        <f>MID(F2595,FIND(".",F2595,6)+1,99)</f>
        <v>SonyDateTime</v>
      </c>
      <c r="F2595" s="36" t="s">
        <v>8582</v>
      </c>
      <c r="G2595" s="3" t="s">
        <v>9517</v>
      </c>
      <c r="I2595" s="36" t="s">
        <v>8583</v>
      </c>
      <c r="J2595" s="3" t="s">
        <v>8628</v>
      </c>
      <c r="K2595" s="5" t="s">
        <v>8628</v>
      </c>
      <c r="L2595" s="14"/>
      <c r="M2595" s="3" t="str">
        <f>IFERROR(VLOOKUP(E2595,A:J,10, FALSE),"")</f>
        <v>Sony Datum-Zeit</v>
      </c>
      <c r="O2595" s="3" t="str">
        <f>IF(AND(TRIM(J2595)="",M2595=""),"Suffix not translated ",
   IF(AND(TRIM(J2595)&lt;&gt;"",TRIM(M2595)&lt;&gt;"",TRIM(J2595)&lt;&gt;TRIM(M2595)),"Suffix translation &lt;&gt; lookup ", "" ))
&amp;IF(AND(TRIM(K2595)="",N2595=""),"Description not translated ",
   IF(AND(TRIM(K2595)&lt;&gt;"",TRIM(N2595)&lt;&gt;"",TRIM(K2595)&lt;&gt;TRIM(N2595)),"Description translation&lt;&gt; lookup ", "" ))</f>
        <v/>
      </c>
      <c r="P2595" s="3" t="s">
        <v>8447</v>
      </c>
      <c r="Q2595" s="3" t="s">
        <v>8447</v>
      </c>
    </row>
    <row r="2596" spans="1:17" x14ac:dyDescent="0.25">
      <c r="A2596" s="2" t="str">
        <f>IF(TRIM(J2596)="","",E2596)</f>
        <v>SonyISO</v>
      </c>
      <c r="B2596" s="2" t="str">
        <f>IF(TRIM(K2596)="","",I2596)</f>
        <v>SonyISO</v>
      </c>
      <c r="C2596" s="2" t="str">
        <f>LEFT(F2596,FIND(".",F2596,6))</f>
        <v>Exif.Sony2010e.</v>
      </c>
      <c r="D2596" s="2" t="str">
        <f>VLOOKUP(C2596,PrefixUebersetzung,2,FALSE)</f>
        <v>Exif.Sony2010e.</v>
      </c>
      <c r="E2596" s="2" t="str">
        <f>MID(F2596,FIND(".",F2596,6)+1,99)</f>
        <v>SonyISO</v>
      </c>
      <c r="F2596" s="36" t="s">
        <v>8584</v>
      </c>
      <c r="G2596" s="3" t="s">
        <v>9512</v>
      </c>
      <c r="I2596" s="36" t="s">
        <v>8585</v>
      </c>
      <c r="J2596" s="3" t="s">
        <v>8629</v>
      </c>
      <c r="K2596" s="5" t="s">
        <v>8629</v>
      </c>
      <c r="L2596" s="14"/>
      <c r="O2596" s="3" t="str">
        <f>IF(AND(TRIM(J2596)="",M2596=""),"Suffix not translated ",
   IF(AND(TRIM(J2596)&lt;&gt;"",TRIM(M2596)&lt;&gt;"",TRIM(J2596)&lt;&gt;TRIM(M2596)),"Suffix translation &lt;&gt; lookup ", "" ))
&amp;IF(AND(TRIM(K2596)="",N2596=""),"Description not translated ",
   IF(AND(TRIM(K2596)&lt;&gt;"",TRIM(N2596)&lt;&gt;"",TRIM(K2596)&lt;&gt;TRIM(N2596)),"Description translation&lt;&gt; lookup ", "" ))</f>
        <v/>
      </c>
      <c r="P2596" s="3" t="s">
        <v>8447</v>
      </c>
      <c r="Q2596" s="3" t="s">
        <v>8447</v>
      </c>
    </row>
    <row r="2597" spans="1:17" x14ac:dyDescent="0.25">
      <c r="A2597" s="2" t="str">
        <f>IF(TRIM(J2597)="","",E2597)</f>
        <v>SonyISO2</v>
      </c>
      <c r="B2597" s="2" t="str">
        <f>IF(TRIM(K2597)="","",I2597)</f>
        <v>SonyISO2</v>
      </c>
      <c r="C2597" s="2" t="str">
        <f>LEFT(F2597,FIND(".",F2597,6))</f>
        <v>Exif.Sony2010e.</v>
      </c>
      <c r="D2597" s="2" t="str">
        <f>VLOOKUP(C2597,PrefixUebersetzung,2,FALSE)</f>
        <v>Exif.Sony2010e.</v>
      </c>
      <c r="E2597" s="2" t="str">
        <f>MID(F2597,FIND(".",F2597,6)+1,99)</f>
        <v>SonyISO2</v>
      </c>
      <c r="F2597" s="36" t="s">
        <v>8586</v>
      </c>
      <c r="G2597" s="3" t="s">
        <v>9512</v>
      </c>
      <c r="I2597" s="36" t="s">
        <v>8587</v>
      </c>
      <c r="J2597" s="3" t="s">
        <v>8631</v>
      </c>
      <c r="K2597" s="5" t="s">
        <v>8631</v>
      </c>
      <c r="L2597" s="14"/>
      <c r="O2597" s="3" t="str">
        <f>IF(AND(TRIM(J2597)="",M2597=""),"Suffix not translated ",
   IF(AND(TRIM(J2597)&lt;&gt;"",TRIM(M2597)&lt;&gt;"",TRIM(J2597)&lt;&gt;TRIM(M2597)),"Suffix translation &lt;&gt; lookup ", "" ))
&amp;IF(AND(TRIM(K2597)="",N2597=""),"Description not translated ",
   IF(AND(TRIM(K2597)&lt;&gt;"",TRIM(N2597)&lt;&gt;"",TRIM(K2597)&lt;&gt;TRIM(N2597)),"Description translation&lt;&gt; lookup ", "" ))</f>
        <v/>
      </c>
      <c r="P2597" s="3" t="s">
        <v>8447</v>
      </c>
      <c r="Q2597" s="3" t="s">
        <v>8447</v>
      </c>
    </row>
    <row r="2598" spans="1:17" x14ac:dyDescent="0.25">
      <c r="A2598" s="2" t="str">
        <f>IF(TRIM(J2598)="","",E2598)</f>
        <v>SonyISO3</v>
      </c>
      <c r="B2598" s="2" t="str">
        <f>IF(TRIM(K2598)="","",I2598)</f>
        <v>SonyISO3</v>
      </c>
      <c r="C2598" s="2" t="str">
        <f>LEFT(F2598,FIND(".",F2598,6))</f>
        <v>Exif.Sony2010e.</v>
      </c>
      <c r="D2598" s="2" t="str">
        <f>VLOOKUP(C2598,PrefixUebersetzung,2,FALSE)</f>
        <v>Exif.Sony2010e.</v>
      </c>
      <c r="E2598" s="2" t="str">
        <f>MID(F2598,FIND(".",F2598,6)+1,99)</f>
        <v>SonyISO3</v>
      </c>
      <c r="F2598" s="36" t="s">
        <v>8588</v>
      </c>
      <c r="G2598" s="3" t="s">
        <v>9512</v>
      </c>
      <c r="I2598" s="36" t="s">
        <v>8589</v>
      </c>
      <c r="J2598" s="3" t="s">
        <v>8630</v>
      </c>
      <c r="K2598" s="5" t="s">
        <v>8630</v>
      </c>
      <c r="L2598" s="14"/>
      <c r="O2598" s="3" t="str">
        <f>IF(AND(TRIM(J2598)="",M2598=""),"Suffix not translated ",
   IF(AND(TRIM(J2598)&lt;&gt;"",TRIM(M2598)&lt;&gt;"",TRIM(J2598)&lt;&gt;TRIM(M2598)),"Suffix translation &lt;&gt; lookup ", "" ))
&amp;IF(AND(TRIM(K2598)="",N2598=""),"Description not translated ",
   IF(AND(TRIM(K2598)&lt;&gt;"",TRIM(N2598)&lt;&gt;"",TRIM(K2598)&lt;&gt;TRIM(N2598)),"Description translation&lt;&gt; lookup ", "" ))</f>
        <v/>
      </c>
      <c r="P2598" s="3" t="s">
        <v>8447</v>
      </c>
      <c r="Q2598" s="3" t="s">
        <v>8447</v>
      </c>
    </row>
    <row r="2599" spans="1:17" x14ac:dyDescent="0.25">
      <c r="A2599" s="2" t="str">
        <f>IF(TRIM(J2599)="","",E2599)</f>
        <v/>
      </c>
      <c r="B2599" s="2" t="str">
        <f>IF(TRIM(K2599)="","",I2599)</f>
        <v/>
      </c>
      <c r="C2599" s="2" t="str">
        <f>LEFT(F2599,FIND(".",F2599,6))</f>
        <v>Exif.Sony2010e.</v>
      </c>
      <c r="D2599" s="2" t="str">
        <f>VLOOKUP(C2599,PrefixUebersetzung,2,FALSE)</f>
        <v>Exif.Sony2010e.</v>
      </c>
      <c r="E2599" s="2" t="str">
        <f>MID(F2599,FIND(".",F2599,6)+1,99)</f>
        <v>StopsAboveBaseISO</v>
      </c>
      <c r="F2599" s="36" t="s">
        <v>8590</v>
      </c>
      <c r="G2599" s="3" t="s">
        <v>9512</v>
      </c>
      <c r="I2599" s="36" t="s">
        <v>8591</v>
      </c>
      <c r="J2599" s="3"/>
      <c r="L2599" s="14">
        <v>5</v>
      </c>
      <c r="O2599" s="3" t="str">
        <f>IF(AND(TRIM(J2599)="",M2599=""),"Suffix not translated ",
   IF(AND(TRIM(J2599)&lt;&gt;"",TRIM(M2599)&lt;&gt;"",TRIM(J2599)&lt;&gt;TRIM(M2599)),"Suffix translation &lt;&gt; lookup ", "" ))
&amp;IF(AND(TRIM(K2599)="",N2599=""),"Description not translated ",
   IF(AND(TRIM(K2599)&lt;&gt;"",TRIM(N2599)&lt;&gt;"",TRIM(K2599)&lt;&gt;TRIM(N2599)),"Description translation&lt;&gt; lookup ", "" ))</f>
        <v xml:space="preserve">Suffix not translated Description not translated </v>
      </c>
      <c r="P2599" s="3" t="s">
        <v>8447</v>
      </c>
      <c r="Q2599" s="3" t="s">
        <v>8447</v>
      </c>
    </row>
    <row r="2600" spans="1:17" x14ac:dyDescent="0.25">
      <c r="A2600" s="2" t="str">
        <f>IF(TRIM(J2600)="","",E2600)</f>
        <v>WB_RGBLevels</v>
      </c>
      <c r="B2600" s="2" t="str">
        <f>IF(TRIM(K2600)="","",I2600)</f>
        <v>WB_RGBLevels</v>
      </c>
      <c r="C2600" s="2" t="str">
        <f>LEFT(F2600,FIND(".",F2600,6))</f>
        <v>Exif.Sony2010e.</v>
      </c>
      <c r="D2600" s="2" t="str">
        <f>VLOOKUP(C2600,PrefixUebersetzung,2,FALSE)</f>
        <v>Exif.Sony2010e.</v>
      </c>
      <c r="E2600" s="2" t="str">
        <f>MID(F2600,FIND(".",F2600,6)+1,99)</f>
        <v>WB_RGBLevels</v>
      </c>
      <c r="F2600" s="36" t="s">
        <v>8592</v>
      </c>
      <c r="G2600" s="3" t="s">
        <v>9512</v>
      </c>
      <c r="I2600" s="36" t="s">
        <v>8593</v>
      </c>
      <c r="J2600" s="3" t="s">
        <v>8632</v>
      </c>
      <c r="K2600" s="5" t="s">
        <v>8632</v>
      </c>
      <c r="L2600" s="14"/>
      <c r="O2600" s="3" t="str">
        <f>IF(AND(TRIM(J2600)="",M2600=""),"Suffix not translated ",
   IF(AND(TRIM(J2600)&lt;&gt;"",TRIM(M2600)&lt;&gt;"",TRIM(J2600)&lt;&gt;TRIM(M2600)),"Suffix translation &lt;&gt; lookup ", "" ))
&amp;IF(AND(TRIM(K2600)="",N2600=""),"Description not translated ",
   IF(AND(TRIM(K2600)&lt;&gt;"",TRIM(N2600)&lt;&gt;"",TRIM(K2600)&lt;&gt;TRIM(N2600)),"Description translation&lt;&gt; lookup ", "" ))</f>
        <v/>
      </c>
      <c r="P2600" s="3" t="s">
        <v>8447</v>
      </c>
      <c r="Q2600" s="3" t="s">
        <v>8447</v>
      </c>
    </row>
    <row r="2601" spans="1:17" x14ac:dyDescent="0.25">
      <c r="A2601" s="2" t="str">
        <f>IF(TRIM(J2601)="","",E2601)</f>
        <v/>
      </c>
      <c r="B2601" s="2" t="str">
        <f>IF(TRIM(K2601)="","",I2601)</f>
        <v/>
      </c>
      <c r="C2601" s="2" t="str">
        <f>LEFT(F2601,FIND(".",F2601,6))</f>
        <v>Exif.Sony2Cs.</v>
      </c>
      <c r="D2601" s="2" t="str">
        <f>VLOOKUP(C2601,PrefixUebersetzung,2,FALSE)</f>
        <v>Exif.Sony2Cs.</v>
      </c>
      <c r="E2601" s="2" t="str">
        <f>MID(F2601,FIND(".",F2601,6)+1,99)</f>
        <v>AFAreaMode</v>
      </c>
      <c r="F2601" s="41" t="s">
        <v>10368</v>
      </c>
      <c r="G2601" s="36" t="s">
        <v>9512</v>
      </c>
      <c r="H2601" s="36"/>
      <c r="I2601" s="36" t="s">
        <v>3121</v>
      </c>
      <c r="M2601" s="3" t="str">
        <f>IFERROR(VLOOKUP(E2601,A:J,10, FALSE),"")</f>
        <v>AF Bereich Modus</v>
      </c>
      <c r="N2601" s="3" t="str">
        <f>IFERROR(VLOOKUP(I2601,B:K,10,FALSE),"")</f>
        <v>AF Bereich Modus</v>
      </c>
      <c r="O2601" s="3" t="str">
        <f>IF(AND(TRIM(J2601)="",M2601=""),"Suffix not translated ",
   IF(AND(TRIM(J2601)&lt;&gt;"",TRIM(M2601)&lt;&gt;"",TRIM(J2601)&lt;&gt;TRIM(M2601)),"Suffix translation &lt;&gt; lookup ", "" ))
&amp;IF(AND(TRIM(K2601)="",N2601=""),"Description not translated ",
   IF(AND(TRIM(K2601)&lt;&gt;"",TRIM(N2601)&lt;&gt;"",TRIM(K2601)&lt;&gt;TRIM(N2601)),"Description translation&lt;&gt; lookup ", "" ))</f>
        <v/>
      </c>
    </row>
    <row r="2602" spans="1:17" x14ac:dyDescent="0.25">
      <c r="A2602" s="2" t="str">
        <f>IF(TRIM(J2602)="","",E2602)</f>
        <v>AFIlluminator</v>
      </c>
      <c r="B2602" s="2" t="str">
        <f>IF(TRIM(K2602)="","",I2602)</f>
        <v>AF Illuminator</v>
      </c>
      <c r="C2602" s="2" t="str">
        <f>LEFT(F2602,FIND(".",F2602,6))</f>
        <v>Exif.Sony2Cs.</v>
      </c>
      <c r="D2602" s="2" t="str">
        <f>VLOOKUP(C2602,PrefixUebersetzung,2,FALSE)</f>
        <v>Exif.Sony2Cs.</v>
      </c>
      <c r="E2602" s="2" t="str">
        <f>MID(F2602,FIND(".",F2602,6)+1,99)</f>
        <v>AFIlluminator</v>
      </c>
      <c r="F2602" s="41" t="s">
        <v>10369</v>
      </c>
      <c r="G2602" s="36" t="s">
        <v>9512</v>
      </c>
      <c r="H2602" s="36"/>
      <c r="I2602" s="36" t="s">
        <v>3102</v>
      </c>
      <c r="J2602" s="5" t="s">
        <v>4871</v>
      </c>
      <c r="K2602" s="5" t="s">
        <v>4871</v>
      </c>
      <c r="M2602" s="3" t="str">
        <f>IFERROR(VLOOKUP(E2602,A:J,10, FALSE),"")</f>
        <v>AF Hilfslicht</v>
      </c>
      <c r="N2602" s="3" t="str">
        <f>IFERROR(VLOOKUP(I2602,B:K,10,FALSE),"")</f>
        <v>AF Hilfslicht</v>
      </c>
      <c r="O2602" s="3" t="str">
        <f>IF(AND(TRIM(J2602)="",M2602=""),"Suffix not translated ",
   IF(AND(TRIM(J2602)&lt;&gt;"",TRIM(M2602)&lt;&gt;"",TRIM(J2602)&lt;&gt;TRIM(M2602)),"Suffix translation &lt;&gt; lookup ", "" ))
&amp;IF(AND(TRIM(K2602)="",N2602=""),"Description not translated ",
   IF(AND(TRIM(K2602)&lt;&gt;"",TRIM(N2602)&lt;&gt;"",TRIM(K2602)&lt;&gt;TRIM(N2602)),"Description translation&lt;&gt; lookup ", "" ))</f>
        <v/>
      </c>
    </row>
    <row r="2603" spans="1:17" x14ac:dyDescent="0.25">
      <c r="A2603" s="2" t="str">
        <f>IF(TRIM(J2603)="","",E2603)</f>
        <v/>
      </c>
      <c r="B2603" s="2" t="str">
        <f>IF(TRIM(K2603)="","",I2603)</f>
        <v/>
      </c>
      <c r="C2603" s="2" t="str">
        <f>LEFT(F2603,FIND(".",F2603,6))</f>
        <v>Exif.Sony2Cs.</v>
      </c>
      <c r="D2603" s="2" t="str">
        <f>VLOOKUP(C2603,PrefixUebersetzung,2,FALSE)</f>
        <v>Exif.Sony2Cs.</v>
      </c>
      <c r="E2603" s="2" t="str">
        <f>MID(F2603,FIND(".",F2603,6)+1,99)</f>
        <v>AFWithShutter</v>
      </c>
      <c r="F2603" s="41" t="s">
        <v>10370</v>
      </c>
      <c r="G2603" s="36" t="s">
        <v>9512</v>
      </c>
      <c r="H2603" s="36"/>
      <c r="I2603" s="36" t="s">
        <v>3122</v>
      </c>
      <c r="M2603" s="3" t="str">
        <f>IFERROR(VLOOKUP(E2603,A:J,10, FALSE),"")</f>
        <v>AF mit Verschluss</v>
      </c>
      <c r="N2603" s="3" t="str">
        <f>IFERROR(VLOOKUP(I2603,B:K,10,FALSE),"")</f>
        <v>AF mit Verschluss</v>
      </c>
      <c r="O2603" s="3" t="str">
        <f>IF(AND(TRIM(J2603)="",M2603=""),"Suffix not translated ",
   IF(AND(TRIM(J2603)&lt;&gt;"",TRIM(M2603)&lt;&gt;"",TRIM(J2603)&lt;&gt;TRIM(M2603)),"Suffix translation &lt;&gt; lookup ", "" ))
&amp;IF(AND(TRIM(K2603)="",N2603=""),"Description not translated ",
   IF(AND(TRIM(K2603)&lt;&gt;"",TRIM(N2603)&lt;&gt;"",TRIM(K2603)&lt;&gt;TRIM(N2603)),"Description translation&lt;&gt; lookup ", "" ))</f>
        <v/>
      </c>
    </row>
    <row r="2604" spans="1:17" x14ac:dyDescent="0.25">
      <c r="A2604" s="2" t="str">
        <f>IF(TRIM(J2604)="","",E2604)</f>
        <v/>
      </c>
      <c r="B2604" s="2" t="str">
        <f>IF(TRIM(K2604)="","",I2604)</f>
        <v/>
      </c>
      <c r="C2604" s="2" t="str">
        <f>LEFT(F2604,FIND(".",F2604,6))</f>
        <v>Exif.Sony2Cs.</v>
      </c>
      <c r="D2604" s="2" t="str">
        <f>VLOOKUP(C2604,PrefixUebersetzung,2,FALSE)</f>
        <v>Exif.Sony2Cs.</v>
      </c>
      <c r="E2604" s="2" t="str">
        <f>MID(F2604,FIND(".",F2604,6)+1,99)</f>
        <v>AspectRatio</v>
      </c>
      <c r="F2604" s="41" t="s">
        <v>10371</v>
      </c>
      <c r="G2604" s="36" t="s">
        <v>9512</v>
      </c>
      <c r="H2604" s="36"/>
      <c r="I2604" s="36" t="s">
        <v>3123</v>
      </c>
      <c r="M2604" s="3" t="str">
        <f>IFERROR(VLOOKUP(E2604,A:J,10, FALSE),"")</f>
        <v>Seitenverhältnis</v>
      </c>
      <c r="N2604" s="3" t="str">
        <f>IFERROR(VLOOKUP(I2604,B:K,10,FALSE),"")</f>
        <v>Seitenverhältnis</v>
      </c>
      <c r="O2604" s="3" t="str">
        <f>IF(AND(TRIM(J2604)="",M2604=""),"Suffix not translated ",
   IF(AND(TRIM(J2604)&lt;&gt;"",TRIM(M2604)&lt;&gt;"",TRIM(J2604)&lt;&gt;TRIM(M2604)),"Suffix translation &lt;&gt; lookup ", "" ))
&amp;IF(AND(TRIM(K2604)="",N2604=""),"Description not translated ",
   IF(AND(TRIM(K2604)&lt;&gt;"",TRIM(N2604)&lt;&gt;"",TRIM(K2604)&lt;&gt;TRIM(N2604)),"Description translation&lt;&gt; lookup ", "" ))</f>
        <v/>
      </c>
    </row>
    <row r="2605" spans="1:17" x14ac:dyDescent="0.25">
      <c r="A2605" s="2" t="str">
        <f>IF(TRIM(J2605)="","",E2605)</f>
        <v/>
      </c>
      <c r="B2605" s="2" t="str">
        <f>IF(TRIM(K2605)="","",I2605)</f>
        <v/>
      </c>
      <c r="C2605" s="2" t="str">
        <f>LEFT(F2605,FIND(".",F2605,6))</f>
        <v>Exif.Sony2Cs.</v>
      </c>
      <c r="D2605" s="2" t="str">
        <f>VLOOKUP(C2605,PrefixUebersetzung,2,FALSE)</f>
        <v>Exif.Sony2Cs.</v>
      </c>
      <c r="E2605" s="2" t="str">
        <f>MID(F2605,FIND(".",F2605,6)+1,99)</f>
        <v>Brightness</v>
      </c>
      <c r="F2605" s="41" t="s">
        <v>10372</v>
      </c>
      <c r="G2605" s="36" t="s">
        <v>9512</v>
      </c>
      <c r="H2605" s="36"/>
      <c r="I2605" s="36" t="s">
        <v>2544</v>
      </c>
      <c r="M2605" s="3" t="str">
        <f>IFERROR(VLOOKUP(E2605,A:J,10, FALSE),"")</f>
        <v>Helligkeit</v>
      </c>
      <c r="N2605" s="3" t="str">
        <f>IFERROR(VLOOKUP(I2605,B:K,10,FALSE),"")</f>
        <v>Helligkeit</v>
      </c>
      <c r="O2605" s="3" t="str">
        <f>IF(AND(TRIM(J2605)="",M2605=""),"Suffix not translated ",
   IF(AND(TRIM(J2605)&lt;&gt;"",TRIM(M2605)&lt;&gt;"",TRIM(J2605)&lt;&gt;TRIM(M2605)),"Suffix translation &lt;&gt; lookup ", "" ))
&amp;IF(AND(TRIM(K2605)="",N2605=""),"Description not translated ",
   IF(AND(TRIM(K2605)&lt;&gt;"",TRIM(N2605)&lt;&gt;"",TRIM(K2605)&lt;&gt;TRIM(N2605)),"Description translation&lt;&gt; lookup ", "" ))</f>
        <v/>
      </c>
    </row>
    <row r="2606" spans="1:17" x14ac:dyDescent="0.25">
      <c r="A2606" s="2" t="str">
        <f>IF(TRIM(J2606)="","",E2606)</f>
        <v/>
      </c>
      <c r="B2606" s="2" t="str">
        <f>IF(TRIM(K2606)="","",I2606)</f>
        <v/>
      </c>
      <c r="C2606" s="2" t="str">
        <f>LEFT(F2606,FIND(".",F2606,6))</f>
        <v>Exif.Sony2Cs.</v>
      </c>
      <c r="D2606" s="2" t="str">
        <f>VLOOKUP(C2606,PrefixUebersetzung,2,FALSE)</f>
        <v>Exif.Sony2Cs.</v>
      </c>
      <c r="E2606" s="2" t="str">
        <f>MID(F2606,FIND(".",F2606,6)+1,99)</f>
        <v>Contrast</v>
      </c>
      <c r="F2606" s="41" t="s">
        <v>10373</v>
      </c>
      <c r="G2606" s="36" t="s">
        <v>9512</v>
      </c>
      <c r="H2606" s="36"/>
      <c r="I2606" s="36" t="s">
        <v>2520</v>
      </c>
      <c r="M2606" s="3" t="str">
        <f>IFERROR(VLOOKUP(E2606,A:J,10, FALSE),"")</f>
        <v>Kontrast</v>
      </c>
      <c r="N2606" s="3" t="str">
        <f>IFERROR(VLOOKUP(I2606,B:K,10,FALSE),"")</f>
        <v>Kontrast</v>
      </c>
      <c r="O2606" s="3" t="str">
        <f>IF(AND(TRIM(J2606)="",M2606=""),"Suffix not translated ",
   IF(AND(TRIM(J2606)&lt;&gt;"",TRIM(M2606)&lt;&gt;"",TRIM(J2606)&lt;&gt;TRIM(M2606)),"Suffix translation &lt;&gt; lookup ", "" ))
&amp;IF(AND(TRIM(K2606)="",N2606=""),"Description not translated ",
   IF(AND(TRIM(K2606)&lt;&gt;"",TRIM(N2606)&lt;&gt;"",TRIM(K2606)&lt;&gt;TRIM(N2606)),"Description translation&lt;&gt; lookup ", "" ))</f>
        <v/>
      </c>
    </row>
    <row r="2607" spans="1:17" x14ac:dyDescent="0.25">
      <c r="A2607" s="2" t="str">
        <f>IF(TRIM(J2607)="","",E2607)</f>
        <v/>
      </c>
      <c r="B2607" s="2" t="str">
        <f>IF(TRIM(K2607)="","",I2607)</f>
        <v/>
      </c>
      <c r="C2607" s="2" t="str">
        <f>LEFT(F2607,FIND(".",F2607,6))</f>
        <v>Exif.Sony2Cs.</v>
      </c>
      <c r="D2607" s="2" t="str">
        <f>VLOOKUP(C2607,PrefixUebersetzung,2,FALSE)</f>
        <v>Exif.Sony2Cs.</v>
      </c>
      <c r="E2607" s="2" t="str">
        <f>MID(F2607,FIND(".",F2607,6)+1,99)</f>
        <v>CreativeStyle</v>
      </c>
      <c r="F2607" s="41" t="s">
        <v>10374</v>
      </c>
      <c r="G2607" s="36" t="s">
        <v>9512</v>
      </c>
      <c r="H2607" s="36"/>
      <c r="I2607" s="36" t="s">
        <v>3124</v>
      </c>
      <c r="M2607" s="3" t="str">
        <f>IFERROR(VLOOKUP(E2607,A:J,10, FALSE),"")</f>
        <v/>
      </c>
      <c r="N2607" s="3" t="str">
        <f>IFERROR(VLOOKUP(I2607,B:K,10,FALSE),"")</f>
        <v/>
      </c>
      <c r="O2607" s="3" t="str">
        <f>IF(AND(TRIM(J2607)="",M2607=""),"Suffix not translated ",
   IF(AND(TRIM(J2607)&lt;&gt;"",TRIM(M2607)&lt;&gt;"",TRIM(J2607)&lt;&gt;TRIM(M2607)),"Suffix translation &lt;&gt; lookup ", "" ))
&amp;IF(AND(TRIM(K2607)="",N2607=""),"Description not translated ",
   IF(AND(TRIM(K2607)&lt;&gt;"",TRIM(N2607)&lt;&gt;"",TRIM(K2607)&lt;&gt;TRIM(N2607)),"Description translation&lt;&gt; lookup ", "" ))</f>
        <v xml:space="preserve">Suffix not translated Description not translated </v>
      </c>
    </row>
    <row r="2608" spans="1:17" x14ac:dyDescent="0.25">
      <c r="A2608" s="2" t="str">
        <f>IF(TRIM(J2608)="","",E2608)</f>
        <v/>
      </c>
      <c r="B2608" s="2" t="str">
        <f>IF(TRIM(K2608)="","",I2608)</f>
        <v/>
      </c>
      <c r="C2608" s="2" t="str">
        <f>LEFT(F2608,FIND(".",F2608,6))</f>
        <v>Exif.Sony2Cs.</v>
      </c>
      <c r="D2608" s="2" t="str">
        <f>VLOOKUP(C2608,PrefixUebersetzung,2,FALSE)</f>
        <v>Exif.Sony2Cs.</v>
      </c>
      <c r="E2608" s="2" t="str">
        <f>MID(F2608,FIND(".",F2608,6)+1,99)</f>
        <v>DriveMode</v>
      </c>
      <c r="F2608" s="41" t="s">
        <v>10375</v>
      </c>
      <c r="G2608" s="36" t="s">
        <v>9512</v>
      </c>
      <c r="H2608" s="36"/>
      <c r="I2608" s="36" t="s">
        <v>3125</v>
      </c>
      <c r="M2608" s="3" t="str">
        <f>IFERROR(VLOOKUP(E2608,A:J,10, FALSE),"")</f>
        <v>Betriebsart</v>
      </c>
      <c r="N2608" s="3" t="str">
        <f>IFERROR(VLOOKUP(I2608,B:K,10,FALSE),"")</f>
        <v>Betriebsart</v>
      </c>
      <c r="O2608" s="3" t="str">
        <f>IF(AND(TRIM(J2608)="",M2608=""),"Suffix not translated ",
   IF(AND(TRIM(J2608)&lt;&gt;"",TRIM(M2608)&lt;&gt;"",TRIM(J2608)&lt;&gt;TRIM(M2608)),"Suffix translation &lt;&gt; lookup ", "" ))
&amp;IF(AND(TRIM(K2608)="",N2608=""),"Description not translated ",
   IF(AND(TRIM(K2608)&lt;&gt;"",TRIM(N2608)&lt;&gt;"",TRIM(K2608)&lt;&gt;TRIM(N2608)),"Description translation&lt;&gt; lookup ", "" ))</f>
        <v/>
      </c>
    </row>
    <row r="2609" spans="1:15" ht="30" x14ac:dyDescent="0.25">
      <c r="A2609" s="2" t="str">
        <f>IF(TRIM(J2609)="","",E2609)</f>
        <v/>
      </c>
      <c r="B2609" s="2" t="str">
        <f>IF(TRIM(K2609)="","",I2609)</f>
        <v/>
      </c>
      <c r="C2609" s="2" t="str">
        <f>LEFT(F2609,FIND(".",F2609,6))</f>
        <v>Exif.Sony2Cs.</v>
      </c>
      <c r="D2609" s="2" t="str">
        <f>VLOOKUP(C2609,PrefixUebersetzung,2,FALSE)</f>
        <v>Exif.Sony2Cs.</v>
      </c>
      <c r="E2609" s="2" t="str">
        <f>MID(F2609,FIND(".",F2609,6)+1,99)</f>
        <v>DynamicRangeOptimizerLevel</v>
      </c>
      <c r="F2609" s="41" t="s">
        <v>10376</v>
      </c>
      <c r="G2609" s="36" t="s">
        <v>9512</v>
      </c>
      <c r="H2609" s="36"/>
      <c r="I2609" s="36" t="s">
        <v>3126</v>
      </c>
      <c r="M2609" s="3" t="str">
        <f>IFERROR(VLOOKUP(E2609,A:J,10, FALSE),"")</f>
        <v>Dynamikbereich-Optimierer Niveau</v>
      </c>
      <c r="N2609" s="3" t="str">
        <f>IFERROR(VLOOKUP(I2609,B:K,10,FALSE),"")</f>
        <v>Dynamikbereich-Optimierer Niveau</v>
      </c>
      <c r="O2609" s="3" t="str">
        <f>IF(AND(TRIM(J2609)="",M2609=""),"Suffix not translated ",
   IF(AND(TRIM(J2609)&lt;&gt;"",TRIM(M2609)&lt;&gt;"",TRIM(J2609)&lt;&gt;TRIM(M2609)),"Suffix translation &lt;&gt; lookup ", "" ))
&amp;IF(AND(TRIM(K2609)="",N2609=""),"Description not translated ",
   IF(AND(TRIM(K2609)&lt;&gt;"",TRIM(N2609)&lt;&gt;"",TRIM(K2609)&lt;&gt;TRIM(N2609)),"Description translation&lt;&gt; lookup ", "" ))</f>
        <v/>
      </c>
    </row>
    <row r="2610" spans="1:15" ht="30" x14ac:dyDescent="0.25">
      <c r="A2610" s="2" t="str">
        <f>IF(TRIM(J2610)="","",E2610)</f>
        <v/>
      </c>
      <c r="B2610" s="2" t="str">
        <f>IF(TRIM(K2610)="","",I2610)</f>
        <v/>
      </c>
      <c r="C2610" s="2" t="str">
        <f>LEFT(F2610,FIND(".",F2610,6))</f>
        <v>Exif.Sony2Cs.</v>
      </c>
      <c r="D2610" s="2" t="str">
        <f>VLOOKUP(C2610,PrefixUebersetzung,2,FALSE)</f>
        <v>Exif.Sony2Cs.</v>
      </c>
      <c r="E2610" s="2" t="str">
        <f>MID(F2610,FIND(".",F2610,6)+1,99)</f>
        <v>DynamicRangeOptimizerMode</v>
      </c>
      <c r="F2610" s="41" t="s">
        <v>10377</v>
      </c>
      <c r="G2610" s="36" t="s">
        <v>9512</v>
      </c>
      <c r="H2610" s="36"/>
      <c r="I2610" s="36" t="s">
        <v>3127</v>
      </c>
      <c r="M2610" s="3" t="str">
        <f>IFERROR(VLOOKUP(E2610,A:J,10, FALSE),"")</f>
        <v>Dynamikbereich-Optimierer Modus</v>
      </c>
      <c r="N2610" s="3" t="str">
        <f>IFERROR(VLOOKUP(I2610,B:K,10,FALSE),"")</f>
        <v>Dynamikbereich-Optimierer Modus</v>
      </c>
      <c r="O2610" s="3" t="str">
        <f>IF(AND(TRIM(J2610)="",M2610=""),"Suffix not translated ",
   IF(AND(TRIM(J2610)&lt;&gt;"",TRIM(M2610)&lt;&gt;"",TRIM(J2610)&lt;&gt;TRIM(M2610)),"Suffix translation &lt;&gt; lookup ", "" ))
&amp;IF(AND(TRIM(K2610)="",N2610=""),"Description not translated ",
   IF(AND(TRIM(K2610)&lt;&gt;"",TRIM(N2610)&lt;&gt;"",TRIM(K2610)&lt;&gt;TRIM(N2610)),"Description translation&lt;&gt; lookup ", "" ))</f>
        <v/>
      </c>
    </row>
    <row r="2611" spans="1:15" x14ac:dyDescent="0.25">
      <c r="A2611" s="2" t="str">
        <f>IF(TRIM(J2611)="","",E2611)</f>
        <v/>
      </c>
      <c r="B2611" s="2" t="str">
        <f>IF(TRIM(K2611)="","",I2611)</f>
        <v/>
      </c>
      <c r="C2611" s="2" t="str">
        <f>LEFT(F2611,FIND(".",F2611,6))</f>
        <v>Exif.Sony2Cs.</v>
      </c>
      <c r="D2611" s="2" t="str">
        <f>VLOOKUP(C2611,PrefixUebersetzung,2,FALSE)</f>
        <v>Exif.Sony2Cs.</v>
      </c>
      <c r="E2611" s="2" t="str">
        <f>MID(F2611,FIND(".",F2611,6)+1,99)</f>
        <v>ExposureLevelIncrements</v>
      </c>
      <c r="F2611" s="41" t="s">
        <v>10378</v>
      </c>
      <c r="G2611" s="36" t="s">
        <v>9512</v>
      </c>
      <c r="H2611" s="36"/>
      <c r="I2611" s="36" t="s">
        <v>3128</v>
      </c>
      <c r="M2611" s="3" t="str">
        <f>IFERROR(VLOOKUP(E2611,A:J,10, FALSE),"")</f>
        <v>Belichtungskorrektur</v>
      </c>
      <c r="N2611" s="3" t="str">
        <f>IFERROR(VLOOKUP(I2611,B:K,10,FALSE),"")</f>
        <v>Belichtungskorrektur</v>
      </c>
      <c r="O2611" s="3" t="str">
        <f>IF(AND(TRIM(J2611)="",M2611=""),"Suffix not translated ",
   IF(AND(TRIM(J2611)&lt;&gt;"",TRIM(M2611)&lt;&gt;"",TRIM(J2611)&lt;&gt;TRIM(M2611)),"Suffix translation &lt;&gt; lookup ", "" ))
&amp;IF(AND(TRIM(K2611)="",N2611=""),"Description not translated ",
   IF(AND(TRIM(K2611)&lt;&gt;"",TRIM(N2611)&lt;&gt;"",TRIM(K2611)&lt;&gt;TRIM(N2611)),"Description translation&lt;&gt; lookup ", "" ))</f>
        <v/>
      </c>
    </row>
    <row r="2612" spans="1:15" x14ac:dyDescent="0.25">
      <c r="A2612" s="2" t="str">
        <f>IF(TRIM(J2612)="","",E2612)</f>
        <v/>
      </c>
      <c r="B2612" s="2" t="str">
        <f>IF(TRIM(K2612)="","",I2612)</f>
        <v/>
      </c>
      <c r="C2612" s="2" t="str">
        <f>LEFT(F2612,FIND(".",F2612,6))</f>
        <v>Exif.Sony2Cs.</v>
      </c>
      <c r="D2612" s="2" t="str">
        <f>VLOOKUP(C2612,PrefixUebersetzung,2,FALSE)</f>
        <v>Exif.Sony2Cs.</v>
      </c>
      <c r="E2612" s="2" t="str">
        <f>MID(F2612,FIND(".",F2612,6)+1,99)</f>
        <v>ExposureProgram</v>
      </c>
      <c r="F2612" s="41" t="s">
        <v>10379</v>
      </c>
      <c r="G2612" s="36" t="s">
        <v>9512</v>
      </c>
      <c r="H2612" s="36"/>
      <c r="I2612" s="36" t="s">
        <v>3129</v>
      </c>
      <c r="M2612" s="3" t="str">
        <f>IFERROR(VLOOKUP(E2612,A:J,10, FALSE),"")</f>
        <v>Belichtungsprogramm</v>
      </c>
      <c r="N2612" s="3" t="str">
        <f>IFERROR(VLOOKUP(I2612,B:K,10,FALSE),"")</f>
        <v>Belichtungsprogramm</v>
      </c>
      <c r="O2612" s="3" t="str">
        <f>IF(AND(TRIM(J2612)="",M2612=""),"Suffix not translated ",
   IF(AND(TRIM(J2612)&lt;&gt;"",TRIM(M2612)&lt;&gt;"",TRIM(J2612)&lt;&gt;TRIM(M2612)),"Suffix translation &lt;&gt; lookup ", "" ))
&amp;IF(AND(TRIM(K2612)="",N2612=""),"Description not translated ",
   IF(AND(TRIM(K2612)&lt;&gt;"",TRIM(N2612)&lt;&gt;"",TRIM(K2612)&lt;&gt;TRIM(N2612)),"Description translation&lt;&gt; lookup ", "" ))</f>
        <v/>
      </c>
    </row>
    <row r="2613" spans="1:15" x14ac:dyDescent="0.25">
      <c r="A2613" s="2" t="str">
        <f>IF(TRIM(J2613)="","",E2613)</f>
        <v/>
      </c>
      <c r="B2613" s="2" t="str">
        <f>IF(TRIM(K2613)="","",I2613)</f>
        <v/>
      </c>
      <c r="C2613" s="2" t="str">
        <f>LEFT(F2613,FIND(".",F2613,6))</f>
        <v>Exif.Sony2Cs.</v>
      </c>
      <c r="D2613" s="2" t="str">
        <f>VLOOKUP(C2613,PrefixUebersetzung,2,FALSE)</f>
        <v>Exif.Sony2Cs.</v>
      </c>
      <c r="E2613" s="2" t="str">
        <f>MID(F2613,FIND(".",F2613,6)+1,99)</f>
        <v>FlashMode</v>
      </c>
      <c r="F2613" s="41" t="s">
        <v>10380</v>
      </c>
      <c r="G2613" s="36" t="s">
        <v>9512</v>
      </c>
      <c r="H2613" s="36"/>
      <c r="I2613" s="36" t="s">
        <v>3130</v>
      </c>
      <c r="M2613" s="3" t="str">
        <f>IFERROR(VLOOKUP(E2613,A:J,10, FALSE),"")</f>
        <v>Blitzmodus</v>
      </c>
      <c r="N2613" s="3" t="str">
        <f>IFERROR(VLOOKUP(I2613,B:K,10,FALSE),"")</f>
        <v>Blitzmodus</v>
      </c>
      <c r="O2613" s="3" t="str">
        <f>IF(AND(TRIM(J2613)="",M2613=""),"Suffix not translated ",
   IF(AND(TRIM(J2613)&lt;&gt;"",TRIM(M2613)&lt;&gt;"",TRIM(J2613)&lt;&gt;TRIM(M2613)),"Suffix translation &lt;&gt; lookup ", "" ))
&amp;IF(AND(TRIM(K2613)="",N2613=""),"Description not translated ",
   IF(AND(TRIM(K2613)&lt;&gt;"",TRIM(N2613)&lt;&gt;"",TRIM(K2613)&lt;&gt;TRIM(N2613)),"Description translation&lt;&gt; lookup ", "" ))</f>
        <v/>
      </c>
    </row>
    <row r="2614" spans="1:15" x14ac:dyDescent="0.25">
      <c r="A2614" s="2" t="str">
        <f>IF(TRIM(J2614)="","",E2614)</f>
        <v/>
      </c>
      <c r="B2614" s="2" t="str">
        <f>IF(TRIM(K2614)="","",I2614)</f>
        <v/>
      </c>
      <c r="C2614" s="2" t="str">
        <f>LEFT(F2614,FIND(".",F2614,6))</f>
        <v>Exif.Sony2Cs.</v>
      </c>
      <c r="D2614" s="2" t="str">
        <f>VLOOKUP(C2614,PrefixUebersetzung,2,FALSE)</f>
        <v>Exif.Sony2Cs.</v>
      </c>
      <c r="E2614" s="2" t="str">
        <f>MID(F2614,FIND(".",F2614,6)+1,99)</f>
        <v>FocusMode</v>
      </c>
      <c r="F2614" s="41" t="s">
        <v>10381</v>
      </c>
      <c r="G2614" s="36" t="s">
        <v>9512</v>
      </c>
      <c r="H2614" s="36"/>
      <c r="I2614" s="36" t="s">
        <v>3110</v>
      </c>
      <c r="M2614" s="3" t="str">
        <f>IFERROR(VLOOKUP(E2614,A:J,10, FALSE),"")</f>
        <v>Fokusmodus</v>
      </c>
      <c r="N2614" s="3" t="str">
        <f>IFERROR(VLOOKUP(I2614,B:K,10,FALSE),"")</f>
        <v>Fokusmodus</v>
      </c>
      <c r="O2614" s="3" t="str">
        <f>IF(AND(TRIM(J2614)="",M2614=""),"Suffix not translated ",
   IF(AND(TRIM(J2614)&lt;&gt;"",TRIM(M2614)&lt;&gt;"",TRIM(J2614)&lt;&gt;TRIM(M2614)),"Suffix translation &lt;&gt; lookup ", "" ))
&amp;IF(AND(TRIM(K2614)="",N2614=""),"Description not translated ",
   IF(AND(TRIM(K2614)&lt;&gt;"",TRIM(N2614)&lt;&gt;"",TRIM(K2614)&lt;&gt;TRIM(N2614)),"Description translation&lt;&gt; lookup ", "" ))</f>
        <v/>
      </c>
    </row>
    <row r="2615" spans="1:15" ht="30" x14ac:dyDescent="0.25">
      <c r="A2615" s="2" t="str">
        <f>IF(TRIM(J2615)="","",E2615)</f>
        <v/>
      </c>
      <c r="B2615" s="2" t="str">
        <f>IF(TRIM(K2615)="","",I2615)</f>
        <v/>
      </c>
      <c r="C2615" s="2" t="str">
        <f>LEFT(F2615,FIND(".",F2615,6))</f>
        <v>Exif.Sony2Cs.</v>
      </c>
      <c r="D2615" s="2" t="str">
        <f>VLOOKUP(C2615,PrefixUebersetzung,2,FALSE)</f>
        <v>Exif.Sony2Cs.</v>
      </c>
      <c r="E2615" s="2" t="str">
        <f>MID(F2615,FIND(".",F2615,6)+1,99)</f>
        <v>HighISONoiseReduction</v>
      </c>
      <c r="F2615" s="41" t="s">
        <v>10382</v>
      </c>
      <c r="G2615" s="36" t="s">
        <v>9512</v>
      </c>
      <c r="H2615" s="36"/>
      <c r="I2615" s="36" t="s">
        <v>3131</v>
      </c>
      <c r="M2615" s="3" t="str">
        <f>IFERROR(VLOOKUP(E2615,A:J,10, FALSE),"")</f>
        <v>Rauschunterdrückung bei ISO+</v>
      </c>
      <c r="N2615" s="3" t="str">
        <f>IFERROR(VLOOKUP(I2615,B:K,10,FALSE),"")</f>
        <v>Rauschunterdrückung bei hohen ISO-Werten</v>
      </c>
      <c r="O2615" s="3" t="str">
        <f>IF(AND(TRIM(J2615)="",M2615=""),"Suffix not translated ",
   IF(AND(TRIM(J2615)&lt;&gt;"",TRIM(M2615)&lt;&gt;"",TRIM(J2615)&lt;&gt;TRIM(M2615)),"Suffix translation &lt;&gt; lookup ", "" ))
&amp;IF(AND(TRIM(K2615)="",N2615=""),"Description not translated ",
   IF(AND(TRIM(K2615)&lt;&gt;"",TRIM(N2615)&lt;&gt;"",TRIM(K2615)&lt;&gt;TRIM(N2615)),"Description translation&lt;&gt; lookup ", "" ))</f>
        <v/>
      </c>
    </row>
    <row r="2616" spans="1:15" x14ac:dyDescent="0.25">
      <c r="A2616" s="2" t="str">
        <f>IF(TRIM(J2616)="","",E2616)</f>
        <v/>
      </c>
      <c r="B2616" s="2" t="str">
        <f>IF(TRIM(K2616)="","",I2616)</f>
        <v/>
      </c>
      <c r="C2616" s="2" t="str">
        <f>LEFT(F2616,FIND(".",F2616,6))</f>
        <v>Exif.Sony2Cs.</v>
      </c>
      <c r="D2616" s="2" t="str">
        <f>VLOOKUP(C2616,PrefixUebersetzung,2,FALSE)</f>
        <v>Exif.Sony2Cs.</v>
      </c>
      <c r="E2616" s="2" t="str">
        <f>MID(F2616,FIND(".",F2616,6)+1,99)</f>
        <v>ImageStabilization</v>
      </c>
      <c r="F2616" s="41" t="s">
        <v>10383</v>
      </c>
      <c r="G2616" s="36" t="s">
        <v>9512</v>
      </c>
      <c r="H2616" s="36"/>
      <c r="I2616" s="36" t="s">
        <v>3132</v>
      </c>
      <c r="M2616" s="3" t="str">
        <f>IFERROR(VLOOKUP(E2616,A:J,10, FALSE),"")</f>
        <v>Bildstabilisierung</v>
      </c>
      <c r="N2616" s="3" t="str">
        <f>IFERROR(VLOOKUP(I2616,B:K,10,FALSE),"")</f>
        <v>Bildstabilisierung</v>
      </c>
      <c r="O2616" s="3" t="str">
        <f>IF(AND(TRIM(J2616)="",M2616=""),"Suffix not translated ",
   IF(AND(TRIM(J2616)&lt;&gt;"",TRIM(M2616)&lt;&gt;"",TRIM(J2616)&lt;&gt;TRIM(M2616)),"Suffix translation &lt;&gt; lookup ", "" ))
&amp;IF(AND(TRIM(K2616)="",N2616=""),"Description not translated ",
   IF(AND(TRIM(K2616)&lt;&gt;"",TRIM(N2616)&lt;&gt;"",TRIM(K2616)&lt;&gt;TRIM(N2616)),"Description translation&lt;&gt; lookup ", "" ))</f>
        <v/>
      </c>
    </row>
    <row r="2617" spans="1:15" x14ac:dyDescent="0.25">
      <c r="A2617" s="2" t="str">
        <f>IF(TRIM(J2617)="","",E2617)</f>
        <v/>
      </c>
      <c r="B2617" s="2" t="str">
        <f>IF(TRIM(K2617)="","",I2617)</f>
        <v/>
      </c>
      <c r="C2617" s="2" t="str">
        <f>LEFT(F2617,FIND(".",F2617,6))</f>
        <v>Exif.Sony2Cs.</v>
      </c>
      <c r="D2617" s="2" t="str">
        <f>VLOOKUP(C2617,PrefixUebersetzung,2,FALSE)</f>
        <v>Exif.Sony2Cs.</v>
      </c>
      <c r="E2617" s="2" t="str">
        <f>MID(F2617,FIND(".",F2617,6)+1,99)</f>
        <v>ImageStyle</v>
      </c>
      <c r="F2617" s="41" t="s">
        <v>10384</v>
      </c>
      <c r="G2617" s="36" t="s">
        <v>9512</v>
      </c>
      <c r="H2617" s="36"/>
      <c r="I2617" s="36" t="s">
        <v>3133</v>
      </c>
      <c r="M2617" s="3" t="str">
        <f>IFERROR(VLOOKUP(E2617,A:J,10, FALSE),"")</f>
        <v>Bildstil</v>
      </c>
      <c r="N2617" s="3" t="str">
        <f>IFERROR(VLOOKUP(I2617,B:K,10,FALSE),"")</f>
        <v>Bildstil</v>
      </c>
      <c r="O2617" s="3" t="str">
        <f>IF(AND(TRIM(J2617)="",M2617=""),"Suffix not translated ",
   IF(AND(TRIM(J2617)&lt;&gt;"",TRIM(M2617)&lt;&gt;"",TRIM(J2617)&lt;&gt;TRIM(M2617)),"Suffix translation &lt;&gt; lookup ", "" ))
&amp;IF(AND(TRIM(K2617)="",N2617=""),"Description not translated ",
   IF(AND(TRIM(K2617)&lt;&gt;"",TRIM(N2617)&lt;&gt;"",TRIM(K2617)&lt;&gt;TRIM(N2617)),"Description translation&lt;&gt; lookup ", "" ))</f>
        <v/>
      </c>
    </row>
    <row r="2618" spans="1:15" x14ac:dyDescent="0.25">
      <c r="A2618" s="2" t="str">
        <f>IF(TRIM(J2618)="","",E2618)</f>
        <v/>
      </c>
      <c r="B2618" s="2" t="str">
        <f>IF(TRIM(K2618)="","",I2618)</f>
        <v/>
      </c>
      <c r="C2618" s="2" t="str">
        <f>LEFT(F2618,FIND(".",F2618,6))</f>
        <v>Exif.Sony2Cs.</v>
      </c>
      <c r="D2618" s="2" t="str">
        <f>VLOOKUP(C2618,PrefixUebersetzung,2,FALSE)</f>
        <v>Exif.Sony2Cs.</v>
      </c>
      <c r="E2618" s="2" t="str">
        <f>MID(F2618,FIND(".",F2618,6)+1,99)</f>
        <v>ISOSetting</v>
      </c>
      <c r="F2618" s="41" t="s">
        <v>10385</v>
      </c>
      <c r="G2618" s="36" t="s">
        <v>9512</v>
      </c>
      <c r="H2618" s="36"/>
      <c r="I2618" s="36" t="s">
        <v>3134</v>
      </c>
      <c r="M2618" s="3" t="str">
        <f>IFERROR(VLOOKUP(E2618,A:J,10, FALSE),"")</f>
        <v>ISO-Einstellung</v>
      </c>
      <c r="N2618" s="3" t="str">
        <f>IFERROR(VLOOKUP(I2618,B:K,10,FALSE),"")</f>
        <v>ISO-Einstellung</v>
      </c>
      <c r="O2618" s="3" t="str">
        <f>IF(AND(TRIM(J2618)="",M2618=""),"Suffix not translated ",
   IF(AND(TRIM(J2618)&lt;&gt;"",TRIM(M2618)&lt;&gt;"",TRIM(J2618)&lt;&gt;TRIM(M2618)),"Suffix translation &lt;&gt; lookup ", "" ))
&amp;IF(AND(TRIM(K2618)="",N2618=""),"Description not translated ",
   IF(AND(TRIM(K2618)&lt;&gt;"",TRIM(N2618)&lt;&gt;"",TRIM(K2618)&lt;&gt;TRIM(N2618)),"Description translation&lt;&gt; lookup ", "" ))</f>
        <v/>
      </c>
    </row>
    <row r="2619" spans="1:15" x14ac:dyDescent="0.25">
      <c r="A2619" s="2" t="str">
        <f>IF(TRIM(J2619)="","",E2619)</f>
        <v/>
      </c>
      <c r="B2619" s="2" t="str">
        <f>IF(TRIM(K2619)="","",I2619)</f>
        <v/>
      </c>
      <c r="C2619" s="2" t="str">
        <f>LEFT(F2619,FIND(".",F2619,6))</f>
        <v>Exif.Sony2Cs.</v>
      </c>
      <c r="D2619" s="2" t="str">
        <f>VLOOKUP(C2619,PrefixUebersetzung,2,FALSE)</f>
        <v>Exif.Sony2Cs.</v>
      </c>
      <c r="E2619" s="2" t="str">
        <f>MID(F2619,FIND(".",F2619,6)+1,99)</f>
        <v>LocalAFAreaPoint</v>
      </c>
      <c r="F2619" s="41" t="s">
        <v>10386</v>
      </c>
      <c r="G2619" s="36" t="s">
        <v>9512</v>
      </c>
      <c r="H2619" s="36"/>
      <c r="I2619" s="36" t="s">
        <v>3135</v>
      </c>
      <c r="M2619" s="3" t="str">
        <f>IFERROR(VLOOKUP(E2619,A:J,10, FALSE),"")</f>
        <v>AF Bereich Punkt lokal</v>
      </c>
      <c r="N2619" s="3" t="str">
        <f>IFERROR(VLOOKUP(I2619,B:K,10,FALSE),"")</f>
        <v>Lokaler Punkt AF-Bereich</v>
      </c>
      <c r="O2619" s="3" t="str">
        <f>IF(AND(TRIM(J2619)="",M2619=""),"Suffix not translated ",
   IF(AND(TRIM(J2619)&lt;&gt;"",TRIM(M2619)&lt;&gt;"",TRIM(J2619)&lt;&gt;TRIM(M2619)),"Suffix translation &lt;&gt; lookup ", "" ))
&amp;IF(AND(TRIM(K2619)="",N2619=""),"Description not translated ",
   IF(AND(TRIM(K2619)&lt;&gt;"",TRIM(N2619)&lt;&gt;"",TRIM(K2619)&lt;&gt;TRIM(N2619)),"Description translation&lt;&gt; lookup ", "" ))</f>
        <v/>
      </c>
    </row>
    <row r="2620" spans="1:15" ht="30" x14ac:dyDescent="0.25">
      <c r="A2620" s="2" t="str">
        <f>IF(TRIM(J2620)="","",E2620)</f>
        <v/>
      </c>
      <c r="B2620" s="2" t="str">
        <f>IF(TRIM(K2620)="","",I2620)</f>
        <v/>
      </c>
      <c r="C2620" s="2" t="str">
        <f>LEFT(F2620,FIND(".",F2620,6))</f>
        <v>Exif.Sony2Cs.</v>
      </c>
      <c r="D2620" s="2" t="str">
        <f>VLOOKUP(C2620,PrefixUebersetzung,2,FALSE)</f>
        <v>Exif.Sony2Cs.</v>
      </c>
      <c r="E2620" s="2" t="str">
        <f>MID(F2620,FIND(".",F2620,6)+1,99)</f>
        <v>LongExposureNoiseReduction</v>
      </c>
      <c r="F2620" s="41" t="s">
        <v>10387</v>
      </c>
      <c r="G2620" s="36" t="s">
        <v>9512</v>
      </c>
      <c r="H2620" s="36"/>
      <c r="I2620" s="36" t="s">
        <v>3113</v>
      </c>
      <c r="M2620" s="3" t="str">
        <f>IFERROR(VLOOKUP(E2620,A:J,10, FALSE),"")</f>
        <v>Rauschreduzierung bei Langzeitbelichtung</v>
      </c>
      <c r="N2620" s="3" t="str">
        <f>IFERROR(VLOOKUP(I2620,B:K,10,FALSE),"")</f>
        <v>Rauschreduzierung bei Langzeitbelichtung</v>
      </c>
      <c r="O2620" s="3" t="str">
        <f>IF(AND(TRIM(J2620)="",M2620=""),"Suffix not translated ",
   IF(AND(TRIM(J2620)&lt;&gt;"",TRIM(M2620)&lt;&gt;"",TRIM(J2620)&lt;&gt;TRIM(M2620)),"Suffix translation &lt;&gt; lookup ", "" ))
&amp;IF(AND(TRIM(K2620)="",N2620=""),"Description not translated ",
   IF(AND(TRIM(K2620)&lt;&gt;"",TRIM(N2620)&lt;&gt;"",TRIM(K2620)&lt;&gt;TRIM(N2620)),"Description translation&lt;&gt; lookup ", "" ))</f>
        <v/>
      </c>
    </row>
    <row r="2621" spans="1:15" x14ac:dyDescent="0.25">
      <c r="A2621" s="2" t="str">
        <f>IF(TRIM(J2621)="","",E2621)</f>
        <v/>
      </c>
      <c r="B2621" s="2" t="str">
        <f>IF(TRIM(K2621)="","",I2621)</f>
        <v/>
      </c>
      <c r="C2621" s="2" t="str">
        <f>LEFT(F2621,FIND(".",F2621,6))</f>
        <v>Exif.Sony2Cs.</v>
      </c>
      <c r="D2621" s="2" t="str">
        <f>VLOOKUP(C2621,PrefixUebersetzung,2,FALSE)</f>
        <v>Exif.Sony2Cs.</v>
      </c>
      <c r="E2621" s="2" t="str">
        <f>MID(F2621,FIND(".",F2621,6)+1,99)</f>
        <v>MeteringMode</v>
      </c>
      <c r="F2621" s="41" t="s">
        <v>10388</v>
      </c>
      <c r="G2621" s="36" t="s">
        <v>9512</v>
      </c>
      <c r="H2621" s="36"/>
      <c r="I2621" s="36" t="s">
        <v>3136</v>
      </c>
      <c r="M2621" s="3" t="str">
        <f>IFERROR(VLOOKUP(E2621,A:J,10, FALSE),"")</f>
        <v>Messmethode</v>
      </c>
      <c r="N2621" s="3" t="str">
        <f>IFERROR(VLOOKUP(I2621,B:K,10,FALSE),"")</f>
        <v>Messmethode</v>
      </c>
      <c r="O2621" s="3" t="str">
        <f>IF(AND(TRIM(J2621)="",M2621=""),"Suffix not translated ",
   IF(AND(TRIM(J2621)&lt;&gt;"",TRIM(M2621)&lt;&gt;"",TRIM(J2621)&lt;&gt;TRIM(M2621)),"Suffix translation &lt;&gt; lookup ", "" ))
&amp;IF(AND(TRIM(K2621)="",N2621=""),"Description not translated ",
   IF(AND(TRIM(K2621)&lt;&gt;"",TRIM(N2621)&lt;&gt;"",TRIM(K2621)&lt;&gt;TRIM(N2621)),"Description translation&lt;&gt; lookup ", "" ))</f>
        <v/>
      </c>
    </row>
    <row r="2622" spans="1:15" ht="30" x14ac:dyDescent="0.25">
      <c r="A2622" s="2" t="str">
        <f>IF(TRIM(J2622)="","",E2622)</f>
        <v/>
      </c>
      <c r="B2622" s="2" t="str">
        <f>IF(TRIM(K2622)="","",I2622)</f>
        <v/>
      </c>
      <c r="C2622" s="2" t="str">
        <f>LEFT(F2622,FIND(".",F2622,6))</f>
        <v>Exif.Sony2Cs.</v>
      </c>
      <c r="D2622" s="2" t="str">
        <f>VLOOKUP(C2622,PrefixUebersetzung,2,FALSE)</f>
        <v>Exif.Sony2Cs.</v>
      </c>
      <c r="E2622" s="2" t="str">
        <f>MID(F2622,FIND(".",F2622,6)+1,99)</f>
        <v>PrioritySetupShutterRelease</v>
      </c>
      <c r="F2622" s="41" t="s">
        <v>10389</v>
      </c>
      <c r="G2622" s="36" t="s">
        <v>9512</v>
      </c>
      <c r="H2622" s="36"/>
      <c r="I2622" s="36" t="s">
        <v>3137</v>
      </c>
      <c r="M2622" s="3" t="str">
        <f>IFERROR(VLOOKUP(E2622,A:J,10, FALSE),"")</f>
        <v>Prioritätseinstellung Verschlussfreigabe</v>
      </c>
      <c r="N2622" s="3" t="str">
        <f>IFERROR(VLOOKUP(I2622,B:K,10,FALSE),"")</f>
        <v>Prioritätseinstellung Verschlussfreigabe</v>
      </c>
      <c r="O2622" s="3" t="str">
        <f>IF(AND(TRIM(J2622)="",M2622=""),"Suffix not translated ",
   IF(AND(TRIM(J2622)&lt;&gt;"",TRIM(M2622)&lt;&gt;"",TRIM(J2622)&lt;&gt;TRIM(M2622)),"Suffix translation &lt;&gt; lookup ", "" ))
&amp;IF(AND(TRIM(K2622)="",N2622=""),"Description not translated ",
   IF(AND(TRIM(K2622)&lt;&gt;"",TRIM(N2622)&lt;&gt;"",TRIM(K2622)&lt;&gt;TRIM(N2622)),"Description translation&lt;&gt; lookup ", "" ))</f>
        <v/>
      </c>
    </row>
    <row r="2623" spans="1:15" x14ac:dyDescent="0.25">
      <c r="A2623" s="2" t="str">
        <f>IF(TRIM(J2623)="","",E2623)</f>
        <v/>
      </c>
      <c r="B2623" s="2" t="str">
        <f>IF(TRIM(K2623)="","",I2623)</f>
        <v/>
      </c>
      <c r="C2623" s="2" t="str">
        <f>LEFT(F2623,FIND(".",F2623,6))</f>
        <v>Exif.Sony2Cs.</v>
      </c>
      <c r="D2623" s="2" t="str">
        <f>VLOOKUP(C2623,PrefixUebersetzung,2,FALSE)</f>
        <v>Exif.Sony2Cs.</v>
      </c>
      <c r="E2623" s="2" t="str">
        <f>MID(F2623,FIND(".",F2623,6)+1,99)</f>
        <v>Quality</v>
      </c>
      <c r="F2623" s="41" t="s">
        <v>10390</v>
      </c>
      <c r="G2623" s="36" t="s">
        <v>9512</v>
      </c>
      <c r="H2623" s="36"/>
      <c r="I2623" s="36" t="s">
        <v>2184</v>
      </c>
      <c r="M2623" s="3" t="str">
        <f>IFERROR(VLOOKUP(E2623,A:J,10, FALSE),"")</f>
        <v>Qualität</v>
      </c>
      <c r="N2623" s="3" t="str">
        <f>IFERROR(VLOOKUP(I2623,B:K,10,FALSE),"")</f>
        <v>Qualität</v>
      </c>
      <c r="O2623" s="3" t="str">
        <f>IF(AND(TRIM(J2623)="",M2623=""),"Suffix not translated ",
   IF(AND(TRIM(J2623)&lt;&gt;"",TRIM(M2623)&lt;&gt;"",TRIM(J2623)&lt;&gt;TRIM(M2623)),"Suffix translation &lt;&gt; lookup ", "" ))
&amp;IF(AND(TRIM(K2623)="",N2623=""),"Description not translated ",
   IF(AND(TRIM(K2623)&lt;&gt;"",TRIM(N2623)&lt;&gt;"",TRIM(K2623)&lt;&gt;TRIM(N2623)),"Description translation&lt;&gt; lookup ", "" ))</f>
        <v/>
      </c>
    </row>
    <row r="2624" spans="1:15" x14ac:dyDescent="0.25">
      <c r="A2624" s="2" t="str">
        <f>IF(TRIM(J2624)="","",E2624)</f>
        <v/>
      </c>
      <c r="B2624" s="2" t="str">
        <f>IF(TRIM(K2624)="","",I2624)</f>
        <v/>
      </c>
      <c r="C2624" s="2" t="str">
        <f>LEFT(F2624,FIND(".",F2624,6))</f>
        <v>Exif.Sony2Cs.</v>
      </c>
      <c r="D2624" s="2" t="str">
        <f>VLOOKUP(C2624,PrefixUebersetzung,2,FALSE)</f>
        <v>Exif.Sony2Cs.</v>
      </c>
      <c r="E2624" s="2" t="str">
        <f>MID(F2624,FIND(".",F2624,6)+1,99)</f>
        <v>Rotation</v>
      </c>
      <c r="F2624" s="41" t="s">
        <v>10391</v>
      </c>
      <c r="G2624" s="36" t="s">
        <v>9512</v>
      </c>
      <c r="H2624" s="36"/>
      <c r="I2624" s="36" t="s">
        <v>2536</v>
      </c>
      <c r="M2624" s="3" t="str">
        <f>IFERROR(VLOOKUP(E2624,A:J,10, FALSE),"")</f>
        <v>Drehung</v>
      </c>
      <c r="N2624" s="3" t="str">
        <f>IFERROR(VLOOKUP(I2624,B:K,10,FALSE),"")</f>
        <v>Drehung</v>
      </c>
      <c r="O2624" s="3" t="str">
        <f>IF(AND(TRIM(J2624)="",M2624=""),"Suffix not translated ",
   IF(AND(TRIM(J2624)&lt;&gt;"",TRIM(M2624)&lt;&gt;"",TRIM(J2624)&lt;&gt;TRIM(M2624)),"Suffix translation &lt;&gt; lookup ", "" ))
&amp;IF(AND(TRIM(K2624)="",N2624=""),"Description not translated ",
   IF(AND(TRIM(K2624)&lt;&gt;"",TRIM(N2624)&lt;&gt;"",TRIM(K2624)&lt;&gt;TRIM(N2624)),"Description translation&lt;&gt; lookup ", "" ))</f>
        <v/>
      </c>
    </row>
    <row r="2625" spans="1:15" x14ac:dyDescent="0.25">
      <c r="A2625" s="2" t="str">
        <f>IF(TRIM(J2625)="","",E2625)</f>
        <v/>
      </c>
      <c r="B2625" s="2" t="str">
        <f>IF(TRIM(K2625)="","",I2625)</f>
        <v/>
      </c>
      <c r="C2625" s="2" t="str">
        <f>LEFT(F2625,FIND(".",F2625,6))</f>
        <v>Exif.Sony2Cs.</v>
      </c>
      <c r="D2625" s="2" t="str">
        <f>VLOOKUP(C2625,PrefixUebersetzung,2,FALSE)</f>
        <v>Exif.Sony2Cs.</v>
      </c>
      <c r="E2625" s="2" t="str">
        <f>MID(F2625,FIND(".",F2625,6)+1,99)</f>
        <v>Saturation</v>
      </c>
      <c r="F2625" s="41" t="s">
        <v>10392</v>
      </c>
      <c r="G2625" s="36" t="s">
        <v>9512</v>
      </c>
      <c r="H2625" s="36"/>
      <c r="I2625" s="36" t="s">
        <v>2538</v>
      </c>
      <c r="M2625" s="3" t="str">
        <f>IFERROR(VLOOKUP(E2625,A:J,10, FALSE),"")</f>
        <v>Sättigung</v>
      </c>
      <c r="N2625" s="3" t="str">
        <f>IFERROR(VLOOKUP(I2625,B:K,10,FALSE),"")</f>
        <v>Sättigung</v>
      </c>
      <c r="O2625" s="3" t="str">
        <f>IF(AND(TRIM(J2625)="",M2625=""),"Suffix not translated ",
   IF(AND(TRIM(J2625)&lt;&gt;"",TRIM(M2625)&lt;&gt;"",TRIM(J2625)&lt;&gt;TRIM(M2625)),"Suffix translation &lt;&gt; lookup ", "" ))
&amp;IF(AND(TRIM(K2625)="",N2625=""),"Description not translated ",
   IF(AND(TRIM(K2625)&lt;&gt;"",TRIM(N2625)&lt;&gt;"",TRIM(K2625)&lt;&gt;TRIM(N2625)),"Description translation&lt;&gt; lookup ", "" ))</f>
        <v/>
      </c>
    </row>
    <row r="2626" spans="1:15" x14ac:dyDescent="0.25">
      <c r="A2626" s="2" t="str">
        <f>IF(TRIM(J2626)="","",E2626)</f>
        <v/>
      </c>
      <c r="B2626" s="2" t="str">
        <f>IF(TRIM(K2626)="","",I2626)</f>
        <v/>
      </c>
      <c r="C2626" s="2" t="str">
        <f>LEFT(F2626,FIND(".",F2626,6))</f>
        <v>Exif.Sony2Cs.</v>
      </c>
      <c r="D2626" s="2" t="str">
        <f>VLOOKUP(C2626,PrefixUebersetzung,2,FALSE)</f>
        <v>Exif.Sony2Cs.</v>
      </c>
      <c r="E2626" s="2" t="str">
        <f>MID(F2626,FIND(".",F2626,6)+1,99)</f>
        <v>Sharpness</v>
      </c>
      <c r="F2626" s="41" t="s">
        <v>10393</v>
      </c>
      <c r="G2626" s="36" t="s">
        <v>9512</v>
      </c>
      <c r="H2626" s="36"/>
      <c r="I2626" s="36" t="s">
        <v>2221</v>
      </c>
      <c r="M2626" s="3" t="str">
        <f>IFERROR(VLOOKUP(E2626,A:J,10, FALSE),"")</f>
        <v>Schärfe</v>
      </c>
      <c r="N2626" s="3" t="str">
        <f>IFERROR(VLOOKUP(I2626,B:K,10,FALSE),"")</f>
        <v>Schärfe</v>
      </c>
      <c r="O2626" s="3" t="str">
        <f>IF(AND(TRIM(J2626)="",M2626=""),"Suffix not translated ",
   IF(AND(TRIM(J2626)&lt;&gt;"",TRIM(M2626)&lt;&gt;"",TRIM(J2626)&lt;&gt;TRIM(M2626)),"Suffix translation &lt;&gt; lookup ", "" ))
&amp;IF(AND(TRIM(K2626)="",N2626=""),"Description not translated ",
   IF(AND(TRIM(K2626)&lt;&gt;"",TRIM(N2626)&lt;&gt;"",TRIM(K2626)&lt;&gt;TRIM(N2626)),"Description translation&lt;&gt; lookup ", "" ))</f>
        <v/>
      </c>
    </row>
    <row r="2627" spans="1:15" x14ac:dyDescent="0.25">
      <c r="A2627" s="2" t="str">
        <f>IF(TRIM(J2627)="","",E2627)</f>
        <v/>
      </c>
      <c r="B2627" s="2" t="str">
        <f>IF(TRIM(K2627)="","",I2627)</f>
        <v/>
      </c>
      <c r="C2627" s="2" t="str">
        <f>LEFT(F2627,FIND(".",F2627,6))</f>
        <v>Exif.Sony2Cs.</v>
      </c>
      <c r="D2627" s="2" t="str">
        <f>VLOOKUP(C2627,PrefixUebersetzung,2,FALSE)</f>
        <v>Exif.Sony2Cs.</v>
      </c>
      <c r="E2627" s="2" t="str">
        <f>MID(F2627,FIND(".",F2627,6)+1,99)</f>
        <v>SonyImageSize</v>
      </c>
      <c r="F2627" s="41" t="s">
        <v>10394</v>
      </c>
      <c r="G2627" s="36" t="s">
        <v>9512</v>
      </c>
      <c r="H2627" s="36"/>
      <c r="I2627" s="36" t="s">
        <v>3138</v>
      </c>
      <c r="M2627" s="3" t="str">
        <f>IFERROR(VLOOKUP(E2627,A:J,10, FALSE),"")</f>
        <v>Sony Bildgröße</v>
      </c>
      <c r="N2627" s="3" t="str">
        <f>IFERROR(VLOOKUP(I2627,B:K,10,FALSE),"")</f>
        <v>Sony Bildgröße</v>
      </c>
      <c r="O2627" s="3" t="str">
        <f>IF(AND(TRIM(J2627)="",M2627=""),"Suffix not translated ",
   IF(AND(TRIM(J2627)&lt;&gt;"",TRIM(M2627)&lt;&gt;"",TRIM(J2627)&lt;&gt;TRIM(M2627)),"Suffix translation &lt;&gt; lookup ", "" ))
&amp;IF(AND(TRIM(K2627)="",N2627=""),"Description not translated ",
   IF(AND(TRIM(K2627)&lt;&gt;"",TRIM(N2627)&lt;&gt;"",TRIM(K2627)&lt;&gt;TRIM(N2627)),"Description translation&lt;&gt; lookup ", "" ))</f>
        <v/>
      </c>
    </row>
    <row r="2628" spans="1:15" ht="30" x14ac:dyDescent="0.25">
      <c r="A2628" s="2" t="str">
        <f>IF(TRIM(J2628)="","",E2628)</f>
        <v/>
      </c>
      <c r="B2628" s="2" t="str">
        <f>IF(TRIM(K2628)="","",I2628)</f>
        <v/>
      </c>
      <c r="C2628" s="2" t="str">
        <f>LEFT(F2628,FIND(".",F2628,6))</f>
        <v>Exif.Sony2Cs.</v>
      </c>
      <c r="D2628" s="2" t="str">
        <f>VLOOKUP(C2628,PrefixUebersetzung,2,FALSE)</f>
        <v>Exif.Sony2Cs.</v>
      </c>
      <c r="E2628" s="2" t="str">
        <f>MID(F2628,FIND(".",F2628,6)+1,99)</f>
        <v>WhiteBalanceFineTune</v>
      </c>
      <c r="F2628" s="41" t="s">
        <v>10395</v>
      </c>
      <c r="G2628" s="36" t="s">
        <v>9513</v>
      </c>
      <c r="H2628" s="36"/>
      <c r="I2628" s="36" t="s">
        <v>3139</v>
      </c>
      <c r="M2628" s="3" t="str">
        <f>IFERROR(VLOOKUP(E2628,A:J,10, FALSE),"")</f>
        <v>Weißabgleich Feinabstimmung</v>
      </c>
      <c r="N2628" s="3" t="str">
        <f>IFERROR(VLOOKUP(I2628,B:K,10,FALSE),"")</f>
        <v>Weißabgleich Feinabstimmung</v>
      </c>
      <c r="O2628" s="3" t="str">
        <f>IF(AND(TRIM(J2628)="",M2628=""),"Suffix not translated ",
   IF(AND(TRIM(J2628)&lt;&gt;"",TRIM(M2628)&lt;&gt;"",TRIM(J2628)&lt;&gt;TRIM(M2628)),"Suffix translation &lt;&gt; lookup ", "" ))
&amp;IF(AND(TRIM(K2628)="",N2628=""),"Description not translated ",
   IF(AND(TRIM(K2628)&lt;&gt;"",TRIM(N2628)&lt;&gt;"",TRIM(K2628)&lt;&gt;TRIM(N2628)),"Description translation&lt;&gt; lookup ", "" ))</f>
        <v/>
      </c>
    </row>
    <row r="2629" spans="1:15" x14ac:dyDescent="0.25">
      <c r="A2629" s="2" t="str">
        <f>IF(TRIM(J2629)="","",E2629)</f>
        <v/>
      </c>
      <c r="B2629" s="2" t="str">
        <f>IF(TRIM(K2629)="","",I2629)</f>
        <v/>
      </c>
      <c r="C2629" s="2" t="str">
        <f>LEFT(F2629,FIND(".",F2629,6))</f>
        <v>Exif.Sony2Cs.</v>
      </c>
      <c r="D2629" s="2" t="str">
        <f>VLOOKUP(C2629,PrefixUebersetzung,2,FALSE)</f>
        <v>Exif.Sony2Cs.</v>
      </c>
      <c r="E2629" s="2" t="str">
        <f>MID(F2629,FIND(".",F2629,6)+1,99)</f>
        <v>ZoneMatchingValue</v>
      </c>
      <c r="F2629" s="41" t="s">
        <v>10396</v>
      </c>
      <c r="G2629" s="36" t="s">
        <v>9512</v>
      </c>
      <c r="H2629" s="36"/>
      <c r="I2629" s="36" t="s">
        <v>3140</v>
      </c>
      <c r="M2629" s="3" t="str">
        <f>IFERROR(VLOOKUP(E2629,A:J,10, FALSE),"")</f>
        <v>Zonenabgleich Wert</v>
      </c>
      <c r="N2629" s="3" t="str">
        <f>IFERROR(VLOOKUP(I2629,B:K,10,FALSE),"")</f>
        <v>Zonenabgleich Wert</v>
      </c>
      <c r="O2629" s="3" t="str">
        <f>IF(AND(TRIM(J2629)="",M2629=""),"Suffix not translated ",
   IF(AND(TRIM(J2629)&lt;&gt;"",TRIM(M2629)&lt;&gt;"",TRIM(J2629)&lt;&gt;TRIM(M2629)),"Suffix translation &lt;&gt; lookup ", "" ))
&amp;IF(AND(TRIM(K2629)="",N2629=""),"Description not translated ",
   IF(AND(TRIM(K2629)&lt;&gt;"",TRIM(N2629)&lt;&gt;"",TRIM(K2629)&lt;&gt;TRIM(N2629)),"Description translation&lt;&gt; lookup ", "" ))</f>
        <v/>
      </c>
    </row>
    <row r="2630" spans="1:15" x14ac:dyDescent="0.25">
      <c r="A2630" s="2" t="str">
        <f>IF(TRIM(J2630)="","",E2630)</f>
        <v/>
      </c>
      <c r="B2630" s="2" t="str">
        <f>IF(TRIM(K2630)="","",I2630)</f>
        <v/>
      </c>
      <c r="C2630" s="2" t="str">
        <f>LEFT(F2630,FIND(".",F2630,6))</f>
        <v>Exif.Sony2Cs2.</v>
      </c>
      <c r="D2630" s="2" t="str">
        <f>VLOOKUP(C2630,PrefixUebersetzung,2,FALSE)</f>
        <v>Exif.Sony2Cs2.</v>
      </c>
      <c r="E2630" s="2" t="str">
        <f>MID(F2630,FIND(".",F2630,6)+1,99)</f>
        <v>AFAreaMode</v>
      </c>
      <c r="F2630" s="41" t="s">
        <v>10397</v>
      </c>
      <c r="G2630" s="36" t="s">
        <v>9512</v>
      </c>
      <c r="H2630" s="36"/>
      <c r="I2630" s="36" t="s">
        <v>3121</v>
      </c>
      <c r="M2630" s="3" t="str">
        <f>IFERROR(VLOOKUP(E2630,A:J,10, FALSE),"")</f>
        <v>AF Bereich Modus</v>
      </c>
      <c r="N2630" s="3" t="str">
        <f>IFERROR(VLOOKUP(I2630,B:K,10,FALSE),"")</f>
        <v>AF Bereich Modus</v>
      </c>
      <c r="O2630" s="3" t="str">
        <f>IF(AND(TRIM(J2630)="",M2630=""),"Suffix not translated ",
   IF(AND(TRIM(J2630)&lt;&gt;"",TRIM(M2630)&lt;&gt;"",TRIM(J2630)&lt;&gt;TRIM(M2630)),"Suffix translation &lt;&gt; lookup ", "" ))
&amp;IF(AND(TRIM(K2630)="",N2630=""),"Description not translated ",
   IF(AND(TRIM(K2630)&lt;&gt;"",TRIM(N2630)&lt;&gt;"",TRIM(K2630)&lt;&gt;TRIM(N2630)),"Description translation&lt;&gt; lookup ", "" ))</f>
        <v/>
      </c>
    </row>
    <row r="2631" spans="1:15" x14ac:dyDescent="0.25">
      <c r="A2631" s="2" t="str">
        <f>IF(TRIM(J2631)="","",E2631)</f>
        <v/>
      </c>
      <c r="B2631" s="2" t="str">
        <f>IF(TRIM(K2631)="","",I2631)</f>
        <v/>
      </c>
      <c r="C2631" s="2" t="str">
        <f>LEFT(F2631,FIND(".",F2631,6))</f>
        <v>Exif.Sony2Cs2.</v>
      </c>
      <c r="D2631" s="2" t="str">
        <f>VLOOKUP(C2631,PrefixUebersetzung,2,FALSE)</f>
        <v>Exif.Sony2Cs2.</v>
      </c>
      <c r="E2631" s="2" t="str">
        <f>MID(F2631,FIND(".",F2631,6)+1,99)</f>
        <v>Contrast</v>
      </c>
      <c r="F2631" s="41" t="s">
        <v>10398</v>
      </c>
      <c r="G2631" s="36" t="s">
        <v>9512</v>
      </c>
      <c r="H2631" s="36"/>
      <c r="I2631" s="36" t="s">
        <v>2520</v>
      </c>
      <c r="M2631" s="3" t="str">
        <f>IFERROR(VLOOKUP(E2631,A:J,10, FALSE),"")</f>
        <v>Kontrast</v>
      </c>
      <c r="N2631" s="3" t="str">
        <f>IFERROR(VLOOKUP(I2631,B:K,10,FALSE),"")</f>
        <v>Kontrast</v>
      </c>
      <c r="O2631" s="3" t="str">
        <f>IF(AND(TRIM(J2631)="",M2631=""),"Suffix not translated ",
   IF(AND(TRIM(J2631)&lt;&gt;"",TRIM(M2631)&lt;&gt;"",TRIM(J2631)&lt;&gt;TRIM(M2631)),"Suffix translation &lt;&gt; lookup ", "" ))
&amp;IF(AND(TRIM(K2631)="",N2631=""),"Description not translated ",
   IF(AND(TRIM(K2631)&lt;&gt;"",TRIM(N2631)&lt;&gt;"",TRIM(K2631)&lt;&gt;TRIM(N2631)),"Description translation&lt;&gt; lookup ", "" ))</f>
        <v/>
      </c>
    </row>
    <row r="2632" spans="1:15" x14ac:dyDescent="0.25">
      <c r="A2632" s="2" t="str">
        <f>IF(TRIM(J2632)="","",E2632)</f>
        <v/>
      </c>
      <c r="B2632" s="2" t="str">
        <f>IF(TRIM(K2632)="","",I2632)</f>
        <v/>
      </c>
      <c r="C2632" s="2" t="str">
        <f>LEFT(F2632,FIND(".",F2632,6))</f>
        <v>Exif.Sony2Cs2.</v>
      </c>
      <c r="D2632" s="2" t="str">
        <f>VLOOKUP(C2632,PrefixUebersetzung,2,FALSE)</f>
        <v>Exif.Sony2Cs2.</v>
      </c>
      <c r="E2632" s="2" t="str">
        <f>MID(F2632,FIND(".",F2632,6)+1,99)</f>
        <v>CreativeStyle</v>
      </c>
      <c r="F2632" s="41" t="s">
        <v>10399</v>
      </c>
      <c r="G2632" s="36" t="s">
        <v>9512</v>
      </c>
      <c r="H2632" s="36"/>
      <c r="I2632" s="36" t="s">
        <v>3124</v>
      </c>
      <c r="M2632" s="3" t="str">
        <f>IFERROR(VLOOKUP(E2632,A:J,10, FALSE),"")</f>
        <v/>
      </c>
      <c r="N2632" s="3" t="str">
        <f>IFERROR(VLOOKUP(I2632,B:K,10,FALSE),"")</f>
        <v/>
      </c>
      <c r="O2632" s="3" t="str">
        <f>IF(AND(TRIM(J2632)="",M2632=""),"Suffix not translated ",
   IF(AND(TRIM(J2632)&lt;&gt;"",TRIM(M2632)&lt;&gt;"",TRIM(J2632)&lt;&gt;TRIM(M2632)),"Suffix translation &lt;&gt; lookup ", "" ))
&amp;IF(AND(TRIM(K2632)="",N2632=""),"Description not translated ",
   IF(AND(TRIM(K2632)&lt;&gt;"",TRIM(N2632)&lt;&gt;"",TRIM(K2632)&lt;&gt;TRIM(N2632)),"Description translation&lt;&gt; lookup ", "" ))</f>
        <v xml:space="preserve">Suffix not translated Description not translated </v>
      </c>
    </row>
    <row r="2633" spans="1:15" ht="30" x14ac:dyDescent="0.25">
      <c r="A2633" s="2" t="str">
        <f>IF(TRIM(J2633)="","",E2633)</f>
        <v/>
      </c>
      <c r="B2633" s="2" t="str">
        <f>IF(TRIM(K2633)="","",I2633)</f>
        <v/>
      </c>
      <c r="C2633" s="2" t="str">
        <f>LEFT(F2633,FIND(".",F2633,6))</f>
        <v>Exif.Sony2Cs2.</v>
      </c>
      <c r="D2633" s="2" t="str">
        <f>VLOOKUP(C2633,PrefixUebersetzung,2,FALSE)</f>
        <v>Exif.Sony2Cs2.</v>
      </c>
      <c r="E2633" s="2" t="str">
        <f>MID(F2633,FIND(".",F2633,6)+1,99)</f>
        <v>DynamicRangeOptimizerLevel</v>
      </c>
      <c r="F2633" s="41" t="s">
        <v>10400</v>
      </c>
      <c r="G2633" s="36" t="s">
        <v>9512</v>
      </c>
      <c r="H2633" s="36"/>
      <c r="I2633" s="36" t="s">
        <v>3126</v>
      </c>
      <c r="M2633" s="3" t="str">
        <f>IFERROR(VLOOKUP(E2633,A:J,10, FALSE),"")</f>
        <v>Dynamikbereich-Optimierer Niveau</v>
      </c>
      <c r="N2633" s="3" t="str">
        <f>IFERROR(VLOOKUP(I2633,B:K,10,FALSE),"")</f>
        <v>Dynamikbereich-Optimierer Niveau</v>
      </c>
      <c r="O2633" s="3" t="str">
        <f>IF(AND(TRIM(J2633)="",M2633=""),"Suffix not translated ",
   IF(AND(TRIM(J2633)&lt;&gt;"",TRIM(M2633)&lt;&gt;"",TRIM(J2633)&lt;&gt;TRIM(M2633)),"Suffix translation &lt;&gt; lookup ", "" ))
&amp;IF(AND(TRIM(K2633)="",N2633=""),"Description not translated ",
   IF(AND(TRIM(K2633)&lt;&gt;"",TRIM(N2633)&lt;&gt;"",TRIM(K2633)&lt;&gt;TRIM(N2633)),"Description translation&lt;&gt; lookup ", "" ))</f>
        <v/>
      </c>
    </row>
    <row r="2634" spans="1:15" ht="30" x14ac:dyDescent="0.25">
      <c r="A2634" s="2" t="str">
        <f>IF(TRIM(J2634)="","",E2634)</f>
        <v/>
      </c>
      <c r="B2634" s="2" t="str">
        <f>IF(TRIM(K2634)="","",I2634)</f>
        <v/>
      </c>
      <c r="C2634" s="2" t="str">
        <f>LEFT(F2634,FIND(".",F2634,6))</f>
        <v>Exif.Sony2Cs2.</v>
      </c>
      <c r="D2634" s="2" t="str">
        <f>VLOOKUP(C2634,PrefixUebersetzung,2,FALSE)</f>
        <v>Exif.Sony2Cs2.</v>
      </c>
      <c r="E2634" s="2" t="str">
        <f>MID(F2634,FIND(".",F2634,6)+1,99)</f>
        <v>DynamicRangeOptimizerMode</v>
      </c>
      <c r="F2634" s="41" t="s">
        <v>10401</v>
      </c>
      <c r="G2634" s="36" t="s">
        <v>9512</v>
      </c>
      <c r="H2634" s="36"/>
      <c r="I2634" s="36" t="s">
        <v>3127</v>
      </c>
      <c r="M2634" s="3" t="str">
        <f>IFERROR(VLOOKUP(E2634,A:J,10, FALSE),"")</f>
        <v>Dynamikbereich-Optimierer Modus</v>
      </c>
      <c r="N2634" s="3" t="str">
        <f>IFERROR(VLOOKUP(I2634,B:K,10,FALSE),"")</f>
        <v>Dynamikbereich-Optimierer Modus</v>
      </c>
      <c r="O2634" s="3" t="str">
        <f>IF(AND(TRIM(J2634)="",M2634=""),"Suffix not translated ",
   IF(AND(TRIM(J2634)&lt;&gt;"",TRIM(M2634)&lt;&gt;"",TRIM(J2634)&lt;&gt;TRIM(M2634)),"Suffix translation &lt;&gt; lookup ", "" ))
&amp;IF(AND(TRIM(K2634)="",N2634=""),"Description not translated ",
   IF(AND(TRIM(K2634)&lt;&gt;"",TRIM(N2634)&lt;&gt;"",TRIM(K2634)&lt;&gt;TRIM(N2634)),"Description translation&lt;&gt; lookup ", "" ))</f>
        <v/>
      </c>
    </row>
    <row r="2635" spans="1:15" x14ac:dyDescent="0.25">
      <c r="A2635" s="2" t="str">
        <f>IF(TRIM(J2635)="","",E2635)</f>
        <v/>
      </c>
      <c r="B2635" s="2" t="str">
        <f>IF(TRIM(K2635)="","",I2635)</f>
        <v/>
      </c>
      <c r="C2635" s="2" t="str">
        <f>LEFT(F2635,FIND(".",F2635,6))</f>
        <v>Exif.Sony2Cs2.</v>
      </c>
      <c r="D2635" s="2" t="str">
        <f>VLOOKUP(C2635,PrefixUebersetzung,2,FALSE)</f>
        <v>Exif.Sony2Cs2.</v>
      </c>
      <c r="E2635" s="2" t="str">
        <f>MID(F2635,FIND(".",F2635,6)+1,99)</f>
        <v>ExposureProgram</v>
      </c>
      <c r="F2635" s="41" t="s">
        <v>10402</v>
      </c>
      <c r="G2635" s="36" t="s">
        <v>9512</v>
      </c>
      <c r="H2635" s="36"/>
      <c r="I2635" s="36" t="s">
        <v>3129</v>
      </c>
      <c r="M2635" s="3" t="str">
        <f>IFERROR(VLOOKUP(E2635,A:J,10, FALSE),"")</f>
        <v>Belichtungsprogramm</v>
      </c>
      <c r="N2635" s="3" t="str">
        <f>IFERROR(VLOOKUP(I2635,B:K,10,FALSE),"")</f>
        <v>Belichtungsprogramm</v>
      </c>
      <c r="O2635" s="3" t="str">
        <f>IF(AND(TRIM(J2635)="",M2635=""),"Suffix not translated ",
   IF(AND(TRIM(J2635)&lt;&gt;"",TRIM(M2635)&lt;&gt;"",TRIM(J2635)&lt;&gt;TRIM(M2635)),"Suffix translation &lt;&gt; lookup ", "" ))
&amp;IF(AND(TRIM(K2635)="",N2635=""),"Description not translated ",
   IF(AND(TRIM(K2635)&lt;&gt;"",TRIM(N2635)&lt;&gt;"",TRIM(K2635)&lt;&gt;TRIM(N2635)),"Description translation&lt;&gt; lookup ", "" ))</f>
        <v/>
      </c>
    </row>
    <row r="2636" spans="1:15" x14ac:dyDescent="0.25">
      <c r="A2636" s="2" t="str">
        <f>IF(TRIM(J2636)="","",E2636)</f>
        <v/>
      </c>
      <c r="B2636" s="2" t="str">
        <f>IF(TRIM(K2636)="","",I2636)</f>
        <v/>
      </c>
      <c r="C2636" s="2" t="str">
        <f>LEFT(F2636,FIND(".",F2636,6))</f>
        <v>Exif.Sony2Cs2.</v>
      </c>
      <c r="D2636" s="2" t="str">
        <f>VLOOKUP(C2636,PrefixUebersetzung,2,FALSE)</f>
        <v>Exif.Sony2Cs2.</v>
      </c>
      <c r="E2636" s="2" t="str">
        <f>MID(F2636,FIND(".",F2636,6)+1,99)</f>
        <v>FlashMode</v>
      </c>
      <c r="F2636" s="41" t="s">
        <v>10403</v>
      </c>
      <c r="G2636" s="36" t="s">
        <v>9512</v>
      </c>
      <c r="H2636" s="36"/>
      <c r="I2636" s="36" t="s">
        <v>3130</v>
      </c>
      <c r="M2636" s="3" t="str">
        <f>IFERROR(VLOOKUP(E2636,A:J,10, FALSE),"")</f>
        <v>Blitzmodus</v>
      </c>
      <c r="N2636" s="3" t="str">
        <f>IFERROR(VLOOKUP(I2636,B:K,10,FALSE),"")</f>
        <v>Blitzmodus</v>
      </c>
      <c r="O2636" s="3" t="str">
        <f>IF(AND(TRIM(J2636)="",M2636=""),"Suffix not translated ",
   IF(AND(TRIM(J2636)&lt;&gt;"",TRIM(M2636)&lt;&gt;"",TRIM(J2636)&lt;&gt;TRIM(M2636)),"Suffix translation &lt;&gt; lookup ", "" ))
&amp;IF(AND(TRIM(K2636)="",N2636=""),"Description not translated ",
   IF(AND(TRIM(K2636)&lt;&gt;"",TRIM(N2636)&lt;&gt;"",TRIM(K2636)&lt;&gt;TRIM(N2636)),"Description translation&lt;&gt; lookup ", "" ))</f>
        <v/>
      </c>
    </row>
    <row r="2637" spans="1:15" x14ac:dyDescent="0.25">
      <c r="A2637" s="2" t="str">
        <f>IF(TRIM(J2637)="","",E2637)</f>
        <v/>
      </c>
      <c r="B2637" s="2" t="str">
        <f>IF(TRIM(K2637)="","",I2637)</f>
        <v/>
      </c>
      <c r="C2637" s="2" t="str">
        <f>LEFT(F2637,FIND(".",F2637,6))</f>
        <v>Exif.Sony2Cs2.</v>
      </c>
      <c r="D2637" s="2" t="str">
        <f>VLOOKUP(C2637,PrefixUebersetzung,2,FALSE)</f>
        <v>Exif.Sony2Cs2.</v>
      </c>
      <c r="E2637" s="2" t="str">
        <f>MID(F2637,FIND(".",F2637,6)+1,99)</f>
        <v>FocusMode</v>
      </c>
      <c r="F2637" s="41" t="s">
        <v>10404</v>
      </c>
      <c r="G2637" s="36" t="s">
        <v>9512</v>
      </c>
      <c r="H2637" s="36"/>
      <c r="I2637" s="36" t="s">
        <v>3110</v>
      </c>
      <c r="M2637" s="3" t="str">
        <f>IFERROR(VLOOKUP(E2637,A:J,10, FALSE),"")</f>
        <v>Fokusmodus</v>
      </c>
      <c r="N2637" s="3" t="str">
        <f>IFERROR(VLOOKUP(I2637,B:K,10,FALSE),"")</f>
        <v>Fokusmodus</v>
      </c>
      <c r="O2637" s="3" t="str">
        <f>IF(AND(TRIM(J2637)="",M2637=""),"Suffix not translated ",
   IF(AND(TRIM(J2637)&lt;&gt;"",TRIM(M2637)&lt;&gt;"",TRIM(J2637)&lt;&gt;TRIM(M2637)),"Suffix translation &lt;&gt; lookup ", "" ))
&amp;IF(AND(TRIM(K2637)="",N2637=""),"Description not translated ",
   IF(AND(TRIM(K2637)&lt;&gt;"",TRIM(N2637)&lt;&gt;"",TRIM(K2637)&lt;&gt;TRIM(N2637)),"Description translation&lt;&gt; lookup ", "" ))</f>
        <v/>
      </c>
    </row>
    <row r="2638" spans="1:15" x14ac:dyDescent="0.25">
      <c r="A2638" s="2" t="str">
        <f>IF(TRIM(J2638)="","",E2638)</f>
        <v/>
      </c>
      <c r="B2638" s="2" t="str">
        <f>IF(TRIM(K2638)="","",I2638)</f>
        <v/>
      </c>
      <c r="C2638" s="2" t="str">
        <f>LEFT(F2638,FIND(".",F2638,6))</f>
        <v>Exif.Sony2Cs2.</v>
      </c>
      <c r="D2638" s="2" t="str">
        <f>VLOOKUP(C2638,PrefixUebersetzung,2,FALSE)</f>
        <v>Exif.Sony2Cs2.</v>
      </c>
      <c r="E2638" s="2" t="str">
        <f>MID(F2638,FIND(".",F2638,6)+1,99)</f>
        <v>ISOSetting</v>
      </c>
      <c r="F2638" s="41" t="s">
        <v>10405</v>
      </c>
      <c r="G2638" s="36" t="s">
        <v>9512</v>
      </c>
      <c r="H2638" s="36"/>
      <c r="I2638" s="36" t="s">
        <v>3134</v>
      </c>
      <c r="M2638" s="3" t="str">
        <f>IFERROR(VLOOKUP(E2638,A:J,10, FALSE),"")</f>
        <v>ISO-Einstellung</v>
      </c>
      <c r="N2638" s="3" t="str">
        <f>IFERROR(VLOOKUP(I2638,B:K,10,FALSE),"")</f>
        <v>ISO-Einstellung</v>
      </c>
      <c r="O2638" s="3" t="str">
        <f>IF(AND(TRIM(J2638)="",M2638=""),"Suffix not translated ",
   IF(AND(TRIM(J2638)&lt;&gt;"",TRIM(M2638)&lt;&gt;"",TRIM(J2638)&lt;&gt;TRIM(M2638)),"Suffix translation &lt;&gt; lookup ", "" ))
&amp;IF(AND(TRIM(K2638)="",N2638=""),"Description not translated ",
   IF(AND(TRIM(K2638)&lt;&gt;"",TRIM(N2638)&lt;&gt;"",TRIM(K2638)&lt;&gt;TRIM(N2638)),"Description translation&lt;&gt; lookup ", "" ))</f>
        <v/>
      </c>
    </row>
    <row r="2639" spans="1:15" x14ac:dyDescent="0.25">
      <c r="A2639" s="2" t="str">
        <f>IF(TRIM(J2639)="","",E2639)</f>
        <v/>
      </c>
      <c r="B2639" s="2" t="str">
        <f>IF(TRIM(K2639)="","",I2639)</f>
        <v/>
      </c>
      <c r="C2639" s="2" t="str">
        <f>LEFT(F2639,FIND(".",F2639,6))</f>
        <v>Exif.Sony2Cs2.</v>
      </c>
      <c r="D2639" s="2" t="str">
        <f>VLOOKUP(C2639,PrefixUebersetzung,2,FALSE)</f>
        <v>Exif.Sony2Cs2.</v>
      </c>
      <c r="E2639" s="2" t="str">
        <f>MID(F2639,FIND(".",F2639,6)+1,99)</f>
        <v>LocalAFAreaPoint</v>
      </c>
      <c r="F2639" s="41" t="s">
        <v>10406</v>
      </c>
      <c r="G2639" s="36" t="s">
        <v>9512</v>
      </c>
      <c r="H2639" s="36"/>
      <c r="I2639" s="36" t="s">
        <v>3135</v>
      </c>
      <c r="M2639" s="3" t="str">
        <f>IFERROR(VLOOKUP(E2639,A:J,10, FALSE),"")</f>
        <v>AF Bereich Punkt lokal</v>
      </c>
      <c r="N2639" s="3" t="str">
        <f>IFERROR(VLOOKUP(I2639,B:K,10,FALSE),"")</f>
        <v>Lokaler Punkt AF-Bereich</v>
      </c>
      <c r="O2639" s="3" t="str">
        <f>IF(AND(TRIM(J2639)="",M2639=""),"Suffix not translated ",
   IF(AND(TRIM(J2639)&lt;&gt;"",TRIM(M2639)&lt;&gt;"",TRIM(J2639)&lt;&gt;TRIM(M2639)),"Suffix translation &lt;&gt; lookup ", "" ))
&amp;IF(AND(TRIM(K2639)="",N2639=""),"Description not translated ",
   IF(AND(TRIM(K2639)&lt;&gt;"",TRIM(N2639)&lt;&gt;"",TRIM(K2639)&lt;&gt;TRIM(N2639)),"Description translation&lt;&gt; lookup ", "" ))</f>
        <v/>
      </c>
    </row>
    <row r="2640" spans="1:15" x14ac:dyDescent="0.25">
      <c r="A2640" s="2" t="str">
        <f>IF(TRIM(J2640)="","",E2640)</f>
        <v/>
      </c>
      <c r="B2640" s="2" t="str">
        <f>IF(TRIM(K2640)="","",I2640)</f>
        <v/>
      </c>
      <c r="C2640" s="2" t="str">
        <f>LEFT(F2640,FIND(".",F2640,6))</f>
        <v>Exif.Sony2Cs2.</v>
      </c>
      <c r="D2640" s="2" t="str">
        <f>VLOOKUP(C2640,PrefixUebersetzung,2,FALSE)</f>
        <v>Exif.Sony2Cs2.</v>
      </c>
      <c r="E2640" s="2" t="str">
        <f>MID(F2640,FIND(".",F2640,6)+1,99)</f>
        <v>MeteringMode</v>
      </c>
      <c r="F2640" s="41" t="s">
        <v>10407</v>
      </c>
      <c r="G2640" s="36" t="s">
        <v>9512</v>
      </c>
      <c r="H2640" s="36"/>
      <c r="I2640" s="36" t="s">
        <v>3136</v>
      </c>
      <c r="M2640" s="3" t="str">
        <f>IFERROR(VLOOKUP(E2640,A:J,10, FALSE),"")</f>
        <v>Messmethode</v>
      </c>
      <c r="N2640" s="3" t="str">
        <f>IFERROR(VLOOKUP(I2640,B:K,10,FALSE),"")</f>
        <v>Messmethode</v>
      </c>
      <c r="O2640" s="3" t="str">
        <f>IF(AND(TRIM(J2640)="",M2640=""),"Suffix not translated ",
   IF(AND(TRIM(J2640)&lt;&gt;"",TRIM(M2640)&lt;&gt;"",TRIM(J2640)&lt;&gt;TRIM(M2640)),"Suffix translation &lt;&gt; lookup ", "" ))
&amp;IF(AND(TRIM(K2640)="",N2640=""),"Description not translated ",
   IF(AND(TRIM(K2640)&lt;&gt;"",TRIM(N2640)&lt;&gt;"",TRIM(K2640)&lt;&gt;TRIM(N2640)),"Description translation&lt;&gt; lookup ", "" ))</f>
        <v/>
      </c>
    </row>
    <row r="2641" spans="1:17" x14ac:dyDescent="0.25">
      <c r="A2641" s="2" t="str">
        <f>IF(TRIM(J2641)="","",E2641)</f>
        <v/>
      </c>
      <c r="B2641" s="2" t="str">
        <f>IF(TRIM(K2641)="","",I2641)</f>
        <v/>
      </c>
      <c r="C2641" s="2" t="str">
        <f>LEFT(F2641,FIND(".",F2641,6))</f>
        <v>Exif.Sony2Cs2.</v>
      </c>
      <c r="D2641" s="2" t="str">
        <f>VLOOKUP(C2641,PrefixUebersetzung,2,FALSE)</f>
        <v>Exif.Sony2Cs2.</v>
      </c>
      <c r="E2641" s="2" t="str">
        <f>MID(F2641,FIND(".",F2641,6)+1,99)</f>
        <v>Rotation</v>
      </c>
      <c r="F2641" s="41" t="s">
        <v>10408</v>
      </c>
      <c r="G2641" s="36" t="s">
        <v>9512</v>
      </c>
      <c r="H2641" s="36"/>
      <c r="I2641" s="36" t="s">
        <v>2536</v>
      </c>
      <c r="M2641" s="3" t="str">
        <f>IFERROR(VLOOKUP(E2641,A:J,10, FALSE),"")</f>
        <v>Drehung</v>
      </c>
      <c r="N2641" s="3" t="str">
        <f>IFERROR(VLOOKUP(I2641,B:K,10,FALSE),"")</f>
        <v>Drehung</v>
      </c>
      <c r="O2641" s="3" t="str">
        <f>IF(AND(TRIM(J2641)="",M2641=""),"Suffix not translated ",
   IF(AND(TRIM(J2641)&lt;&gt;"",TRIM(M2641)&lt;&gt;"",TRIM(J2641)&lt;&gt;TRIM(M2641)),"Suffix translation &lt;&gt; lookup ", "" ))
&amp;IF(AND(TRIM(K2641)="",N2641=""),"Description not translated ",
   IF(AND(TRIM(K2641)&lt;&gt;"",TRIM(N2641)&lt;&gt;"",TRIM(K2641)&lt;&gt;TRIM(N2641)),"Description translation&lt;&gt; lookup ", "" ))</f>
        <v/>
      </c>
    </row>
    <row r="2642" spans="1:17" x14ac:dyDescent="0.25">
      <c r="A2642" s="2" t="str">
        <f>IF(TRIM(J2642)="","",E2642)</f>
        <v/>
      </c>
      <c r="B2642" s="2" t="str">
        <f>IF(TRIM(K2642)="","",I2642)</f>
        <v/>
      </c>
      <c r="C2642" s="2" t="str">
        <f>LEFT(F2642,FIND(".",F2642,6))</f>
        <v>Exif.Sony2Cs2.</v>
      </c>
      <c r="D2642" s="2" t="str">
        <f>VLOOKUP(C2642,PrefixUebersetzung,2,FALSE)</f>
        <v>Exif.Sony2Cs2.</v>
      </c>
      <c r="E2642" s="2" t="str">
        <f>MID(F2642,FIND(".",F2642,6)+1,99)</f>
        <v>Saturation</v>
      </c>
      <c r="F2642" s="41" t="s">
        <v>10409</v>
      </c>
      <c r="G2642" s="36" t="s">
        <v>9512</v>
      </c>
      <c r="H2642" s="36"/>
      <c r="I2642" s="36" t="s">
        <v>2538</v>
      </c>
      <c r="M2642" s="3" t="str">
        <f>IFERROR(VLOOKUP(E2642,A:J,10, FALSE),"")</f>
        <v>Sättigung</v>
      </c>
      <c r="N2642" s="3" t="str">
        <f>IFERROR(VLOOKUP(I2642,B:K,10,FALSE),"")</f>
        <v>Sättigung</v>
      </c>
      <c r="O2642" s="3" t="str">
        <f>IF(AND(TRIM(J2642)="",M2642=""),"Suffix not translated ",
   IF(AND(TRIM(J2642)&lt;&gt;"",TRIM(M2642)&lt;&gt;"",TRIM(J2642)&lt;&gt;TRIM(M2642)),"Suffix translation &lt;&gt; lookup ", "" ))
&amp;IF(AND(TRIM(K2642)="",N2642=""),"Description not translated ",
   IF(AND(TRIM(K2642)&lt;&gt;"",TRIM(N2642)&lt;&gt;"",TRIM(K2642)&lt;&gt;TRIM(N2642)),"Description translation&lt;&gt; lookup ", "" ))</f>
        <v/>
      </c>
    </row>
    <row r="2643" spans="1:17" x14ac:dyDescent="0.25">
      <c r="A2643" s="2" t="str">
        <f>IF(TRIM(J2643)="","",E2643)</f>
        <v/>
      </c>
      <c r="B2643" s="2" t="str">
        <f>IF(TRIM(K2643)="","",I2643)</f>
        <v/>
      </c>
      <c r="C2643" s="2" t="str">
        <f>LEFT(F2643,FIND(".",F2643,6))</f>
        <v>Exif.Sony2Cs2.</v>
      </c>
      <c r="D2643" s="2" t="str">
        <f>VLOOKUP(C2643,PrefixUebersetzung,2,FALSE)</f>
        <v>Exif.Sony2Cs2.</v>
      </c>
      <c r="E2643" s="2" t="str">
        <f>MID(F2643,FIND(".",F2643,6)+1,99)</f>
        <v>Sharpness</v>
      </c>
      <c r="F2643" s="41" t="s">
        <v>10410</v>
      </c>
      <c r="G2643" s="36" t="s">
        <v>9512</v>
      </c>
      <c r="H2643" s="36"/>
      <c r="I2643" s="36" t="s">
        <v>2221</v>
      </c>
      <c r="M2643" s="3" t="str">
        <f>IFERROR(VLOOKUP(E2643,A:J,10, FALSE),"")</f>
        <v>Schärfe</v>
      </c>
      <c r="N2643" s="3" t="str">
        <f>IFERROR(VLOOKUP(I2643,B:K,10,FALSE),"")</f>
        <v>Schärfe</v>
      </c>
      <c r="O2643" s="3" t="str">
        <f>IF(AND(TRIM(J2643)="",M2643=""),"Suffix not translated ",
   IF(AND(TRIM(J2643)&lt;&gt;"",TRIM(M2643)&lt;&gt;"",TRIM(J2643)&lt;&gt;TRIM(M2643)),"Suffix translation &lt;&gt; lookup ", "" ))
&amp;IF(AND(TRIM(K2643)="",N2643=""),"Description not translated ",
   IF(AND(TRIM(K2643)&lt;&gt;"",TRIM(N2643)&lt;&gt;"",TRIM(K2643)&lt;&gt;TRIM(N2643)),"Description translation&lt;&gt; lookup ", "" ))</f>
        <v/>
      </c>
    </row>
    <row r="2644" spans="1:17" x14ac:dyDescent="0.25">
      <c r="A2644" s="2" t="str">
        <f>IF(TRIM(J2644)="","",E2644)</f>
        <v/>
      </c>
      <c r="B2644" s="2" t="str">
        <f>IF(TRIM(K2644)="","",I2644)</f>
        <v/>
      </c>
      <c r="C2644" s="2" t="str">
        <f>LEFT(F2644,FIND(".",F2644,6))</f>
        <v>Exif.Sony2Cs2.</v>
      </c>
      <c r="D2644" s="2" t="str">
        <f>VLOOKUP(C2644,PrefixUebersetzung,2,FALSE)</f>
        <v>Exif.Sony2Cs2.</v>
      </c>
      <c r="E2644" s="2" t="str">
        <f>MID(F2644,FIND(".",F2644,6)+1,99)</f>
        <v>SonyImageSize</v>
      </c>
      <c r="F2644" s="41" t="s">
        <v>10411</v>
      </c>
      <c r="G2644" s="36" t="s">
        <v>9512</v>
      </c>
      <c r="H2644" s="36"/>
      <c r="I2644" s="36" t="s">
        <v>3138</v>
      </c>
      <c r="M2644" s="3" t="str">
        <f>IFERROR(VLOOKUP(E2644,A:J,10, FALSE),"")</f>
        <v>Sony Bildgröße</v>
      </c>
      <c r="N2644" s="3" t="str">
        <f>IFERROR(VLOOKUP(I2644,B:K,10,FALSE),"")</f>
        <v>Sony Bildgröße</v>
      </c>
      <c r="O2644" s="3" t="str">
        <f>IF(AND(TRIM(J2644)="",M2644=""),"Suffix not translated ",
   IF(AND(TRIM(J2644)&lt;&gt;"",TRIM(M2644)&lt;&gt;"",TRIM(J2644)&lt;&gt;TRIM(M2644)),"Suffix translation &lt;&gt; lookup ", "" ))
&amp;IF(AND(TRIM(K2644)="",N2644=""),"Description not translated ",
   IF(AND(TRIM(K2644)&lt;&gt;"",TRIM(N2644)&lt;&gt;"",TRIM(K2644)&lt;&gt;TRIM(N2644)),"Description translation&lt;&gt; lookup ", "" ))</f>
        <v/>
      </c>
    </row>
    <row r="2645" spans="1:17" x14ac:dyDescent="0.25">
      <c r="A2645" s="2" t="str">
        <f>IF(TRIM(J2645)="","",E2645)</f>
        <v>AFAreaMode</v>
      </c>
      <c r="B2645" s="2" t="str">
        <f>IF(TRIM(K2645)="","",I2645)</f>
        <v>Auto focus area mode</v>
      </c>
      <c r="C2645" s="2" t="str">
        <f>LEFT(F2645,FIND(".",F2645,6))</f>
        <v>Exif.Sony2Fp.</v>
      </c>
      <c r="D2645" s="2" t="str">
        <f>VLOOKUP(C2645,PrefixUebersetzung,2,FALSE)</f>
        <v>Exif.Sony2Fp.</v>
      </c>
      <c r="E2645" s="2" t="str">
        <f>MID(F2645,FIND(".",F2645,6)+1,99)</f>
        <v>AFAreaMode</v>
      </c>
      <c r="F2645" s="36" t="s">
        <v>8466</v>
      </c>
      <c r="G2645" s="3" t="s">
        <v>9518</v>
      </c>
      <c r="I2645" s="36" t="s">
        <v>11029</v>
      </c>
      <c r="J2645" s="3" t="s">
        <v>4818</v>
      </c>
      <c r="K2645" s="5" t="s">
        <v>4818</v>
      </c>
      <c r="L2645" s="14"/>
      <c r="M2645" s="3" t="str">
        <f>IFERROR(VLOOKUP(E2645,A:J,10, FALSE),"")</f>
        <v>AF Bereich Modus</v>
      </c>
      <c r="N2645" s="3" t="str">
        <f>IFERROR(VLOOKUP(I2645,B:K,10,FALSE),"")</f>
        <v>AF Bereich Modus</v>
      </c>
      <c r="O2645" s="3" t="str">
        <f>IF(AND(TRIM(J2645)="",M2645=""),"Suffix not translated ",
   IF(AND(TRIM(J2645)&lt;&gt;"",TRIM(M2645)&lt;&gt;"",TRIM(J2645)&lt;&gt;TRIM(M2645)),"Suffix translation &lt;&gt; lookup ", "" ))
&amp;IF(AND(TRIM(K2645)="",N2645=""),"Description not translated ",
   IF(AND(TRIM(K2645)&lt;&gt;"",TRIM(N2645)&lt;&gt;"",TRIM(K2645)&lt;&gt;TRIM(N2645)),"Description translation&lt;&gt; lookup ", "" ))</f>
        <v/>
      </c>
    </row>
    <row r="2646" spans="1:17" x14ac:dyDescent="0.25">
      <c r="A2646" s="2" t="str">
        <f>IF(TRIM(J2646)="","",E2646)</f>
        <v>AmbientTemperature</v>
      </c>
      <c r="B2646" s="2" t="str">
        <f>IF(TRIM(K2646)="","",I2646)</f>
        <v>Temperature of the surroundings (in degrees Celsius)</v>
      </c>
      <c r="C2646" s="2" t="str">
        <f>LEFT(F2646,FIND(".",F2646,6))</f>
        <v>Exif.Sony2Fp.</v>
      </c>
      <c r="D2646" s="2" t="str">
        <f>VLOOKUP(C2646,PrefixUebersetzung,2,FALSE)</f>
        <v>Exif.Sony2Fp.</v>
      </c>
      <c r="E2646" s="2" t="str">
        <f>MID(F2646,FIND(".",F2646,6)+1,99)</f>
        <v>AmbientTemperature</v>
      </c>
      <c r="F2646" s="36" t="s">
        <v>8467</v>
      </c>
      <c r="G2646" s="3" t="s">
        <v>9524</v>
      </c>
      <c r="I2646" s="36" t="s">
        <v>11039</v>
      </c>
      <c r="J2646" s="5" t="s">
        <v>8473</v>
      </c>
      <c r="K2646" s="5" t="s">
        <v>11040</v>
      </c>
      <c r="L2646" s="14"/>
      <c r="O2646" s="3" t="str">
        <f>IF(AND(TRIM(J2646)="",M2646=""),"Suffix not translated ",
   IF(AND(TRIM(J2646)&lt;&gt;"",TRIM(M2646)&lt;&gt;"",TRIM(J2646)&lt;&gt;TRIM(M2646)),"Suffix translation &lt;&gt; lookup ", "" ))
&amp;IF(AND(TRIM(K2646)="",N2646=""),"Description not translated ",
   IF(AND(TRIM(K2646)&lt;&gt;"",TRIM(N2646)&lt;&gt;"",TRIM(K2646)&lt;&gt;TRIM(N2646)),"Description translation&lt;&gt; lookup ", "" ))</f>
        <v/>
      </c>
      <c r="P2646" s="3" t="s">
        <v>8447</v>
      </c>
      <c r="Q2646" s="3" t="s">
        <v>8447</v>
      </c>
    </row>
    <row r="2647" spans="1:17" x14ac:dyDescent="0.25">
      <c r="A2647" s="2" t="str">
        <f>IF(TRIM(J2647)="","",E2647)</f>
        <v/>
      </c>
      <c r="B2647" s="2" t="str">
        <f>IF(TRIM(K2647)="","",I2647)</f>
        <v/>
      </c>
      <c r="C2647" s="2" t="str">
        <f>LEFT(F2647,FIND(".",F2647,6))</f>
        <v>Exif.Sony2Fp.</v>
      </c>
      <c r="D2647" s="2" t="str">
        <f>VLOOKUP(C2647,PrefixUebersetzung,2,FALSE)</f>
        <v>Exif.Sony2Fp.</v>
      </c>
      <c r="E2647" s="2" t="str">
        <f>MID(F2647,FIND(".",F2647,6)+1,99)</f>
        <v>FocusMode</v>
      </c>
      <c r="F2647" s="36" t="s">
        <v>8468</v>
      </c>
      <c r="G2647" s="3" t="s">
        <v>9518</v>
      </c>
      <c r="I2647" s="36" t="s">
        <v>2529</v>
      </c>
      <c r="J2647" s="3"/>
      <c r="L2647" s="14"/>
      <c r="M2647" s="3" t="str">
        <f>IFERROR(VLOOKUP(E2647,A:J,10, FALSE),"")</f>
        <v>Fokusmodus</v>
      </c>
      <c r="N2647" s="3" t="str">
        <f>IFERROR(VLOOKUP(I2647,B:K,10,FALSE),"")</f>
        <v>Fokusmodus</v>
      </c>
      <c r="O2647" s="3" t="str">
        <f>IF(AND(TRIM(J2647)="",M2647=""),"Suffix not translated ",
   IF(AND(TRIM(J2647)&lt;&gt;"",TRIM(M2647)&lt;&gt;"",TRIM(J2647)&lt;&gt;TRIM(M2647)),"Suffix translation &lt;&gt; lookup ", "" ))
&amp;IF(AND(TRIM(K2647)="",N2647=""),"Description not translated ",
   IF(AND(TRIM(K2647)&lt;&gt;"",TRIM(N2647)&lt;&gt;"",TRIM(K2647)&lt;&gt;TRIM(N2647)),"Description translation&lt;&gt; lookup ", "" ))</f>
        <v/>
      </c>
    </row>
    <row r="2648" spans="1:17" x14ac:dyDescent="0.25">
      <c r="A2648" s="2" t="str">
        <f>IF(TRIM(J2648)="","",E2648)</f>
        <v>FocusPosition2</v>
      </c>
      <c r="B2648" s="2" t="str">
        <f>IF(TRIM(K2648)="","",I2648)</f>
        <v>Focus position 2</v>
      </c>
      <c r="C2648" s="2" t="str">
        <f>LEFT(F2648,FIND(".",F2648,6))</f>
        <v>Exif.Sony2Fp.</v>
      </c>
      <c r="D2648" s="2" t="str">
        <f>VLOOKUP(C2648,PrefixUebersetzung,2,FALSE)</f>
        <v>Exif.Sony2Fp.</v>
      </c>
      <c r="E2648" s="2" t="str">
        <f>MID(F2648,FIND(".",F2648,6)+1,99)</f>
        <v>FocusPosition2</v>
      </c>
      <c r="F2648" s="36" t="s">
        <v>8469</v>
      </c>
      <c r="G2648" s="3" t="s">
        <v>9518</v>
      </c>
      <c r="I2648" s="36" t="s">
        <v>10931</v>
      </c>
      <c r="J2648" s="3" t="s">
        <v>8472</v>
      </c>
      <c r="K2648" s="5" t="s">
        <v>8472</v>
      </c>
      <c r="L2648" s="14"/>
      <c r="M2648" s="3" t="str">
        <f>IFERROR(VLOOKUP(E2648,A:J,10, FALSE),"")</f>
        <v>Fokus Position 2</v>
      </c>
      <c r="N2648" s="3" t="str">
        <f>IFERROR(VLOOKUP(I2648,B:K,10,FALSE),"")</f>
        <v>Fokus Position 2</v>
      </c>
      <c r="O2648" s="3" t="str">
        <f>IF(AND(TRIM(J2648)="",M2648=""),"Suffix not translated ",
   IF(AND(TRIM(J2648)&lt;&gt;"",TRIM(M2648)&lt;&gt;"",TRIM(J2648)&lt;&gt;TRIM(M2648)),"Suffix translation &lt;&gt; lookup ", "" ))
&amp;IF(AND(TRIM(K2648)="",N2648=""),"Description not translated ",
   IF(AND(TRIM(K2648)&lt;&gt;"",TRIM(N2648)&lt;&gt;"",TRIM(K2648)&lt;&gt;TRIM(N2648)),"Description translation&lt;&gt; lookup ", "" ))</f>
        <v/>
      </c>
      <c r="P2648" s="3" t="s">
        <v>8447</v>
      </c>
      <c r="Q2648" s="3" t="s">
        <v>8447</v>
      </c>
    </row>
    <row r="2649" spans="1:17" x14ac:dyDescent="0.25">
      <c r="A2649" s="2" t="str">
        <f>IF(TRIM(J2649)="","",E2649)</f>
        <v/>
      </c>
      <c r="B2649" s="2" t="str">
        <f>IF(TRIM(K2649)="","",I2649)</f>
        <v>Unknown</v>
      </c>
      <c r="C2649" s="2" t="str">
        <f>LEFT(F2649,FIND(".",F2649,6))</f>
        <v>Exif.SonyMinolta.</v>
      </c>
      <c r="D2649" s="2" t="str">
        <f>VLOOKUP(C2649,PrefixUebersetzung,2,FALSE)</f>
        <v>Exif.SonyMinolta.</v>
      </c>
      <c r="E2649" s="2" t="str">
        <f>MID(F2649,FIND(".",F2649,6)+1,99)</f>
        <v>0x0103</v>
      </c>
      <c r="F2649" s="41" t="s">
        <v>10412</v>
      </c>
      <c r="G2649" s="36" t="s">
        <v>9515</v>
      </c>
      <c r="H2649" s="36"/>
      <c r="I2649" s="36" t="s">
        <v>2115</v>
      </c>
      <c r="K2649" s="5" t="s">
        <v>3653</v>
      </c>
      <c r="L2649" s="15">
        <v>9</v>
      </c>
      <c r="M2649" s="3" t="str">
        <f>IFERROR(VLOOKUP(E2649,A:J,10, FALSE),"")</f>
        <v/>
      </c>
      <c r="N2649" s="3" t="str">
        <f>IFERROR(VLOOKUP(I2649,B:K,10,FALSE),"")</f>
        <v>Unbekannt</v>
      </c>
      <c r="O2649" s="3" t="str">
        <f>IF(AND(TRIM(J2649)="",M2649=""),"Suffix not translated ",
   IF(AND(TRIM(J2649)&lt;&gt;"",TRIM(M2649)&lt;&gt;"",TRIM(J2649)&lt;&gt;TRIM(M2649)),"Suffix translation &lt;&gt; lookup ", "" ))
&amp;IF(AND(TRIM(K2649)="",N2649=""),"Description not translated ",
   IF(AND(TRIM(K2649)&lt;&gt;"",TRIM(N2649)&lt;&gt;"",TRIM(K2649)&lt;&gt;TRIM(N2649)),"Description translation&lt;&gt; lookup ", "" ))</f>
        <v xml:space="preserve">Suffix not translated </v>
      </c>
    </row>
    <row r="2650" spans="1:17" ht="30" x14ac:dyDescent="0.25">
      <c r="A2650" s="2" t="str">
        <f>IF(TRIM(J2650)="","",E2650)</f>
        <v/>
      </c>
      <c r="B2650" s="2" t="str">
        <f>IF(TRIM(K2650)="","",I2650)</f>
        <v/>
      </c>
      <c r="C2650" s="2" t="str">
        <f>LEFT(F2650,FIND(".",F2650,6))</f>
        <v>Exif.SonyMinolta.</v>
      </c>
      <c r="D2650" s="2" t="str">
        <f>VLOOKUP(C2650,PrefixUebersetzung,2,FALSE)</f>
        <v>Exif.SonyMinolta.</v>
      </c>
      <c r="E2650" s="2" t="str">
        <f>MID(F2650,FIND(".",F2650,6)+1,99)</f>
        <v>CameraSettings5D</v>
      </c>
      <c r="F2650" s="41" t="s">
        <v>10413</v>
      </c>
      <c r="G2650" s="36" t="s">
        <v>9517</v>
      </c>
      <c r="H2650" s="36"/>
      <c r="I2650" s="36" t="s">
        <v>2493</v>
      </c>
      <c r="M2650" s="3" t="str">
        <f>IFERROR(VLOOKUP(E2650,A:J,10, FALSE),"")</f>
        <v>Kameraeinstellungen 5D</v>
      </c>
      <c r="N2650" s="3" t="str">
        <f>IFERROR(VLOOKUP(I2650,B:K,10,FALSE),"")</f>
        <v>Kamera-Einstellungen (für Dynax 5D-Modell)</v>
      </c>
      <c r="O2650" s="3" t="str">
        <f>IF(AND(TRIM(J2650)="",M2650=""),"Suffix not translated ",
   IF(AND(TRIM(J2650)&lt;&gt;"",TRIM(M2650)&lt;&gt;"",TRIM(J2650)&lt;&gt;TRIM(M2650)),"Suffix translation &lt;&gt; lookup ", "" ))
&amp;IF(AND(TRIM(K2650)="",N2650=""),"Description not translated ",
   IF(AND(TRIM(K2650)&lt;&gt;"",TRIM(N2650)&lt;&gt;"",TRIM(K2650)&lt;&gt;TRIM(N2650)),"Description translation&lt;&gt; lookup ", "" ))</f>
        <v/>
      </c>
    </row>
    <row r="2651" spans="1:17" ht="30" x14ac:dyDescent="0.25">
      <c r="A2651" s="2" t="str">
        <f>IF(TRIM(J2651)="","",E2651)</f>
        <v/>
      </c>
      <c r="B2651" s="2" t="str">
        <f>IF(TRIM(K2651)="","",I2651)</f>
        <v/>
      </c>
      <c r="C2651" s="2" t="str">
        <f>LEFT(F2651,FIND(".",F2651,6))</f>
        <v>Exif.SonyMinolta.</v>
      </c>
      <c r="D2651" s="2" t="str">
        <f>VLOOKUP(C2651,PrefixUebersetzung,2,FALSE)</f>
        <v>Exif.SonyMinolta.</v>
      </c>
      <c r="E2651" s="2" t="str">
        <f>MID(F2651,FIND(".",F2651,6)+1,99)</f>
        <v>CameraSettings7D</v>
      </c>
      <c r="F2651" s="41" t="s">
        <v>10414</v>
      </c>
      <c r="G2651" s="36" t="s">
        <v>9517</v>
      </c>
      <c r="H2651" s="36"/>
      <c r="I2651" s="36" t="s">
        <v>2494</v>
      </c>
      <c r="M2651" s="3" t="str">
        <f>IFERROR(VLOOKUP(E2651,A:J,10, FALSE),"")</f>
        <v>Kameraeinstellungen 7D</v>
      </c>
      <c r="N2651" s="3" t="str">
        <f>IFERROR(VLOOKUP(I2651,B:K,10,FALSE),"")</f>
        <v>Kamera-Einstellungen (für Dynax 7D Modell)</v>
      </c>
      <c r="O2651" s="3" t="str">
        <f>IF(AND(TRIM(J2651)="",M2651=""),"Suffix not translated ",
   IF(AND(TRIM(J2651)&lt;&gt;"",TRIM(M2651)&lt;&gt;"",TRIM(J2651)&lt;&gt;TRIM(M2651)),"Suffix translation &lt;&gt; lookup ", "" ))
&amp;IF(AND(TRIM(K2651)="",N2651=""),"Description not translated ",
   IF(AND(TRIM(K2651)&lt;&gt;"",TRIM(N2651)&lt;&gt;"",TRIM(K2651)&lt;&gt;TRIM(N2651)),"Description translation&lt;&gt; lookup ", "" ))</f>
        <v/>
      </c>
    </row>
    <row r="2652" spans="1:17" ht="45" x14ac:dyDescent="0.25">
      <c r="A2652" s="2" t="str">
        <f>IF(TRIM(J2652)="","",E2652)</f>
        <v/>
      </c>
      <c r="B2652" s="2" t="str">
        <f>IF(TRIM(K2652)="","",I2652)</f>
        <v/>
      </c>
      <c r="C2652" s="2" t="str">
        <f>LEFT(F2652,FIND(".",F2652,6))</f>
        <v>Exif.SonyMinolta.</v>
      </c>
      <c r="D2652" s="2" t="str">
        <f>VLOOKUP(C2652,PrefixUebersetzung,2,FALSE)</f>
        <v>Exif.SonyMinolta.</v>
      </c>
      <c r="E2652" s="2" t="str">
        <f>MID(F2652,FIND(".",F2652,6)+1,99)</f>
        <v>CameraSettingsStdNew</v>
      </c>
      <c r="F2652" s="41" t="s">
        <v>10415</v>
      </c>
      <c r="G2652" s="36" t="s">
        <v>9517</v>
      </c>
      <c r="H2652" s="36"/>
      <c r="I2652" s="36" t="s">
        <v>2495</v>
      </c>
      <c r="M2652" s="3" t="str">
        <f>IFERROR(VLOOKUP(E2652,A:J,10, FALSE),"")</f>
        <v>Standard-Kameraeinstellungen Neu</v>
      </c>
      <c r="N2652" s="3" t="str">
        <f>IFERROR(VLOOKUP(I2652,B:K,10,FALSE),"")</f>
        <v>Standard-Kamera-Einstellungen (neue Kameramodelle wie D7u, D7i und D7hi)</v>
      </c>
      <c r="O2652" s="3" t="str">
        <f>IF(AND(TRIM(J2652)="",M2652=""),"Suffix not translated ",
   IF(AND(TRIM(J2652)&lt;&gt;"",TRIM(M2652)&lt;&gt;"",TRIM(J2652)&lt;&gt;TRIM(M2652)),"Suffix translation &lt;&gt; lookup ", "" ))
&amp;IF(AND(TRIM(K2652)="",N2652=""),"Description not translated ",
   IF(AND(TRIM(K2652)&lt;&gt;"",TRIM(N2652)&lt;&gt;"",TRIM(K2652)&lt;&gt;TRIM(N2652)),"Description translation&lt;&gt; lookup ", "" ))</f>
        <v/>
      </c>
    </row>
    <row r="2653" spans="1:17" ht="45" x14ac:dyDescent="0.25">
      <c r="A2653" s="2" t="str">
        <f>IF(TRIM(J2653)="","",E2653)</f>
        <v/>
      </c>
      <c r="B2653" s="2" t="str">
        <f>IF(TRIM(K2653)="","",I2653)</f>
        <v/>
      </c>
      <c r="C2653" s="2" t="str">
        <f>LEFT(F2653,FIND(".",F2653,6))</f>
        <v>Exif.SonyMinolta.</v>
      </c>
      <c r="D2653" s="2" t="str">
        <f>VLOOKUP(C2653,PrefixUebersetzung,2,FALSE)</f>
        <v>Exif.SonyMinolta.</v>
      </c>
      <c r="E2653" s="2" t="str">
        <f>MID(F2653,FIND(".",F2653,6)+1,99)</f>
        <v>CameraSettingsStdOld</v>
      </c>
      <c r="F2653" s="41" t="s">
        <v>10416</v>
      </c>
      <c r="G2653" s="36" t="s">
        <v>9517</v>
      </c>
      <c r="H2653" s="36"/>
      <c r="I2653" s="36" t="s">
        <v>2496</v>
      </c>
      <c r="M2653" s="3" t="str">
        <f>IFERROR(VLOOKUP(E2653,A:J,10, FALSE),"")</f>
        <v>Standard-Kameraeinstellungen Alt</v>
      </c>
      <c r="N2653" s="3" t="str">
        <f>IFERROR(VLOOKUP(I2653,B:K,10,FALSE),"")</f>
        <v>Standard-Kamera-Einstellungen (Alte Kamera-Modelle wie D5, D7, S304 und S404)</v>
      </c>
      <c r="O2653" s="3" t="str">
        <f>IF(AND(TRIM(J2653)="",M2653=""),"Suffix not translated ",
   IF(AND(TRIM(J2653)&lt;&gt;"",TRIM(M2653)&lt;&gt;"",TRIM(J2653)&lt;&gt;TRIM(M2653)),"Suffix translation &lt;&gt; lookup ", "" ))
&amp;IF(AND(TRIM(K2653)="",N2653=""),"Description not translated ",
   IF(AND(TRIM(K2653)&lt;&gt;"",TRIM(N2653)&lt;&gt;"",TRIM(K2653)&lt;&gt;TRIM(N2653)),"Description translation&lt;&gt; lookup ", "" ))</f>
        <v/>
      </c>
    </row>
    <row r="2654" spans="1:17" ht="30" x14ac:dyDescent="0.25">
      <c r="A2654" s="2" t="str">
        <f>IF(TRIM(J2654)="","",E2654)</f>
        <v/>
      </c>
      <c r="B2654" s="2" t="str">
        <f>IF(TRIM(K2654)="","",I2654)</f>
        <v/>
      </c>
      <c r="C2654" s="2" t="str">
        <f>LEFT(F2654,FIND(".",F2654,6))</f>
        <v>Exif.SonyMinolta.</v>
      </c>
      <c r="D2654" s="2" t="str">
        <f>VLOOKUP(C2654,PrefixUebersetzung,2,FALSE)</f>
        <v>Exif.SonyMinolta.</v>
      </c>
      <c r="E2654" s="2" t="str">
        <f>MID(F2654,FIND(".",F2654,6)+1,99)</f>
        <v>CameraSettingsZ1</v>
      </c>
      <c r="F2654" s="41" t="s">
        <v>10417</v>
      </c>
      <c r="G2654" s="36" t="s">
        <v>9517</v>
      </c>
      <c r="H2654" s="36"/>
      <c r="I2654" s="36" t="s">
        <v>2497</v>
      </c>
      <c r="M2654" s="3" t="str">
        <f>IFERROR(VLOOKUP(E2654,A:J,10, FALSE),"")</f>
        <v>Kameraeinstellungen Z1</v>
      </c>
      <c r="N2654" s="3" t="str">
        <f>IFERROR(VLOOKUP(I2654,B:K,10,FALSE),"")</f>
        <v>Kamera-Einstellungen (für Z1, DImage X und F100-Modelle)</v>
      </c>
      <c r="O2654" s="3" t="str">
        <f>IF(AND(TRIM(J2654)="",M2654=""),"Suffix not translated ",
   IF(AND(TRIM(J2654)&lt;&gt;"",TRIM(M2654)&lt;&gt;"",TRIM(J2654)&lt;&gt;TRIM(M2654)),"Suffix translation &lt;&gt; lookup ", "" ))
&amp;IF(AND(TRIM(K2654)="",N2654=""),"Description not translated ",
   IF(AND(TRIM(K2654)&lt;&gt;"",TRIM(N2654)&lt;&gt;"",TRIM(K2654)&lt;&gt;TRIM(N2654)),"Description translation&lt;&gt; lookup ", "" ))</f>
        <v/>
      </c>
    </row>
    <row r="2655" spans="1:17" ht="30" x14ac:dyDescent="0.25">
      <c r="A2655" s="2" t="str">
        <f>IF(TRIM(J2655)="","",E2655)</f>
        <v/>
      </c>
      <c r="B2655" s="2" t="str">
        <f>IF(TRIM(K2655)="","",I2655)</f>
        <v/>
      </c>
      <c r="C2655" s="2" t="str">
        <f>LEFT(F2655,FIND(".",F2655,6))</f>
        <v>Exif.SonyMinolta.</v>
      </c>
      <c r="D2655" s="2" t="str">
        <f>VLOOKUP(C2655,PrefixUebersetzung,2,FALSE)</f>
        <v>Exif.SonyMinolta.</v>
      </c>
      <c r="E2655" s="2" t="str">
        <f>MID(F2655,FIND(".",F2655,6)+1,99)</f>
        <v>ColorCompensationFilter</v>
      </c>
      <c r="F2655" s="41" t="s">
        <v>10418</v>
      </c>
      <c r="G2655" s="36" t="s">
        <v>9515</v>
      </c>
      <c r="H2655" s="36"/>
      <c r="I2655" s="36" t="s">
        <v>2498</v>
      </c>
      <c r="M2655" s="3" t="str">
        <f>IFERROR(VLOOKUP(E2655,A:J,10, FALSE),"")</f>
        <v>Farbkompensationsfilter</v>
      </c>
      <c r="N2655" s="3" t="str">
        <f>IFERROR(VLOOKUP(I2655,B:K,10,FALSE),"")</f>
        <v>Farbkompensationsfilter: negativ ist grün, positiv ist magenta</v>
      </c>
      <c r="O2655" s="3" t="str">
        <f>IF(AND(TRIM(J2655)="",M2655=""),"Suffix not translated ",
   IF(AND(TRIM(J2655)&lt;&gt;"",TRIM(M2655)&lt;&gt;"",TRIM(J2655)&lt;&gt;TRIM(M2655)),"Suffix translation &lt;&gt; lookup ", "" ))
&amp;IF(AND(TRIM(K2655)="",N2655=""),"Description not translated ",
   IF(AND(TRIM(K2655)&lt;&gt;"",TRIM(N2655)&lt;&gt;"",TRIM(K2655)&lt;&gt;TRIM(N2655)),"Description translation&lt;&gt; lookup ", "" ))</f>
        <v/>
      </c>
    </row>
    <row r="2656" spans="1:17" x14ac:dyDescent="0.25">
      <c r="A2656" s="2" t="str">
        <f>IF(TRIM(J2656)="","",E2656)</f>
        <v/>
      </c>
      <c r="B2656" s="2" t="str">
        <f>IF(TRIM(K2656)="","",I2656)</f>
        <v/>
      </c>
      <c r="C2656" s="2" t="str">
        <f>LEFT(F2656,FIND(".",F2656,6))</f>
        <v>Exif.SonyMinolta.</v>
      </c>
      <c r="D2656" s="2" t="str">
        <f>VLOOKUP(C2656,PrefixUebersetzung,2,FALSE)</f>
        <v>Exif.SonyMinolta.</v>
      </c>
      <c r="E2656" s="2" t="str">
        <f>MID(F2656,FIND(".",F2656,6)+1,99)</f>
        <v>ColorMode</v>
      </c>
      <c r="F2656" s="41" t="s">
        <v>10419</v>
      </c>
      <c r="G2656" s="36" t="s">
        <v>9515</v>
      </c>
      <c r="H2656" s="36"/>
      <c r="I2656" s="36" t="s">
        <v>2499</v>
      </c>
      <c r="M2656" s="3" t="str">
        <f>IFERROR(VLOOKUP(E2656,A:J,10, FALSE),"")</f>
        <v>Farbmodus</v>
      </c>
      <c r="N2656" s="3" t="str">
        <f>IFERROR(VLOOKUP(I2656,B:K,10,FALSE),"")</f>
        <v>Farbmodus</v>
      </c>
      <c r="O2656" s="3" t="str">
        <f>IF(AND(TRIM(J2656)="",M2656=""),"Suffix not translated ",
   IF(AND(TRIM(J2656)&lt;&gt;"",TRIM(M2656)&lt;&gt;"",TRIM(J2656)&lt;&gt;TRIM(M2656)),"Suffix translation &lt;&gt; lookup ", "" ))
&amp;IF(AND(TRIM(K2656)="",N2656=""),"Description not translated ",
   IF(AND(TRIM(K2656)&lt;&gt;"",TRIM(N2656)&lt;&gt;"",TRIM(K2656)&lt;&gt;TRIM(N2656)),"Description translation&lt;&gt; lookup ", "" ))</f>
        <v/>
      </c>
    </row>
    <row r="2657" spans="1:15" x14ac:dyDescent="0.25">
      <c r="A2657" s="2" t="str">
        <f>IF(TRIM(J2657)="","",E2657)</f>
        <v/>
      </c>
      <c r="B2657" s="2" t="str">
        <f>IF(TRIM(K2657)="","",I2657)</f>
        <v/>
      </c>
      <c r="C2657" s="2" t="str">
        <f>LEFT(F2657,FIND(".",F2657,6))</f>
        <v>Exif.SonyMinolta.</v>
      </c>
      <c r="D2657" s="2" t="str">
        <f>VLOOKUP(C2657,PrefixUebersetzung,2,FALSE)</f>
        <v>Exif.SonyMinolta.</v>
      </c>
      <c r="E2657" s="2" t="str">
        <f>MID(F2657,FIND(".",F2657,6)+1,99)</f>
        <v>ColorTemperature</v>
      </c>
      <c r="F2657" s="41" t="s">
        <v>10420</v>
      </c>
      <c r="G2657" s="36" t="s">
        <v>9515</v>
      </c>
      <c r="H2657" s="36"/>
      <c r="I2657" s="36" t="s">
        <v>2500</v>
      </c>
      <c r="M2657" s="3" t="str">
        <f>IFERROR(VLOOKUP(E2657,A:J,10, FALSE),"")</f>
        <v>Farbtemperatur</v>
      </c>
      <c r="N2657" s="3" t="str">
        <f>IFERROR(VLOOKUP(I2657,B:K,10,FALSE),"")</f>
        <v>Farbtemperatur</v>
      </c>
      <c r="O2657" s="3" t="str">
        <f>IF(AND(TRIM(J2657)="",M2657=""),"Suffix not translated ",
   IF(AND(TRIM(J2657)&lt;&gt;"",TRIM(M2657)&lt;&gt;"",TRIM(J2657)&lt;&gt;TRIM(M2657)),"Suffix translation &lt;&gt; lookup ", "" ))
&amp;IF(AND(TRIM(K2657)="",N2657=""),"Description not translated ",
   IF(AND(TRIM(K2657)&lt;&gt;"",TRIM(N2657)&lt;&gt;"",TRIM(K2657)&lt;&gt;TRIM(N2657)),"Description translation&lt;&gt; lookup ", "" ))</f>
        <v/>
      </c>
    </row>
    <row r="2658" spans="1:15" x14ac:dyDescent="0.25">
      <c r="A2658" s="2" t="str">
        <f>IF(TRIM(J2658)="","",E2658)</f>
        <v/>
      </c>
      <c r="B2658" s="2" t="str">
        <f>IF(TRIM(K2658)="","",I2658)</f>
        <v/>
      </c>
      <c r="C2658" s="2" t="str">
        <f>LEFT(F2658,FIND(".",F2658,6))</f>
        <v>Exif.SonyMinolta.</v>
      </c>
      <c r="D2658" s="2" t="str">
        <f>VLOOKUP(C2658,PrefixUebersetzung,2,FALSE)</f>
        <v>Exif.SonyMinolta.</v>
      </c>
      <c r="E2658" s="2" t="str">
        <f>MID(F2658,FIND(".",F2658,6)+1,99)</f>
        <v>CompressedImageSize</v>
      </c>
      <c r="F2658" s="41" t="s">
        <v>10421</v>
      </c>
      <c r="G2658" s="36" t="s">
        <v>9515</v>
      </c>
      <c r="H2658" s="36"/>
      <c r="I2658" s="36" t="s">
        <v>2501</v>
      </c>
      <c r="M2658" s="3" t="str">
        <f>IFERROR(VLOOKUP(E2658,A:J,10, FALSE),"")</f>
        <v>Komprimierte Bildgröße</v>
      </c>
      <c r="N2658" s="3" t="str">
        <f>IFERROR(VLOOKUP(I2658,B:K,10,FALSE),"")</f>
        <v>Komprimierte Bildgröße</v>
      </c>
      <c r="O2658" s="3" t="str">
        <f>IF(AND(TRIM(J2658)="",M2658=""),"Suffix not translated ",
   IF(AND(TRIM(J2658)&lt;&gt;"",TRIM(M2658)&lt;&gt;"",TRIM(J2658)&lt;&gt;TRIM(M2658)),"Suffix translation &lt;&gt; lookup ", "" ))
&amp;IF(AND(TRIM(K2658)="",N2658=""),"Description not translated ",
   IF(AND(TRIM(K2658)&lt;&gt;"",TRIM(N2658)&lt;&gt;"",TRIM(K2658)&lt;&gt;TRIM(N2658)),"Description translation&lt;&gt; lookup ", "" ))</f>
        <v/>
      </c>
    </row>
    <row r="2659" spans="1:15" ht="30" x14ac:dyDescent="0.25">
      <c r="A2659" s="2" t="str">
        <f>IF(TRIM(J2659)="","",E2659)</f>
        <v/>
      </c>
      <c r="B2659" s="2" t="str">
        <f>IF(TRIM(K2659)="","",I2659)</f>
        <v/>
      </c>
      <c r="C2659" s="2" t="str">
        <f>LEFT(F2659,FIND(".",F2659,6))</f>
        <v>Exif.SonyMinolta.</v>
      </c>
      <c r="D2659" s="2" t="str">
        <f>VLOOKUP(C2659,PrefixUebersetzung,2,FALSE)</f>
        <v>Exif.SonyMinolta.</v>
      </c>
      <c r="E2659" s="2" t="str">
        <f>MID(F2659,FIND(".",F2659,6)+1,99)</f>
        <v>FlashExposureComp</v>
      </c>
      <c r="F2659" s="41" t="s">
        <v>10422</v>
      </c>
      <c r="G2659" s="36" t="s">
        <v>9520</v>
      </c>
      <c r="H2659" s="36"/>
      <c r="I2659" s="36" t="s">
        <v>2502</v>
      </c>
      <c r="M2659" s="3" t="str">
        <f>IFERROR(VLOOKUP(E2659,A:J,10, FALSE),"")</f>
        <v>Blitzbelichtungskorrektur</v>
      </c>
      <c r="N2659" s="3" t="str">
        <f>IFERROR(VLOOKUP(I2659,B:K,10,FALSE),"")</f>
        <v>Blitzbelichtungskorrektur in EV</v>
      </c>
      <c r="O2659" s="3" t="str">
        <f>IF(AND(TRIM(J2659)="",M2659=""),"Suffix not translated ",
   IF(AND(TRIM(J2659)&lt;&gt;"",TRIM(M2659)&lt;&gt;"",TRIM(J2659)&lt;&gt;TRIM(M2659)),"Suffix translation &lt;&gt; lookup ", "" ))
&amp;IF(AND(TRIM(K2659)="",N2659=""),"Description not translated ",
   IF(AND(TRIM(K2659)&lt;&gt;"",TRIM(N2659)&lt;&gt;"",TRIM(K2659)&lt;&gt;TRIM(N2659)),"Description translation&lt;&gt; lookup ", "" ))</f>
        <v/>
      </c>
    </row>
    <row r="2660" spans="1:15" x14ac:dyDescent="0.25">
      <c r="A2660" s="2" t="str">
        <f>IF(TRIM(J2660)="","",E2660)</f>
        <v/>
      </c>
      <c r="B2660" s="2" t="str">
        <f>IF(TRIM(K2660)="","",I2660)</f>
        <v/>
      </c>
      <c r="C2660" s="2" t="str">
        <f>LEFT(F2660,FIND(".",F2660,6))</f>
        <v>Exif.SonyMinolta.</v>
      </c>
      <c r="D2660" s="2" t="str">
        <f>VLOOKUP(C2660,PrefixUebersetzung,2,FALSE)</f>
        <v>Exif.SonyMinolta.</v>
      </c>
      <c r="E2660" s="2" t="str">
        <f>MID(F2660,FIND(".",F2660,6)+1,99)</f>
        <v>ImageStabilization</v>
      </c>
      <c r="F2660" s="41" t="s">
        <v>10423</v>
      </c>
      <c r="G2660" s="36" t="s">
        <v>9515</v>
      </c>
      <c r="H2660" s="36"/>
      <c r="I2660" s="36" t="s">
        <v>2174</v>
      </c>
      <c r="M2660" s="3" t="str">
        <f>IFERROR(VLOOKUP(E2660,A:J,10, FALSE),"")</f>
        <v>Bildstabilisierung</v>
      </c>
      <c r="N2660" s="3" t="str">
        <f>IFERROR(VLOOKUP(I2660,B:K,10,FALSE),"")</f>
        <v>Bildstabilisierung</v>
      </c>
      <c r="O2660" s="3" t="str">
        <f>IF(AND(TRIM(J2660)="",M2660=""),"Suffix not translated ",
   IF(AND(TRIM(J2660)&lt;&gt;"",TRIM(M2660)&lt;&gt;"",TRIM(J2660)&lt;&gt;TRIM(M2660)),"Suffix translation &lt;&gt; lookup ", "" ))
&amp;IF(AND(TRIM(K2660)="",N2660=""),"Description not translated ",
   IF(AND(TRIM(K2660)&lt;&gt;"",TRIM(N2660)&lt;&gt;"",TRIM(K2660)&lt;&gt;TRIM(N2660)),"Description translation&lt;&gt; lookup ", "" ))</f>
        <v/>
      </c>
    </row>
    <row r="2661" spans="1:15" ht="30" x14ac:dyDescent="0.25">
      <c r="A2661" s="2" t="str">
        <f>IF(TRIM(J2661)="","",E2661)</f>
        <v/>
      </c>
      <c r="B2661" s="2" t="str">
        <f>IF(TRIM(K2661)="","",I2661)</f>
        <v/>
      </c>
      <c r="C2661" s="2" t="str">
        <f>LEFT(F2661,FIND(".",F2661,6))</f>
        <v>Exif.SonyMinolta.</v>
      </c>
      <c r="D2661" s="2" t="str">
        <f>VLOOKUP(C2661,PrefixUebersetzung,2,FALSE)</f>
        <v>Exif.SonyMinolta.</v>
      </c>
      <c r="E2661" s="2" t="str">
        <f>MID(F2661,FIND(".",F2661,6)+1,99)</f>
        <v>ImageStabilizationA100</v>
      </c>
      <c r="F2661" s="41" t="s">
        <v>10424</v>
      </c>
      <c r="G2661" s="36" t="s">
        <v>9515</v>
      </c>
      <c r="H2661" s="36"/>
      <c r="I2661" s="36" t="s">
        <v>2503</v>
      </c>
      <c r="M2661" s="3" t="str">
        <f>IFERROR(VLOOKUP(E2661,A:J,10, FALSE),"")</f>
        <v>Bildstabilisierung A100</v>
      </c>
      <c r="N2661" s="3" t="str">
        <f>IFERROR(VLOOKUP(I2661,B:K,10,FALSE),"")</f>
        <v>Bildstabilisator für die Sony DSLR-A100</v>
      </c>
      <c r="O2661" s="3" t="str">
        <f>IF(AND(TRIM(J2661)="",M2661=""),"Suffix not translated ",
   IF(AND(TRIM(J2661)&lt;&gt;"",TRIM(M2661)&lt;&gt;"",TRIM(J2661)&lt;&gt;TRIM(M2661)),"Suffix translation &lt;&gt; lookup ", "" ))
&amp;IF(AND(TRIM(K2661)="",N2661=""),"Description not translated ",
   IF(AND(TRIM(K2661)&lt;&gt;"",TRIM(N2661)&lt;&gt;"",TRIM(K2661)&lt;&gt;TRIM(N2661)),"Description translation&lt;&gt; lookup ", "" ))</f>
        <v/>
      </c>
    </row>
    <row r="2662" spans="1:15" x14ac:dyDescent="0.25">
      <c r="A2662" s="2" t="str">
        <f>IF(TRIM(J2662)="","",E2662)</f>
        <v/>
      </c>
      <c r="B2662" s="2" t="str">
        <f>IF(TRIM(K2662)="","",I2662)</f>
        <v/>
      </c>
      <c r="C2662" s="2" t="str">
        <f>LEFT(F2662,FIND(".",F2662,6))</f>
        <v>Exif.SonyMinolta.</v>
      </c>
      <c r="D2662" s="2" t="str">
        <f>VLOOKUP(C2662,PrefixUebersetzung,2,FALSE)</f>
        <v>Exif.SonyMinolta.</v>
      </c>
      <c r="E2662" s="2" t="str">
        <f>MID(F2662,FIND(".",F2662,6)+1,99)</f>
        <v>ImageStabilizationData</v>
      </c>
      <c r="F2662" s="41" t="s">
        <v>10425</v>
      </c>
      <c r="G2662" s="36" t="s">
        <v>9517</v>
      </c>
      <c r="H2662" s="36"/>
      <c r="I2662" s="36" t="s">
        <v>2504</v>
      </c>
      <c r="M2662" s="3" t="str">
        <f>IFERROR(VLOOKUP(E2662,A:J,10, FALSE),"")</f>
        <v>Bildstabilisierung Daten</v>
      </c>
      <c r="N2662" s="3" t="str">
        <f>IFERROR(VLOOKUP(I2662,B:K,10,FALSE),"")</f>
        <v>Bildstabilisierung Daten</v>
      </c>
      <c r="O2662" s="3" t="str">
        <f>IF(AND(TRIM(J2662)="",M2662=""),"Suffix not translated ",
   IF(AND(TRIM(J2662)&lt;&gt;"",TRIM(M2662)&lt;&gt;"",TRIM(J2662)&lt;&gt;TRIM(M2662)),"Suffix translation &lt;&gt; lookup ", "" ))
&amp;IF(AND(TRIM(K2662)="",N2662=""),"Description not translated ",
   IF(AND(TRIM(K2662)&lt;&gt;"",TRIM(N2662)&lt;&gt;"",TRIM(K2662)&lt;&gt;TRIM(N2662)),"Description translation&lt;&gt; lookup ", "" ))</f>
        <v/>
      </c>
    </row>
    <row r="2663" spans="1:15" x14ac:dyDescent="0.25">
      <c r="A2663" s="2" t="str">
        <f>IF(TRIM(J2663)="","",E2663)</f>
        <v/>
      </c>
      <c r="B2663" s="2" t="str">
        <f>IF(TRIM(K2663)="","",I2663)</f>
        <v/>
      </c>
      <c r="C2663" s="2" t="str">
        <f>LEFT(F2663,FIND(".",F2663,6))</f>
        <v>Exif.SonyMinolta.</v>
      </c>
      <c r="D2663" s="2" t="str">
        <f>VLOOKUP(C2663,PrefixUebersetzung,2,FALSE)</f>
        <v>Exif.SonyMinolta.</v>
      </c>
      <c r="E2663" s="2" t="str">
        <f>MID(F2663,FIND(".",F2663,6)+1,99)</f>
        <v>LensID</v>
      </c>
      <c r="F2663" s="41" t="s">
        <v>10426</v>
      </c>
      <c r="G2663" s="36" t="s">
        <v>9515</v>
      </c>
      <c r="H2663" s="36"/>
      <c r="I2663" s="36" t="s">
        <v>2505</v>
      </c>
      <c r="M2663" s="3" t="str">
        <f>IFERROR(VLOOKUP(E2663,A:J,10, FALSE),"")</f>
        <v>Objektiv Kennung</v>
      </c>
      <c r="N2663" s="3" t="str">
        <f>IFERROR(VLOOKUP(I2663,B:K,10,FALSE),"")</f>
        <v>Objektiv Kennung</v>
      </c>
      <c r="O2663" s="3" t="str">
        <f>IF(AND(TRIM(J2663)="",M2663=""),"Suffix not translated ",
   IF(AND(TRIM(J2663)&lt;&gt;"",TRIM(M2663)&lt;&gt;"",TRIM(J2663)&lt;&gt;TRIM(M2663)),"Suffix translation &lt;&gt; lookup ", "" ))
&amp;IF(AND(TRIM(K2663)="",N2663=""),"Description not translated ",
   IF(AND(TRIM(K2663)&lt;&gt;"",TRIM(N2663)&lt;&gt;"",TRIM(K2663)&lt;&gt;TRIM(N2663)),"Description translation&lt;&gt; lookup ", "" ))</f>
        <v/>
      </c>
    </row>
    <row r="2664" spans="1:15" x14ac:dyDescent="0.25">
      <c r="A2664" s="2" t="str">
        <f>IF(TRIM(J2664)="","",E2664)</f>
        <v/>
      </c>
      <c r="B2664" s="2" t="str">
        <f>IF(TRIM(K2664)="","",I2664)</f>
        <v/>
      </c>
      <c r="C2664" s="2" t="str">
        <f>LEFT(F2664,FIND(".",F2664,6))</f>
        <v>Exif.SonyMinolta.</v>
      </c>
      <c r="D2664" s="2" t="str">
        <f>VLOOKUP(C2664,PrefixUebersetzung,2,FALSE)</f>
        <v>Exif.SonyMinolta.</v>
      </c>
      <c r="E2664" s="2" t="str">
        <f>MID(F2664,FIND(".",F2664,6)+1,99)</f>
        <v>PrintIM</v>
      </c>
      <c r="F2664" s="41" t="s">
        <v>10427</v>
      </c>
      <c r="G2664" s="36" t="s">
        <v>9517</v>
      </c>
      <c r="H2664" s="36"/>
      <c r="I2664" s="36" t="s">
        <v>2506</v>
      </c>
      <c r="M2664" s="3" t="str">
        <f>IFERROR(VLOOKUP(E2664,A:J,10, FALSE),"")</f>
        <v>PrintIM</v>
      </c>
      <c r="N2664" s="3" t="str">
        <f>IFERROR(VLOOKUP(I2664,B:K,10,FALSE),"")</f>
        <v>PrintIM Informationen</v>
      </c>
      <c r="O2664" s="3" t="str">
        <f>IF(AND(TRIM(J2664)="",M2664=""),"Suffix not translated ",
   IF(AND(TRIM(J2664)&lt;&gt;"",TRIM(M2664)&lt;&gt;"",TRIM(J2664)&lt;&gt;TRIM(M2664)),"Suffix translation &lt;&gt; lookup ", "" ))
&amp;IF(AND(TRIM(K2664)="",N2664=""),"Description not translated ",
   IF(AND(TRIM(K2664)&lt;&gt;"",TRIM(N2664)&lt;&gt;"",TRIM(K2664)&lt;&gt;TRIM(N2664)),"Description translation&lt;&gt; lookup ", "" ))</f>
        <v/>
      </c>
    </row>
    <row r="2665" spans="1:15" x14ac:dyDescent="0.25">
      <c r="A2665" s="2" t="str">
        <f>IF(TRIM(J2665)="","",E2665)</f>
        <v/>
      </c>
      <c r="B2665" s="2" t="str">
        <f>IF(TRIM(K2665)="","",I2665)</f>
        <v/>
      </c>
      <c r="C2665" s="2" t="str">
        <f>LEFT(F2665,FIND(".",F2665,6))</f>
        <v>Exif.SonyMinolta.</v>
      </c>
      <c r="D2665" s="2" t="str">
        <f>VLOOKUP(C2665,PrefixUebersetzung,2,FALSE)</f>
        <v>Exif.SonyMinolta.</v>
      </c>
      <c r="E2665" s="2" t="str">
        <f>MID(F2665,FIND(".",F2665,6)+1,99)</f>
        <v>Quality</v>
      </c>
      <c r="F2665" s="41" t="s">
        <v>10428</v>
      </c>
      <c r="G2665" s="36" t="s">
        <v>9515</v>
      </c>
      <c r="H2665" s="36"/>
      <c r="I2665" s="36" t="s">
        <v>2507</v>
      </c>
      <c r="M2665" s="3" t="str">
        <f>IFERROR(VLOOKUP(E2665,A:J,10, FALSE),"")</f>
        <v>Qualität</v>
      </c>
      <c r="N2665" s="3" t="str">
        <f>IFERROR(VLOOKUP(I2665,B:K,10,FALSE),"")</f>
        <v>Bildqualität</v>
      </c>
      <c r="O2665" s="3" t="str">
        <f>IF(AND(TRIM(J2665)="",M2665=""),"Suffix not translated ",
   IF(AND(TRIM(J2665)&lt;&gt;"",TRIM(M2665)&lt;&gt;"",TRIM(J2665)&lt;&gt;TRIM(M2665)),"Suffix translation &lt;&gt; lookup ", "" ))
&amp;IF(AND(TRIM(K2665)="",N2665=""),"Description not translated ",
   IF(AND(TRIM(K2665)&lt;&gt;"",TRIM(N2665)&lt;&gt;"",TRIM(K2665)&lt;&gt;TRIM(N2665)),"Description translation&lt;&gt; lookup ", "" ))</f>
        <v/>
      </c>
    </row>
    <row r="2666" spans="1:15" ht="30" x14ac:dyDescent="0.25">
      <c r="A2666" s="2" t="str">
        <f>IF(TRIM(J2666)="","",E2666)</f>
        <v/>
      </c>
      <c r="B2666" s="2" t="str">
        <f>IF(TRIM(K2666)="","",I2666)</f>
        <v/>
      </c>
      <c r="C2666" s="2" t="str">
        <f>LEFT(F2666,FIND(".",F2666,6))</f>
        <v>Exif.SonyMinolta.</v>
      </c>
      <c r="D2666" s="2" t="str">
        <f>VLOOKUP(C2666,PrefixUebersetzung,2,FALSE)</f>
        <v>Exif.SonyMinolta.</v>
      </c>
      <c r="E2666" s="2" t="str">
        <f>MID(F2666,FIND(".",F2666,6)+1,99)</f>
        <v>RawAndJpgRecording</v>
      </c>
      <c r="F2666" s="41" t="s">
        <v>10429</v>
      </c>
      <c r="G2666" s="36" t="s">
        <v>9515</v>
      </c>
      <c r="H2666" s="36"/>
      <c r="I2666" s="36" t="s">
        <v>2508</v>
      </c>
      <c r="M2666" s="3" t="str">
        <f>IFERROR(VLOOKUP(E2666,A:J,10, FALSE),"")</f>
        <v>RAW und JPG aufnehmen</v>
      </c>
      <c r="N2666" s="3" t="str">
        <f>IFERROR(VLOOKUP(I2666,B:K,10,FALSE),"")</f>
        <v>RAW- und JPG-Dateien aufnehmen</v>
      </c>
      <c r="O2666" s="3" t="str">
        <f>IF(AND(TRIM(J2666)="",M2666=""),"Suffix not translated ",
   IF(AND(TRIM(J2666)&lt;&gt;"",TRIM(M2666)&lt;&gt;"",TRIM(J2666)&lt;&gt;TRIM(M2666)),"Suffix translation &lt;&gt; lookup ", "" ))
&amp;IF(AND(TRIM(K2666)="",N2666=""),"Description not translated ",
   IF(AND(TRIM(K2666)&lt;&gt;"",TRIM(N2666)&lt;&gt;"",TRIM(K2666)&lt;&gt;TRIM(N2666)),"Description translation&lt;&gt; lookup ", "" ))</f>
        <v/>
      </c>
    </row>
    <row r="2667" spans="1:15" x14ac:dyDescent="0.25">
      <c r="A2667" s="2" t="str">
        <f>IF(TRIM(J2667)="","",E2667)</f>
        <v/>
      </c>
      <c r="B2667" s="2" t="str">
        <f>IF(TRIM(K2667)="","",I2667)</f>
        <v/>
      </c>
      <c r="C2667" s="2" t="str">
        <f>LEFT(F2667,FIND(".",F2667,6))</f>
        <v>Exif.SonyMinolta.</v>
      </c>
      <c r="D2667" s="2" t="str">
        <f>VLOOKUP(C2667,PrefixUebersetzung,2,FALSE)</f>
        <v>Exif.SonyMinolta.</v>
      </c>
      <c r="E2667" s="2" t="str">
        <f>MID(F2667,FIND(".",F2667,6)+1,99)</f>
        <v>SceneMode</v>
      </c>
      <c r="F2667" s="41" t="s">
        <v>10430</v>
      </c>
      <c r="G2667" s="36" t="s">
        <v>9515</v>
      </c>
      <c r="H2667" s="36"/>
      <c r="I2667" s="36" t="s">
        <v>2509</v>
      </c>
      <c r="M2667" s="3" t="str">
        <f>IFERROR(VLOOKUP(E2667,A:J,10, FALSE),"")</f>
        <v>Szenenmodus</v>
      </c>
      <c r="N2667" s="3" t="str">
        <f>IFERROR(VLOOKUP(I2667,B:K,10,FALSE),"")</f>
        <v>Szenenmodus</v>
      </c>
      <c r="O2667" s="3" t="str">
        <f>IF(AND(TRIM(J2667)="",M2667=""),"Suffix not translated ",
   IF(AND(TRIM(J2667)&lt;&gt;"",TRIM(M2667)&lt;&gt;"",TRIM(J2667)&lt;&gt;TRIM(M2667)),"Suffix translation &lt;&gt; lookup ", "" ))
&amp;IF(AND(TRIM(K2667)="",N2667=""),"Description not translated ",
   IF(AND(TRIM(K2667)&lt;&gt;"",TRIM(N2667)&lt;&gt;"",TRIM(K2667)&lt;&gt;TRIM(N2667)),"Description translation&lt;&gt; lookup ", "" ))</f>
        <v/>
      </c>
    </row>
    <row r="2668" spans="1:15" x14ac:dyDescent="0.25">
      <c r="A2668" s="2" t="str">
        <f>IF(TRIM(J2668)="","",E2668)</f>
        <v/>
      </c>
      <c r="B2668" s="2" t="str">
        <f>IF(TRIM(K2668)="","",I2668)</f>
        <v/>
      </c>
      <c r="C2668" s="2" t="str">
        <f>LEFT(F2668,FIND(".",F2668,6))</f>
        <v>Exif.SonyMinolta.</v>
      </c>
      <c r="D2668" s="2" t="str">
        <f>VLOOKUP(C2668,PrefixUebersetzung,2,FALSE)</f>
        <v>Exif.SonyMinolta.</v>
      </c>
      <c r="E2668" s="2" t="str">
        <f>MID(F2668,FIND(".",F2668,6)+1,99)</f>
        <v>Teleconverter</v>
      </c>
      <c r="F2668" s="41" t="s">
        <v>10431</v>
      </c>
      <c r="G2668" s="36" t="s">
        <v>9515</v>
      </c>
      <c r="H2668" s="36"/>
      <c r="I2668" s="36" t="s">
        <v>2510</v>
      </c>
      <c r="M2668" s="3" t="str">
        <f>IFERROR(VLOOKUP(E2668,A:J,10, FALSE),"")</f>
        <v>Telekonverter</v>
      </c>
      <c r="N2668" s="3" t="str">
        <f>IFERROR(VLOOKUP(I2668,B:K,10,FALSE),"")</f>
        <v>Telekonverter Modell</v>
      </c>
      <c r="O2668" s="3" t="str">
        <f>IF(AND(TRIM(J2668)="",M2668=""),"Suffix not translated ",
   IF(AND(TRIM(J2668)&lt;&gt;"",TRIM(M2668)&lt;&gt;"",TRIM(J2668)&lt;&gt;TRIM(M2668)),"Suffix translation &lt;&gt; lookup ", "" ))
&amp;IF(AND(TRIM(K2668)="",N2668=""),"Description not translated ",
   IF(AND(TRIM(K2668)&lt;&gt;"",TRIM(N2668)&lt;&gt;"",TRIM(K2668)&lt;&gt;TRIM(N2668)),"Description translation&lt;&gt; lookup ", "" ))</f>
        <v/>
      </c>
    </row>
    <row r="2669" spans="1:15" x14ac:dyDescent="0.25">
      <c r="A2669" s="2" t="str">
        <f>IF(TRIM(J2669)="","",E2669)</f>
        <v/>
      </c>
      <c r="B2669" s="2" t="str">
        <f>IF(TRIM(K2669)="","",I2669)</f>
        <v/>
      </c>
      <c r="C2669" s="2" t="str">
        <f>LEFT(F2669,FIND(".",F2669,6))</f>
        <v>Exif.SonyMinolta.</v>
      </c>
      <c r="D2669" s="2" t="str">
        <f>VLOOKUP(C2669,PrefixUebersetzung,2,FALSE)</f>
        <v>Exif.SonyMinolta.</v>
      </c>
      <c r="E2669" s="2" t="str">
        <f>MID(F2669,FIND(".",F2669,6)+1,99)</f>
        <v>Thumbnail</v>
      </c>
      <c r="F2669" s="41" t="s">
        <v>10432</v>
      </c>
      <c r="G2669" s="36" t="s">
        <v>9517</v>
      </c>
      <c r="H2669" s="36"/>
      <c r="I2669" s="36" t="s">
        <v>2511</v>
      </c>
      <c r="M2669" s="3" t="str">
        <f>IFERROR(VLOOKUP(E2669,A:J,10, FALSE),"")</f>
        <v>Miniaturansicht</v>
      </c>
      <c r="N2669" s="3" t="str">
        <f>IFERROR(VLOOKUP(I2669,B:K,10,FALSE),"")</f>
        <v>JPEG-Miniaturansicht 640x480 Pixel</v>
      </c>
      <c r="O2669" s="3" t="str">
        <f>IF(AND(TRIM(J2669)="",M2669=""),"Suffix not translated ",
   IF(AND(TRIM(J2669)&lt;&gt;"",TRIM(M2669)&lt;&gt;"",TRIM(J2669)&lt;&gt;TRIM(M2669)),"Suffix translation &lt;&gt; lookup ", "" ))
&amp;IF(AND(TRIM(K2669)="",N2669=""),"Description not translated ",
   IF(AND(TRIM(K2669)&lt;&gt;"",TRIM(N2669)&lt;&gt;"",TRIM(K2669)&lt;&gt;TRIM(N2669)),"Description translation&lt;&gt; lookup ", "" ))</f>
        <v/>
      </c>
    </row>
    <row r="2670" spans="1:15" x14ac:dyDescent="0.25">
      <c r="A2670" s="2" t="str">
        <f>IF(TRIM(J2670)="","",E2670)</f>
        <v/>
      </c>
      <c r="B2670" s="2" t="str">
        <f>IF(TRIM(K2670)="","",I2670)</f>
        <v/>
      </c>
      <c r="C2670" s="2" t="str">
        <f>LEFT(F2670,FIND(".",F2670,6))</f>
        <v>Exif.SonyMinolta.</v>
      </c>
      <c r="D2670" s="2" t="str">
        <f>VLOOKUP(C2670,PrefixUebersetzung,2,FALSE)</f>
        <v>Exif.SonyMinolta.</v>
      </c>
      <c r="E2670" s="2" t="str">
        <f>MID(F2670,FIND(".",F2670,6)+1,99)</f>
        <v>ThumbnailLength</v>
      </c>
      <c r="F2670" s="41" t="s">
        <v>10433</v>
      </c>
      <c r="G2670" s="36" t="s">
        <v>9515</v>
      </c>
      <c r="H2670" s="36"/>
      <c r="I2670" s="36" t="s">
        <v>2512</v>
      </c>
      <c r="M2670" s="3" t="str">
        <f>IFERROR(VLOOKUP(E2670,A:J,10, FALSE),"")</f>
        <v>Vorschaubild Größe</v>
      </c>
      <c r="N2670" s="3" t="str">
        <f>IFERROR(VLOOKUP(I2670,B:K,10,FALSE),"")</f>
        <v>Größe der Miniaturansicht</v>
      </c>
      <c r="O2670" s="3" t="str">
        <f>IF(AND(TRIM(J2670)="",M2670=""),"Suffix not translated ",
   IF(AND(TRIM(J2670)&lt;&gt;"",TRIM(M2670)&lt;&gt;"",TRIM(J2670)&lt;&gt;TRIM(M2670)),"Suffix translation &lt;&gt; lookup ", "" ))
&amp;IF(AND(TRIM(K2670)="",N2670=""),"Description not translated ",
   IF(AND(TRIM(K2670)&lt;&gt;"",TRIM(N2670)&lt;&gt;"",TRIM(K2670)&lt;&gt;TRIM(N2670)),"Description translation&lt;&gt; lookup ", "" ))</f>
        <v/>
      </c>
    </row>
    <row r="2671" spans="1:15" x14ac:dyDescent="0.25">
      <c r="A2671" s="2" t="str">
        <f>IF(TRIM(J2671)="","",E2671)</f>
        <v/>
      </c>
      <c r="B2671" s="2" t="str">
        <f>IF(TRIM(K2671)="","",I2671)</f>
        <v/>
      </c>
      <c r="C2671" s="2" t="str">
        <f>LEFT(F2671,FIND(".",F2671,6))</f>
        <v>Exif.SonyMinolta.</v>
      </c>
      <c r="D2671" s="2" t="str">
        <f>VLOOKUP(C2671,PrefixUebersetzung,2,FALSE)</f>
        <v>Exif.SonyMinolta.</v>
      </c>
      <c r="E2671" s="2" t="str">
        <f>MID(F2671,FIND(".",F2671,6)+1,99)</f>
        <v>ThumbnailOffset</v>
      </c>
      <c r="F2671" s="41" t="s">
        <v>10434</v>
      </c>
      <c r="G2671" s="36" t="s">
        <v>9515</v>
      </c>
      <c r="H2671" s="36"/>
      <c r="I2671" s="36" t="s">
        <v>2513</v>
      </c>
      <c r="M2671" s="3" t="str">
        <f>IFERROR(VLOOKUP(E2671,A:J,10, FALSE),"")</f>
        <v>Miniaturansicht Offset</v>
      </c>
      <c r="N2671" s="3" t="str">
        <f>IFERROR(VLOOKUP(I2671,B:K,10,FALSE),"")</f>
        <v>Offset der Miniaturansicht</v>
      </c>
      <c r="O2671" s="3" t="str">
        <f>IF(AND(TRIM(J2671)="",M2671=""),"Suffix not translated ",
   IF(AND(TRIM(J2671)&lt;&gt;"",TRIM(M2671)&lt;&gt;"",TRIM(J2671)&lt;&gt;TRIM(M2671)),"Suffix translation &lt;&gt; lookup ", "" ))
&amp;IF(AND(TRIM(K2671)="",N2671=""),"Description not translated ",
   IF(AND(TRIM(K2671)&lt;&gt;"",TRIM(N2671)&lt;&gt;"",TRIM(K2671)&lt;&gt;TRIM(N2671)),"Description translation&lt;&gt; lookup ", "" ))</f>
        <v/>
      </c>
    </row>
    <row r="2672" spans="1:15" x14ac:dyDescent="0.25">
      <c r="A2672" s="2" t="str">
        <f>IF(TRIM(J2672)="","",E2672)</f>
        <v/>
      </c>
      <c r="B2672" s="2" t="str">
        <f>IF(TRIM(K2672)="","",I2672)</f>
        <v/>
      </c>
      <c r="C2672" s="2" t="str">
        <f>LEFT(F2672,FIND(".",F2672,6))</f>
        <v>Exif.SonyMinolta.</v>
      </c>
      <c r="D2672" s="2" t="str">
        <f>VLOOKUP(C2672,PrefixUebersetzung,2,FALSE)</f>
        <v>Exif.SonyMinolta.</v>
      </c>
      <c r="E2672" s="2" t="str">
        <f>MID(F2672,FIND(".",F2672,6)+1,99)</f>
        <v>Version</v>
      </c>
      <c r="F2672" s="41" t="s">
        <v>10435</v>
      </c>
      <c r="G2672" s="36" t="s">
        <v>9517</v>
      </c>
      <c r="H2672" s="36"/>
      <c r="I2672" s="36" t="s">
        <v>2514</v>
      </c>
      <c r="M2672" s="3" t="str">
        <f>IFERROR(VLOOKUP(E2672,A:J,10, FALSE),"")</f>
        <v>Version</v>
      </c>
      <c r="N2672" s="3" t="str">
        <f>IFERROR(VLOOKUP(I2672,B:K,10,FALSE),"")</f>
        <v>String 'MLT0' (nicht null-terminiert)</v>
      </c>
      <c r="O2672" s="3" t="str">
        <f>IF(AND(TRIM(J2672)="",M2672=""),"Suffix not translated ",
   IF(AND(TRIM(J2672)&lt;&gt;"",TRIM(M2672)&lt;&gt;"",TRIM(J2672)&lt;&gt;TRIM(M2672)),"Suffix translation &lt;&gt; lookup ", "" ))
&amp;IF(AND(TRIM(K2672)="",N2672=""),"Description not translated ",
   IF(AND(TRIM(K2672)&lt;&gt;"",TRIM(N2672)&lt;&gt;"",TRIM(K2672)&lt;&gt;TRIM(N2672)),"Description translation&lt;&gt; lookup ", "" ))</f>
        <v/>
      </c>
    </row>
    <row r="2673" spans="1:17" x14ac:dyDescent="0.25">
      <c r="A2673" s="2" t="str">
        <f>IF(TRIM(J2673)="","",E2673)</f>
        <v/>
      </c>
      <c r="B2673" s="2" t="str">
        <f>IF(TRIM(K2673)="","",I2673)</f>
        <v/>
      </c>
      <c r="C2673" s="2" t="str">
        <f>LEFT(F2673,FIND(".",F2673,6))</f>
        <v>Exif.SonyMinolta.</v>
      </c>
      <c r="D2673" s="2" t="str">
        <f>VLOOKUP(C2673,PrefixUebersetzung,2,FALSE)</f>
        <v>Exif.SonyMinolta.</v>
      </c>
      <c r="E2673" s="2" t="str">
        <f>MID(F2673,FIND(".",F2673,6)+1,99)</f>
        <v>WBInfoA100</v>
      </c>
      <c r="F2673" s="41" t="s">
        <v>10436</v>
      </c>
      <c r="G2673" s="36" t="s">
        <v>9517</v>
      </c>
      <c r="H2673" s="36"/>
      <c r="I2673" s="36" t="s">
        <v>2515</v>
      </c>
      <c r="M2673" s="3" t="str">
        <f>IFERROR(VLOOKUP(E2673,A:J,10, FALSE),"")</f>
        <v>Weißabgleich A100</v>
      </c>
      <c r="N2673" s="3" t="str">
        <f>IFERROR(VLOOKUP(I2673,B:K,10,FALSE),"")</f>
        <v>Weißabgleich für Sony DSLR-A100</v>
      </c>
      <c r="O2673" s="3" t="str">
        <f>IF(AND(TRIM(J2673)="",M2673=""),"Suffix not translated ",
   IF(AND(TRIM(J2673)&lt;&gt;"",TRIM(M2673)&lt;&gt;"",TRIM(J2673)&lt;&gt;TRIM(M2673)),"Suffix translation &lt;&gt; lookup ", "" ))
&amp;IF(AND(TRIM(K2673)="",N2673=""),"Description not translated ",
   IF(AND(TRIM(K2673)&lt;&gt;"",TRIM(N2673)&lt;&gt;"",TRIM(K2673)&lt;&gt;TRIM(N2673)),"Description translation&lt;&gt; lookup ", "" ))</f>
        <v/>
      </c>
    </row>
    <row r="2674" spans="1:17" x14ac:dyDescent="0.25">
      <c r="A2674" s="2" t="str">
        <f>IF(TRIM(J2674)="","",E2674)</f>
        <v/>
      </c>
      <c r="B2674" s="2" t="str">
        <f>IF(TRIM(K2674)="","",I2674)</f>
        <v/>
      </c>
      <c r="C2674" s="2" t="str">
        <f>LEFT(F2674,FIND(".",F2674,6))</f>
        <v>Exif.SonyMinolta.</v>
      </c>
      <c r="D2674" s="2" t="str">
        <f>VLOOKUP(C2674,PrefixUebersetzung,2,FALSE)</f>
        <v>Exif.SonyMinolta.</v>
      </c>
      <c r="E2674" s="2" t="str">
        <f>MID(F2674,FIND(".",F2674,6)+1,99)</f>
        <v>WhiteBalance</v>
      </c>
      <c r="F2674" s="41" t="s">
        <v>10437</v>
      </c>
      <c r="G2674" s="36" t="s">
        <v>9515</v>
      </c>
      <c r="H2674" s="36"/>
      <c r="I2674" s="36" t="s">
        <v>2226</v>
      </c>
      <c r="M2674" s="3" t="str">
        <f>IFERROR(VLOOKUP(E2674,A:J,10, FALSE),"")</f>
        <v>Weißabgleich</v>
      </c>
      <c r="N2674" s="3" t="str">
        <f>IFERROR(VLOOKUP(I2674,B:K,10,FALSE),"")</f>
        <v>Weißabgleich</v>
      </c>
      <c r="O2674" s="3" t="str">
        <f>IF(AND(TRIM(J2674)="",M2674=""),"Suffix not translated ",
   IF(AND(TRIM(J2674)&lt;&gt;"",TRIM(M2674)&lt;&gt;"",TRIM(J2674)&lt;&gt;TRIM(M2674)),"Suffix translation &lt;&gt; lookup ", "" ))
&amp;IF(AND(TRIM(K2674)="",N2674=""),"Description not translated ",
   IF(AND(TRIM(K2674)&lt;&gt;"",TRIM(N2674)&lt;&gt;"",TRIM(K2674)&lt;&gt;TRIM(N2674)),"Description translation&lt;&gt; lookup ", "" ))</f>
        <v/>
      </c>
    </row>
    <row r="2675" spans="1:17" ht="30" x14ac:dyDescent="0.25">
      <c r="A2675" s="2" t="str">
        <f>IF(TRIM(J2675)="","",E2675)</f>
        <v/>
      </c>
      <c r="B2675" s="2" t="str">
        <f>IF(TRIM(K2675)="","",I2675)</f>
        <v/>
      </c>
      <c r="C2675" s="2" t="str">
        <f>LEFT(F2675,FIND(".",F2675,6))</f>
        <v>Exif.SonyMinolta.</v>
      </c>
      <c r="D2675" s="2" t="str">
        <f>VLOOKUP(C2675,PrefixUebersetzung,2,FALSE)</f>
        <v>Exif.SonyMinolta.</v>
      </c>
      <c r="E2675" s="2" t="str">
        <f>MID(F2675,FIND(".",F2675,6)+1,99)</f>
        <v>WhiteBalanceFineTune</v>
      </c>
      <c r="F2675" s="41" t="s">
        <v>10438</v>
      </c>
      <c r="G2675" s="36" t="s">
        <v>9515</v>
      </c>
      <c r="H2675" s="36"/>
      <c r="I2675" s="36" t="s">
        <v>2516</v>
      </c>
      <c r="M2675" s="3" t="str">
        <f>IFERROR(VLOOKUP(E2675,A:J,10, FALSE),"")</f>
        <v>Weißabgleich Feinabstimmung</v>
      </c>
      <c r="N2675" s="3" t="str">
        <f>IFERROR(VLOOKUP(I2675,B:K,10,FALSE),"")</f>
        <v>Weißabgleich Feinabstimmwert</v>
      </c>
      <c r="O2675" s="3" t="str">
        <f>IF(AND(TRIM(J2675)="",M2675=""),"Suffix not translated ",
   IF(AND(TRIM(J2675)&lt;&gt;"",TRIM(M2675)&lt;&gt;"",TRIM(J2675)&lt;&gt;TRIM(M2675)),"Suffix translation &lt;&gt; lookup ", "" ))
&amp;IF(AND(TRIM(K2675)="",N2675=""),"Description not translated ",
   IF(AND(TRIM(K2675)&lt;&gt;"",TRIM(N2675)&lt;&gt;"",TRIM(K2675)&lt;&gt;TRIM(N2675)),"Description translation&lt;&gt; lookup ", "" ))</f>
        <v/>
      </c>
    </row>
    <row r="2676" spans="1:17" x14ac:dyDescent="0.25">
      <c r="A2676" s="2" t="str">
        <f>IF(TRIM(J2676)="","",E2676)</f>
        <v/>
      </c>
      <c r="B2676" s="2" t="str">
        <f>IF(TRIM(K2676)="","",I2676)</f>
        <v/>
      </c>
      <c r="C2676" s="2" t="str">
        <f>LEFT(F2676,FIND(".",F2676,6))</f>
        <v>Exif.SonyMinolta.</v>
      </c>
      <c r="D2676" s="2" t="str">
        <f>VLOOKUP(C2676,PrefixUebersetzung,2,FALSE)</f>
        <v>Exif.SonyMinolta.</v>
      </c>
      <c r="E2676" s="2" t="str">
        <f>MID(F2676,FIND(".",F2676,6)+1,99)</f>
        <v>ZoneMatching</v>
      </c>
      <c r="F2676" s="41" t="s">
        <v>10439</v>
      </c>
      <c r="G2676" s="36" t="s">
        <v>9515</v>
      </c>
      <c r="H2676" s="36"/>
      <c r="I2676" s="36" t="s">
        <v>2517</v>
      </c>
      <c r="M2676" s="3" t="str">
        <f>IFERROR(VLOOKUP(E2676,A:J,10, FALSE),"")</f>
        <v>Zonenabgleich</v>
      </c>
      <c r="N2676" s="3" t="str">
        <f>IFERROR(VLOOKUP(I2676,B:K,10,FALSE),"")</f>
        <v>Zonenabgleich</v>
      </c>
      <c r="O2676" s="3" t="str">
        <f>IF(AND(TRIM(J2676)="",M2676=""),"Suffix not translated ",
   IF(AND(TRIM(J2676)&lt;&gt;"",TRIM(M2676)&lt;&gt;"",TRIM(J2676)&lt;&gt;TRIM(M2676)),"Suffix translation &lt;&gt; lookup ", "" ))
&amp;IF(AND(TRIM(K2676)="",N2676=""),"Description not translated ",
   IF(AND(TRIM(K2676)&lt;&gt;"",TRIM(N2676)&lt;&gt;"",TRIM(K2676)&lt;&gt;TRIM(N2676)),"Description translation&lt;&gt; lookup ", "" ))</f>
        <v/>
      </c>
    </row>
    <row r="2677" spans="1:17" x14ac:dyDescent="0.25">
      <c r="A2677" s="2" t="str">
        <f>IF(TRIM(J2677)="","",E2677)</f>
        <v>CameraTemperature</v>
      </c>
      <c r="B2677" s="2" t="str">
        <f>IF(TRIM(K2677)="","",I2677)</f>
        <v>Internal camera temperature (in degrees Celsius)</v>
      </c>
      <c r="C2677" s="2" t="str">
        <f>LEFT(F2677,FIND(".",F2677,6))</f>
        <v>Exif.SonyMisc1.</v>
      </c>
      <c r="D2677" s="2" t="str">
        <f>VLOOKUP(C2677,PrefixUebersetzung,2,FALSE)</f>
        <v>Exif.SonyMisc1.</v>
      </c>
      <c r="E2677" s="2" t="str">
        <f>MID(F2677,FIND(".",F2677,6)+1,99)</f>
        <v>CameraTemperature</v>
      </c>
      <c r="F2677" s="36" t="s">
        <v>10926</v>
      </c>
      <c r="G2677" s="36" t="s">
        <v>9524</v>
      </c>
      <c r="H2677" s="36"/>
      <c r="I2677" s="36" t="s">
        <v>10927</v>
      </c>
      <c r="J2677" s="5" t="s">
        <v>4359</v>
      </c>
      <c r="K2677" s="5" t="s">
        <v>11018</v>
      </c>
      <c r="M2677" s="3" t="str">
        <f>IFERROR(VLOOKUP(E2677,A:J,10, FALSE),"")</f>
        <v>Kameratemperatur</v>
      </c>
      <c r="O2677" s="3" t="str">
        <f>IF(AND(TRIM(J2677)="",M2677=""),"Suffix not translated ",
   IF(AND(TRIM(J2677)&lt;&gt;"",TRIM(M2677)&lt;&gt;"",TRIM(J2677)&lt;&gt;TRIM(M2677)),"Suffix translation &lt;&gt; lookup ", "" ))
&amp;IF(AND(TRIM(K2677)="",N2677=""),"Description not translated ",
   IF(AND(TRIM(K2677)&lt;&gt;"",TRIM(N2677)&lt;&gt;"",TRIM(K2677)&lt;&gt;TRIM(N2677)),"Description translation&lt;&gt; lookup ", "" ))</f>
        <v/>
      </c>
      <c r="Q2677" s="3" t="s">
        <v>8447</v>
      </c>
    </row>
    <row r="2678" spans="1:17" x14ac:dyDescent="0.25">
      <c r="A2678" s="2" t="str">
        <f>IF(TRIM(J2678)="","",E2678)</f>
        <v>ExposureProgram</v>
      </c>
      <c r="B2678" s="2" t="str">
        <f>IF(TRIM(K2678)="","",I2678)</f>
        <v>Exposure program</v>
      </c>
      <c r="C2678" s="2" t="str">
        <f>LEFT(F2678,FIND(".",F2678,6))</f>
        <v>Exif.SonyMisc2b.</v>
      </c>
      <c r="D2678" s="2" t="str">
        <f>VLOOKUP(C2678,PrefixUebersetzung,2,FALSE)</f>
        <v>Exif.SonyMisc2b.</v>
      </c>
      <c r="E2678" s="2" t="str">
        <f>MID(F2678,FIND(".",F2678,6)+1,99)</f>
        <v>ExposureProgram</v>
      </c>
      <c r="F2678" s="36" t="s">
        <v>10928</v>
      </c>
      <c r="G2678" s="36" t="s">
        <v>9518</v>
      </c>
      <c r="H2678" s="36"/>
      <c r="I2678" s="36" t="s">
        <v>10929</v>
      </c>
      <c r="J2678" s="5" t="s">
        <v>4021</v>
      </c>
      <c r="K2678" s="5" t="s">
        <v>4021</v>
      </c>
      <c r="M2678" s="3" t="str">
        <f>IFERROR(VLOOKUP(E2678,A:J,10, FALSE),"")</f>
        <v>Belichtungsprogramm</v>
      </c>
      <c r="N2678" s="3" t="str">
        <f>IFERROR(VLOOKUP(I2678,B:K,10,FALSE),"")</f>
        <v>Belichtungsprogramm</v>
      </c>
      <c r="O2678" s="3" t="str">
        <f>IF(AND(TRIM(J2678)="",M2678=""),"Suffix not translated ",
   IF(AND(TRIM(J2678)&lt;&gt;"",TRIM(M2678)&lt;&gt;"",TRIM(J2678)&lt;&gt;TRIM(M2678)),"Suffix translation &lt;&gt; lookup ", "" ))
&amp;IF(AND(TRIM(K2678)="",N2678=""),"Description not translated ",
   IF(AND(TRIM(K2678)&lt;&gt;"",TRIM(N2678)&lt;&gt;"",TRIM(K2678)&lt;&gt;TRIM(N2678)),"Description translation&lt;&gt; lookup ", "" ))</f>
        <v/>
      </c>
    </row>
    <row r="2679" spans="1:17" x14ac:dyDescent="0.25">
      <c r="A2679" s="2" t="str">
        <f>IF(TRIM(J2679)="","",E2679)</f>
        <v>FocusPosition2</v>
      </c>
      <c r="B2679" s="2" t="str">
        <f>IF(TRIM(K2679)="","",I2679)</f>
        <v>Focus position 2</v>
      </c>
      <c r="C2679" s="2" t="str">
        <f>LEFT(F2679,FIND(".",F2679,6))</f>
        <v>Exif.SonyMisc2b.</v>
      </c>
      <c r="D2679" s="2" t="str">
        <f>VLOOKUP(C2679,PrefixUebersetzung,2,FALSE)</f>
        <v>Exif.SonyMisc2b.</v>
      </c>
      <c r="E2679" s="2" t="str">
        <f>MID(F2679,FIND(".",F2679,6)+1,99)</f>
        <v>FocusPosition2</v>
      </c>
      <c r="F2679" s="36" t="s">
        <v>10930</v>
      </c>
      <c r="G2679" s="36" t="s">
        <v>9518</v>
      </c>
      <c r="H2679" s="36"/>
      <c r="I2679" s="36" t="s">
        <v>10931</v>
      </c>
      <c r="J2679" s="5" t="s">
        <v>8472</v>
      </c>
      <c r="K2679" s="5" t="s">
        <v>8472</v>
      </c>
      <c r="M2679" s="3" t="str">
        <f>IFERROR(VLOOKUP(E2679,A:J,10, FALSE),"")</f>
        <v>Fokus Position 2</v>
      </c>
      <c r="N2679" s="3" t="str">
        <f>IFERROR(VLOOKUP(I2679,B:K,10,FALSE),"")</f>
        <v>Fokus Position 2</v>
      </c>
      <c r="O2679" s="3" t="str">
        <f>IF(AND(TRIM(J2679)="",M2679=""),"Suffix not translated ",
   IF(AND(TRIM(J2679)&lt;&gt;"",TRIM(M2679)&lt;&gt;"",TRIM(J2679)&lt;&gt;TRIM(M2679)),"Suffix translation &lt;&gt; lookup ", "" ))
&amp;IF(AND(TRIM(K2679)="",N2679=""),"Description not translated ",
   IF(AND(TRIM(K2679)&lt;&gt;"",TRIM(N2679)&lt;&gt;"",TRIM(K2679)&lt;&gt;TRIM(N2679)),"Description translation&lt;&gt; lookup ", "" ))</f>
        <v/>
      </c>
    </row>
    <row r="2680" spans="1:17" x14ac:dyDescent="0.25">
      <c r="A2680" s="2" t="str">
        <f>IF(TRIM(J2680)="","",E2680)</f>
        <v/>
      </c>
      <c r="B2680" s="2" t="str">
        <f>IF(TRIM(K2680)="","",I2680)</f>
        <v/>
      </c>
      <c r="C2680" s="2" t="str">
        <f>LEFT(F2680,FIND(".",F2680,6))</f>
        <v>Exif.SonyMisc2b.</v>
      </c>
      <c r="D2680" s="2" t="str">
        <f>VLOOKUP(C2680,PrefixUebersetzung,2,FALSE)</f>
        <v>Exif.SonyMisc2b.</v>
      </c>
      <c r="E2680" s="2" t="str">
        <f>MID(F2680,FIND(".",F2680,6)+1,99)</f>
        <v>IntelligentAuto</v>
      </c>
      <c r="F2680" s="36" t="s">
        <v>10932</v>
      </c>
      <c r="G2680" s="36" t="s">
        <v>9518</v>
      </c>
      <c r="H2680" s="36"/>
      <c r="I2680" s="36" t="s">
        <v>10933</v>
      </c>
      <c r="L2680" s="15">
        <v>8</v>
      </c>
      <c r="M2680" s="3" t="str">
        <f>IFERROR(VLOOKUP(E2680,A:J,10, FALSE),"")</f>
        <v/>
      </c>
      <c r="O2680" s="3" t="str">
        <f>IF(AND(TRIM(J2680)="",M2680=""),"Suffix not translated ",
   IF(AND(TRIM(J2680)&lt;&gt;"",TRIM(M2680)&lt;&gt;"",TRIM(J2680)&lt;&gt;TRIM(M2680)),"Suffix translation &lt;&gt; lookup ", "" ))
&amp;IF(AND(TRIM(K2680)="",N2680=""),"Description not translated ",
   IF(AND(TRIM(K2680)&lt;&gt;"",TRIM(N2680)&lt;&gt;"",TRIM(K2680)&lt;&gt;TRIM(N2680)),"Description translation&lt;&gt; lookup ", "" ))</f>
        <v xml:space="preserve">Suffix not translated Description not translated </v>
      </c>
      <c r="Q2680" s="3" t="s">
        <v>8447</v>
      </c>
    </row>
    <row r="2681" spans="1:17" x14ac:dyDescent="0.25">
      <c r="A2681" s="2" t="str">
        <f>IF(TRIM(J2681)="","",E2681)</f>
        <v/>
      </c>
      <c r="B2681" s="2" t="str">
        <f>IF(TRIM(K2681)="","",I2681)</f>
        <v/>
      </c>
      <c r="C2681" s="2" t="str">
        <f>LEFT(F2681,FIND(".",F2681,6))</f>
        <v>Exif.SonyMisc2b.</v>
      </c>
      <c r="D2681" s="2" t="str">
        <f>VLOOKUP(C2681,PrefixUebersetzung,2,FALSE)</f>
        <v>Exif.SonyMisc2b.</v>
      </c>
      <c r="E2681" s="2" t="str">
        <f>MID(F2681,FIND(".",F2681,6)+1,99)</f>
        <v>LensZoomPosition</v>
      </c>
      <c r="F2681" s="36" t="s">
        <v>10934</v>
      </c>
      <c r="G2681" s="36" t="s">
        <v>9512</v>
      </c>
      <c r="H2681" s="36"/>
      <c r="I2681" s="36" t="s">
        <v>10935</v>
      </c>
      <c r="L2681" s="15">
        <v>8</v>
      </c>
      <c r="O2681" s="3" t="str">
        <f>IF(AND(TRIM(J2681)="",M2681=""),"Suffix not translated ",
   IF(AND(TRIM(J2681)&lt;&gt;"",TRIM(M2681)&lt;&gt;"",TRIM(J2681)&lt;&gt;TRIM(M2681)),"Suffix translation &lt;&gt; lookup ", "" ))
&amp;IF(AND(TRIM(K2681)="",N2681=""),"Description not translated ",
   IF(AND(TRIM(K2681)&lt;&gt;"",TRIM(N2681)&lt;&gt;"",TRIM(K2681)&lt;&gt;TRIM(N2681)),"Description translation&lt;&gt; lookup ", "" ))</f>
        <v xml:space="preserve">Suffix not translated Description not translated </v>
      </c>
      <c r="P2681" s="3" t="s">
        <v>8447</v>
      </c>
      <c r="Q2681" s="3" t="s">
        <v>8447</v>
      </c>
    </row>
    <row r="2682" spans="1:17" x14ac:dyDescent="0.25">
      <c r="A2682" s="2" t="str">
        <f>IF(TRIM(J2682)="","",E2682)</f>
        <v>CameraOrientation</v>
      </c>
      <c r="B2682" s="2" t="str">
        <f>IF(TRIM(K2682)="","",I2682)</f>
        <v>Orientation of the camera when the photo was taken</v>
      </c>
      <c r="C2682" s="2" t="str">
        <f>LEFT(F2682,FIND(".",F2682,6))</f>
        <v>Exif.SonyMisc3c.</v>
      </c>
      <c r="D2682" s="2" t="str">
        <f>VLOOKUP(C2682,PrefixUebersetzung,2,FALSE)</f>
        <v>Exif.SonyMisc3c.</v>
      </c>
      <c r="E2682" s="2" t="str">
        <f>MID(F2682,FIND(".",F2682,6)+1,99)</f>
        <v>CameraOrientation</v>
      </c>
      <c r="F2682" s="36" t="s">
        <v>10936</v>
      </c>
      <c r="G2682" s="36" t="s">
        <v>9518</v>
      </c>
      <c r="H2682" s="36"/>
      <c r="I2682" s="36" t="s">
        <v>10937</v>
      </c>
      <c r="J2682" s="5" t="s">
        <v>7545</v>
      </c>
      <c r="K2682" s="5" t="s">
        <v>11019</v>
      </c>
      <c r="M2682" s="3" t="str">
        <f>IFERROR(VLOOKUP(E2682,A:J,10, FALSE),"")</f>
        <v>Kamera-Ausrichtung</v>
      </c>
      <c r="O2682" s="3" t="str">
        <f>IF(AND(TRIM(J2682)="",M2682=""),"Suffix not translated ",
   IF(AND(TRIM(J2682)&lt;&gt;"",TRIM(M2682)&lt;&gt;"",TRIM(J2682)&lt;&gt;TRIM(M2682)),"Suffix translation &lt;&gt; lookup ", "" ))
&amp;IF(AND(TRIM(K2682)="",N2682=""),"Description not translated ",
   IF(AND(TRIM(K2682)&lt;&gt;"",TRIM(N2682)&lt;&gt;"",TRIM(K2682)&lt;&gt;TRIM(N2682)),"Description translation&lt;&gt; lookup ", "" ))</f>
        <v/>
      </c>
      <c r="Q2682" s="3" t="s">
        <v>8447</v>
      </c>
    </row>
    <row r="2683" spans="1:17" x14ac:dyDescent="0.25">
      <c r="A2683" s="2" t="str">
        <f>IF(TRIM(J2683)="","",E2683)</f>
        <v/>
      </c>
      <c r="B2683" s="2" t="str">
        <f>IF(TRIM(K2683)="","",I2683)</f>
        <v/>
      </c>
      <c r="C2683" s="2" t="str">
        <f>LEFT(F2683,FIND(".",F2683,6))</f>
        <v>Exif.SonyMisc3c.</v>
      </c>
      <c r="D2683" s="2" t="str">
        <f>VLOOKUP(C2683,PrefixUebersetzung,2,FALSE)</f>
        <v>Exif.SonyMisc3c.</v>
      </c>
      <c r="E2683" s="2" t="str">
        <f>MID(F2683,FIND(".",F2683,6)+1,99)</f>
        <v>ModelReleaseYear</v>
      </c>
      <c r="F2683" s="36" t="s">
        <v>10938</v>
      </c>
      <c r="G2683" s="36" t="s">
        <v>9518</v>
      </c>
      <c r="H2683" s="36"/>
      <c r="I2683" s="36" t="s">
        <v>10939</v>
      </c>
      <c r="L2683" s="15">
        <v>8</v>
      </c>
      <c r="O2683" s="3" t="str">
        <f>IF(AND(TRIM(J2683)="",M2683=""),"Suffix not translated ",
   IF(AND(TRIM(J2683)&lt;&gt;"",TRIM(M2683)&lt;&gt;"",TRIM(J2683)&lt;&gt;TRIM(M2683)),"Suffix translation &lt;&gt; lookup ", "" ))
&amp;IF(AND(TRIM(K2683)="",N2683=""),"Description not translated ",
   IF(AND(TRIM(K2683)&lt;&gt;"",TRIM(N2683)&lt;&gt;"",TRIM(K2683)&lt;&gt;TRIM(N2683)),"Description translation&lt;&gt; lookup ", "" ))</f>
        <v xml:space="preserve">Suffix not translated Description not translated </v>
      </c>
      <c r="P2683" s="3" t="s">
        <v>8447</v>
      </c>
      <c r="Q2683" s="3" t="s">
        <v>8447</v>
      </c>
    </row>
    <row r="2684" spans="1:17" x14ac:dyDescent="0.25">
      <c r="A2684" s="2" t="str">
        <f>IF(TRIM(J2684)="","",E2684)</f>
        <v>Quality2</v>
      </c>
      <c r="B2684" s="2" t="str">
        <f>IF(TRIM(K2684)="","",I2684)</f>
        <v>Quality 2</v>
      </c>
      <c r="C2684" s="2" t="str">
        <f>LEFT(F2684,FIND(".",F2684,6))</f>
        <v>Exif.SonyMisc3c.</v>
      </c>
      <c r="D2684" s="2" t="str">
        <f>VLOOKUP(C2684,PrefixUebersetzung,2,FALSE)</f>
        <v>Exif.SonyMisc3c.</v>
      </c>
      <c r="E2684" s="2" t="str">
        <f>MID(F2684,FIND(".",F2684,6)+1,99)</f>
        <v>Quality2</v>
      </c>
      <c r="F2684" s="36" t="s">
        <v>10940</v>
      </c>
      <c r="G2684" s="36" t="s">
        <v>9518</v>
      </c>
      <c r="H2684" s="36"/>
      <c r="I2684" s="36" t="s">
        <v>10941</v>
      </c>
      <c r="J2684" s="5" t="s">
        <v>8622</v>
      </c>
      <c r="K2684" s="5" t="s">
        <v>8622</v>
      </c>
      <c r="M2684" s="3" t="str">
        <f>IFERROR(VLOOKUP(E2684,A:J,10, FALSE),"")</f>
        <v>Qualität 2</v>
      </c>
      <c r="O2684" s="3" t="str">
        <f>IF(AND(TRIM(J2684)="",M2684=""),"Suffix not translated ",
   IF(AND(TRIM(J2684)&lt;&gt;"",TRIM(M2684)&lt;&gt;"",TRIM(J2684)&lt;&gt;TRIM(M2684)),"Suffix translation &lt;&gt; lookup ", "" ))
&amp;IF(AND(TRIM(K2684)="",N2684=""),"Description not translated ",
   IF(AND(TRIM(K2684)&lt;&gt;"",TRIM(N2684)&lt;&gt;"",TRIM(K2684)&lt;&gt;TRIM(N2684)),"Description translation&lt;&gt; lookup ", "" ))</f>
        <v/>
      </c>
      <c r="Q2684" s="3" t="s">
        <v>8447</v>
      </c>
    </row>
    <row r="2685" spans="1:17" x14ac:dyDescent="0.25">
      <c r="A2685" s="2" t="str">
        <f>IF(TRIM(J2685)="","",E2685)</f>
        <v>ReleaseMode2</v>
      </c>
      <c r="B2685" s="2" t="str">
        <f>IF(TRIM(K2685)="","",I2685)</f>
        <v>Release mode 2</v>
      </c>
      <c r="C2685" s="2" t="str">
        <f>LEFT(F2685,FIND(".",F2685,6))</f>
        <v>Exif.SonyMisc3c.</v>
      </c>
      <c r="D2685" s="2" t="str">
        <f>VLOOKUP(C2685,PrefixUebersetzung,2,FALSE)</f>
        <v>Exif.SonyMisc3c.</v>
      </c>
      <c r="E2685" s="2" t="str">
        <f>MID(F2685,FIND(".",F2685,6)+1,99)</f>
        <v>ReleaseMode2</v>
      </c>
      <c r="F2685" s="36" t="s">
        <v>10942</v>
      </c>
      <c r="G2685" s="36" t="s">
        <v>9518</v>
      </c>
      <c r="H2685" s="36"/>
      <c r="I2685" s="36" t="s">
        <v>10943</v>
      </c>
      <c r="J2685" s="5" t="s">
        <v>8624</v>
      </c>
      <c r="K2685" s="5" t="s">
        <v>8624</v>
      </c>
      <c r="M2685" s="3" t="str">
        <f>IFERROR(VLOOKUP(E2685,A:J,10, FALSE),"")</f>
        <v>Release-Mode 2</v>
      </c>
      <c r="O2685" s="3" t="str">
        <f>IF(AND(TRIM(J2685)="",M2685=""),"Suffix not translated ",
   IF(AND(TRIM(J2685)&lt;&gt;"",TRIM(M2685)&lt;&gt;"",TRIM(J2685)&lt;&gt;TRIM(M2685)),"Suffix translation &lt;&gt; lookup ", "" ))
&amp;IF(AND(TRIM(K2685)="",N2685=""),"Description not translated ",
   IF(AND(TRIM(K2685)&lt;&gt;"",TRIM(N2685)&lt;&gt;"",TRIM(K2685)&lt;&gt;TRIM(N2685)),"Description translation&lt;&gt; lookup ", "" ))</f>
        <v/>
      </c>
      <c r="Q2685" s="3" t="s">
        <v>8447</v>
      </c>
    </row>
    <row r="2686" spans="1:17" x14ac:dyDescent="0.25">
      <c r="A2686" s="2" t="str">
        <f>IF(TRIM(J2686)="","",E2686)</f>
        <v/>
      </c>
      <c r="B2686" s="2" t="str">
        <f>IF(TRIM(K2686)="","",I2686)</f>
        <v/>
      </c>
      <c r="C2686" s="2" t="str">
        <f>LEFT(F2686,FIND(".",F2686,6))</f>
        <v>Exif.SonyMisc3c.</v>
      </c>
      <c r="D2686" s="2" t="str">
        <f>VLOOKUP(C2686,PrefixUebersetzung,2,FALSE)</f>
        <v>Exif.SonyMisc3c.</v>
      </c>
      <c r="E2686" s="2" t="str">
        <f>MID(F2686,FIND(".",F2686,6)+1,99)</f>
        <v>SequenceFileNumber</v>
      </c>
      <c r="F2686" s="36" t="s">
        <v>10944</v>
      </c>
      <c r="G2686" s="36" t="s">
        <v>9515</v>
      </c>
      <c r="H2686" s="36"/>
      <c r="I2686" s="36" t="s">
        <v>10945</v>
      </c>
      <c r="L2686" s="15">
        <v>8</v>
      </c>
      <c r="M2686" s="3" t="str">
        <f>IFERROR(VLOOKUP(E2686,A:J,10, FALSE),"")</f>
        <v>Sequenz-Dateinummer</v>
      </c>
      <c r="O2686" s="3" t="str">
        <f>IF(AND(TRIM(J2686)="",M2686=""),"Suffix not translated ",
   IF(AND(TRIM(J2686)&lt;&gt;"",TRIM(M2686)&lt;&gt;"",TRIM(J2686)&lt;&gt;TRIM(M2686)),"Suffix translation &lt;&gt; lookup ", "" ))
&amp;IF(AND(TRIM(K2686)="",N2686=""),"Description not translated ",
   IF(AND(TRIM(K2686)&lt;&gt;"",TRIM(N2686)&lt;&gt;"",TRIM(K2686)&lt;&gt;TRIM(N2686)),"Description translation&lt;&gt; lookup ", "" ))</f>
        <v xml:space="preserve">Description not translated </v>
      </c>
      <c r="Q2686" s="3" t="s">
        <v>8447</v>
      </c>
    </row>
    <row r="2687" spans="1:17" x14ac:dyDescent="0.25">
      <c r="A2687" s="2" t="str">
        <f>IF(TRIM(J2687)="","",E2687)</f>
        <v/>
      </c>
      <c r="B2687" s="2" t="str">
        <f>IF(TRIM(K2687)="","",I2687)</f>
        <v/>
      </c>
      <c r="C2687" s="2" t="str">
        <f>LEFT(F2687,FIND(".",F2687,6))</f>
        <v>Exif.SonyMisc3c.</v>
      </c>
      <c r="D2687" s="2" t="str">
        <f>VLOOKUP(C2687,PrefixUebersetzung,2,FALSE)</f>
        <v>Exif.SonyMisc3c.</v>
      </c>
      <c r="E2687" s="2" t="str">
        <f>MID(F2687,FIND(".",F2687,6)+1,99)</f>
        <v>SequenceImageNumber</v>
      </c>
      <c r="F2687" s="36" t="s">
        <v>10946</v>
      </c>
      <c r="G2687" s="36" t="s">
        <v>9515</v>
      </c>
      <c r="H2687" s="36"/>
      <c r="I2687" s="36" t="s">
        <v>10947</v>
      </c>
      <c r="L2687" s="15">
        <v>8</v>
      </c>
      <c r="M2687" s="3" t="str">
        <f>IFERROR(VLOOKUP(E2687,A:J,10, FALSE),"")</f>
        <v>Sequenz-Bildnummer</v>
      </c>
      <c r="O2687" s="3" t="str">
        <f>IF(AND(TRIM(J2687)="",M2687=""),"Suffix not translated ",
   IF(AND(TRIM(J2687)&lt;&gt;"",TRIM(M2687)&lt;&gt;"",TRIM(J2687)&lt;&gt;TRIM(M2687)),"Suffix translation &lt;&gt; lookup ", "" ))
&amp;IF(AND(TRIM(K2687)="",N2687=""),"Description not translated ",
   IF(AND(TRIM(K2687)&lt;&gt;"",TRIM(N2687)&lt;&gt;"",TRIM(K2687)&lt;&gt;TRIM(N2687)),"Description translation&lt;&gt; lookup ", "" ))</f>
        <v xml:space="preserve">Description not translated </v>
      </c>
      <c r="Q2687" s="3" t="s">
        <v>8447</v>
      </c>
    </row>
    <row r="2688" spans="1:17" x14ac:dyDescent="0.25">
      <c r="A2688" s="2" t="str">
        <f>IF(TRIM(J2688)="","",E2688)</f>
        <v/>
      </c>
      <c r="B2688" s="2" t="str">
        <f>IF(TRIM(K2688)="","",I2688)</f>
        <v/>
      </c>
      <c r="C2688" s="2" t="str">
        <f>LEFT(F2688,FIND(".",F2688,6))</f>
        <v>Exif.SonyMisc3c.</v>
      </c>
      <c r="D2688" s="2" t="str">
        <f>VLOOKUP(C2688,PrefixUebersetzung,2,FALSE)</f>
        <v>Exif.SonyMisc3c.</v>
      </c>
      <c r="E2688" s="2" t="str">
        <f>MID(F2688,FIND(".",F2688,6)+1,99)</f>
        <v>SequenceLength1</v>
      </c>
      <c r="F2688" s="36" t="s">
        <v>10948</v>
      </c>
      <c r="G2688" s="36" t="s">
        <v>9518</v>
      </c>
      <c r="H2688" s="36"/>
      <c r="I2688" s="36" t="s">
        <v>10949</v>
      </c>
      <c r="L2688" s="15">
        <v>8</v>
      </c>
      <c r="N2688" s="3" t="str">
        <f>IFERROR(VLOOKUP(I2688,B:K,10,FALSE),"")</f>
        <v/>
      </c>
      <c r="O2688" s="3" t="str">
        <f>IF(AND(TRIM(J2688)="",M2688=""),"Suffix not translated ",
   IF(AND(TRIM(J2688)&lt;&gt;"",TRIM(M2688)&lt;&gt;"",TRIM(J2688)&lt;&gt;TRIM(M2688)),"Suffix translation &lt;&gt; lookup ", "" ))
&amp;IF(AND(TRIM(K2688)="",N2688=""),"Description not translated ",
   IF(AND(TRIM(K2688)&lt;&gt;"",TRIM(N2688)&lt;&gt;"",TRIM(K2688)&lt;&gt;TRIM(N2688)),"Description translation&lt;&gt; lookup ", "" ))</f>
        <v xml:space="preserve">Suffix not translated Description not translated </v>
      </c>
      <c r="P2688" s="3" t="s">
        <v>8447</v>
      </c>
      <c r="Q2688" s="3" t="s">
        <v>8447</v>
      </c>
    </row>
    <row r="2689" spans="1:17" x14ac:dyDescent="0.25">
      <c r="A2689" s="2" t="str">
        <f>IF(TRIM(J2689)="","",E2689)</f>
        <v/>
      </c>
      <c r="B2689" s="2" t="str">
        <f>IF(TRIM(K2689)="","",I2689)</f>
        <v/>
      </c>
      <c r="C2689" s="2" t="str">
        <f>LEFT(F2689,FIND(".",F2689,6))</f>
        <v>Exif.SonyMisc3c.</v>
      </c>
      <c r="D2689" s="2" t="str">
        <f>VLOOKUP(C2689,PrefixUebersetzung,2,FALSE)</f>
        <v>Exif.SonyMisc3c.</v>
      </c>
      <c r="E2689" s="2" t="str">
        <f>MID(F2689,FIND(".",F2689,6)+1,99)</f>
        <v>SequenceLength2</v>
      </c>
      <c r="F2689" s="36" t="s">
        <v>10950</v>
      </c>
      <c r="G2689" s="36" t="s">
        <v>9518</v>
      </c>
      <c r="H2689" s="36"/>
      <c r="I2689" s="36" t="s">
        <v>10949</v>
      </c>
      <c r="L2689" s="15">
        <v>8</v>
      </c>
      <c r="N2689" s="3" t="str">
        <f>IFERROR(VLOOKUP(I2689,B:K,10,FALSE),"")</f>
        <v/>
      </c>
      <c r="O2689" s="3" t="str">
        <f>IF(AND(TRIM(J2689)="",M2689=""),"Suffix not translated ",
   IF(AND(TRIM(J2689)&lt;&gt;"",TRIM(M2689)&lt;&gt;"",TRIM(J2689)&lt;&gt;TRIM(M2689)),"Suffix translation &lt;&gt; lookup ", "" ))
&amp;IF(AND(TRIM(K2689)="",N2689=""),"Description not translated ",
   IF(AND(TRIM(K2689)&lt;&gt;"",TRIM(N2689)&lt;&gt;"",TRIM(K2689)&lt;&gt;TRIM(N2689)),"Description translation&lt;&gt; lookup ", "" ))</f>
        <v xml:space="preserve">Suffix not translated Description not translated </v>
      </c>
      <c r="P2689" s="3" t="s">
        <v>8447</v>
      </c>
    </row>
    <row r="2690" spans="1:17" ht="30" x14ac:dyDescent="0.25">
      <c r="A2690" s="2" t="str">
        <f>IF(TRIM(J2690)="","",E2690)</f>
        <v/>
      </c>
      <c r="B2690" s="2" t="str">
        <f>IF(TRIM(K2690)="","",I2690)</f>
        <v/>
      </c>
      <c r="C2690" s="2" t="str">
        <f>LEFT(F2690,FIND(".",F2690,6))</f>
        <v>Exif.SonyMisc3c.</v>
      </c>
      <c r="D2690" s="2" t="str">
        <f>VLOOKUP(C2690,PrefixUebersetzung,2,FALSE)</f>
        <v>Exif.SonyMisc3c.</v>
      </c>
      <c r="E2690" s="2" t="str">
        <f>MID(F2690,FIND(".",F2690,6)+1,99)</f>
        <v>ShotNumberSincePowerUp</v>
      </c>
      <c r="F2690" s="36" t="s">
        <v>10951</v>
      </c>
      <c r="G2690" s="36" t="s">
        <v>9515</v>
      </c>
      <c r="H2690" s="36"/>
      <c r="I2690" s="36" t="s">
        <v>10952</v>
      </c>
      <c r="L2690" s="15">
        <v>8</v>
      </c>
      <c r="O2690" s="3" t="str">
        <f>IF(AND(TRIM(J2690)="",M2690=""),"Suffix not translated ",
   IF(AND(TRIM(J2690)&lt;&gt;"",TRIM(M2690)&lt;&gt;"",TRIM(J2690)&lt;&gt;TRIM(M2690)),"Suffix translation &lt;&gt; lookup ", "" ))
&amp;IF(AND(TRIM(K2690)="",N2690=""),"Description not translated ",
   IF(AND(TRIM(K2690)&lt;&gt;"",TRIM(N2690)&lt;&gt;"",TRIM(K2690)&lt;&gt;TRIM(N2690)),"Description translation&lt;&gt; lookup ", "" ))</f>
        <v xml:space="preserve">Suffix not translated Description not translated </v>
      </c>
      <c r="P2690" s="3" t="s">
        <v>8447</v>
      </c>
      <c r="Q2690" s="3" t="s">
        <v>8447</v>
      </c>
    </row>
    <row r="2691" spans="1:17" x14ac:dyDescent="0.25">
      <c r="A2691" s="2" t="str">
        <f>IF(TRIM(J2691)="","",E2691)</f>
        <v/>
      </c>
      <c r="B2691" s="2" t="str">
        <f>IF(TRIM(K2691)="","",I2691)</f>
        <v/>
      </c>
      <c r="C2691" s="2" t="str">
        <f>LEFT(F2691,FIND(".",F2691,6))</f>
        <v>Exif.SonyMisc3c.</v>
      </c>
      <c r="D2691" s="2" t="str">
        <f>VLOOKUP(C2691,PrefixUebersetzung,2,FALSE)</f>
        <v>Exif.SonyMisc3c.</v>
      </c>
      <c r="E2691" s="2" t="str">
        <f>MID(F2691,FIND(".",F2691,6)+1,99)</f>
        <v>SonyImageHeight</v>
      </c>
      <c r="F2691" s="36" t="s">
        <v>10953</v>
      </c>
      <c r="G2691" s="36" t="s">
        <v>9512</v>
      </c>
      <c r="H2691" s="36"/>
      <c r="I2691" s="36" t="s">
        <v>10954</v>
      </c>
      <c r="L2691" s="15">
        <v>8</v>
      </c>
      <c r="M2691" s="3" t="str">
        <f>IFERROR(VLOOKUP(E2691,A:J,10, FALSE),"")</f>
        <v/>
      </c>
      <c r="N2691" s="3" t="str">
        <f>IFERROR(VLOOKUP(I2691,B:K,10,FALSE),"")</f>
        <v/>
      </c>
      <c r="O2691" s="3" t="str">
        <f>IF(AND(TRIM(J2691)="",M2691=""),"Suffix not translated ",
   IF(AND(TRIM(J2691)&lt;&gt;"",TRIM(M2691)&lt;&gt;"",TRIM(J2691)&lt;&gt;TRIM(M2691)),"Suffix translation &lt;&gt; lookup ", "" ))
&amp;IF(AND(TRIM(K2691)="",N2691=""),"Description not translated ",
   IF(AND(TRIM(K2691)&lt;&gt;"",TRIM(N2691)&lt;&gt;"",TRIM(K2691)&lt;&gt;TRIM(N2691)),"Description translation&lt;&gt; lookup ", "" ))</f>
        <v xml:space="preserve">Suffix not translated Description not translated </v>
      </c>
      <c r="P2691" s="3" t="s">
        <v>8447</v>
      </c>
      <c r="Q2691" s="3" t="s">
        <v>8447</v>
      </c>
    </row>
    <row r="2692" spans="1:17" x14ac:dyDescent="0.25">
      <c r="A2692" s="2" t="str">
        <f>IF(TRIM(J2692)="","",E2692)</f>
        <v>FacesDetected</v>
      </c>
      <c r="B2692" s="2" t="str">
        <f>IF(TRIM(K2692)="","",I2692)</f>
        <v>Number of faces detected in the image</v>
      </c>
      <c r="C2692" s="2" t="str">
        <f>LEFT(F2692,FIND(".",F2692,6))</f>
        <v>Exif.SonySInfo1.</v>
      </c>
      <c r="D2692" s="2" t="str">
        <f>VLOOKUP(C2692,PrefixUebersetzung,2,FALSE)</f>
        <v>Exif.SonySInfo1.</v>
      </c>
      <c r="E2692" s="2" t="str">
        <f>MID(F2692,FIND(".",F2692,6)+1,99)</f>
        <v>FacesDetected</v>
      </c>
      <c r="F2692" s="36" t="s">
        <v>10955</v>
      </c>
      <c r="G2692" s="36" t="s">
        <v>9512</v>
      </c>
      <c r="H2692" s="36"/>
      <c r="I2692" s="36" t="s">
        <v>10956</v>
      </c>
      <c r="J2692" s="5" t="s">
        <v>7531</v>
      </c>
      <c r="K2692" s="5" t="s">
        <v>11020</v>
      </c>
      <c r="M2692" s="3" t="str">
        <f>IFERROR(VLOOKUP(E2692,A:J,10, FALSE),"")</f>
        <v>Gesichter erkannt</v>
      </c>
      <c r="O2692" s="3" t="str">
        <f>IF(AND(TRIM(J2692)="",M2692=""),"Suffix not translated ",
   IF(AND(TRIM(J2692)&lt;&gt;"",TRIM(M2692)&lt;&gt;"",TRIM(J2692)&lt;&gt;TRIM(M2692)),"Suffix translation &lt;&gt; lookup ", "" ))
&amp;IF(AND(TRIM(K2692)="",N2692=""),"Description not translated ",
   IF(AND(TRIM(K2692)&lt;&gt;"",TRIM(N2692)&lt;&gt;"",TRIM(K2692)&lt;&gt;TRIM(N2692)),"Description translation&lt;&gt; lookup ", "" ))</f>
        <v/>
      </c>
      <c r="Q2692" s="3" t="s">
        <v>8447</v>
      </c>
    </row>
    <row r="2693" spans="1:17" x14ac:dyDescent="0.25">
      <c r="A2693" s="2" t="str">
        <f>IF(TRIM(J2693)="","",E2693)</f>
        <v/>
      </c>
      <c r="B2693" s="2" t="str">
        <f>IF(TRIM(K2693)="","",I2693)</f>
        <v/>
      </c>
      <c r="C2693" s="2" t="str">
        <f>LEFT(F2693,FIND(".",F2693,6))</f>
        <v>Exif.SonySInfo1.</v>
      </c>
      <c r="D2693" s="2" t="str">
        <f>VLOOKUP(C2693,PrefixUebersetzung,2,FALSE)</f>
        <v>Exif.SonySInfo1.</v>
      </c>
      <c r="E2693" s="2" t="str">
        <f>MID(F2693,FIND(".",F2693,6)+1,99)</f>
        <v>MetaVersion</v>
      </c>
      <c r="F2693" s="36" t="s">
        <v>10957</v>
      </c>
      <c r="G2693" s="36" t="s">
        <v>9514</v>
      </c>
      <c r="H2693" s="36"/>
      <c r="I2693" s="36" t="s">
        <v>10958</v>
      </c>
      <c r="L2693" s="15">
        <v>8</v>
      </c>
      <c r="O2693" s="3" t="str">
        <f>IF(AND(TRIM(J2693)="",M2693=""),"Suffix not translated ",
   IF(AND(TRIM(J2693)&lt;&gt;"",TRIM(M2693)&lt;&gt;"",TRIM(J2693)&lt;&gt;TRIM(M2693)),"Suffix translation &lt;&gt; lookup ", "" ))
&amp;IF(AND(TRIM(K2693)="",N2693=""),"Description not translated ",
   IF(AND(TRIM(K2693)&lt;&gt;"",TRIM(N2693)&lt;&gt;"",TRIM(K2693)&lt;&gt;TRIM(N2693)),"Description translation&lt;&gt; lookup ", "" ))</f>
        <v xml:space="preserve">Suffix not translated Description not translated </v>
      </c>
      <c r="P2693" s="3" t="s">
        <v>8447</v>
      </c>
      <c r="Q2693" s="3" t="s">
        <v>8447</v>
      </c>
    </row>
    <row r="2694" spans="1:17" x14ac:dyDescent="0.25">
      <c r="A2694" s="2" t="str">
        <f>IF(TRIM(J2694)="","",E2694)</f>
        <v>SonyDateTime</v>
      </c>
      <c r="B2694" s="2" t="str">
        <f>IF(TRIM(K2694)="","",I2694)</f>
        <v>Date and time when the photo was captured</v>
      </c>
      <c r="C2694" s="2" t="str">
        <f>LEFT(F2694,FIND(".",F2694,6))</f>
        <v>Exif.SonySInfo1.</v>
      </c>
      <c r="D2694" s="2" t="str">
        <f>VLOOKUP(C2694,PrefixUebersetzung,2,FALSE)</f>
        <v>Exif.SonySInfo1.</v>
      </c>
      <c r="E2694" s="2" t="str">
        <f>MID(F2694,FIND(".",F2694,6)+1,99)</f>
        <v>SonyDateTime</v>
      </c>
      <c r="F2694" s="36" t="s">
        <v>10959</v>
      </c>
      <c r="G2694" s="36" t="s">
        <v>9514</v>
      </c>
      <c r="H2694" s="36"/>
      <c r="I2694" s="36" t="s">
        <v>10960</v>
      </c>
      <c r="J2694" s="5" t="s">
        <v>8628</v>
      </c>
      <c r="K2694" s="5" t="s">
        <v>11021</v>
      </c>
      <c r="M2694" s="3" t="str">
        <f>IFERROR(VLOOKUP(E2694,A:J,10, FALSE),"")</f>
        <v>Sony Datum-Zeit</v>
      </c>
      <c r="O2694" s="3" t="str">
        <f>IF(AND(TRIM(J2694)="",M2694=""),"Suffix not translated ",
   IF(AND(TRIM(J2694)&lt;&gt;"",TRIM(M2694)&lt;&gt;"",TRIM(J2694)&lt;&gt;TRIM(M2694)),"Suffix translation &lt;&gt; lookup ", "" ))
&amp;IF(AND(TRIM(K2694)="",N2694=""),"Description not translated ",
   IF(AND(TRIM(K2694)&lt;&gt;"",TRIM(N2694)&lt;&gt;"",TRIM(K2694)&lt;&gt;TRIM(N2694)),"Description translation&lt;&gt; lookup ", "" ))</f>
        <v/>
      </c>
      <c r="Q2694" s="3" t="s">
        <v>8447</v>
      </c>
    </row>
    <row r="2695" spans="1:17" x14ac:dyDescent="0.25">
      <c r="A2695" s="2" t="str">
        <f>IF(TRIM(J2695)="","",E2695)</f>
        <v/>
      </c>
      <c r="B2695" s="2" t="str">
        <f>IF(TRIM(K2695)="","",I2695)</f>
        <v/>
      </c>
      <c r="C2695" s="2" t="str">
        <f>LEFT(F2695,FIND(".",F2695,6))</f>
        <v>Exif.SonySInfo1.</v>
      </c>
      <c r="D2695" s="2" t="str">
        <f>VLOOKUP(C2695,PrefixUebersetzung,2,FALSE)</f>
        <v>Exif.SonySInfo1.</v>
      </c>
      <c r="E2695" s="2" t="str">
        <f>MID(F2695,FIND(".",F2695,6)+1,99)</f>
        <v>SonyImageHeight</v>
      </c>
      <c r="F2695" s="36" t="s">
        <v>10961</v>
      </c>
      <c r="G2695" s="36" t="s">
        <v>9512</v>
      </c>
      <c r="H2695" s="36"/>
      <c r="I2695" s="36" t="s">
        <v>10954</v>
      </c>
      <c r="L2695" s="15">
        <v>8</v>
      </c>
      <c r="M2695" s="3" t="str">
        <f>IFERROR(VLOOKUP(E2695,A:J,10, FALSE),"")</f>
        <v/>
      </c>
      <c r="N2695" s="3" t="str">
        <f>IFERROR(VLOOKUP(I2695,B:K,10,FALSE),"")</f>
        <v/>
      </c>
      <c r="O2695" s="3" t="str">
        <f>IF(AND(TRIM(J2695)="",M2695=""),"Suffix not translated ",
   IF(AND(TRIM(J2695)&lt;&gt;"",TRIM(M2695)&lt;&gt;"",TRIM(J2695)&lt;&gt;TRIM(M2695)),"Suffix translation &lt;&gt; lookup ", "" ))
&amp;IF(AND(TRIM(K2695)="",N2695=""),"Description not translated ",
   IF(AND(TRIM(K2695)&lt;&gt;"",TRIM(N2695)&lt;&gt;"",TRIM(K2695)&lt;&gt;TRIM(N2695)),"Description translation&lt;&gt; lookup ", "" ))</f>
        <v xml:space="preserve">Suffix not translated Description not translated </v>
      </c>
    </row>
    <row r="2696" spans="1:17" x14ac:dyDescent="0.25">
      <c r="A2696" s="2" t="str">
        <f>IF(TRIM(J2696)="","",E2696)</f>
        <v/>
      </c>
      <c r="B2696" s="2" t="str">
        <f>IF(TRIM(K2696)="","",I2696)</f>
        <v/>
      </c>
      <c r="C2696" s="2" t="str">
        <f>LEFT(F2696,FIND(".",F2696,6))</f>
        <v>Exif.SonySInfo1.</v>
      </c>
      <c r="D2696" s="2" t="str">
        <f>VLOOKUP(C2696,PrefixUebersetzung,2,FALSE)</f>
        <v>Exif.SonySInfo1.</v>
      </c>
      <c r="E2696" s="2" t="str">
        <f>MID(F2696,FIND(".",F2696,6)+1,99)</f>
        <v>SonyImageWidth</v>
      </c>
      <c r="F2696" s="36" t="s">
        <v>10962</v>
      </c>
      <c r="G2696" s="36" t="s">
        <v>9512</v>
      </c>
      <c r="H2696" s="36"/>
      <c r="I2696" s="36" t="s">
        <v>10963</v>
      </c>
      <c r="L2696" s="15">
        <v>8</v>
      </c>
      <c r="O2696" s="3" t="str">
        <f>IF(AND(TRIM(J2696)="",M2696=""),"Suffix not translated ",
   IF(AND(TRIM(J2696)&lt;&gt;"",TRIM(M2696)&lt;&gt;"",TRIM(J2696)&lt;&gt;TRIM(M2696)),"Suffix translation &lt;&gt; lookup ", "" ))
&amp;IF(AND(TRIM(K2696)="",N2696=""),"Description not translated ",
   IF(AND(TRIM(K2696)&lt;&gt;"",TRIM(N2696)&lt;&gt;"",TRIM(K2696)&lt;&gt;TRIM(N2696)),"Description translation&lt;&gt; lookup ", "" ))</f>
        <v xml:space="preserve">Suffix not translated Description not translated </v>
      </c>
      <c r="P2696" s="3" t="s">
        <v>8447</v>
      </c>
      <c r="Q2696" s="3" t="s">
        <v>8447</v>
      </c>
    </row>
    <row r="2697" spans="1:17" ht="75" x14ac:dyDescent="0.25">
      <c r="A2697" s="2" t="str">
        <f>IF(TRIM(J2697)="","",E2697)</f>
        <v/>
      </c>
      <c r="B2697" s="2" t="str">
        <f>IF(TRIM(K2697)="","",I2697)</f>
        <v/>
      </c>
      <c r="C2697" s="2" t="str">
        <f>LEFT(F2697,FIND(".",F2697,6))</f>
        <v>Exif.Thumbnail.</v>
      </c>
      <c r="D2697" s="2" t="str">
        <f>VLOOKUP(C2697,PrefixUebersetzung,2,FALSE)</f>
        <v>Exif.Vorschaubild.</v>
      </c>
      <c r="E2697" s="2" t="str">
        <f>MID(F2697,FIND(".",F2697,6)+1,99)</f>
        <v>ActiveArea</v>
      </c>
      <c r="F2697" s="3" t="s">
        <v>7925</v>
      </c>
      <c r="G2697" s="3" t="s">
        <v>9515</v>
      </c>
      <c r="I2697" s="3" t="s">
        <v>2293</v>
      </c>
      <c r="J2697" s="3"/>
      <c r="L2697" s="14"/>
      <c r="M2697" s="3" t="str">
        <f>IFERROR(VLOOKUP(E2697,A:J,10, FALSE),"")</f>
        <v>Aktiver Bereich</v>
      </c>
      <c r="N2697" s="3" t="str">
        <f>IFERROR(VLOOKUP(I2697,B:K,10,FALSE),"")</f>
        <v>Dieses Rechteck definiert die aktive (nicht maskierten) Pixel des Sensors. Die Reihenfolge der Rechteck-Koordinaten ist: oben, links, unten, rechts.</v>
      </c>
      <c r="O2697" s="3" t="str">
        <f>IF(AND(TRIM(J2697)="",M2697=""),"Suffix not translated ",
   IF(AND(TRIM(J2697)&lt;&gt;"",TRIM(M2697)&lt;&gt;"",TRIM(J2697)&lt;&gt;TRIM(M2697)),"Suffix translation &lt;&gt; lookup ", "" ))
&amp;IF(AND(TRIM(K2697)="",N2697=""),"Description not translated ",
   IF(AND(TRIM(K2697)&lt;&gt;"",TRIM(N2697)&lt;&gt;"",TRIM(K2697)&lt;&gt;TRIM(N2697)),"Description translation&lt;&gt; lookup ", "" ))</f>
        <v/>
      </c>
    </row>
    <row r="2698" spans="1:17" ht="285" x14ac:dyDescent="0.25">
      <c r="A2698" s="2" t="str">
        <f>IF(TRIM(J2698)="","",E2698)</f>
        <v/>
      </c>
      <c r="B2698" s="2" t="str">
        <f>IF(TRIM(K2698)="","",I2698)</f>
        <v/>
      </c>
      <c r="C2698" s="2" t="str">
        <f>LEFT(F2698,FIND(".",F2698,6))</f>
        <v>Exif.Thumbnail.</v>
      </c>
      <c r="D2698" s="2" t="str">
        <f>VLOOKUP(C2698,PrefixUebersetzung,2,FALSE)</f>
        <v>Exif.Vorschaubild.</v>
      </c>
      <c r="E2698" s="2" t="str">
        <f>MID(F2698,FIND(".",F2698,6)+1,99)</f>
        <v>AnalogBalance</v>
      </c>
      <c r="F2698" s="3" t="s">
        <v>7926</v>
      </c>
      <c r="G2698" s="3" t="s">
        <v>9519</v>
      </c>
      <c r="I2698" s="3" t="s">
        <v>2294</v>
      </c>
      <c r="J2698" s="3"/>
      <c r="L2698" s="14"/>
      <c r="M2698" s="3" t="str">
        <f>IFERROR(VLOOKUP(E2698,A:J,10, FALSE),"")</f>
        <v>Analog Ausgleich</v>
      </c>
      <c r="N2698" s="3" t="str">
        <f>IFERROR(INDEX(K:K,MATCH(TRUE,INDEX(B:B=I2698,0),0)),"")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O2698" s="3" t="str">
        <f>IF(AND(TRIM(J2698)="",M2698=""),"Suffix not translated ",
   IF(AND(TRIM(J2698)&lt;&gt;"",TRIM(M2698)&lt;&gt;"",TRIM(J2698)&lt;&gt;TRIM(M2698)),"Suffix translation &lt;&gt; lookup ", "" ))
&amp;IF(AND(TRIM(K2698)="",N2698=""),"Description not translated ",
   IF(AND(TRIM(K2698)&lt;&gt;"",TRIM(N2698)&lt;&gt;"",TRIM(K2698)&lt;&gt;TRIM(N2698)),"Description translation&lt;&gt; lookup ", "" ))</f>
        <v/>
      </c>
    </row>
    <row r="2699" spans="1:17" ht="150" x14ac:dyDescent="0.25">
      <c r="A2699" s="2" t="str">
        <f>IF(TRIM(J2699)="","",E2699)</f>
        <v/>
      </c>
      <c r="B2699" s="2" t="str">
        <f>IF(TRIM(K2699)="","",I2699)</f>
        <v/>
      </c>
      <c r="C2699" s="2" t="str">
        <f>LEFT(F2699,FIND(".",F2699,6))</f>
        <v>Exif.Thumbnail.</v>
      </c>
      <c r="D2699" s="2" t="str">
        <f>VLOOKUP(C2699,PrefixUebersetzung,2,FALSE)</f>
        <v>Exif.Vorschaubild.</v>
      </c>
      <c r="E2699" s="2" t="str">
        <f>MID(F2699,FIND(".",F2699,6)+1,99)</f>
        <v>AntiAliasStrength</v>
      </c>
      <c r="F2699" s="3" t="s">
        <v>7927</v>
      </c>
      <c r="G2699" s="3" t="s">
        <v>9519</v>
      </c>
      <c r="I2699" s="3" t="s">
        <v>2295</v>
      </c>
      <c r="J2699" s="3"/>
      <c r="L2699" s="14"/>
      <c r="M2699" s="3" t="str">
        <f>IFERROR(VLOOKUP(E2699,A:J,10, FALSE),"")</f>
        <v>Anti-Alias Stärke</v>
      </c>
      <c r="N2699" s="3" t="str">
        <f>IFERROR(INDEX(K:K,MATCH(TRUE,INDEX(B:B=I2699,0),0)),"")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O2699" s="3" t="str">
        <f>IF(AND(TRIM(J2699)="",M2699=""),"Suffix not translated ",
   IF(AND(TRIM(J2699)&lt;&gt;"",TRIM(M2699)&lt;&gt;"",TRIM(J2699)&lt;&gt;TRIM(M2699)),"Suffix translation &lt;&gt; lookup ", "" ))
&amp;IF(AND(TRIM(K2699)="",N2699=""),"Description not translated ",
   IF(AND(TRIM(K2699)&lt;&gt;"",TRIM(N2699)&lt;&gt;"",TRIM(K2699)&lt;&gt;TRIM(N2699)),"Description translation&lt;&gt; lookup ", "" ))</f>
        <v/>
      </c>
    </row>
    <row r="2700" spans="1:17" x14ac:dyDescent="0.25">
      <c r="A2700" s="2" t="str">
        <f>IF(TRIM(J2700)="","",E2700)</f>
        <v/>
      </c>
      <c r="B2700" s="2" t="str">
        <f>IF(TRIM(K2700)="","",I2700)</f>
        <v/>
      </c>
      <c r="C2700" s="2" t="str">
        <f>LEFT(F2700,FIND(".",F2700,6))</f>
        <v>Exif.Thumbnail.</v>
      </c>
      <c r="D2700" s="2" t="str">
        <f>VLOOKUP(C2700,PrefixUebersetzung,2,FALSE)</f>
        <v>Exif.Vorschaubild.</v>
      </c>
      <c r="E2700" s="2" t="str">
        <f>MID(F2700,FIND(".",F2700,6)+1,99)</f>
        <v>ApertureValue</v>
      </c>
      <c r="F2700" s="3" t="s">
        <v>7928</v>
      </c>
      <c r="G2700" s="3" t="s">
        <v>9519</v>
      </c>
      <c r="I2700" s="3" t="s">
        <v>2296</v>
      </c>
      <c r="J2700" s="3"/>
      <c r="L2700" s="14"/>
      <c r="M2700" s="3" t="str">
        <f>IFERROR(VLOOKUP(E2700,A:J,10, FALSE),"")</f>
        <v>Blende</v>
      </c>
      <c r="N2700" s="3" t="str">
        <f>IFERROR(VLOOKUP(I2700,B:K,10,FALSE),"")</f>
        <v>Blendenöffnung</v>
      </c>
      <c r="O2700" s="3" t="str">
        <f>IF(AND(TRIM(J2700)="",M2700=""),"Suffix not translated ",
   IF(AND(TRIM(J2700)&lt;&gt;"",TRIM(M2700)&lt;&gt;"",TRIM(J2700)&lt;&gt;TRIM(M2700)),"Suffix translation &lt;&gt; lookup ", "" ))
&amp;IF(AND(TRIM(K2700)="",N2700=""),"Description not translated ",
   IF(AND(TRIM(K2700)&lt;&gt;"",TRIM(N2700)&lt;&gt;"",TRIM(K2700)&lt;&gt;TRIM(N2700)),"Description translation&lt;&gt; lookup ", "" ))</f>
        <v/>
      </c>
    </row>
    <row r="2701" spans="1:17" ht="180" x14ac:dyDescent="0.25">
      <c r="A2701" s="2" t="str">
        <f>IF(TRIM(J2701)="","",E2701)</f>
        <v/>
      </c>
      <c r="B2701" s="2" t="str">
        <f>IF(TRIM(K2701)="","",I2701)</f>
        <v/>
      </c>
      <c r="C2701" s="2" t="str">
        <f>LEFT(F2701,FIND(".",F2701,6))</f>
        <v>Exif.Thumbnail.</v>
      </c>
      <c r="D2701" s="2" t="str">
        <f>VLOOKUP(C2701,PrefixUebersetzung,2,FALSE)</f>
        <v>Exif.Vorschaubild.</v>
      </c>
      <c r="E2701" s="2" t="str">
        <f>MID(F2701,FIND(".",F2701,6)+1,99)</f>
        <v>Artist</v>
      </c>
      <c r="F2701" s="3" t="s">
        <v>7929</v>
      </c>
      <c r="G2701" s="3" t="s">
        <v>9514</v>
      </c>
      <c r="I2701" s="3" t="s">
        <v>2297</v>
      </c>
      <c r="J2701" s="3"/>
      <c r="L2701" s="14">
        <v>1</v>
      </c>
      <c r="M2701" s="3" t="str">
        <f>IFERROR(VLOOKUP(E2701,A:J,10, FALSE),"")</f>
        <v>Künstler</v>
      </c>
      <c r="N2701" s="3" t="str">
        <f>IFERROR(INDEX(K:K,MATCH(TRUE,INDEX(B:B=I2701,0),0)),"")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O2701" s="3" t="str">
        <f>IF(AND(TRIM(J2701)="",M2701=""),"Suffix not translated ",
   IF(AND(TRIM(J2701)&lt;&gt;"",TRIM(M2701)&lt;&gt;"",TRIM(J2701)&lt;&gt;TRIM(M2701)),"Suffix translation &lt;&gt; lookup ", "" ))
&amp;IF(AND(TRIM(K2701)="",N2701=""),"Description not translated ",
   IF(AND(TRIM(K2701)&lt;&gt;"",TRIM(N2701)&lt;&gt;"",TRIM(K2701)&lt;&gt;TRIM(N2701)),"Description translation&lt;&gt; lookup ", "" ))</f>
        <v/>
      </c>
    </row>
    <row r="2702" spans="1:17" ht="315" x14ac:dyDescent="0.25">
      <c r="A2702" s="2" t="str">
        <f>IF(TRIM(J2702)="","",E2702)</f>
        <v/>
      </c>
      <c r="B2702" s="2" t="str">
        <f>IF(TRIM(K2702)="","",I2702)</f>
        <v/>
      </c>
      <c r="C2702" s="2" t="str">
        <f>LEFT(F2702,FIND(".",F2702,6))</f>
        <v>Exif.Thumbnail.</v>
      </c>
      <c r="D2702" s="2" t="str">
        <f>VLOOKUP(C2702,PrefixUebersetzung,2,FALSE)</f>
        <v>Exif.Vorschaubild.</v>
      </c>
      <c r="E2702" s="2" t="str">
        <f>MID(F2702,FIND(".",F2702,6)+1,99)</f>
        <v>AsShotICCProfile</v>
      </c>
      <c r="F2702" s="3" t="s">
        <v>7930</v>
      </c>
      <c r="G2702" s="3" t="s">
        <v>9517</v>
      </c>
      <c r="I2702" s="3" t="s">
        <v>2298</v>
      </c>
      <c r="J2702" s="3"/>
      <c r="L2702" s="14"/>
      <c r="M2702" s="3" t="str">
        <f>IFERROR(VLOOKUP(E2702,A:J,10, FALSE),"")</f>
        <v>AsShot ICC Profil</v>
      </c>
      <c r="N2702" s="3" t="str">
        <f>IFERROR(INDEX(K:K,MATCH(TRUE,INDEX(B:B=I2702,0),0)),"")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O2702" s="3" t="str">
        <f>IF(AND(TRIM(J2702)="",M2702=""),"Suffix not translated ",
   IF(AND(TRIM(J2702)&lt;&gt;"",TRIM(M2702)&lt;&gt;"",TRIM(J2702)&lt;&gt;TRIM(M2702)),"Suffix translation &lt;&gt; lookup ", "" ))
&amp;IF(AND(TRIM(K2702)="",N2702=""),"Description not translated ",
   IF(AND(TRIM(K2702)&lt;&gt;"",TRIM(N2702)&lt;&gt;"",TRIM(K2702)&lt;&gt;TRIM(N2702)),"Description translation&lt;&gt; lookup ", "" ))</f>
        <v/>
      </c>
    </row>
    <row r="2703" spans="1:17" ht="120" x14ac:dyDescent="0.25">
      <c r="A2703" s="2" t="str">
        <f>IF(TRIM(J2703)="","",E2703)</f>
        <v/>
      </c>
      <c r="B2703" s="2" t="str">
        <f>IF(TRIM(K2703)="","",I2703)</f>
        <v/>
      </c>
      <c r="C2703" s="2" t="str">
        <f>LEFT(F2703,FIND(".",F2703,6))</f>
        <v>Exif.Thumbnail.</v>
      </c>
      <c r="D2703" s="2" t="str">
        <f>VLOOKUP(C2703,PrefixUebersetzung,2,FALSE)</f>
        <v>Exif.Vorschaubild.</v>
      </c>
      <c r="E2703" s="2" t="str">
        <f>MID(F2703,FIND(".",F2703,6)+1,99)</f>
        <v>AsShotNeutral</v>
      </c>
      <c r="F2703" s="3" t="s">
        <v>7931</v>
      </c>
      <c r="G2703" s="3" t="s">
        <v>9512</v>
      </c>
      <c r="I2703" s="3" t="s">
        <v>2299</v>
      </c>
      <c r="J2703" s="3"/>
      <c r="L2703" s="14"/>
      <c r="M2703" s="3" t="str">
        <f>IFERROR(VLOOKUP(E2703,A:J,10, FALSE),"")</f>
        <v>AsShot Neutral</v>
      </c>
      <c r="N2703" s="3" t="str">
        <f>IFERROR(VLOOKUP(I2703,B:K,10,FALSE),"")</f>
        <v>Gibt den ausgewählten Weißabgleich zum Zeitpunkt der Aufnahme, kodiert als  die Koordinaten einer vollkommen neutrale Farbe im linearen Bezugsraum. Die Einbeziehung dieses Tags setzt die Einbeziehung des AsShotWhiteXY Tags voraus.</v>
      </c>
      <c r="O2703" s="3" t="str">
        <f>IF(AND(TRIM(J2703)="",M2703=""),"Suffix not translated ",
   IF(AND(TRIM(J2703)&lt;&gt;"",TRIM(M2703)&lt;&gt;"",TRIM(J2703)&lt;&gt;TRIM(M2703)),"Suffix translation &lt;&gt; lookup ", "" ))
&amp;IF(AND(TRIM(K2703)="",N2703=""),"Description not translated ",
   IF(AND(TRIM(K2703)&lt;&gt;"",TRIM(N2703)&lt;&gt;"",TRIM(K2703)&lt;&gt;TRIM(N2703)),"Description translation&lt;&gt; lookup ", "" ))</f>
        <v/>
      </c>
    </row>
    <row r="2704" spans="1:17" ht="240" x14ac:dyDescent="0.25">
      <c r="A2704" s="2" t="str">
        <f>IF(TRIM(J2704)="","",E2704)</f>
        <v/>
      </c>
      <c r="B2704" s="2" t="str">
        <f>IF(TRIM(K2704)="","",I2704)</f>
        <v/>
      </c>
      <c r="C2704" s="2" t="str">
        <f>LEFT(F2704,FIND(".",F2704,6))</f>
        <v>Exif.Thumbnail.</v>
      </c>
      <c r="D2704" s="2" t="str">
        <f>VLOOKUP(C2704,PrefixUebersetzung,2,FALSE)</f>
        <v>Exif.Vorschaubild.</v>
      </c>
      <c r="E2704" s="2" t="str">
        <f>MID(F2704,FIND(".",F2704,6)+1,99)</f>
        <v>AsShotPreProfileMatrix</v>
      </c>
      <c r="F2704" s="3" t="s">
        <v>7932</v>
      </c>
      <c r="G2704" s="3" t="s">
        <v>9520</v>
      </c>
      <c r="I2704" s="3" t="s">
        <v>2300</v>
      </c>
      <c r="J2704" s="3"/>
      <c r="L2704" s="14"/>
      <c r="M2704" s="3" t="str">
        <f>IFERROR(VLOOKUP(E2704,A:J,10, FALSE),"")</f>
        <v>AsShot PreProfil Matrix</v>
      </c>
      <c r="N2704" s="3" t="str">
        <f>IFERROR(INDEX(K:K,MATCH(TRUE,INDEX(B:B=I2704,0),0)),"")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O2704" s="3" t="str">
        <f>IF(AND(TRIM(J2704)="",M2704=""),"Suffix not translated ",
   IF(AND(TRIM(J2704)&lt;&gt;"",TRIM(M2704)&lt;&gt;"",TRIM(J2704)&lt;&gt;TRIM(M2704)),"Suffix translation &lt;&gt; lookup ", "" ))
&amp;IF(AND(TRIM(K2704)="",N2704=""),"Description not translated ",
   IF(AND(TRIM(K2704)&lt;&gt;"",TRIM(N2704)&lt;&gt;"",TRIM(K2704)&lt;&gt;TRIM(N2704)),"Description translation&lt;&gt; lookup ", "" ))</f>
        <v/>
      </c>
    </row>
    <row r="2705" spans="1:15" ht="45" x14ac:dyDescent="0.25">
      <c r="A2705" s="2" t="str">
        <f>IF(TRIM(J2705)="","",E2705)</f>
        <v/>
      </c>
      <c r="B2705" s="2" t="str">
        <f>IF(TRIM(K2705)="","",I2705)</f>
        <v/>
      </c>
      <c r="C2705" s="2" t="str">
        <f>LEFT(F2705,FIND(".",F2705,6))</f>
        <v>Exif.Thumbnail.</v>
      </c>
      <c r="D2705" s="2" t="str">
        <f>VLOOKUP(C2705,PrefixUebersetzung,2,FALSE)</f>
        <v>Exif.Vorschaubild.</v>
      </c>
      <c r="E2705" s="2" t="str">
        <f>MID(F2705,FIND(".",F2705,6)+1,99)</f>
        <v>AsShotProfileName</v>
      </c>
      <c r="F2705" s="3" t="s">
        <v>7933</v>
      </c>
      <c r="G2705" s="3" t="s">
        <v>9518</v>
      </c>
      <c r="I2705" s="3" t="s">
        <v>2301</v>
      </c>
      <c r="J2705" s="3"/>
      <c r="L2705" s="14"/>
      <c r="M2705" s="3" t="str">
        <f>IFERROR(VLOOKUP(E2705,A:J,10, FALSE),"")</f>
        <v>AsShot Profil Name</v>
      </c>
      <c r="N2705" s="3" t="str">
        <f>IFERROR(VLOOKUP(I2705,B:K,10,FALSE),"")</f>
        <v>Ein UTF-8-codierte Zeichenfolge mit dem Namen des "As Shot"-Kamera-Profil, falls vorhanden.</v>
      </c>
      <c r="O2705" s="3" t="str">
        <f>IF(AND(TRIM(J2705)="",M2705=""),"Suffix not translated ",
   IF(AND(TRIM(J2705)&lt;&gt;"",TRIM(M2705)&lt;&gt;"",TRIM(J2705)&lt;&gt;TRIM(M2705)),"Suffix translation &lt;&gt; lookup ", "" ))
&amp;IF(AND(TRIM(K2705)="",N2705=""),"Description not translated ",
   IF(AND(TRIM(K2705)&lt;&gt;"",TRIM(N2705)&lt;&gt;"",TRIM(K2705)&lt;&gt;TRIM(N2705)),"Description translation&lt;&gt; lookup ", "" ))</f>
        <v/>
      </c>
    </row>
    <row r="2706" spans="1:15" ht="90" x14ac:dyDescent="0.25">
      <c r="A2706" s="2" t="str">
        <f>IF(TRIM(J2706)="","",E2706)</f>
        <v/>
      </c>
      <c r="B2706" s="2" t="str">
        <f>IF(TRIM(K2706)="","",I2706)</f>
        <v/>
      </c>
      <c r="C2706" s="2" t="str">
        <f>LEFT(F2706,FIND(".",F2706,6))</f>
        <v>Exif.Thumbnail.</v>
      </c>
      <c r="D2706" s="2" t="str">
        <f>VLOOKUP(C2706,PrefixUebersetzung,2,FALSE)</f>
        <v>Exif.Vorschaubild.</v>
      </c>
      <c r="E2706" s="2" t="str">
        <f>MID(F2706,FIND(".",F2706,6)+1,99)</f>
        <v>AsShotWhiteXY</v>
      </c>
      <c r="F2706" s="3" t="s">
        <v>7934</v>
      </c>
      <c r="G2706" s="3" t="s">
        <v>9519</v>
      </c>
      <c r="I2706" s="3" t="s">
        <v>2302</v>
      </c>
      <c r="J2706" s="3"/>
      <c r="L2706" s="14"/>
      <c r="M2706" s="3" t="str">
        <f>IFERROR(VLOOKUP(E2706,A:J,10, FALSE),"")</f>
        <v>AsShot Weiß XY</v>
      </c>
      <c r="N2706" s="3" t="str">
        <f>IFERROR(VLOOKUP(I2706,B:K,10,FALSE),"")</f>
        <v>Gibt den ausgewählten Weißabgleich zum Zeitpunkt der Aufnahme, als xy Farbwertkoordinaten kodiert. Die Einbeziehung dieses Tags setzt die Einbeziehung des AsShotNeutral Tags voraus.</v>
      </c>
      <c r="O2706" s="3" t="str">
        <f>IF(AND(TRIM(J2706)="",M2706=""),"Suffix not translated ",
   IF(AND(TRIM(J2706)&lt;&gt;"",TRIM(M2706)&lt;&gt;"",TRIM(J2706)&lt;&gt;TRIM(M2706)),"Suffix translation &lt;&gt; lookup ", "" ))
&amp;IF(AND(TRIM(K2706)="",N2706=""),"Description not translated ",
   IF(AND(TRIM(K2706)&lt;&gt;"",TRIM(N2706)&lt;&gt;"",TRIM(K2706)&lt;&gt;TRIM(N2706)),"Description translation&lt;&gt; lookup ", "" ))</f>
        <v/>
      </c>
    </row>
    <row r="2707" spans="1:15" ht="409.5" x14ac:dyDescent="0.25">
      <c r="A2707" s="2" t="str">
        <f>IF(TRIM(J2707)="","",E2707)</f>
        <v/>
      </c>
      <c r="B2707" s="2" t="str">
        <f>IF(TRIM(K2707)="","",I2707)</f>
        <v/>
      </c>
      <c r="C2707" s="2" t="str">
        <f>LEFT(F2707,FIND(".",F2707,6))</f>
        <v>Exif.Thumbnail.</v>
      </c>
      <c r="D2707" s="2" t="str">
        <f>VLOOKUP(C2707,PrefixUebersetzung,2,FALSE)</f>
        <v>Exif.Vorschaubild.</v>
      </c>
      <c r="E2707" s="2" t="str">
        <f>MID(F2707,FIND(".",F2707,6)+1,99)</f>
        <v>BaselineExposure</v>
      </c>
      <c r="F2707" s="3" t="s">
        <v>7935</v>
      </c>
      <c r="G2707" s="3" t="s">
        <v>9520</v>
      </c>
      <c r="I2707" s="3" t="s">
        <v>2303</v>
      </c>
      <c r="J2707" s="3"/>
      <c r="L2707" s="14"/>
      <c r="M2707" s="3" t="str">
        <f>IFERROR(VLOOKUP(E2707,A:J,10, FALSE),"")</f>
        <v>Basis-Belichtung</v>
      </c>
      <c r="N2707" s="3" t="str">
        <f>IFERROR(INDEX(K:K,MATCH(TRUE,INDEX(B:B=I2707,0),0)),"")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O2707" s="3" t="str">
        <f>IF(AND(TRIM(J2707)="",M2707=""),"Suffix not translated ",
   IF(AND(TRIM(J2707)&lt;&gt;"",TRIM(M2707)&lt;&gt;"",TRIM(J2707)&lt;&gt;TRIM(M2707)),"Suffix translation &lt;&gt; lookup ", "" ))
&amp;IF(AND(TRIM(K2707)="",N2707=""),"Description not translated ",
   IF(AND(TRIM(K2707)&lt;&gt;"",TRIM(N2707)&lt;&gt;"",TRIM(K2707)&lt;&gt;TRIM(N2707)),"Description translation&lt;&gt; lookup ", "" ))</f>
        <v/>
      </c>
    </row>
    <row r="2708" spans="1:15" ht="150" x14ac:dyDescent="0.25">
      <c r="A2708" s="2" t="str">
        <f>IF(TRIM(J2708)="","",E2708)</f>
        <v/>
      </c>
      <c r="B2708" s="2" t="str">
        <f>IF(TRIM(K2708)="","",I2708)</f>
        <v/>
      </c>
      <c r="C2708" s="2" t="str">
        <f>LEFT(F2708,FIND(".",F2708,6))</f>
        <v>Exif.Thumbnail.</v>
      </c>
      <c r="D2708" s="2" t="str">
        <f>VLOOKUP(C2708,PrefixUebersetzung,2,FALSE)</f>
        <v>Exif.Vorschaubild.</v>
      </c>
      <c r="E2708" s="2" t="str">
        <f>MID(F2708,FIND(".",F2708,6)+1,99)</f>
        <v>BaselineExposureOffset</v>
      </c>
      <c r="F2708" s="36" t="s">
        <v>9802</v>
      </c>
      <c r="G2708" s="36" t="s">
        <v>9520</v>
      </c>
      <c r="H2708" s="36"/>
      <c r="I2708" s="36" t="s">
        <v>9694</v>
      </c>
      <c r="M2708" s="3" t="str">
        <f>IFERROR(VLOOKUP(E2708,A:J,10, FALSE),"")</f>
        <v/>
      </c>
      <c r="N2708" s="3" t="str">
        <f>IFERROR(INDEX(K:K,MATCH(TRUE,INDEX(B:B=I2708,0),0)),"")</f>
        <v/>
      </c>
      <c r="O2708" s="3" t="str">
        <f>IF(AND(TRIM(J2708)="",M2708=""),"Suffix not translated ",
   IF(AND(TRIM(J2708)&lt;&gt;"",TRIM(M2708)&lt;&gt;"",TRIM(J2708)&lt;&gt;TRIM(M2708)),"Suffix translation &lt;&gt; lookup ", "" ))
&amp;IF(AND(TRIM(K2708)="",N2708=""),"Description not translated ",
   IF(AND(TRIM(K2708)&lt;&gt;"",TRIM(N2708)&lt;&gt;"",TRIM(K2708)&lt;&gt;TRIM(N2708)),"Description translation&lt;&gt; lookup ", "" ))</f>
        <v xml:space="preserve">Suffix not translated Description not translated </v>
      </c>
    </row>
    <row r="2709" spans="1:15" ht="165" x14ac:dyDescent="0.25">
      <c r="A2709" s="2" t="str">
        <f>IF(TRIM(J2709)="","",E2709)</f>
        <v/>
      </c>
      <c r="B2709" s="2" t="str">
        <f>IF(TRIM(K2709)="","",I2709)</f>
        <v/>
      </c>
      <c r="C2709" s="2" t="str">
        <f>LEFT(F2709,FIND(".",F2709,6))</f>
        <v>Exif.Thumbnail.</v>
      </c>
      <c r="D2709" s="2" t="str">
        <f>VLOOKUP(C2709,PrefixUebersetzung,2,FALSE)</f>
        <v>Exif.Vorschaubild.</v>
      </c>
      <c r="E2709" s="2" t="str">
        <f>MID(F2709,FIND(".",F2709,6)+1,99)</f>
        <v>BaselineNoise</v>
      </c>
      <c r="F2709" s="3" t="s">
        <v>7936</v>
      </c>
      <c r="G2709" s="3" t="s">
        <v>9519</v>
      </c>
      <c r="I2709" s="3" t="s">
        <v>2304</v>
      </c>
      <c r="J2709" s="3"/>
      <c r="L2709" s="14"/>
      <c r="M2709" s="3" t="str">
        <f>IFERROR(VLOOKUP(E2709,A:J,10, FALSE),"")</f>
        <v>Basis-Rauschen</v>
      </c>
      <c r="N2709" s="3" t="str">
        <f>IFERROR(INDEX(K:K,MATCH(TRUE,INDEX(B:B=I2709,0),0)),"")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O2709" s="3" t="str">
        <f>IF(AND(TRIM(J2709)="",M2709=""),"Suffix not translated ",
   IF(AND(TRIM(J2709)&lt;&gt;"",TRIM(M2709)&lt;&gt;"",TRIM(J2709)&lt;&gt;TRIM(M2709)),"Suffix translation &lt;&gt; lookup ", "" ))
&amp;IF(AND(TRIM(K2709)="",N2709=""),"Description not translated ",
   IF(AND(TRIM(K2709)&lt;&gt;"",TRIM(N2709)&lt;&gt;"",TRIM(K2709)&lt;&gt;TRIM(N2709)),"Description translation&lt;&gt; lookup ", "" ))</f>
        <v/>
      </c>
    </row>
    <row r="2710" spans="1:15" ht="150" x14ac:dyDescent="0.25">
      <c r="A2710" s="2" t="str">
        <f>IF(TRIM(J2710)="","",E2710)</f>
        <v/>
      </c>
      <c r="B2710" s="2" t="str">
        <f>IF(TRIM(K2710)="","",I2710)</f>
        <v/>
      </c>
      <c r="C2710" s="2" t="str">
        <f>LEFT(F2710,FIND(".",F2710,6))</f>
        <v>Exif.Thumbnail.</v>
      </c>
      <c r="D2710" s="2" t="str">
        <f>VLOOKUP(C2710,PrefixUebersetzung,2,FALSE)</f>
        <v>Exif.Vorschaubild.</v>
      </c>
      <c r="E2710" s="2" t="str">
        <f>MID(F2710,FIND(".",F2710,6)+1,99)</f>
        <v>BaselineSharpness</v>
      </c>
      <c r="F2710" s="3" t="s">
        <v>7937</v>
      </c>
      <c r="G2710" s="3" t="s">
        <v>9519</v>
      </c>
      <c r="I2710" s="3" t="s">
        <v>2305</v>
      </c>
      <c r="J2710" s="3"/>
      <c r="L2710" s="14"/>
      <c r="M2710" s="3" t="str">
        <f>IFERROR(VLOOKUP(E2710,A:J,10, FALSE),"")</f>
        <v>Basis-Schärfe</v>
      </c>
      <c r="N2710" s="3" t="str">
        <f>IFERROR(INDEX(K:K,MATCH(TRUE,INDEX(B:B=I2710,0),0)),"")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O2710" s="3" t="str">
        <f>IF(AND(TRIM(J2710)="",M2710=""),"Suffix not translated ",
   IF(AND(TRIM(J2710)&lt;&gt;"",TRIM(M2710)&lt;&gt;"",TRIM(J2710)&lt;&gt;TRIM(M2710)),"Suffix translation &lt;&gt; lookup ", "" ))
&amp;IF(AND(TRIM(K2710)="",N2710=""),"Description not translated ",
   IF(AND(TRIM(K2710)&lt;&gt;"",TRIM(N2710)&lt;&gt;"",TRIM(K2710)&lt;&gt;TRIM(N2710)),"Description translation&lt;&gt; lookup ", "" ))</f>
        <v/>
      </c>
    </row>
    <row r="2711" spans="1:15" ht="45" x14ac:dyDescent="0.25">
      <c r="A2711" s="2" t="str">
        <f>IF(TRIM(J2711)="","",E2711)</f>
        <v/>
      </c>
      <c r="B2711" s="2" t="str">
        <f>IF(TRIM(K2711)="","",I2711)</f>
        <v/>
      </c>
      <c r="C2711" s="2" t="str">
        <f>LEFT(F2711,FIND(".",F2711,6))</f>
        <v>Exif.Thumbnail.</v>
      </c>
      <c r="D2711" s="2" t="str">
        <f>VLOOKUP(C2711,PrefixUebersetzung,2,FALSE)</f>
        <v>Exif.Vorschaubild.</v>
      </c>
      <c r="E2711" s="2" t="str">
        <f>MID(F2711,FIND(".",F2711,6)+1,99)</f>
        <v>BatteryLevel</v>
      </c>
      <c r="F2711" s="3" t="s">
        <v>7938</v>
      </c>
      <c r="G2711" s="3" t="s">
        <v>9519</v>
      </c>
      <c r="I2711" s="3" t="s">
        <v>2306</v>
      </c>
      <c r="J2711" s="3"/>
      <c r="L2711" s="14"/>
      <c r="M2711" s="3" t="str">
        <f>IFERROR(VLOOKUP(E2711,A:J,10, FALSE),"")</f>
        <v>Batterie Ladezustand</v>
      </c>
      <c r="N2711" s="3" t="str">
        <f>IFERROR(VLOOKUP(I2711,B:K,10,FALSE),"")</f>
        <v>Enthält einen Wert des Ladezustandes der Batterie als einen Bruch oder Zeichenkette.</v>
      </c>
      <c r="O2711" s="3" t="str">
        <f>IF(AND(TRIM(J2711)="",M2711=""),"Suffix not translated ",
   IF(AND(TRIM(J2711)&lt;&gt;"",TRIM(M2711)&lt;&gt;"",TRIM(J2711)&lt;&gt;TRIM(M2711)),"Suffix translation &lt;&gt; lookup ", "" ))
&amp;IF(AND(TRIM(K2711)="",N2711=""),"Description not translated ",
   IF(AND(TRIM(K2711)&lt;&gt;"",TRIM(N2711)&lt;&gt;"",TRIM(K2711)&lt;&gt;TRIM(N2711)),"Description translation&lt;&gt; lookup ", "" ))</f>
        <v/>
      </c>
    </row>
    <row r="2712" spans="1:15" ht="210" x14ac:dyDescent="0.25">
      <c r="A2712" s="2" t="str">
        <f>IF(TRIM(J2712)="","",E2712)</f>
        <v/>
      </c>
      <c r="B2712" s="2" t="str">
        <f>IF(TRIM(K2712)="","",I2712)</f>
        <v/>
      </c>
      <c r="C2712" s="2" t="str">
        <f>LEFT(F2712,FIND(".",F2712,6))</f>
        <v>Exif.Thumbnail.</v>
      </c>
      <c r="D2712" s="2" t="str">
        <f>VLOOKUP(C2712,PrefixUebersetzung,2,FALSE)</f>
        <v>Exif.Vorschaubild.</v>
      </c>
      <c r="E2712" s="2" t="str">
        <f>MID(F2712,FIND(".",F2712,6)+1,99)</f>
        <v>BayerGreenSplit</v>
      </c>
      <c r="F2712" s="3" t="s">
        <v>7939</v>
      </c>
      <c r="G2712" s="3" t="s">
        <v>9515</v>
      </c>
      <c r="I2712" s="3" t="s">
        <v>2307</v>
      </c>
      <c r="J2712" s="3"/>
      <c r="L2712" s="14">
        <v>5</v>
      </c>
      <c r="M2712" s="3" t="str">
        <f>IFERROR(VLOOKUP(E2712,A:J,10, FALSE),"")</f>
        <v/>
      </c>
      <c r="N2712" s="3" t="str">
        <f>IFERROR(INDEX(K:K,MATCH(TRUE,INDEX(B:B=I2712,0),0)),"")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O2712" s="3" t="str">
        <f>IF(AND(TRIM(J2712)="",M2712=""),"Suffix not translated ",
   IF(AND(TRIM(J2712)&lt;&gt;"",TRIM(M2712)&lt;&gt;"",TRIM(J2712)&lt;&gt;TRIM(M2712)),"Suffix translation &lt;&gt; lookup ", "" ))
&amp;IF(AND(TRIM(K2712)="",N2712=""),"Description not translated ",
   IF(AND(TRIM(K2712)&lt;&gt;"",TRIM(N2712)&lt;&gt;"",TRIM(K2712)&lt;&gt;TRIM(N2712)),"Description translation&lt;&gt; lookup ", "" ))</f>
        <v xml:space="preserve">Suffix not translated </v>
      </c>
    </row>
    <row r="2713" spans="1:15" ht="180" x14ac:dyDescent="0.25">
      <c r="A2713" s="2" t="str">
        <f>IF(TRIM(J2713)="","",E2713)</f>
        <v/>
      </c>
      <c r="B2713" s="2" t="str">
        <f>IF(TRIM(K2713)="","",I2713)</f>
        <v/>
      </c>
      <c r="C2713" s="2" t="str">
        <f>LEFT(F2713,FIND(".",F2713,6))</f>
        <v>Exif.Thumbnail.</v>
      </c>
      <c r="D2713" s="2" t="str">
        <f>VLOOKUP(C2713,PrefixUebersetzung,2,FALSE)</f>
        <v>Exif.Vorschaubild.</v>
      </c>
      <c r="E2713" s="2" t="str">
        <f>MID(F2713,FIND(".",F2713,6)+1,99)</f>
        <v>BestQualityScale</v>
      </c>
      <c r="F2713" s="3" t="s">
        <v>7940</v>
      </c>
      <c r="G2713" s="3" t="s">
        <v>9519</v>
      </c>
      <c r="I2713" s="3" t="s">
        <v>2308</v>
      </c>
      <c r="J2713" s="3"/>
      <c r="L2713" s="14"/>
      <c r="M2713" s="3" t="str">
        <f>IFERROR(VLOOKUP(E2713,A:J,10, FALSE),"")</f>
        <v>Beste Qualität Verhältnis</v>
      </c>
      <c r="N2713" s="3" t="str">
        <f>IFERROR(INDEX(K:K,MATCH(TRUE,INDEX(B:B=I2713,0),0)),"")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O2713" s="3" t="str">
        <f>IF(AND(TRIM(J2713)="",M2713=""),"Suffix not translated ",
   IF(AND(TRIM(J2713)&lt;&gt;"",TRIM(M2713)&lt;&gt;"",TRIM(J2713)&lt;&gt;TRIM(M2713)),"Suffix translation &lt;&gt; lookup ", "" ))
&amp;IF(AND(TRIM(K2713)="",N2713=""),"Description not translated ",
   IF(AND(TRIM(K2713)&lt;&gt;"",TRIM(N2713)&lt;&gt;"",TRIM(K2713)&lt;&gt;TRIM(N2713)),"Description translation&lt;&gt; lookup ", "" ))</f>
        <v/>
      </c>
    </row>
    <row r="2714" spans="1:15" ht="120" x14ac:dyDescent="0.25">
      <c r="A2714" s="2" t="str">
        <f>IF(TRIM(J2714)="","",E2714)</f>
        <v/>
      </c>
      <c r="B2714" s="2" t="str">
        <f>IF(TRIM(K2714)="","",I2714)</f>
        <v/>
      </c>
      <c r="C2714" s="2" t="str">
        <f>LEFT(F2714,FIND(".",F2714,6))</f>
        <v>Exif.Thumbnail.</v>
      </c>
      <c r="D2714" s="2" t="str">
        <f>VLOOKUP(C2714,PrefixUebersetzung,2,FALSE)</f>
        <v>Exif.Vorschaubild.</v>
      </c>
      <c r="E2714" s="2" t="str">
        <f>MID(F2714,FIND(".",F2714,6)+1,99)</f>
        <v>BitsPerSample</v>
      </c>
      <c r="F2714" s="3" t="s">
        <v>7941</v>
      </c>
      <c r="G2714" s="3" t="s">
        <v>9512</v>
      </c>
      <c r="I2714" s="3" t="s">
        <v>2309</v>
      </c>
      <c r="J2714" s="3"/>
      <c r="L2714" s="14"/>
      <c r="M2714" s="3" t="str">
        <f>IFERROR(VLOOKUP(E2714,A:J,10, FALSE),"")</f>
        <v/>
      </c>
      <c r="N2714" s="3" t="str">
        <f>IFERROR(VLOOKUP(I2714,B:K,10,FALSE),"")</f>
        <v>Die Anzahl der Bits pro Bildkomponente. In dieser Norm enthält das Tag den Wert 8, wenn jede Komponente des Bildes 8 Bit ist. Siehe auch &lt;SamplesPerPixel&gt;. In JPEG komprimierten Daten wird ein JPEG Marker anstelle dieses Tags verwendet.</v>
      </c>
      <c r="O2714" s="3" t="str">
        <f>IF(AND(TRIM(J2714)="",M2714=""),"Suffix not translated ",
   IF(AND(TRIM(J2714)&lt;&gt;"",TRIM(M2714)&lt;&gt;"",TRIM(J2714)&lt;&gt;TRIM(M2714)),"Suffix translation &lt;&gt; lookup ", "" ))
&amp;IF(AND(TRIM(K2714)="",N2714=""),"Description not translated ",
   IF(AND(TRIM(K2714)&lt;&gt;"",TRIM(N2714)&lt;&gt;"",TRIM(K2714)&lt;&gt;TRIM(N2714)),"Description translation&lt;&gt; lookup ", "" ))</f>
        <v xml:space="preserve">Suffix not translated </v>
      </c>
    </row>
    <row r="2715" spans="1:15" ht="120" x14ac:dyDescent="0.25">
      <c r="A2715" s="2" t="str">
        <f>IF(TRIM(J2715)="","",E2715)</f>
        <v/>
      </c>
      <c r="B2715" s="2" t="str">
        <f>IF(TRIM(K2715)="","",I2715)</f>
        <v/>
      </c>
      <c r="C2715" s="2" t="str">
        <f>LEFT(F2715,FIND(".",F2715,6))</f>
        <v>Exif.Thumbnail.</v>
      </c>
      <c r="D2715" s="2" t="str">
        <f>VLOOKUP(C2715,PrefixUebersetzung,2,FALSE)</f>
        <v>Exif.Vorschaubild.</v>
      </c>
      <c r="E2715" s="2" t="str">
        <f>MID(F2715,FIND(".",F2715,6)+1,99)</f>
        <v>BlackLevel</v>
      </c>
      <c r="F2715" s="3" t="s">
        <v>7942</v>
      </c>
      <c r="G2715" s="3" t="s">
        <v>9519</v>
      </c>
      <c r="I2715" s="3" t="s">
        <v>2310</v>
      </c>
      <c r="J2715" s="3"/>
      <c r="L2715" s="14"/>
      <c r="M2715" s="3" t="str">
        <f>IFERROR(VLOOKUP(E2715,A:J,10, FALSE),"")</f>
        <v>Schwarzwert</v>
      </c>
      <c r="N2715" s="3" t="str">
        <f>IFERROR(VLOOKUP(I2715,B:K,10,FALSE),"")</f>
        <v>Gibt die Kodierungs-Ebene für Null-Licht (auch: thermisch schwarz oder Schwarz-Strom) als ein sich wiederholendes Muster an. Der Ursprung dieses Musters ist die linke obere Ecke des ActiveArea-Rechtecks. Die Werte sind in Zeilen-Spalten-Abtast-Reihenfolge gespeichert.</v>
      </c>
      <c r="O2715" s="3" t="str">
        <f>IF(AND(TRIM(J2715)="",M2715=""),"Suffix not translated ",
   IF(AND(TRIM(J2715)&lt;&gt;"",TRIM(M2715)&lt;&gt;"",TRIM(J2715)&lt;&gt;TRIM(M2715)),"Suffix translation &lt;&gt; lookup ", "" ))
&amp;IF(AND(TRIM(K2715)="",N2715=""),"Description not translated ",
   IF(AND(TRIM(K2715)&lt;&gt;"",TRIM(N2715)&lt;&gt;"",TRIM(K2715)&lt;&gt;TRIM(N2715)),"Description translation&lt;&gt; lookup ", "" ))</f>
        <v/>
      </c>
    </row>
    <row r="2716" spans="1:15" ht="135" x14ac:dyDescent="0.25">
      <c r="A2716" s="2" t="str">
        <f>IF(TRIM(J2716)="","",E2716)</f>
        <v/>
      </c>
      <c r="B2716" s="2" t="str">
        <f>IF(TRIM(K2716)="","",I2716)</f>
        <v/>
      </c>
      <c r="C2716" s="2" t="str">
        <f>LEFT(F2716,FIND(".",F2716,6))</f>
        <v>Exif.Thumbnail.</v>
      </c>
      <c r="D2716" s="2" t="str">
        <f>VLOOKUP(C2716,PrefixUebersetzung,2,FALSE)</f>
        <v>Exif.Vorschaubild.</v>
      </c>
      <c r="E2716" s="2" t="str">
        <f>MID(F2716,FIND(".",F2716,6)+1,99)</f>
        <v>BlackLevelDeltaH</v>
      </c>
      <c r="F2716" s="3" t="s">
        <v>7943</v>
      </c>
      <c r="G2716" s="3" t="s">
        <v>9520</v>
      </c>
      <c r="I2716" s="3" t="s">
        <v>2311</v>
      </c>
      <c r="J2716" s="3"/>
      <c r="L2716" s="14"/>
      <c r="M2716" s="3" t="str">
        <f>IFERROR(VLOOKUP(E2716,A:J,10, FALSE),"")</f>
        <v>Schwarzwert Delta H</v>
      </c>
      <c r="N2716" s="3" t="str">
        <f>IFERROR(INDEX(K:K,MATCH(TRUE,INDEX(B:B=I2716,0),0)),"")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O2716" s="3" t="str">
        <f>IF(AND(TRIM(J2716)="",M2716=""),"Suffix not translated ",
   IF(AND(TRIM(J2716)&lt;&gt;"",TRIM(M2716)&lt;&gt;"",TRIM(J2716)&lt;&gt;TRIM(M2716)),"Suffix translation &lt;&gt; lookup ", "" ))
&amp;IF(AND(TRIM(K2716)="",N2716=""),"Description not translated ",
   IF(AND(TRIM(K2716)&lt;&gt;"",TRIM(N2716)&lt;&gt;"",TRIM(K2716)&lt;&gt;TRIM(N2716)),"Description translation&lt;&gt; lookup ", "" ))</f>
        <v/>
      </c>
    </row>
    <row r="2717" spans="1:15" ht="135" x14ac:dyDescent="0.25">
      <c r="A2717" s="2" t="str">
        <f>IF(TRIM(J2717)="","",E2717)</f>
        <v/>
      </c>
      <c r="B2717" s="2" t="str">
        <f>IF(TRIM(K2717)="","",I2717)</f>
        <v/>
      </c>
      <c r="C2717" s="2" t="str">
        <f>LEFT(F2717,FIND(".",F2717,6))</f>
        <v>Exif.Thumbnail.</v>
      </c>
      <c r="D2717" s="2" t="str">
        <f>VLOOKUP(C2717,PrefixUebersetzung,2,FALSE)</f>
        <v>Exif.Vorschaubild.</v>
      </c>
      <c r="E2717" s="2" t="str">
        <f>MID(F2717,FIND(".",F2717,6)+1,99)</f>
        <v>BlackLevelDeltaV</v>
      </c>
      <c r="F2717" s="3" t="s">
        <v>7944</v>
      </c>
      <c r="G2717" s="3" t="s">
        <v>9520</v>
      </c>
      <c r="I2717" s="3" t="s">
        <v>2312</v>
      </c>
      <c r="J2717" s="3"/>
      <c r="L2717" s="14"/>
      <c r="M2717" s="3" t="str">
        <f>IFERROR(VLOOKUP(E2717,A:J,10, FALSE),"")</f>
        <v>Schwarzwert Delta V</v>
      </c>
      <c r="N2717" s="3" t="str">
        <f>IFERROR(INDEX(K:K,MATCH(TRUE,INDEX(B:B=I2717,0),0)),"")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O2717" s="3" t="str">
        <f>IF(AND(TRIM(J2717)="",M2717=""),"Suffix not translated ",
   IF(AND(TRIM(J2717)&lt;&gt;"",TRIM(M2717)&lt;&gt;"",TRIM(J2717)&lt;&gt;TRIM(M2717)),"Suffix translation &lt;&gt; lookup ", "" ))
&amp;IF(AND(TRIM(K2717)="",N2717=""),"Description not translated ",
   IF(AND(TRIM(K2717)&lt;&gt;"",TRIM(N2717)&lt;&gt;"",TRIM(K2717)&lt;&gt;TRIM(N2717)),"Description translation&lt;&gt; lookup ", "" ))</f>
        <v/>
      </c>
    </row>
    <row r="2718" spans="1:15" ht="45" x14ac:dyDescent="0.25">
      <c r="A2718" s="2" t="str">
        <f>IF(TRIM(J2718)="","",E2718)</f>
        <v/>
      </c>
      <c r="B2718" s="2" t="str">
        <f>IF(TRIM(K2718)="","",I2718)</f>
        <v/>
      </c>
      <c r="C2718" s="2" t="str">
        <f>LEFT(F2718,FIND(".",F2718,6))</f>
        <v>Exif.Thumbnail.</v>
      </c>
      <c r="D2718" s="2" t="str">
        <f>VLOOKUP(C2718,PrefixUebersetzung,2,FALSE)</f>
        <v>Exif.Vorschaubild.</v>
      </c>
      <c r="E2718" s="2" t="str">
        <f>MID(F2718,FIND(".",F2718,6)+1,99)</f>
        <v>BlackLevelRepeatDim</v>
      </c>
      <c r="F2718" s="3" t="s">
        <v>7945</v>
      </c>
      <c r="G2718" s="3" t="s">
        <v>9512</v>
      </c>
      <c r="I2718" s="3" t="s">
        <v>2313</v>
      </c>
      <c r="J2718" s="3"/>
      <c r="L2718" s="14"/>
      <c r="M2718" s="3" t="str">
        <f>IFERROR(VLOOKUP(E2718,A:J,10, FALSE),"")</f>
        <v>Schwarzwert Wiederholungs-Muster Größe</v>
      </c>
      <c r="N2718" s="3" t="str">
        <f>IFERROR(VLOOKUP(I2718,B:K,10,FALSE),"")</f>
        <v>Gibt Größe des Wiederholungs-Musters für den Schwarzwert an.</v>
      </c>
      <c r="O2718" s="3" t="str">
        <f>IF(AND(TRIM(J2718)="",M2718=""),"Suffix not translated ",
   IF(AND(TRIM(J2718)&lt;&gt;"",TRIM(M2718)&lt;&gt;"",TRIM(J2718)&lt;&gt;TRIM(M2718)),"Suffix translation &lt;&gt; lookup ", "" ))
&amp;IF(AND(TRIM(K2718)="",N2718=""),"Description not translated ",
   IF(AND(TRIM(K2718)&lt;&gt;"",TRIM(N2718)&lt;&gt;"",TRIM(K2718)&lt;&gt;TRIM(N2718)),"Description translation&lt;&gt; lookup ", "" ))</f>
        <v/>
      </c>
    </row>
    <row r="2719" spans="1:15" x14ac:dyDescent="0.25">
      <c r="A2719" s="2" t="str">
        <f>IF(TRIM(J2719)="","",E2719)</f>
        <v/>
      </c>
      <c r="B2719" s="2" t="str">
        <f>IF(TRIM(K2719)="","",I2719)</f>
        <v/>
      </c>
      <c r="C2719" s="2" t="str">
        <f>LEFT(F2719,FIND(".",F2719,6))</f>
        <v>Exif.Thumbnail.</v>
      </c>
      <c r="D2719" s="2" t="str">
        <f>VLOOKUP(C2719,PrefixUebersetzung,2,FALSE)</f>
        <v>Exif.Vorschaubild.</v>
      </c>
      <c r="E2719" s="2" t="str">
        <f>MID(F2719,FIND(".",F2719,6)+1,99)</f>
        <v>BrightnessValue</v>
      </c>
      <c r="F2719" s="3" t="s">
        <v>7946</v>
      </c>
      <c r="G2719" s="3" t="s">
        <v>9520</v>
      </c>
      <c r="I2719" s="3" t="s">
        <v>2314</v>
      </c>
      <c r="J2719" s="3"/>
      <c r="L2719" s="14"/>
      <c r="M2719" s="3" t="str">
        <f>IFERROR(VLOOKUP(E2719,A:J,10, FALSE),"")</f>
        <v>Helligkeitswert</v>
      </c>
      <c r="N2719" s="3" t="str">
        <f>IFERROR(VLOOKUP(I2719,B:K,10,FALSE),"")</f>
        <v>Helligkeitswert</v>
      </c>
      <c r="O2719" s="3" t="str">
        <f>IF(AND(TRIM(J2719)="",M2719=""),"Suffix not translated ",
   IF(AND(TRIM(J2719)&lt;&gt;"",TRIM(M2719)&lt;&gt;"",TRIM(J2719)&lt;&gt;TRIM(M2719)),"Suffix translation &lt;&gt; lookup ", "" ))
&amp;IF(AND(TRIM(K2719)="",N2719=""),"Description not translated ",
   IF(AND(TRIM(K2719)&lt;&gt;"",TRIM(N2719)&lt;&gt;"",TRIM(K2719)&lt;&gt;TRIM(N2719)),"Description translation&lt;&gt; lookup ", "" ))</f>
        <v/>
      </c>
    </row>
    <row r="2720" spans="1:15" ht="195" x14ac:dyDescent="0.25">
      <c r="A2720" s="2" t="str">
        <f>IF(TRIM(J2720)="","",E2720)</f>
        <v/>
      </c>
      <c r="B2720" s="2" t="str">
        <f>IF(TRIM(K2720)="","",I2720)</f>
        <v/>
      </c>
      <c r="C2720" s="2" t="str">
        <f>LEFT(F2720,FIND(".",F2720,6))</f>
        <v>Exif.Thumbnail.</v>
      </c>
      <c r="D2720" s="2" t="str">
        <f>VLOOKUP(C2720,PrefixUebersetzung,2,FALSE)</f>
        <v>Exif.Vorschaubild.</v>
      </c>
      <c r="E2720" s="2" t="str">
        <f>MID(F2720,FIND(".",F2720,6)+1,99)</f>
        <v>CalibrationIlluminant1</v>
      </c>
      <c r="F2720" s="3" t="s">
        <v>7947</v>
      </c>
      <c r="G2720" s="3" t="s">
        <v>9512</v>
      </c>
      <c r="I2720" s="3" t="s">
        <v>9837</v>
      </c>
      <c r="J2720" s="3"/>
      <c r="L2720" s="14"/>
      <c r="M2720" s="3" t="str">
        <f>IFERROR(VLOOKUP(E2720,A:J,10, FALSE),"")</f>
        <v>Kalibrierung Lichtart 1</v>
      </c>
      <c r="N2720" s="3" t="str">
        <f>IFERROR(INDEX(K:K,MATCH(TRUE,INDEX(B:B=I2720,0),0)),"")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O2720" s="3" t="str">
        <f>IF(AND(TRIM(J2720)="",M2720=""),"Suffix not translated ",
   IF(AND(TRIM(J2720)&lt;&gt;"",TRIM(M2720)&lt;&gt;"",TRIM(J2720)&lt;&gt;TRIM(M2720)),"Suffix translation &lt;&gt; lookup ", "" ))
&amp;IF(AND(TRIM(K2720)="",N2720=""),"Description not translated ",
   IF(AND(TRIM(K2720)&lt;&gt;"",TRIM(N2720)&lt;&gt;"",TRIM(K2720)&lt;&gt;TRIM(N2720)),"Description translation&lt;&gt; lookup ", "" ))</f>
        <v/>
      </c>
    </row>
    <row r="2721" spans="1:15" ht="240" x14ac:dyDescent="0.25">
      <c r="A2721" s="2" t="str">
        <f>IF(TRIM(J2721)="","",E2721)</f>
        <v/>
      </c>
      <c r="B2721" s="2" t="str">
        <f>IF(TRIM(K2721)="","",I2721)</f>
        <v/>
      </c>
      <c r="C2721" s="2" t="str">
        <f>LEFT(F2721,FIND(".",F2721,6))</f>
        <v>Exif.Thumbnail.</v>
      </c>
      <c r="D2721" s="2" t="str">
        <f>VLOOKUP(C2721,PrefixUebersetzung,2,FALSE)</f>
        <v>Exif.Vorschaubild.</v>
      </c>
      <c r="E2721" s="2" t="str">
        <f>MID(F2721,FIND(".",F2721,6)+1,99)</f>
        <v>CalibrationIlluminant2</v>
      </c>
      <c r="F2721" s="3" t="s">
        <v>7948</v>
      </c>
      <c r="G2721" s="3" t="s">
        <v>9512</v>
      </c>
      <c r="I2721" s="3" t="s">
        <v>9838</v>
      </c>
      <c r="J2721" s="3"/>
      <c r="L2721" s="14"/>
      <c r="M2721" s="3" t="str">
        <f>IFERROR(VLOOKUP(E2721,A:J,10, FALSE),"")</f>
        <v>Kalibrierung Lichtart 2</v>
      </c>
      <c r="N2721" s="3" t="str">
        <f>IFERROR(INDEX(K:K,MATCH(TRUE,INDEX(B:B=I2721,0),0)),"")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O2721" s="3" t="str">
        <f>IF(AND(TRIM(J2721)="",M2721=""),"Suffix not translated ",
   IF(AND(TRIM(J2721)&lt;&gt;"",TRIM(M2721)&lt;&gt;"",TRIM(J2721)&lt;&gt;TRIM(M2721)),"Suffix translation &lt;&gt; lookup ", "" ))
&amp;IF(AND(TRIM(K2721)="",N2721=""),"Description not translated ",
   IF(AND(TRIM(K2721)&lt;&gt;"",TRIM(N2721)&lt;&gt;"",TRIM(K2721)&lt;&gt;TRIM(N2721)),"Description translation&lt;&gt; lookup ", "" ))</f>
        <v/>
      </c>
    </row>
    <row r="2722" spans="1:15" ht="135" x14ac:dyDescent="0.25">
      <c r="A2722" s="2" t="str">
        <f>IF(TRIM(J2722)="","",E2722)</f>
        <v/>
      </c>
      <c r="B2722" s="2" t="str">
        <f>IF(TRIM(K2722)="","",I2722)</f>
        <v/>
      </c>
      <c r="C2722" s="2" t="str">
        <f>LEFT(F2722,FIND(".",F2722,6))</f>
        <v>Exif.Thumbnail.</v>
      </c>
      <c r="D2722" s="2" t="str">
        <f>VLOOKUP(C2722,PrefixUebersetzung,2,FALSE)</f>
        <v>Exif.Vorschaubild.</v>
      </c>
      <c r="E2722" s="2" t="str">
        <f>MID(F2722,FIND(".",F2722,6)+1,99)</f>
        <v>CalibrationIlluminant3</v>
      </c>
      <c r="F2722" s="36" t="s">
        <v>9803</v>
      </c>
      <c r="G2722" s="36" t="s">
        <v>9512</v>
      </c>
      <c r="H2722" s="36"/>
      <c r="I2722" s="36" t="s">
        <v>11024</v>
      </c>
      <c r="M2722" s="3" t="str">
        <f>IFERROR(VLOOKUP(E2722,A:J,10, FALSE),"")</f>
        <v/>
      </c>
      <c r="N2722" s="3" t="str">
        <f>IFERROR(INDEX(K:K,MATCH(TRUE,INDEX(B:B=I2722,0),0)),"")</f>
        <v/>
      </c>
      <c r="O2722" s="3" t="str">
        <f>IF(AND(TRIM(J2722)="",M2722=""),"Suffix not translated ",
   IF(AND(TRIM(J2722)&lt;&gt;"",TRIM(M2722)&lt;&gt;"",TRIM(J2722)&lt;&gt;TRIM(M2722)),"Suffix translation &lt;&gt; lookup ", "" ))
&amp;IF(AND(TRIM(K2722)="",N2722=""),"Description not translated ",
   IF(AND(TRIM(K2722)&lt;&gt;"",TRIM(N2722)&lt;&gt;"",TRIM(K2722)&lt;&gt;TRIM(N2722)),"Description translation&lt;&gt; lookup ", "" ))</f>
        <v xml:space="preserve">Suffix not translated Description not translated </v>
      </c>
    </row>
    <row r="2723" spans="1:15" ht="150" x14ac:dyDescent="0.25">
      <c r="A2723" s="2" t="str">
        <f>IF(TRIM(J2723)="","",E2723)</f>
        <v/>
      </c>
      <c r="B2723" s="2" t="str">
        <f>IF(TRIM(K2723)="","",I2723)</f>
        <v/>
      </c>
      <c r="C2723" s="2" t="str">
        <f>LEFT(F2723,FIND(".",F2723,6))</f>
        <v>Exif.Thumbnail.</v>
      </c>
      <c r="D2723" s="2" t="str">
        <f>VLOOKUP(C2723,PrefixUebersetzung,2,FALSE)</f>
        <v>Exif.Vorschaubild.</v>
      </c>
      <c r="E2723" s="2" t="str">
        <f>MID(F2723,FIND(".",F2723,6)+1,99)</f>
        <v>CameraCalibration1</v>
      </c>
      <c r="F2723" s="3" t="s">
        <v>7949</v>
      </c>
      <c r="G2723" s="3" t="s">
        <v>9520</v>
      </c>
      <c r="I2723" s="3" t="s">
        <v>7950</v>
      </c>
      <c r="J2723" s="3"/>
      <c r="L2723" s="14">
        <v>5</v>
      </c>
      <c r="M2723" s="3" t="str">
        <f>IFERROR(VLOOKUP(E2723,A:J,10, FALSE),"")</f>
        <v>Kamerakalibrierung 1</v>
      </c>
      <c r="N2723" s="3" t="str">
        <f>IFERROR(INDEX(K:K,MATCH(TRUE,INDEX(B:B=I2723,0),0)),"")</f>
        <v/>
      </c>
      <c r="O2723" s="3" t="str">
        <f>IF(AND(TRIM(J2723)="",M2723=""),"Suffix not translated ",
   IF(AND(TRIM(J2723)&lt;&gt;"",TRIM(M2723)&lt;&gt;"",TRIM(J2723)&lt;&gt;TRIM(M2723)),"Suffix translation &lt;&gt; lookup ", "" ))
&amp;IF(AND(TRIM(K2723)="",N2723=""),"Description not translated ",
   IF(AND(TRIM(K2723)&lt;&gt;"",TRIM(N2723)&lt;&gt;"",TRIM(K2723)&lt;&gt;TRIM(N2723)),"Description translation&lt;&gt; lookup ", "" ))</f>
        <v xml:space="preserve">Description not translated </v>
      </c>
    </row>
    <row r="2724" spans="1:15" ht="150" x14ac:dyDescent="0.25">
      <c r="A2724" s="2" t="str">
        <f>IF(TRIM(J2724)="","",E2724)</f>
        <v/>
      </c>
      <c r="B2724" s="2" t="str">
        <f>IF(TRIM(K2724)="","",I2724)</f>
        <v/>
      </c>
      <c r="C2724" s="2" t="str">
        <f>LEFT(F2724,FIND(".",F2724,6))</f>
        <v>Exif.Thumbnail.</v>
      </c>
      <c r="D2724" s="2" t="str">
        <f>VLOOKUP(C2724,PrefixUebersetzung,2,FALSE)</f>
        <v>Exif.Vorschaubild.</v>
      </c>
      <c r="E2724" s="2" t="str">
        <f>MID(F2724,FIND(".",F2724,6)+1,99)</f>
        <v>CameraCalibration2</v>
      </c>
      <c r="F2724" s="3" t="s">
        <v>7951</v>
      </c>
      <c r="G2724" s="3" t="s">
        <v>9520</v>
      </c>
      <c r="I2724" s="3" t="s">
        <v>2315</v>
      </c>
      <c r="J2724" s="3"/>
      <c r="L2724" s="14">
        <v>5</v>
      </c>
      <c r="M2724" s="3" t="str">
        <f>IFERROR(VLOOKUP(E2724,A:J,10, FALSE),"")</f>
        <v>Kamerakalibrierung 2</v>
      </c>
      <c r="N2724" s="3" t="str">
        <f>IFERROR(INDEX(K:K,MATCH(TRUE,INDEX(B:B=I2724,0),0)),"")</f>
        <v/>
      </c>
      <c r="O2724" s="3" t="str">
        <f>IF(AND(TRIM(J2724)="",M2724=""),"Suffix not translated ",
   IF(AND(TRIM(J2724)&lt;&gt;"",TRIM(M2724)&lt;&gt;"",TRIM(J2724)&lt;&gt;TRIM(M2724)),"Suffix translation &lt;&gt; lookup ", "" ))
&amp;IF(AND(TRIM(K2724)="",N2724=""),"Description not translated ",
   IF(AND(TRIM(K2724)&lt;&gt;"",TRIM(N2724)&lt;&gt;"",TRIM(K2724)&lt;&gt;TRIM(N2724)),"Description translation&lt;&gt; lookup ", "" ))</f>
        <v xml:space="preserve">Description not translated </v>
      </c>
    </row>
    <row r="2725" spans="1:15" ht="150" x14ac:dyDescent="0.25">
      <c r="A2725" s="2" t="str">
        <f>IF(TRIM(J2725)="","",E2725)</f>
        <v/>
      </c>
      <c r="B2725" s="2" t="str">
        <f>IF(TRIM(K2725)="","",I2725)</f>
        <v/>
      </c>
      <c r="C2725" s="2" t="str">
        <f>LEFT(F2725,FIND(".",F2725,6))</f>
        <v>Exif.Thumbnail.</v>
      </c>
      <c r="D2725" s="2" t="str">
        <f>VLOOKUP(C2725,PrefixUebersetzung,2,FALSE)</f>
        <v>Exif.Vorschaubild.</v>
      </c>
      <c r="E2725" s="2" t="str">
        <f>MID(F2725,FIND(".",F2725,6)+1,99)</f>
        <v>CameraCalibration3</v>
      </c>
      <c r="F2725" s="36" t="s">
        <v>9804</v>
      </c>
      <c r="G2725" s="36" t="s">
        <v>9520</v>
      </c>
      <c r="H2725" s="36"/>
      <c r="I2725" s="36" t="s">
        <v>9697</v>
      </c>
      <c r="M2725" s="3" t="str">
        <f>IFERROR(VLOOKUP(E2725,A:J,10, FALSE),"")</f>
        <v/>
      </c>
      <c r="N2725" s="3" t="str">
        <f>IFERROR(INDEX(K:K,MATCH(TRUE,INDEX(B:B=I2725,0),0)),"")</f>
        <v/>
      </c>
      <c r="O2725" s="3" t="str">
        <f>IF(AND(TRIM(J2725)="",M2725=""),"Suffix not translated ",
   IF(AND(TRIM(J2725)&lt;&gt;"",TRIM(M2725)&lt;&gt;"",TRIM(J2725)&lt;&gt;TRIM(M2725)),"Suffix translation &lt;&gt; lookup ", "" ))
&amp;IF(AND(TRIM(K2725)="",N2725=""),"Description not translated ",
   IF(AND(TRIM(K2725)&lt;&gt;"",TRIM(N2725)&lt;&gt;"",TRIM(K2725)&lt;&gt;TRIM(N2725)),"Description translation&lt;&gt; lookup ", "" ))</f>
        <v xml:space="preserve">Suffix not translated Description not translated </v>
      </c>
    </row>
    <row r="2726" spans="1:15" ht="120" x14ac:dyDescent="0.25">
      <c r="A2726" s="2" t="str">
        <f>IF(TRIM(J2726)="","",E2726)</f>
        <v/>
      </c>
      <c r="B2726" s="2" t="str">
        <f>IF(TRIM(K2726)="","",I2726)</f>
        <v/>
      </c>
      <c r="C2726" s="2" t="str">
        <f>LEFT(F2726,FIND(".",F2726,6))</f>
        <v>Exif.Thumbnail.</v>
      </c>
      <c r="D2726" s="2" t="str">
        <f>VLOOKUP(C2726,PrefixUebersetzung,2,FALSE)</f>
        <v>Exif.Vorschaubild.</v>
      </c>
      <c r="E2726" s="2" t="str">
        <f>MID(F2726,FIND(".",F2726,6)+1,99)</f>
        <v>CameraCalibrationSignature</v>
      </c>
      <c r="F2726" s="3" t="s">
        <v>7952</v>
      </c>
      <c r="G2726" s="3" t="s">
        <v>9518</v>
      </c>
      <c r="I2726" s="3" t="s">
        <v>2316</v>
      </c>
      <c r="J2726" s="3"/>
      <c r="L2726" s="14">
        <v>5</v>
      </c>
      <c r="M2726" s="3" t="str">
        <f>IFERROR(VLOOKUP(E2726,A:J,10, FALSE),"")</f>
        <v>Kamerakalibrierung Signatur</v>
      </c>
      <c r="N2726" s="3" t="str">
        <f>IFERROR(INDEX(K:K,MATCH(TRUE,INDEX(B:B=I2726,0),0)),"")</f>
        <v/>
      </c>
      <c r="O2726" s="3" t="str">
        <f>IF(AND(TRIM(J2726)="",M2726=""),"Suffix not translated ",
   IF(AND(TRIM(J2726)&lt;&gt;"",TRIM(M2726)&lt;&gt;"",TRIM(J2726)&lt;&gt;TRIM(M2726)),"Suffix translation &lt;&gt; lookup ", "" ))
&amp;IF(AND(TRIM(K2726)="",N2726=""),"Description not translated ",
   IF(AND(TRIM(K2726)&lt;&gt;"",TRIM(N2726)&lt;&gt;"",TRIM(K2726)&lt;&gt;TRIM(N2726)),"Description translation&lt;&gt; lookup ", "" ))</f>
        <v xml:space="preserve">Description not translated </v>
      </c>
    </row>
    <row r="2727" spans="1:15" ht="90" x14ac:dyDescent="0.25">
      <c r="A2727" s="2" t="str">
        <f>IF(TRIM(J2727)="","",E2727)</f>
        <v/>
      </c>
      <c r="B2727" s="2" t="str">
        <f>IF(TRIM(K2727)="","",I2727)</f>
        <v/>
      </c>
      <c r="C2727" s="2" t="str">
        <f>LEFT(F2727,FIND(".",F2727,6))</f>
        <v>Exif.Thumbnail.</v>
      </c>
      <c r="D2727" s="2" t="str">
        <f>VLOOKUP(C2727,PrefixUebersetzung,2,FALSE)</f>
        <v>Exif.Vorschaubild.</v>
      </c>
      <c r="E2727" s="2" t="str">
        <f>MID(F2727,FIND(".",F2727,6)+1,99)</f>
        <v>CameraLabel</v>
      </c>
      <c r="F2727" s="3" t="s">
        <v>7953</v>
      </c>
      <c r="G2727" s="3" t="s">
        <v>9514</v>
      </c>
      <c r="I2727" s="3" t="s">
        <v>7877</v>
      </c>
      <c r="J2727" s="3"/>
      <c r="L2727" s="14"/>
      <c r="M2727" s="3" t="str">
        <f>IFERROR(VLOOKUP(E2727,A:J,10, FALSE),"")</f>
        <v>Kamera-Label</v>
      </c>
      <c r="N2727" s="3" t="str">
        <f>IFERROR(VLOOKUP(I2727,B:K,10,FALSE),"")</f>
        <v>Das optionale Kamera-Label-Tag muss eine Textbezeichnung für die Verwendung oder Zuweisung der Kamera in diesem Clip angeben. Dieses Tag ähnelt CameraLabel in XMP.</v>
      </c>
      <c r="O2727" s="3" t="str">
        <f>IF(AND(TRIM(J2727)="",M2727=""),"Suffix not translated ",
   IF(AND(TRIM(J2727)&lt;&gt;"",TRIM(M2727)&lt;&gt;"",TRIM(J2727)&lt;&gt;TRIM(M2727)),"Suffix translation &lt;&gt; lookup ", "" ))
&amp;IF(AND(TRIM(K2727)="",N2727=""),"Description not translated ",
   IF(AND(TRIM(K2727)&lt;&gt;"",TRIM(N2727)&lt;&gt;"",TRIM(K2727)&lt;&gt;TRIM(N2727)),"Description translation&lt;&gt; lookup ", "" ))</f>
        <v/>
      </c>
    </row>
    <row r="2728" spans="1:15" ht="45" x14ac:dyDescent="0.25">
      <c r="A2728" s="2" t="str">
        <f>IF(TRIM(J2728)="","",E2728)</f>
        <v/>
      </c>
      <c r="B2728" s="2" t="str">
        <f>IF(TRIM(K2728)="","",I2728)</f>
        <v/>
      </c>
      <c r="C2728" s="2" t="str">
        <f>LEFT(F2728,FIND(".",F2728,6))</f>
        <v>Exif.Thumbnail.</v>
      </c>
      <c r="D2728" s="2" t="str">
        <f>VLOOKUP(C2728,PrefixUebersetzung,2,FALSE)</f>
        <v>Exif.Vorschaubild.</v>
      </c>
      <c r="E2728" s="2" t="str">
        <f>MID(F2728,FIND(".",F2728,6)+1,99)</f>
        <v>CameraSerialNumber</v>
      </c>
      <c r="F2728" s="3" t="s">
        <v>7954</v>
      </c>
      <c r="G2728" s="3" t="s">
        <v>9514</v>
      </c>
      <c r="I2728" s="3" t="s">
        <v>2317</v>
      </c>
      <c r="J2728" s="3"/>
      <c r="L2728" s="14">
        <v>1</v>
      </c>
      <c r="M2728" s="3" t="str">
        <f>IFERROR(VLOOKUP(E2728,A:J,10, FALSE),"")</f>
        <v>Kameraseriennummer</v>
      </c>
      <c r="N2728" s="3" t="str">
        <f>IFERROR(VLOOKUP(I2728,B:K,10,FALSE),"")</f>
        <v>Seriennummer der Kamera oder des Kameragehäuses, die das Bild aufgenommen hat.</v>
      </c>
      <c r="O2728" s="3" t="str">
        <f>IF(AND(TRIM(J2728)="",M2728=""),"Suffix not translated ",
   IF(AND(TRIM(J2728)&lt;&gt;"",TRIM(M2728)&lt;&gt;"",TRIM(J2728)&lt;&gt;TRIM(M2728)),"Suffix translation &lt;&gt; lookup ", "" ))
&amp;IF(AND(TRIM(K2728)="",N2728=""),"Description not translated ",
   IF(AND(TRIM(K2728)&lt;&gt;"",TRIM(N2728)&lt;&gt;"",TRIM(K2728)&lt;&gt;TRIM(N2728)),"Description translation&lt;&gt; lookup ", "" ))</f>
        <v/>
      </c>
    </row>
    <row r="2729" spans="1:15" ht="60" x14ac:dyDescent="0.25">
      <c r="A2729" s="2" t="str">
        <f>IF(TRIM(J2729)="","",E2729)</f>
        <v/>
      </c>
      <c r="B2729" s="2" t="str">
        <f>IF(TRIM(K2729)="","",I2729)</f>
        <v/>
      </c>
      <c r="C2729" s="2" t="str">
        <f>LEFT(F2729,FIND(".",F2729,6))</f>
        <v>Exif.Thumbnail.</v>
      </c>
      <c r="D2729" s="2" t="str">
        <f>VLOOKUP(C2729,PrefixUebersetzung,2,FALSE)</f>
        <v>Exif.Vorschaubild.</v>
      </c>
      <c r="E2729" s="2" t="str">
        <f>MID(F2729,FIND(".",F2729,6)+1,99)</f>
        <v>CellLength</v>
      </c>
      <c r="F2729" s="3" t="s">
        <v>7955</v>
      </c>
      <c r="G2729" s="3" t="s">
        <v>9512</v>
      </c>
      <c r="I2729" s="3" t="s">
        <v>2318</v>
      </c>
      <c r="J2729" s="3"/>
      <c r="L2729" s="14"/>
      <c r="M2729" s="3" t="str">
        <f>IFERROR(VLOOKUP(E2729,A:J,10, FALSE),"")</f>
        <v>Zellenlänge</v>
      </c>
      <c r="N2729" s="3" t="str">
        <f>IFERROR(VLOOKUP(I2729,B:K,10,FALSE),"")</f>
        <v>Die Länge des Dithering oder Halbton-Matrix, die verwendet wurde, um eine gerasterte oder gerasterten Bilevel-Datei zu erstellen.</v>
      </c>
      <c r="O2729" s="3" t="str">
        <f>IF(AND(TRIM(J2729)="",M2729=""),"Suffix not translated ",
   IF(AND(TRIM(J2729)&lt;&gt;"",TRIM(M2729)&lt;&gt;"",TRIM(J2729)&lt;&gt;TRIM(M2729)),"Suffix translation &lt;&gt; lookup ", "" ))
&amp;IF(AND(TRIM(K2729)="",N2729=""),"Description not translated ",
   IF(AND(TRIM(K2729)&lt;&gt;"",TRIM(N2729)&lt;&gt;"",TRIM(K2729)&lt;&gt;TRIM(N2729)),"Description translation&lt;&gt; lookup ", "" ))</f>
        <v/>
      </c>
    </row>
    <row r="2730" spans="1:15" ht="60" x14ac:dyDescent="0.25">
      <c r="A2730" s="2" t="str">
        <f>IF(TRIM(J2730)="","",E2730)</f>
        <v/>
      </c>
      <c r="B2730" s="2" t="str">
        <f>IF(TRIM(K2730)="","",I2730)</f>
        <v/>
      </c>
      <c r="C2730" s="2" t="str">
        <f>LEFT(F2730,FIND(".",F2730,6))</f>
        <v>Exif.Thumbnail.</v>
      </c>
      <c r="D2730" s="2" t="str">
        <f>VLOOKUP(C2730,PrefixUebersetzung,2,FALSE)</f>
        <v>Exif.Vorschaubild.</v>
      </c>
      <c r="E2730" s="2" t="str">
        <f>MID(F2730,FIND(".",F2730,6)+1,99)</f>
        <v>CellWidth</v>
      </c>
      <c r="F2730" s="3" t="s">
        <v>7956</v>
      </c>
      <c r="G2730" s="3" t="s">
        <v>9512</v>
      </c>
      <c r="I2730" s="3" t="s">
        <v>2319</v>
      </c>
      <c r="J2730" s="3"/>
      <c r="L2730" s="14"/>
      <c r="M2730" s="3" t="str">
        <f>IFERROR(VLOOKUP(E2730,A:J,10, FALSE),"")</f>
        <v>Zellenbreite</v>
      </c>
      <c r="N2730" s="3" t="str">
        <f>IFERROR(VLOOKUP(I2730,B:K,10,FALSE),"")</f>
        <v>Die Breite des Dithering oder Halbton-Matrix, die verwendet wurde, um eine gerasterte oder gerasterten Bilevel-Datei zu erstellen.</v>
      </c>
      <c r="O2730" s="3" t="str">
        <f>IF(AND(TRIM(J2730)="",M2730=""),"Suffix not translated ",
   IF(AND(TRIM(J2730)&lt;&gt;"",TRIM(M2730)&lt;&gt;"",TRIM(J2730)&lt;&gt;TRIM(M2730)),"Suffix translation &lt;&gt; lookup ", "" ))
&amp;IF(AND(TRIM(K2730)="",N2730=""),"Description not translated ",
   IF(AND(TRIM(K2730)&lt;&gt;"",TRIM(N2730)&lt;&gt;"",TRIM(K2730)&lt;&gt;TRIM(N2730)),"Description translation&lt;&gt; lookup ", "" ))</f>
        <v/>
      </c>
    </row>
    <row r="2731" spans="1:15" ht="30" x14ac:dyDescent="0.25">
      <c r="A2731" s="2" t="str">
        <f>IF(TRIM(J2731)="","",E2731)</f>
        <v/>
      </c>
      <c r="B2731" s="2" t="str">
        <f>IF(TRIM(K2731)="","",I2731)</f>
        <v/>
      </c>
      <c r="C2731" s="2" t="str">
        <f>LEFT(F2731,FIND(".",F2731,6))</f>
        <v>Exif.Thumbnail.</v>
      </c>
      <c r="D2731" s="2" t="str">
        <f>VLOOKUP(C2731,PrefixUebersetzung,2,FALSE)</f>
        <v>Exif.Vorschaubild.</v>
      </c>
      <c r="E2731" s="2" t="str">
        <f>MID(F2731,FIND(".",F2731,6)+1,99)</f>
        <v>CFALayout</v>
      </c>
      <c r="F2731" s="3" t="s">
        <v>7957</v>
      </c>
      <c r="G2731" s="3" t="s">
        <v>9512</v>
      </c>
      <c r="I2731" s="3" t="s">
        <v>2320</v>
      </c>
      <c r="J2731" s="3"/>
      <c r="L2731" s="14"/>
      <c r="M2731" s="3" t="str">
        <f>IFERROR(VLOOKUP(E2731,A:J,10, FALSE),"")</f>
        <v>CFA Layout</v>
      </c>
      <c r="N2731" s="3" t="str">
        <f>IFERROR(VLOOKUP(I2731,B:K,10,FALSE),"")</f>
        <v>Beschreibt die räumliche Anordnung des CFA.</v>
      </c>
      <c r="O2731" s="3" t="str">
        <f>IF(AND(TRIM(J2731)="",M2731=""),"Suffix not translated ",
   IF(AND(TRIM(J2731)&lt;&gt;"",TRIM(M2731)&lt;&gt;"",TRIM(J2731)&lt;&gt;TRIM(M2731)),"Suffix translation &lt;&gt; lookup ", "" ))
&amp;IF(AND(TRIM(K2731)="",N2731=""),"Description not translated ",
   IF(AND(TRIM(K2731)&lt;&gt;"",TRIM(N2731)&lt;&gt;"",TRIM(K2731)&lt;&gt;TRIM(N2731)),"Description translation&lt;&gt; lookup ", "" ))</f>
        <v/>
      </c>
    </row>
    <row r="2732" spans="1:15" ht="75" x14ac:dyDescent="0.25">
      <c r="A2732" s="2" t="str">
        <f>IF(TRIM(J2732)="","",E2732)</f>
        <v/>
      </c>
      <c r="B2732" s="2" t="str">
        <f>IF(TRIM(K2732)="","",I2732)</f>
        <v/>
      </c>
      <c r="C2732" s="2" t="str">
        <f>LEFT(F2732,FIND(".",F2732,6))</f>
        <v>Exif.Thumbnail.</v>
      </c>
      <c r="D2732" s="2" t="str">
        <f>VLOOKUP(C2732,PrefixUebersetzung,2,FALSE)</f>
        <v>Exif.Vorschaubild.</v>
      </c>
      <c r="E2732" s="2" t="str">
        <f>MID(F2732,FIND(".",F2732,6)+1,99)</f>
        <v>CFAPattern</v>
      </c>
      <c r="F2732" s="3" t="s">
        <v>7958</v>
      </c>
      <c r="G2732" s="3" t="s">
        <v>9518</v>
      </c>
      <c r="I2732" s="3" t="s">
        <v>2321</v>
      </c>
      <c r="J2732" s="3"/>
      <c r="L2732" s="14"/>
      <c r="M2732" s="3" t="str">
        <f>IFERROR(VLOOKUP(E2732,A:J,10, FALSE),"")</f>
        <v>CFA Pattern</v>
      </c>
      <c r="N2732" s="3" t="str">
        <f>IFERROR(VLOOKUP(I2732,B:K,10,FALSE),"")</f>
        <v>Geometrische Muster  der Farbfilteranordnung (CFA) des Bildsensors, wenn ein Ein-Chip-Farbsensor verwendet wird. Nicht anwendbar für alle Sensor-Verfahren.</v>
      </c>
      <c r="O2732" s="3" t="str">
        <f>IF(AND(TRIM(J2732)="",M2732=""),"Suffix not translated ",
   IF(AND(TRIM(J2732)&lt;&gt;"",TRIM(M2732)&lt;&gt;"",TRIM(J2732)&lt;&gt;TRIM(M2732)),"Suffix translation &lt;&gt; lookup ", "" ))
&amp;IF(AND(TRIM(K2732)="",N2732=""),"Description not translated ",
   IF(AND(TRIM(K2732)&lt;&gt;"",TRIM(N2732)&lt;&gt;"",TRIM(K2732)&lt;&gt;TRIM(N2732)),"Description translation&lt;&gt; lookup ", "" ))</f>
        <v/>
      </c>
    </row>
    <row r="2733" spans="1:15" ht="45" x14ac:dyDescent="0.25">
      <c r="A2733" s="2" t="str">
        <f>IF(TRIM(J2733)="","",E2733)</f>
        <v/>
      </c>
      <c r="B2733" s="2" t="str">
        <f>IF(TRIM(K2733)="","",I2733)</f>
        <v/>
      </c>
      <c r="C2733" s="2" t="str">
        <f>LEFT(F2733,FIND(".",F2733,6))</f>
        <v>Exif.Thumbnail.</v>
      </c>
      <c r="D2733" s="2" t="str">
        <f>VLOOKUP(C2733,PrefixUebersetzung,2,FALSE)</f>
        <v>Exif.Vorschaubild.</v>
      </c>
      <c r="E2733" s="2" t="str">
        <f>MID(F2733,FIND(".",F2733,6)+1,99)</f>
        <v>CFAPlaneColor</v>
      </c>
      <c r="F2733" s="3" t="s">
        <v>7959</v>
      </c>
      <c r="G2733" s="3" t="s">
        <v>9518</v>
      </c>
      <c r="I2733" s="3" t="s">
        <v>2322</v>
      </c>
      <c r="J2733" s="3"/>
      <c r="L2733" s="14">
        <v>5</v>
      </c>
      <c r="M2733" s="3" t="str">
        <f>IFERROR(VLOOKUP(E2733,A:J,10, FALSE),"")</f>
        <v/>
      </c>
      <c r="N2733" s="3" t="str">
        <f>IFERROR(VLOOKUP(I2733,B:K,10,FALSE),"")</f>
        <v/>
      </c>
      <c r="O2733" s="3" t="str">
        <f>IF(AND(TRIM(J2733)="",M2733=""),"Suffix not translated ",
   IF(AND(TRIM(J2733)&lt;&gt;"",TRIM(M2733)&lt;&gt;"",TRIM(J2733)&lt;&gt;TRIM(M2733)),"Suffix translation &lt;&gt; lookup ", "" ))
&amp;IF(AND(TRIM(K2733)="",N2733=""),"Description not translated ",
   IF(AND(TRIM(K2733)&lt;&gt;"",TRIM(N2733)&lt;&gt;"",TRIM(K2733)&lt;&gt;TRIM(N2733)),"Description translation&lt;&gt; lookup ", "" ))</f>
        <v xml:space="preserve">Suffix not translated Description not translated </v>
      </c>
    </row>
    <row r="2734" spans="1:15" ht="45" x14ac:dyDescent="0.25">
      <c r="A2734" s="2" t="str">
        <f>IF(TRIM(J2734)="","",E2734)</f>
        <v/>
      </c>
      <c r="B2734" s="2" t="str">
        <f>IF(TRIM(K2734)="","",I2734)</f>
        <v/>
      </c>
      <c r="C2734" s="2" t="str">
        <f>LEFT(F2734,FIND(".",F2734,6))</f>
        <v>Exif.Thumbnail.</v>
      </c>
      <c r="D2734" s="2" t="str">
        <f>VLOOKUP(C2734,PrefixUebersetzung,2,FALSE)</f>
        <v>Exif.Vorschaubild.</v>
      </c>
      <c r="E2734" s="2" t="str">
        <f>MID(F2734,FIND(".",F2734,6)+1,99)</f>
        <v>CFARepeatPatternDim</v>
      </c>
      <c r="F2734" s="3" t="s">
        <v>7960</v>
      </c>
      <c r="G2734" s="3" t="s">
        <v>9512</v>
      </c>
      <c r="I2734" s="3" t="s">
        <v>2323</v>
      </c>
      <c r="J2734" s="3"/>
      <c r="L2734" s="14">
        <v>5</v>
      </c>
      <c r="M2734" s="3" t="str">
        <f>IFERROR(VLOOKUP(E2734,A:J,10, FALSE),"")</f>
        <v/>
      </c>
      <c r="N2734" s="3" t="str">
        <f>IFERROR(VLOOKUP(I2734,B:K,10,FALSE),"")</f>
        <v/>
      </c>
      <c r="O2734" s="3" t="str">
        <f>IF(AND(TRIM(J2734)="",M2734=""),"Suffix not translated ",
   IF(AND(TRIM(J2734)&lt;&gt;"",TRIM(M2734)&lt;&gt;"",TRIM(J2734)&lt;&gt;TRIM(M2734)),"Suffix translation &lt;&gt; lookup ", "" ))
&amp;IF(AND(TRIM(K2734)="",N2734=""),"Description not translated ",
   IF(AND(TRIM(K2734)&lt;&gt;"",TRIM(N2734)&lt;&gt;"",TRIM(K2734)&lt;&gt;TRIM(N2734)),"Description translation&lt;&gt; lookup ", "" ))</f>
        <v xml:space="preserve">Suffix not translated Description not translated </v>
      </c>
    </row>
    <row r="2735" spans="1:15" ht="135" x14ac:dyDescent="0.25">
      <c r="A2735" s="2" t="str">
        <f>IF(TRIM(J2735)="","",E2735)</f>
        <v/>
      </c>
      <c r="B2735" s="2" t="str">
        <f>IF(TRIM(K2735)="","",I2735)</f>
        <v/>
      </c>
      <c r="C2735" s="2" t="str">
        <f>LEFT(F2735,FIND(".",F2735,6))</f>
        <v>Exif.Thumbnail.</v>
      </c>
      <c r="D2735" s="2" t="str">
        <f>VLOOKUP(C2735,PrefixUebersetzung,2,FALSE)</f>
        <v>Exif.Vorschaubild.</v>
      </c>
      <c r="E2735" s="2" t="str">
        <f>MID(F2735,FIND(".",F2735,6)+1,99)</f>
        <v>ChromaBlurRadius</v>
      </c>
      <c r="F2735" s="3" t="s">
        <v>7961</v>
      </c>
      <c r="G2735" s="3" t="s">
        <v>9519</v>
      </c>
      <c r="I2735" s="3" t="s">
        <v>2324</v>
      </c>
      <c r="J2735" s="3"/>
      <c r="L2735" s="14">
        <v>5</v>
      </c>
      <c r="M2735" s="3" t="str">
        <f>IFERROR(VLOOKUP(E2735,A:J,10, FALSE),"")</f>
        <v/>
      </c>
      <c r="N2735" s="3" t="str">
        <f>IFERROR(INDEX(K:K,MATCH(TRUE,INDEX(B:B=I2735,0),0)),"")</f>
        <v/>
      </c>
      <c r="O2735" s="3" t="str">
        <f>IF(AND(TRIM(J2735)="",M2735=""),"Suffix not translated ",
   IF(AND(TRIM(J2735)&lt;&gt;"",TRIM(M2735)&lt;&gt;"",TRIM(J2735)&lt;&gt;TRIM(M2735)),"Suffix translation &lt;&gt; lookup ", "" ))
&amp;IF(AND(TRIM(K2735)="",N2735=""),"Description not translated ",
   IF(AND(TRIM(K2735)&lt;&gt;"",TRIM(N2735)&lt;&gt;"",TRIM(K2735)&lt;&gt;TRIM(N2735)),"Description translation&lt;&gt; lookup ", "" ))</f>
        <v xml:space="preserve">Suffix not translated Description not translated </v>
      </c>
    </row>
    <row r="2736" spans="1:15" ht="45" x14ac:dyDescent="0.25">
      <c r="A2736" s="2" t="str">
        <f>IF(TRIM(J2736)="","",E2736)</f>
        <v/>
      </c>
      <c r="B2736" s="2" t="str">
        <f>IF(TRIM(K2736)="","",I2736)</f>
        <v/>
      </c>
      <c r="C2736" s="2" t="str">
        <f>LEFT(F2736,FIND(".",F2736,6))</f>
        <v>Exif.Thumbnail.</v>
      </c>
      <c r="D2736" s="2" t="str">
        <f>VLOOKUP(C2736,PrefixUebersetzung,2,FALSE)</f>
        <v>Exif.Vorschaubild.</v>
      </c>
      <c r="E2736" s="2" t="str">
        <f>MID(F2736,FIND(".",F2736,6)+1,99)</f>
        <v>ChromaticAberrationCorrParams</v>
      </c>
      <c r="F2736" s="36" t="s">
        <v>9805</v>
      </c>
      <c r="G2736" s="36" t="s">
        <v>9513</v>
      </c>
      <c r="H2736" s="36"/>
      <c r="I2736" s="36" t="s">
        <v>9699</v>
      </c>
      <c r="M2736" s="3" t="str">
        <f>IFERROR(VLOOKUP(E2736,A:J,10, FALSE),"")</f>
        <v>Chromatische Aberration Korrekturparameter</v>
      </c>
      <c r="N2736" s="3" t="str">
        <f>IFERROR(VLOOKUP(I2736,B:K,10,FALSE),"")</f>
        <v>Sony Parameter zur Korrektur der chromatischen Aberration</v>
      </c>
      <c r="O2736" s="3" t="str">
        <f>IF(AND(TRIM(J2736)="",M2736=""),"Suffix not translated ",
   IF(AND(TRIM(J2736)&lt;&gt;"",TRIM(M2736)&lt;&gt;"",TRIM(J2736)&lt;&gt;TRIM(M2736)),"Suffix translation &lt;&gt; lookup ", "" ))
&amp;IF(AND(TRIM(K2736)="",N2736=""),"Description not translated ",
   IF(AND(TRIM(K2736)&lt;&gt;"",TRIM(N2736)&lt;&gt;"",TRIM(K2736)&lt;&gt;TRIM(N2736)),"Description translation&lt;&gt; lookup ", "" ))</f>
        <v/>
      </c>
    </row>
    <row r="2737" spans="1:15" ht="30" x14ac:dyDescent="0.25">
      <c r="A2737" s="2" t="str">
        <f>IF(TRIM(J2737)="","",E2737)</f>
        <v/>
      </c>
      <c r="B2737" s="2" t="str">
        <f>IF(TRIM(K2737)="","",I2737)</f>
        <v/>
      </c>
      <c r="C2737" s="2" t="str">
        <f>LEFT(F2737,FIND(".",F2737,6))</f>
        <v>Exif.Thumbnail.</v>
      </c>
      <c r="D2737" s="2" t="str">
        <f>VLOOKUP(C2737,PrefixUebersetzung,2,FALSE)</f>
        <v>Exif.Vorschaubild.</v>
      </c>
      <c r="E2737" s="2" t="str">
        <f>MID(F2737,FIND(".",F2737,6)+1,99)</f>
        <v>ClipPath</v>
      </c>
      <c r="F2737" s="3" t="s">
        <v>7962</v>
      </c>
      <c r="G2737" s="3" t="s">
        <v>9518</v>
      </c>
      <c r="I2737" s="3" t="s">
        <v>2325</v>
      </c>
      <c r="J2737" s="3"/>
      <c r="L2737" s="14">
        <v>5</v>
      </c>
      <c r="M2737" s="3" t="str">
        <f>IFERROR(VLOOKUP(E2737,A:J,10, FALSE),"")</f>
        <v/>
      </c>
      <c r="N2737" s="3" t="str">
        <f>IFERROR(VLOOKUP(I2737,B:K,10,FALSE),"")</f>
        <v/>
      </c>
      <c r="O2737" s="3" t="str">
        <f>IF(AND(TRIM(J2737)="",M2737=""),"Suffix not translated ",
   IF(AND(TRIM(J2737)&lt;&gt;"",TRIM(M2737)&lt;&gt;"",TRIM(J2737)&lt;&gt;TRIM(M2737)),"Suffix translation &lt;&gt; lookup ", "" ))
&amp;IF(AND(TRIM(K2737)="",N2737=""),"Description not translated ",
   IF(AND(TRIM(K2737)&lt;&gt;"",TRIM(N2737)&lt;&gt;"",TRIM(K2737)&lt;&gt;TRIM(N2737)),"Description translation&lt;&gt; lookup ", "" ))</f>
        <v xml:space="preserve">Suffix not translated Description not translated </v>
      </c>
    </row>
    <row r="2738" spans="1:15" ht="120" x14ac:dyDescent="0.25">
      <c r="A2738" s="2" t="str">
        <f>IF(TRIM(J2738)="","",E2738)</f>
        <v/>
      </c>
      <c r="B2738" s="2" t="str">
        <f>IF(TRIM(K2738)="","",I2738)</f>
        <v/>
      </c>
      <c r="C2738" s="2" t="str">
        <f>LEFT(F2738,FIND(".",F2738,6))</f>
        <v>Exif.Thumbnail.</v>
      </c>
      <c r="D2738" s="2" t="str">
        <f>VLOOKUP(C2738,PrefixUebersetzung,2,FALSE)</f>
        <v>Exif.Vorschaubild.</v>
      </c>
      <c r="E2738" s="2" t="str">
        <f>MID(F2738,FIND(".",F2738,6)+1,99)</f>
        <v>ColorimetricReference</v>
      </c>
      <c r="F2738" s="3" t="s">
        <v>7963</v>
      </c>
      <c r="G2738" s="3" t="s">
        <v>9512</v>
      </c>
      <c r="I2738" s="3" t="s">
        <v>2326</v>
      </c>
      <c r="J2738" s="3"/>
      <c r="L2738" s="14">
        <v>5</v>
      </c>
      <c r="M2738" s="3" t="str">
        <f>IFERROR(VLOOKUP(E2738,A:J,10, FALSE),"")</f>
        <v/>
      </c>
      <c r="N2738" s="3" t="str">
        <f>IFERROR(INDEX(K:K,MATCH(TRUE,INDEX(B:B=I2738,0),0)),"")</f>
        <v/>
      </c>
      <c r="O2738" s="3" t="str">
        <f>IF(AND(TRIM(J2738)="",M2738=""),"Suffix not translated ",
   IF(AND(TRIM(J2738)&lt;&gt;"",TRIM(M2738)&lt;&gt;"",TRIM(J2738)&lt;&gt;TRIM(M2738)),"Suffix translation &lt;&gt; lookup ", "" ))
&amp;IF(AND(TRIM(K2738)="",N2738=""),"Description not translated ",
   IF(AND(TRIM(K2738)&lt;&gt;"",TRIM(N2738)&lt;&gt;"",TRIM(K2738)&lt;&gt;TRIM(N2738)),"Description translation&lt;&gt; lookup ", "" ))</f>
        <v xml:space="preserve">Suffix not translated Description not translated </v>
      </c>
    </row>
    <row r="2739" spans="1:15" ht="105" x14ac:dyDescent="0.25">
      <c r="A2739" s="2" t="str">
        <f>IF(TRIM(J2739)="","",E2739)</f>
        <v/>
      </c>
      <c r="B2739" s="2" t="str">
        <f>IF(TRIM(K2739)="","",I2739)</f>
        <v/>
      </c>
      <c r="C2739" s="2" t="str">
        <f>LEFT(F2739,FIND(".",F2739,6))</f>
        <v>Exif.Thumbnail.</v>
      </c>
      <c r="D2739" s="2" t="str">
        <f>VLOOKUP(C2739,PrefixUebersetzung,2,FALSE)</f>
        <v>Exif.Vorschaubild.</v>
      </c>
      <c r="E2739" s="2" t="str">
        <f>MID(F2739,FIND(".",F2739,6)+1,99)</f>
        <v>ColorMap</v>
      </c>
      <c r="F2739" s="3" t="s">
        <v>7964</v>
      </c>
      <c r="G2739" s="3" t="s">
        <v>9512</v>
      </c>
      <c r="I2739" s="3" t="s">
        <v>2327</v>
      </c>
      <c r="J2739" s="3"/>
      <c r="L2739" s="14"/>
      <c r="M2739" s="3" t="str">
        <f>IFERROR(VLOOKUP(E2739,A:J,10, FALSE),"")</f>
        <v>Farbpalette</v>
      </c>
      <c r="N2739" s="3" t="str">
        <f>IFERROR(VLOOKUP(I2739,B:K,10,FALSE),"")</f>
        <v>Eine Farb-Karte für Palette-Farbbilder. Dieses Feld definiert eine Rot-Grün-Blau Farb-Karte (oft als Lookup-Tabelle) für Palette-Farbbilder. In einem Palette-Farbbild wird ein Pixelwert als Index auf eine RGB-Lookup-Tabelle verwendet.</v>
      </c>
      <c r="O2739" s="3" t="str">
        <f>IF(AND(TRIM(J2739)="",M2739=""),"Suffix not translated ",
   IF(AND(TRIM(J2739)&lt;&gt;"",TRIM(M2739)&lt;&gt;"",TRIM(J2739)&lt;&gt;TRIM(M2739)),"Suffix translation &lt;&gt; lookup ", "" ))
&amp;IF(AND(TRIM(K2739)="",N2739=""),"Description not translated ",
   IF(AND(TRIM(K2739)&lt;&gt;"",TRIM(N2739)&lt;&gt;"",TRIM(K2739)&lt;&gt;TRIM(N2739)),"Description translation&lt;&gt; lookup ", "" ))</f>
        <v/>
      </c>
    </row>
    <row r="2740" spans="1:15" ht="90" x14ac:dyDescent="0.25">
      <c r="A2740" s="2" t="str">
        <f>IF(TRIM(J2740)="","",E2740)</f>
        <v/>
      </c>
      <c r="B2740" s="2" t="str">
        <f>IF(TRIM(K2740)="","",I2740)</f>
        <v/>
      </c>
      <c r="C2740" s="2" t="str">
        <f>LEFT(F2740,FIND(".",F2740,6))</f>
        <v>Exif.Thumbnail.</v>
      </c>
      <c r="D2740" s="2" t="str">
        <f>VLOOKUP(C2740,PrefixUebersetzung,2,FALSE)</f>
        <v>Exif.Vorschaubild.</v>
      </c>
      <c r="E2740" s="2" t="str">
        <f>MID(F2740,FIND(".",F2740,6)+1,99)</f>
        <v>ColorMatrix1</v>
      </c>
      <c r="F2740" s="3" t="s">
        <v>7965</v>
      </c>
      <c r="G2740" s="3" t="s">
        <v>9520</v>
      </c>
      <c r="I2740" s="3" t="s">
        <v>2328</v>
      </c>
      <c r="J2740" s="3"/>
      <c r="L2740" s="14">
        <v>5</v>
      </c>
      <c r="M2740" s="3" t="str">
        <f>IFERROR(VLOOKUP(E2740,A:J,10, FALSE),"")</f>
        <v>Farbmatrix 1</v>
      </c>
      <c r="N2740" s="3" t="str">
        <f>IFERROR(INDEX(K:K,MATCH(TRUE,INDEX(B:B=I2740,0),0)),"")</f>
        <v/>
      </c>
      <c r="O2740" s="3" t="str">
        <f>IF(AND(TRIM(J2740)="",M2740=""),"Suffix not translated ",
   IF(AND(TRIM(J2740)&lt;&gt;"",TRIM(M2740)&lt;&gt;"",TRIM(J2740)&lt;&gt;TRIM(M2740)),"Suffix translation &lt;&gt; lookup ", "" ))
&amp;IF(AND(TRIM(K2740)="",N2740=""),"Description not translated ",
   IF(AND(TRIM(K2740)&lt;&gt;"",TRIM(N2740)&lt;&gt;"",TRIM(K2740)&lt;&gt;TRIM(N2740)),"Description translation&lt;&gt; lookup ", "" ))</f>
        <v xml:space="preserve">Description not translated </v>
      </c>
    </row>
    <row r="2741" spans="1:15" ht="60" x14ac:dyDescent="0.25">
      <c r="A2741" s="2" t="str">
        <f>IF(TRIM(J2741)="","",E2741)</f>
        <v/>
      </c>
      <c r="B2741" s="2" t="str">
        <f>IF(TRIM(K2741)="","",I2741)</f>
        <v/>
      </c>
      <c r="C2741" s="2" t="str">
        <f>LEFT(F2741,FIND(".",F2741,6))</f>
        <v>Exif.Thumbnail.</v>
      </c>
      <c r="D2741" s="2" t="str">
        <f>VLOOKUP(C2741,PrefixUebersetzung,2,FALSE)</f>
        <v>Exif.Vorschaubild.</v>
      </c>
      <c r="E2741" s="2" t="str">
        <f>MID(F2741,FIND(".",F2741,6)+1,99)</f>
        <v>ColorMatrix2</v>
      </c>
      <c r="F2741" s="3" t="s">
        <v>7966</v>
      </c>
      <c r="G2741" s="3" t="s">
        <v>9520</v>
      </c>
      <c r="I2741" s="3" t="s">
        <v>2329</v>
      </c>
      <c r="J2741" s="3"/>
      <c r="L2741" s="14">
        <v>5</v>
      </c>
      <c r="M2741" s="3" t="str">
        <f>IFERROR(VLOOKUP(E2741,A:J,10, FALSE),"")</f>
        <v>Farbmatrix 2</v>
      </c>
      <c r="N2741" s="3" t="str">
        <f>IFERROR(VLOOKUP(I2741,B:K,10,FALSE),"")</f>
        <v/>
      </c>
      <c r="O2741" s="3" t="str">
        <f>IF(AND(TRIM(J2741)="",M2741=""),"Suffix not translated ",
   IF(AND(TRIM(J2741)&lt;&gt;"",TRIM(M2741)&lt;&gt;"",TRIM(J2741)&lt;&gt;TRIM(M2741)),"Suffix translation &lt;&gt; lookup ", "" ))
&amp;IF(AND(TRIM(K2741)="",N2741=""),"Description not translated ",
   IF(AND(TRIM(K2741)&lt;&gt;"",TRIM(N2741)&lt;&gt;"",TRIM(K2741)&lt;&gt;TRIM(N2741)),"Description translation&lt;&gt; lookup ", "" ))</f>
        <v xml:space="preserve">Description not translated </v>
      </c>
    </row>
    <row r="2742" spans="1:15" ht="105" x14ac:dyDescent="0.25">
      <c r="A2742" s="2" t="str">
        <f>IF(TRIM(J2742)="","",E2742)</f>
        <v/>
      </c>
      <c r="B2742" s="2" t="str">
        <f>IF(TRIM(K2742)="","",I2742)</f>
        <v/>
      </c>
      <c r="C2742" s="2" t="str">
        <f>LEFT(F2742,FIND(".",F2742,6))</f>
        <v>Exif.Thumbnail.</v>
      </c>
      <c r="D2742" s="2" t="str">
        <f>VLOOKUP(C2742,PrefixUebersetzung,2,FALSE)</f>
        <v>Exif.Vorschaubild.</v>
      </c>
      <c r="E2742" s="2" t="str">
        <f>MID(F2742,FIND(".",F2742,6)+1,99)</f>
        <v>ColorMatrix3</v>
      </c>
      <c r="F2742" s="36" t="s">
        <v>9806</v>
      </c>
      <c r="G2742" s="36" t="s">
        <v>9520</v>
      </c>
      <c r="H2742" s="36"/>
      <c r="I2742" s="36" t="s">
        <v>9701</v>
      </c>
      <c r="M2742" s="3" t="str">
        <f>IFERROR(VLOOKUP(E2742,A:J,10, FALSE),"")</f>
        <v>Farbmatrix-3</v>
      </c>
      <c r="N2742" s="3" t="str">
        <f>IFERROR(VLOOKUP(I2742,B:K,10,FALSE),"")</f>
        <v>ColorMatrix3 definiert eine Transformationsmatrix, die XYZ-Werte unter der dritten Kalibrierungslichtart in native Farbraumwerte der Referenzkamera umwandelt. Die Matrixwerte werden in Zeilenabtastreihenfolge gespeichert.</v>
      </c>
      <c r="O2742" s="3" t="str">
        <f>IF(AND(TRIM(J2742)="",M2742=""),"Suffix not translated ",
   IF(AND(TRIM(J2742)&lt;&gt;"",TRIM(M2742)&lt;&gt;"",TRIM(J2742)&lt;&gt;TRIM(M2742)),"Suffix translation &lt;&gt; lookup ", "" ))
&amp;IF(AND(TRIM(K2742)="",N2742=""),"Description not translated ",
   IF(AND(TRIM(K2742)&lt;&gt;"",TRIM(N2742)&lt;&gt;"",TRIM(K2742)&lt;&gt;TRIM(N2742)),"Description translation&lt;&gt; lookup ", "" ))</f>
        <v/>
      </c>
    </row>
    <row r="2743" spans="1:15" ht="75" x14ac:dyDescent="0.25">
      <c r="A2743" s="2" t="str">
        <f>IF(TRIM(J2743)="","",E2743)</f>
        <v/>
      </c>
      <c r="B2743" s="2" t="str">
        <f>IF(TRIM(K2743)="","",I2743)</f>
        <v/>
      </c>
      <c r="C2743" s="2" t="str">
        <f>LEFT(F2743,FIND(".",F2743,6))</f>
        <v>Exif.Thumbnail.</v>
      </c>
      <c r="D2743" s="2" t="str">
        <f>VLOOKUP(C2743,PrefixUebersetzung,2,FALSE)</f>
        <v>Exif.Vorschaubild.</v>
      </c>
      <c r="E2743" s="2" t="str">
        <f>MID(F2743,FIND(".",F2743,6)+1,99)</f>
        <v>ColumnInterleaveFactor</v>
      </c>
      <c r="F2743" s="6" t="s">
        <v>11196</v>
      </c>
      <c r="G2743" s="6" t="s">
        <v>9515</v>
      </c>
      <c r="H2743" s="6"/>
      <c r="I2743" s="36" t="s">
        <v>11234</v>
      </c>
      <c r="M2743" s="3" t="str">
        <f>IFERROR(VLOOKUP(E2743,A:J,10, FALSE),"")</f>
        <v/>
      </c>
      <c r="N2743" s="3" t="str">
        <f>IFERROR(VLOOKUP(I2743,B:K,10,FALSE),"")</f>
        <v/>
      </c>
      <c r="O2743" s="3" t="str">
        <f>IF(AND(TRIM(J2743)="",M2743=""),"Suffix not translated ",
   IF(AND(TRIM(J2743)&lt;&gt;"",TRIM(M2743)&lt;&gt;"",TRIM(J2743)&lt;&gt;TRIM(M2743)),"Suffix translation &lt;&gt; lookup ", "" ))
&amp;IF(AND(TRIM(K2743)="",N2743=""),"Description not translated ",
   IF(AND(TRIM(K2743)&lt;&gt;"",TRIM(N2743)&lt;&gt;"",TRIM(K2743)&lt;&gt;TRIM(N2743)),"Description translation&lt;&gt; lookup ", "" ))</f>
        <v xml:space="preserve">Suffix not translated Description not translated </v>
      </c>
    </row>
    <row r="2744" spans="1:15" ht="30" x14ac:dyDescent="0.25">
      <c r="A2744" s="2" t="str">
        <f>IF(TRIM(J2744)="","",E2744)</f>
        <v/>
      </c>
      <c r="B2744" s="2" t="str">
        <f>IF(TRIM(K2744)="","",I2744)</f>
        <v/>
      </c>
      <c r="C2744" s="2" t="str">
        <f>LEFT(F2744,FIND(".",F2744,6))</f>
        <v>Exif.Thumbnail.</v>
      </c>
      <c r="D2744" s="2" t="str">
        <f>VLOOKUP(C2744,PrefixUebersetzung,2,FALSE)</f>
        <v>Exif.Vorschaubild.</v>
      </c>
      <c r="E2744" s="2" t="str">
        <f>MID(F2744,FIND(".",F2744,6)+1,99)</f>
        <v>CompressedBitsPerPixel</v>
      </c>
      <c r="F2744" s="3" t="s">
        <v>7967</v>
      </c>
      <c r="G2744" s="3" t="s">
        <v>9519</v>
      </c>
      <c r="I2744" s="3" t="s">
        <v>2330</v>
      </c>
      <c r="J2744" s="3"/>
      <c r="L2744" s="14"/>
      <c r="M2744" s="3" t="str">
        <f>IFERROR(VLOOKUP(E2744,A:J,10, FALSE),"")</f>
        <v>Komprimierte Bits je Pixel</v>
      </c>
      <c r="N2744" s="3" t="str">
        <f>IFERROR(VLOOKUP(I2744,B:K,10,FALSE),"")</f>
        <v>Speziell für komprimierte Daten; gibt die komprimierten Bits pro Pixel an.</v>
      </c>
      <c r="O2744" s="3" t="str">
        <f>IF(AND(TRIM(J2744)="",M2744=""),"Suffix not translated ",
   IF(AND(TRIM(J2744)&lt;&gt;"",TRIM(M2744)&lt;&gt;"",TRIM(J2744)&lt;&gt;TRIM(M2744)),"Suffix translation &lt;&gt; lookup ", "" ))
&amp;IF(AND(TRIM(K2744)="",N2744=""),"Description not translated ",
   IF(AND(TRIM(K2744)&lt;&gt;"",TRIM(N2744)&lt;&gt;"",TRIM(K2744)&lt;&gt;TRIM(N2744)),"Description translation&lt;&gt; lookup ", "" ))</f>
        <v/>
      </c>
    </row>
    <row r="2745" spans="1:15" ht="120" x14ac:dyDescent="0.25">
      <c r="A2745" s="2" t="str">
        <f>IF(TRIM(J2745)="","",E2745)</f>
        <v/>
      </c>
      <c r="B2745" s="2" t="str">
        <f>IF(TRIM(K2745)="","",I2745)</f>
        <v/>
      </c>
      <c r="C2745" s="2" t="str">
        <f>LEFT(F2745,FIND(".",F2745,6))</f>
        <v>Exif.Thumbnail.</v>
      </c>
      <c r="D2745" s="2" t="str">
        <f>VLOOKUP(C2745,PrefixUebersetzung,2,FALSE)</f>
        <v>Exif.Vorschaubild.</v>
      </c>
      <c r="E2745" s="2" t="str">
        <f>MID(F2745,FIND(".",F2745,6)+1,99)</f>
        <v>Compression</v>
      </c>
      <c r="F2745" s="3" t="s">
        <v>7968</v>
      </c>
      <c r="G2745" s="3" t="s">
        <v>9512</v>
      </c>
      <c r="I2745" s="3" t="s">
        <v>2331</v>
      </c>
      <c r="J2745" s="3"/>
      <c r="L2745" s="14"/>
      <c r="M2745" s="3" t="str">
        <f>IFERROR(VLOOKUP(E2745,A:J,10, FALSE),"")</f>
        <v>Komprimierung</v>
      </c>
      <c r="N2745" s="3" t="str">
        <f>IFERROR(VLOOKUP(I2745,B:K,10,FALSE),"")</f>
        <v>Das für die Bilddaten verwendets Komprimierungsverfahren. Wenn ein Primär-JPEG-komprimiert ist, ist diese Bezeichnung nicht erforderlich und wird weggelassen. Wenn Vorschaubilder JPEG-Komprimierung verwenden, wird dieser Tag-Wert auf 6 gesetzt.</v>
      </c>
      <c r="O2745" s="3" t="str">
        <f>IF(AND(TRIM(J2745)="",M2745=""),"Suffix not translated ",
   IF(AND(TRIM(J2745)&lt;&gt;"",TRIM(M2745)&lt;&gt;"",TRIM(J2745)&lt;&gt;TRIM(M2745)),"Suffix translation &lt;&gt; lookup ", "" ))
&amp;IF(AND(TRIM(K2745)="",N2745=""),"Description not translated ",
   IF(AND(TRIM(K2745)&lt;&gt;"",TRIM(N2745)&lt;&gt;"",TRIM(K2745)&lt;&gt;TRIM(N2745)),"Description translation&lt;&gt; lookup ", "" ))</f>
        <v/>
      </c>
    </row>
    <row r="2746" spans="1:15" ht="409.5" x14ac:dyDescent="0.25">
      <c r="A2746" s="2" t="str">
        <f>IF(TRIM(J2746)="","",E2746)</f>
        <v/>
      </c>
      <c r="B2746" s="2" t="str">
        <f>IF(TRIM(K2746)="","",I2746)</f>
        <v/>
      </c>
      <c r="C2746" s="2" t="str">
        <f>LEFT(F2746,FIND(".",F2746,6))</f>
        <v>Exif.Thumbnail.</v>
      </c>
      <c r="D2746" s="2" t="str">
        <f>VLOOKUP(C2746,PrefixUebersetzung,2,FALSE)</f>
        <v>Exif.Vorschaubild.</v>
      </c>
      <c r="E2746" s="2" t="str">
        <f>MID(F2746,FIND(".",F2746,6)+1,99)</f>
        <v>Copyright</v>
      </c>
      <c r="F2746" s="3" t="s">
        <v>7969</v>
      </c>
      <c r="G2746" s="3" t="s">
        <v>9514</v>
      </c>
      <c r="I2746" s="3" t="s">
        <v>7970</v>
      </c>
      <c r="J2746" s="3"/>
      <c r="L2746" s="14"/>
      <c r="M2746" s="3" t="str">
        <f>IFERROR(VLOOKUP(E2746,A:J,10, FALSE),"")</f>
        <v>Copyright</v>
      </c>
      <c r="N2746" s="3" t="str">
        <f>IFERROR(INDEX(K:K,MATCH(TRUE,INDEX(B:B=I2746,0),0)),"")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O2746" s="3" t="str">
        <f>IF(AND(TRIM(J2746)="",M2746=""),"Suffix not translated ",
   IF(AND(TRIM(J2746)&lt;&gt;"",TRIM(M2746)&lt;&gt;"",TRIM(J2746)&lt;&gt;TRIM(M2746)),"Suffix translation &lt;&gt; lookup ", "" ))
&amp;IF(AND(TRIM(K2746)="",N2746=""),"Description not translated ",
   IF(AND(TRIM(K2746)&lt;&gt;"",TRIM(N2746)&lt;&gt;"",TRIM(K2746)&lt;&gt;TRIM(N2746)),"Description translation&lt;&gt; lookup ", "" ))</f>
        <v/>
      </c>
    </row>
    <row r="2747" spans="1:15" ht="150" x14ac:dyDescent="0.25">
      <c r="A2747" s="2" t="str">
        <f>IF(TRIM(J2747)="","",E2747)</f>
        <v/>
      </c>
      <c r="B2747" s="2" t="str">
        <f>IF(TRIM(K2747)="","",I2747)</f>
        <v/>
      </c>
      <c r="C2747" s="2" t="str">
        <f>LEFT(F2747,FIND(".",F2747,6))</f>
        <v>Exif.Thumbnail.</v>
      </c>
      <c r="D2747" s="2" t="str">
        <f>VLOOKUP(C2747,PrefixUebersetzung,2,FALSE)</f>
        <v>Exif.Vorschaubild.</v>
      </c>
      <c r="E2747" s="2" t="str">
        <f>MID(F2747,FIND(".",F2747,6)+1,99)</f>
        <v>CurrentICCProfile</v>
      </c>
      <c r="F2747" s="3" t="s">
        <v>7971</v>
      </c>
      <c r="G2747" s="3" t="s">
        <v>9517</v>
      </c>
      <c r="I2747" s="3" t="s">
        <v>2332</v>
      </c>
      <c r="J2747" s="3"/>
      <c r="L2747" s="14"/>
      <c r="M2747" s="3" t="str">
        <f>IFERROR(VLOOKUP(E2747,A:J,10, FALSE),"")</f>
        <v>Aktuelles ICC Profil</v>
      </c>
      <c r="N2747" s="3" t="str">
        <f>IFERROR(INDEX(K:K,MATCH(TRUE,INDEX(B:B=I2747,0),0)),"")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O2747" s="3" t="str">
        <f>IF(AND(TRIM(J2747)="",M2747=""),"Suffix not translated ",
   IF(AND(TRIM(J2747)&lt;&gt;"",TRIM(M2747)&lt;&gt;"",TRIM(J2747)&lt;&gt;TRIM(M2747)),"Suffix translation &lt;&gt; lookup ", "" ))
&amp;IF(AND(TRIM(K2747)="",N2747=""),"Description not translated ",
   IF(AND(TRIM(K2747)&lt;&gt;"",TRIM(N2747)&lt;&gt;"",TRIM(K2747)&lt;&gt;TRIM(N2747)),"Description translation&lt;&gt; lookup ", "" ))</f>
        <v/>
      </c>
    </row>
    <row r="2748" spans="1:15" ht="150" x14ac:dyDescent="0.25">
      <c r="A2748" s="2" t="str">
        <f>IF(TRIM(J2748)="","",E2748)</f>
        <v/>
      </c>
      <c r="B2748" s="2" t="str">
        <f>IF(TRIM(K2748)="","",I2748)</f>
        <v/>
      </c>
      <c r="C2748" s="2" t="str">
        <f>LEFT(F2748,FIND(".",F2748,6))</f>
        <v>Exif.Thumbnail.</v>
      </c>
      <c r="D2748" s="2" t="str">
        <f>VLOOKUP(C2748,PrefixUebersetzung,2,FALSE)</f>
        <v>Exif.Vorschaubild.</v>
      </c>
      <c r="E2748" s="2" t="str">
        <f>MID(F2748,FIND(".",F2748,6)+1,99)</f>
        <v>CurrentPreProfileMatrix</v>
      </c>
      <c r="F2748" s="3" t="s">
        <v>7972</v>
      </c>
      <c r="G2748" s="3" t="s">
        <v>9520</v>
      </c>
      <c r="I2748" s="3" t="s">
        <v>2333</v>
      </c>
      <c r="J2748" s="3"/>
      <c r="L2748" s="14"/>
      <c r="M2748" s="3" t="str">
        <f>IFERROR(VLOOKUP(E2748,A:J,10, FALSE),"")</f>
        <v>Aktuelle PreProfile Matrix</v>
      </c>
      <c r="N2748" s="3" t="str">
        <f>IFERROR(INDEX(K:K,MATCH(TRUE,INDEX(B:B=I2748,0),0)),"")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O2748" s="3" t="str">
        <f>IF(AND(TRIM(J2748)="",M2748=""),"Suffix not translated ",
   IF(AND(TRIM(J2748)&lt;&gt;"",TRIM(M2748)&lt;&gt;"",TRIM(J2748)&lt;&gt;TRIM(M2748)),"Suffix translation &lt;&gt; lookup ", "" ))
&amp;IF(AND(TRIM(K2748)="",N2748=""),"Description not translated ",
   IF(AND(TRIM(K2748)&lt;&gt;"",TRIM(N2748)&lt;&gt;"",TRIM(K2748)&lt;&gt;TRIM(N2748)),"Description translation&lt;&gt; lookup ", "" ))</f>
        <v/>
      </c>
    </row>
    <row r="2749" spans="1:15" ht="60" x14ac:dyDescent="0.25">
      <c r="A2749" s="2" t="str">
        <f>IF(TRIM(J2749)="","",E2749)</f>
        <v/>
      </c>
      <c r="B2749" s="2" t="str">
        <f>IF(TRIM(K2749)="","",I2749)</f>
        <v/>
      </c>
      <c r="C2749" s="2" t="str">
        <f>LEFT(F2749,FIND(".",F2749,6))</f>
        <v>Exif.Thumbnail.</v>
      </c>
      <c r="D2749" s="2" t="str">
        <f>VLOOKUP(C2749,PrefixUebersetzung,2,FALSE)</f>
        <v>Exif.Vorschaubild.</v>
      </c>
      <c r="E2749" s="2" t="str">
        <f>MID(F2749,FIND(".",F2749,6)+1,99)</f>
        <v>DateTime</v>
      </c>
      <c r="F2749" s="3" t="s">
        <v>7973</v>
      </c>
      <c r="G2749" s="3" t="s">
        <v>9514</v>
      </c>
      <c r="I2749" s="3" t="s">
        <v>2334</v>
      </c>
      <c r="J2749" s="3"/>
      <c r="L2749" s="14"/>
      <c r="M2749" s="3" t="str">
        <f>IFERROR(VLOOKUP(E2749,A:J,10, FALSE),"")</f>
        <v>Datum/Zeit</v>
      </c>
      <c r="N2749" s="3" t="str">
        <f>IFERROR(VLOOKUP(I2749,B:K,10,FALSE),"")</f>
        <v>Das Datum und die Uhrzeit der Bild-Erstellung. Im Exif-Standard ist es das Datum und die Uhrzeit, zu dem die Datei geändert wurde.</v>
      </c>
      <c r="O2749" s="3" t="str">
        <f>IF(AND(TRIM(J2749)="",M2749=""),"Suffix not translated ",
   IF(AND(TRIM(J2749)&lt;&gt;"",TRIM(M2749)&lt;&gt;"",TRIM(J2749)&lt;&gt;TRIM(M2749)),"Suffix translation &lt;&gt; lookup ", "" ))
&amp;IF(AND(TRIM(K2749)="",N2749=""),"Description not translated ",
   IF(AND(TRIM(K2749)&lt;&gt;"",TRIM(N2749)&lt;&gt;"",TRIM(K2749)&lt;&gt;TRIM(N2749)),"Description translation&lt;&gt; lookup ", "" ))</f>
        <v/>
      </c>
    </row>
    <row r="2750" spans="1:15" ht="45" x14ac:dyDescent="0.25">
      <c r="A2750" s="2" t="str">
        <f>IF(TRIM(J2750)="","",E2750)</f>
        <v/>
      </c>
      <c r="B2750" s="2" t="str">
        <f>IF(TRIM(K2750)="","",I2750)</f>
        <v/>
      </c>
      <c r="C2750" s="2" t="str">
        <f>LEFT(F2750,FIND(".",F2750,6))</f>
        <v>Exif.Thumbnail.</v>
      </c>
      <c r="D2750" s="2" t="str">
        <f>VLOOKUP(C2750,PrefixUebersetzung,2,FALSE)</f>
        <v>Exif.Vorschaubild.</v>
      </c>
      <c r="E2750" s="2" t="str">
        <f>MID(F2750,FIND(".",F2750,6)+1,99)</f>
        <v>DateTimeOriginal</v>
      </c>
      <c r="F2750" s="3" t="s">
        <v>7974</v>
      </c>
      <c r="G2750" s="3" t="s">
        <v>9514</v>
      </c>
      <c r="I2750" s="3" t="s">
        <v>2335</v>
      </c>
      <c r="J2750" s="3"/>
      <c r="L2750" s="14">
        <v>1</v>
      </c>
      <c r="M2750" s="3" t="str">
        <f>IFERROR(VLOOKUP(E2750,A:J,10, FALSE),"")</f>
        <v>Datum/Zeit original</v>
      </c>
      <c r="N2750" s="3" t="str">
        <f>IFERROR(VLOOKUP(I2750,B:K,10,FALSE),"")</f>
        <v>Das Datum und die Zeit, wann die ursprünglichen Bilddaten erzeugt wurden.</v>
      </c>
      <c r="O2750" s="3" t="str">
        <f>IF(AND(TRIM(J2750)="",M2750=""),"Suffix not translated ",
   IF(AND(TRIM(J2750)&lt;&gt;"",TRIM(M2750)&lt;&gt;"",TRIM(J2750)&lt;&gt;TRIM(M2750)),"Suffix translation &lt;&gt; lookup ", "" ))
&amp;IF(AND(TRIM(K2750)="",N2750=""),"Description not translated ",
   IF(AND(TRIM(K2750)&lt;&gt;"",TRIM(N2750)&lt;&gt;"",TRIM(K2750)&lt;&gt;TRIM(N2750)),"Description translation&lt;&gt; lookup ", "" ))</f>
        <v/>
      </c>
    </row>
    <row r="2751" spans="1:15" ht="195" x14ac:dyDescent="0.25">
      <c r="A2751" s="2" t="str">
        <f>IF(TRIM(J2751)="","",E2751)</f>
        <v/>
      </c>
      <c r="B2751" s="2" t="str">
        <f>IF(TRIM(K2751)="","",I2751)</f>
        <v/>
      </c>
      <c r="C2751" s="2" t="str">
        <f>LEFT(F2751,FIND(".",F2751,6))</f>
        <v>Exif.Thumbnail.</v>
      </c>
      <c r="D2751" s="2" t="str">
        <f>VLOOKUP(C2751,PrefixUebersetzung,2,FALSE)</f>
        <v>Exif.Vorschaubild.</v>
      </c>
      <c r="E2751" s="2" t="str">
        <f>MID(F2751,FIND(".",F2751,6)+1,99)</f>
        <v>DefaultBlackRender</v>
      </c>
      <c r="F2751" s="36" t="s">
        <v>9807</v>
      </c>
      <c r="G2751" s="36" t="s">
        <v>9515</v>
      </c>
      <c r="H2751" s="36"/>
      <c r="I2751" s="36" t="s">
        <v>9703</v>
      </c>
      <c r="M2751" s="3" t="str">
        <f>IFERROR(VLOOKUP(E2751,A:J,10, FALSE),"")</f>
        <v>Standard Schwarzpunkt Render</v>
      </c>
      <c r="N2751" s="3" t="str">
        <f>IFERROR(INDEX(K:K,MATCH(TRUE,INDEX(B:B=I2751,0),0)),"")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O2751" s="3" t="str">
        <f>IF(AND(TRIM(J2751)="",M2751=""),"Suffix not translated ",
   IF(AND(TRIM(J2751)&lt;&gt;"",TRIM(M2751)&lt;&gt;"",TRIM(J2751)&lt;&gt;TRIM(M2751)),"Suffix translation &lt;&gt; lookup ", "" ))
&amp;IF(AND(TRIM(K2751)="",N2751=""),"Description not translated ",
   IF(AND(TRIM(K2751)&lt;&gt;"",TRIM(N2751)&lt;&gt;"",TRIM(K2751)&lt;&gt;TRIM(N2751)),"Description translation&lt;&gt; lookup ", "" ))</f>
        <v/>
      </c>
    </row>
    <row r="2752" spans="1:15" ht="180" x14ac:dyDescent="0.25">
      <c r="A2752" s="2" t="str">
        <f>IF(TRIM(J2752)="","",E2752)</f>
        <v/>
      </c>
      <c r="B2752" s="2" t="str">
        <f>IF(TRIM(K2752)="","",I2752)</f>
        <v/>
      </c>
      <c r="C2752" s="2" t="str">
        <f>LEFT(F2752,FIND(".",F2752,6))</f>
        <v>Exif.Thumbnail.</v>
      </c>
      <c r="D2752" s="2" t="str">
        <f>VLOOKUP(C2752,PrefixUebersetzung,2,FALSE)</f>
        <v>Exif.Vorschaubild.</v>
      </c>
      <c r="E2752" s="2" t="str">
        <f>MID(F2752,FIND(".",F2752,6)+1,99)</f>
        <v>DefaultCropOrigin</v>
      </c>
      <c r="F2752" s="3" t="s">
        <v>7975</v>
      </c>
      <c r="G2752" s="3" t="s">
        <v>9515</v>
      </c>
      <c r="I2752" s="3" t="s">
        <v>2336</v>
      </c>
      <c r="J2752" s="3"/>
      <c r="L2752" s="14"/>
      <c r="M2752" s="3" t="str">
        <f>IFERROR(VLOOKUP(E2752,A:J,10, FALSE),"")</f>
        <v>Standard-Ausschnitt ursprünglich</v>
      </c>
      <c r="N2752" s="3" t="str">
        <f>IFERROR(INDEX(K:K,MATCH(TRUE,INDEX(B:B=I2752,0),0)),"")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O2752" s="3" t="str">
        <f>IF(AND(TRIM(J2752)="",M2752=""),"Suffix not translated ",
   IF(AND(TRIM(J2752)&lt;&gt;"",TRIM(M2752)&lt;&gt;"",TRIM(J2752)&lt;&gt;TRIM(M2752)),"Suffix translation &lt;&gt; lookup ", "" ))
&amp;IF(AND(TRIM(K2752)="",N2752=""),"Description not translated ",
   IF(AND(TRIM(K2752)&lt;&gt;"",TRIM(N2752)&lt;&gt;"",TRIM(K2752)&lt;&gt;TRIM(N2752)),"Description translation&lt;&gt; lookup ", "" ))</f>
        <v/>
      </c>
    </row>
    <row r="2753" spans="1:15" ht="150" x14ac:dyDescent="0.25">
      <c r="A2753" s="2" t="str">
        <f>IF(TRIM(J2753)="","",E2753)</f>
        <v/>
      </c>
      <c r="B2753" s="2" t="str">
        <f>IF(TRIM(K2753)="","",I2753)</f>
        <v/>
      </c>
      <c r="C2753" s="2" t="str">
        <f>LEFT(F2753,FIND(".",F2753,6))</f>
        <v>Exif.Thumbnail.</v>
      </c>
      <c r="D2753" s="2" t="str">
        <f>VLOOKUP(C2753,PrefixUebersetzung,2,FALSE)</f>
        <v>Exif.Vorschaubild.</v>
      </c>
      <c r="E2753" s="2" t="str">
        <f>MID(F2753,FIND(".",F2753,6)+1,99)</f>
        <v>DefaultCropSize</v>
      </c>
      <c r="F2753" s="3" t="s">
        <v>7976</v>
      </c>
      <c r="G2753" s="3" t="s">
        <v>9515</v>
      </c>
      <c r="I2753" s="3" t="s">
        <v>2337</v>
      </c>
      <c r="J2753" s="3"/>
      <c r="L2753" s="14"/>
      <c r="M2753" s="3" t="str">
        <f>IFERROR(VLOOKUP(E2753,A:J,10, FALSE),"")</f>
        <v>Standard-Ausschnitgröße</v>
      </c>
      <c r="N2753" s="3" t="str">
        <f>IFERROR(INDEX(K:K,MATCH(TRUE,INDEX(B:B=I2753,0),0)),"")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O2753" s="3" t="str">
        <f>IF(AND(TRIM(J2753)="",M2753=""),"Suffix not translated ",
   IF(AND(TRIM(J2753)&lt;&gt;"",TRIM(M2753)&lt;&gt;"",TRIM(J2753)&lt;&gt;TRIM(M2753)),"Suffix translation &lt;&gt; lookup ", "" ))
&amp;IF(AND(TRIM(K2753)="",N2753=""),"Description not translated ",
   IF(AND(TRIM(K2753)&lt;&gt;"",TRIM(N2753)&lt;&gt;"",TRIM(K2753)&lt;&gt;TRIM(N2753)),"Description translation&lt;&gt; lookup ", "" ))</f>
        <v/>
      </c>
    </row>
    <row r="2754" spans="1:15" ht="195" x14ac:dyDescent="0.25">
      <c r="A2754" s="2" t="str">
        <f>IF(TRIM(J2754)="","",E2754)</f>
        <v/>
      </c>
      <c r="B2754" s="2" t="str">
        <f>IF(TRIM(K2754)="","",I2754)</f>
        <v/>
      </c>
      <c r="C2754" s="2" t="str">
        <f>LEFT(F2754,FIND(".",F2754,6))</f>
        <v>Exif.Thumbnail.</v>
      </c>
      <c r="D2754" s="2" t="str">
        <f>VLOOKUP(C2754,PrefixUebersetzung,2,FALSE)</f>
        <v>Exif.Vorschaubild.</v>
      </c>
      <c r="E2754" s="2" t="str">
        <f>MID(F2754,FIND(".",F2754,6)+1,99)</f>
        <v>DefaultScale</v>
      </c>
      <c r="F2754" s="3" t="s">
        <v>7977</v>
      </c>
      <c r="G2754" s="3" t="s">
        <v>9519</v>
      </c>
      <c r="I2754" s="3" t="s">
        <v>2338</v>
      </c>
      <c r="J2754" s="3"/>
      <c r="L2754" s="14"/>
      <c r="M2754" s="3" t="str">
        <f>IFERROR(VLOOKUP(E2754,A:J,10, FALSE),"")</f>
        <v>Standard-Skalierung</v>
      </c>
      <c r="N2754" s="3" t="str">
        <f>IFERROR(INDEX(K:K,MATCH(TRUE,INDEX(B:B=I2754,0),0)),"")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O2754" s="3" t="str">
        <f>IF(AND(TRIM(J2754)="",M2754=""),"Suffix not translated ",
   IF(AND(TRIM(J2754)&lt;&gt;"",TRIM(M2754)&lt;&gt;"",TRIM(J2754)&lt;&gt;TRIM(M2754)),"Suffix translation &lt;&gt; lookup ", "" ))
&amp;IF(AND(TRIM(K2754)="",N2754=""),"Description not translated ",
   IF(AND(TRIM(K2754)&lt;&gt;"",TRIM(N2754)&lt;&gt;"",TRIM(K2754)&lt;&gt;TRIM(N2754)),"Description translation&lt;&gt; lookup ", "" ))</f>
        <v/>
      </c>
    </row>
    <row r="2755" spans="1:15" ht="105" x14ac:dyDescent="0.25">
      <c r="A2755" s="2" t="str">
        <f>IF(TRIM(J2755)="","",E2755)</f>
        <v/>
      </c>
      <c r="B2755" s="2" t="str">
        <f>IF(TRIM(K2755)="","",I2755)</f>
        <v/>
      </c>
      <c r="C2755" s="2" t="str">
        <f>LEFT(F2755,FIND(".",F2755,6))</f>
        <v>Exif.Thumbnail.</v>
      </c>
      <c r="D2755" s="2" t="str">
        <f>VLOOKUP(C2755,PrefixUebersetzung,2,FALSE)</f>
        <v>Exif.Vorschaubild.</v>
      </c>
      <c r="E2755" s="2" t="str">
        <f>MID(F2755,FIND(".",F2755,6)+1,99)</f>
        <v>DefaultUserCrop</v>
      </c>
      <c r="F2755" s="36" t="s">
        <v>9808</v>
      </c>
      <c r="G2755" s="36" t="s">
        <v>9519</v>
      </c>
      <c r="H2755" s="36"/>
      <c r="I2755" s="36" t="s">
        <v>9705</v>
      </c>
      <c r="M2755" s="3" t="str">
        <f>IFERROR(VLOOKUP(E2755,A:J,10, FALSE),"")</f>
        <v/>
      </c>
      <c r="N2755" s="3" t="str">
        <f>IFERROR(INDEX(K:K,MATCH(TRUE,INDEX(B:B=I2755,0),0)),"")</f>
        <v/>
      </c>
      <c r="O2755" s="3" t="str">
        <f>IF(AND(TRIM(J2755)="",M2755=""),"Suffix not translated ",
   IF(AND(TRIM(J2755)&lt;&gt;"",TRIM(M2755)&lt;&gt;"",TRIM(J2755)&lt;&gt;TRIM(M2755)),"Suffix translation &lt;&gt; lookup ", "" ))
&amp;IF(AND(TRIM(K2755)="",N2755=""),"Description not translated ",
   IF(AND(TRIM(K2755)&lt;&gt;"",TRIM(N2755)&lt;&gt;"",TRIM(K2755)&lt;&gt;TRIM(N2755)),"Description translation&lt;&gt; lookup ", "" ))</f>
        <v xml:space="preserve">Suffix not translated Description not translated </v>
      </c>
    </row>
    <row r="2756" spans="1:15" ht="90" x14ac:dyDescent="0.25">
      <c r="A2756" s="2" t="str">
        <f>IF(TRIM(J2756)="","",E2756)</f>
        <v/>
      </c>
      <c r="B2756" s="2" t="str">
        <f>IF(TRIM(K2756)="","",I2756)</f>
        <v/>
      </c>
      <c r="C2756" s="2" t="str">
        <f>LEFT(F2756,FIND(".",F2756,6))</f>
        <v>Exif.Thumbnail.</v>
      </c>
      <c r="D2756" s="2" t="str">
        <f>VLOOKUP(C2756,PrefixUebersetzung,2,FALSE)</f>
        <v>Exif.Vorschaubild.</v>
      </c>
      <c r="E2756" s="2" t="str">
        <f>MID(F2756,FIND(".",F2756,6)+1,99)</f>
        <v>DepthFar</v>
      </c>
      <c r="F2756" s="36" t="s">
        <v>9809</v>
      </c>
      <c r="G2756" s="36" t="s">
        <v>9519</v>
      </c>
      <c r="H2756" s="36"/>
      <c r="I2756" s="36" t="s">
        <v>9707</v>
      </c>
      <c r="M2756" s="3" t="str">
        <f>IFERROR(VLOOKUP(E2756,A:J,10, FALSE),"")</f>
        <v/>
      </c>
      <c r="N2756" s="3" t="str">
        <f>IFERROR(VLOOKUP(I2756,B:K,10,FALSE),"")</f>
        <v>Gibt die Entfernung von der Kamera an, die durch den Maximalwert in der Tiefenkarte dargestellt wird. 0/0 bedeutet unbekannt. 1/0 bedeutet unendlich, was für unbekannte und inverse Tiefenformate gültig ist.</v>
      </c>
      <c r="O2756" s="3" t="str">
        <f>IF(AND(TRIM(J2756)="",M2756=""),"Suffix not translated ",
   IF(AND(TRIM(J2756)&lt;&gt;"",TRIM(M2756)&lt;&gt;"",TRIM(J2756)&lt;&gt;TRIM(M2756)),"Suffix translation &lt;&gt; lookup ", "" ))
&amp;IF(AND(TRIM(K2756)="",N2756=""),"Description not translated ",
   IF(AND(TRIM(K2756)&lt;&gt;"",TRIM(N2756)&lt;&gt;"",TRIM(K2756)&lt;&gt;TRIM(N2756)),"Description translation&lt;&gt; lookup ", "" ))</f>
        <v xml:space="preserve">Suffix not translated </v>
      </c>
    </row>
    <row r="2757" spans="1:15" ht="195" x14ac:dyDescent="0.25">
      <c r="A2757" s="2" t="str">
        <f>IF(TRIM(J2757)="","",E2757)</f>
        <v/>
      </c>
      <c r="B2757" s="2" t="str">
        <f>IF(TRIM(K2757)="","",I2757)</f>
        <v/>
      </c>
      <c r="C2757" s="2" t="str">
        <f>LEFT(F2757,FIND(".",F2757,6))</f>
        <v>Exif.Thumbnail.</v>
      </c>
      <c r="D2757" s="2" t="str">
        <f>VLOOKUP(C2757,PrefixUebersetzung,2,FALSE)</f>
        <v>Exif.Vorschaubild.</v>
      </c>
      <c r="E2757" s="2" t="str">
        <f>MID(F2757,FIND(".",F2757,6)+1,99)</f>
        <v>DepthFormat</v>
      </c>
      <c r="F2757" s="36" t="s">
        <v>9810</v>
      </c>
      <c r="G2757" s="36" t="s">
        <v>9512</v>
      </c>
      <c r="H2757" s="36"/>
      <c r="I2757" s="36" t="s">
        <v>9709</v>
      </c>
      <c r="M2757" s="3" t="str">
        <f>IFERROR(VLOOKUP(E2757,A:J,10, FALSE),"")</f>
        <v/>
      </c>
      <c r="N2757" s="3" t="str">
        <f>IFERROR(INDEX(K:K,MATCH(TRUE,INDEX(B:B=I2757,0),0)),"")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O2757" s="3" t="str">
        <f>IF(AND(TRIM(J2757)="",M2757=""),"Suffix not translated ",
   IF(AND(TRIM(J2757)&lt;&gt;"",TRIM(M2757)&lt;&gt;"",TRIM(J2757)&lt;&gt;TRIM(M2757)),"Suffix translation &lt;&gt; lookup ", "" ))
&amp;IF(AND(TRIM(K2757)="",N2757=""),"Description not translated ",
   IF(AND(TRIM(K2757)&lt;&gt;"",TRIM(N2757)&lt;&gt;"",TRIM(K2757)&lt;&gt;TRIM(N2757)),"Description translation&lt;&gt; lookup ", "" ))</f>
        <v xml:space="preserve">Suffix not translated </v>
      </c>
    </row>
    <row r="2758" spans="1:15" ht="90" x14ac:dyDescent="0.25">
      <c r="A2758" s="2" t="str">
        <f>IF(TRIM(J2758)="","",E2758)</f>
        <v/>
      </c>
      <c r="B2758" s="2" t="str">
        <f>IF(TRIM(K2758)="","",I2758)</f>
        <v/>
      </c>
      <c r="C2758" s="2" t="str">
        <f>LEFT(F2758,FIND(".",F2758,6))</f>
        <v>Exif.Thumbnail.</v>
      </c>
      <c r="D2758" s="2" t="str">
        <f>VLOOKUP(C2758,PrefixUebersetzung,2,FALSE)</f>
        <v>Exif.Vorschaubild.</v>
      </c>
      <c r="E2758" s="2" t="str">
        <f>MID(F2758,FIND(".",F2758,6)+1,99)</f>
        <v>DepthMeasureType</v>
      </c>
      <c r="F2758" s="36" t="s">
        <v>9811</v>
      </c>
      <c r="G2758" s="36" t="s">
        <v>9512</v>
      </c>
      <c r="H2758" s="36"/>
      <c r="I2758" s="36" t="s">
        <v>9711</v>
      </c>
      <c r="M2758" s="3" t="str">
        <f>IFERROR(VLOOKUP(E2758,A:J,10, FALSE),"")</f>
        <v/>
      </c>
      <c r="N2758" s="3" t="str">
        <f>IFERROR(VLOOKUP(I2758,B:K,10,FALSE),"")</f>
        <v>Legt die Messgeometrie für die Tiefenkarte fest. Kann unbekannt sein, entlang der optischen Achse oder entlang des optischen Strahls gemessen werden, der durch jedes Pixel verläuft.</v>
      </c>
      <c r="O2758" s="3" t="str">
        <f>IF(AND(TRIM(J2758)="",M2758=""),"Suffix not translated ",
   IF(AND(TRIM(J2758)&lt;&gt;"",TRIM(M2758)&lt;&gt;"",TRIM(J2758)&lt;&gt;TRIM(M2758)),"Suffix translation &lt;&gt; lookup ", "" ))
&amp;IF(AND(TRIM(K2758)="",N2758=""),"Description not translated ",
   IF(AND(TRIM(K2758)&lt;&gt;"",TRIM(N2758)&lt;&gt;"",TRIM(K2758)&lt;&gt;TRIM(N2758)),"Description translation&lt;&gt; lookup ", "" ))</f>
        <v xml:space="preserve">Suffix not translated </v>
      </c>
    </row>
    <row r="2759" spans="1:15" ht="60" x14ac:dyDescent="0.25">
      <c r="A2759" s="2" t="str">
        <f>IF(TRIM(J2759)="","",E2759)</f>
        <v/>
      </c>
      <c r="B2759" s="2" t="str">
        <f>IF(TRIM(K2759)="","",I2759)</f>
        <v/>
      </c>
      <c r="C2759" s="2" t="str">
        <f>LEFT(F2759,FIND(".",F2759,6))</f>
        <v>Exif.Thumbnail.</v>
      </c>
      <c r="D2759" s="2" t="str">
        <f>VLOOKUP(C2759,PrefixUebersetzung,2,FALSE)</f>
        <v>Exif.Vorschaubild.</v>
      </c>
      <c r="E2759" s="2" t="str">
        <f>MID(F2759,FIND(".",F2759,6)+1,99)</f>
        <v>DepthNear</v>
      </c>
      <c r="F2759" s="36" t="s">
        <v>9812</v>
      </c>
      <c r="G2759" s="36" t="s">
        <v>9519</v>
      </c>
      <c r="H2759" s="36"/>
      <c r="I2759" s="36" t="s">
        <v>9713</v>
      </c>
      <c r="M2759" s="3" t="str">
        <f>IFERROR(VLOOKUP(E2759,A:J,10, FALSE),"")</f>
        <v/>
      </c>
      <c r="N2759" s="3" t="str">
        <f>IFERROR(VLOOKUP(I2759,B:K,10,FALSE),"")</f>
        <v>Gibt die Entfernung von der Kamera an, die durch den Nullwert in der Tiefenkarte dargestellt wird. 0/0 bedeutet unbekannt.</v>
      </c>
      <c r="O2759" s="3" t="str">
        <f>IF(AND(TRIM(J2759)="",M2759=""),"Suffix not translated ",
   IF(AND(TRIM(J2759)&lt;&gt;"",TRIM(M2759)&lt;&gt;"",TRIM(J2759)&lt;&gt;TRIM(M2759)),"Suffix translation &lt;&gt; lookup ", "" ))
&amp;IF(AND(TRIM(K2759)="",N2759=""),"Description not translated ",
   IF(AND(TRIM(K2759)&lt;&gt;"",TRIM(N2759)&lt;&gt;"",TRIM(K2759)&lt;&gt;TRIM(N2759)),"Description translation&lt;&gt; lookup ", "" ))</f>
        <v xml:space="preserve">Suffix not translated </v>
      </c>
    </row>
    <row r="2760" spans="1:15" ht="30" x14ac:dyDescent="0.25">
      <c r="A2760" s="2" t="str">
        <f>IF(TRIM(J2760)="","",E2760)</f>
        <v/>
      </c>
      <c r="B2760" s="2" t="str">
        <f>IF(TRIM(K2760)="","",I2760)</f>
        <v/>
      </c>
      <c r="C2760" s="2" t="str">
        <f>LEFT(F2760,FIND(".",F2760,6))</f>
        <v>Exif.Thumbnail.</v>
      </c>
      <c r="D2760" s="2" t="str">
        <f>VLOOKUP(C2760,PrefixUebersetzung,2,FALSE)</f>
        <v>Exif.Vorschaubild.</v>
      </c>
      <c r="E2760" s="2" t="str">
        <f>MID(F2760,FIND(".",F2760,6)+1,99)</f>
        <v>DepthUnits</v>
      </c>
      <c r="F2760" s="36" t="s">
        <v>9813</v>
      </c>
      <c r="G2760" s="36" t="s">
        <v>9512</v>
      </c>
      <c r="H2760" s="36"/>
      <c r="I2760" s="36" t="s">
        <v>9715</v>
      </c>
      <c r="M2760" s="3" t="str">
        <f>IFERROR(VLOOKUP(E2760,A:J,10, FALSE),"")</f>
        <v/>
      </c>
      <c r="N2760" s="3" t="str">
        <f>IFERROR(VLOOKUP(I2760,B:K,10,FALSE),"")</f>
        <v>Legt die Maßeinheiten für die Tags DepthNear und DepthFar fest.</v>
      </c>
      <c r="O2760" s="3" t="str">
        <f>IF(AND(TRIM(J2760)="",M2760=""),"Suffix not translated ",
   IF(AND(TRIM(J2760)&lt;&gt;"",TRIM(M2760)&lt;&gt;"",TRIM(J2760)&lt;&gt;TRIM(M2760)),"Suffix translation &lt;&gt; lookup ", "" ))
&amp;IF(AND(TRIM(K2760)="",N2760=""),"Description not translated ",
   IF(AND(TRIM(K2760)&lt;&gt;"",TRIM(N2760)&lt;&gt;"",TRIM(K2760)&lt;&gt;TRIM(N2760)),"Description translation&lt;&gt; lookup ", "" ))</f>
        <v xml:space="preserve">Suffix not translated </v>
      </c>
    </row>
    <row r="2761" spans="1:15" ht="30" x14ac:dyDescent="0.25">
      <c r="A2761" s="2" t="str">
        <f>IF(TRIM(J2761)="","",E2761)</f>
        <v/>
      </c>
      <c r="B2761" s="2" t="str">
        <f>IF(TRIM(K2761)="","",I2761)</f>
        <v/>
      </c>
      <c r="C2761" s="2" t="str">
        <f>LEFT(F2761,FIND(".",F2761,6))</f>
        <v>Exif.Thumbnail.</v>
      </c>
      <c r="D2761" s="2" t="str">
        <f>VLOOKUP(C2761,PrefixUebersetzung,2,FALSE)</f>
        <v>Exif.Vorschaubild.</v>
      </c>
      <c r="E2761" s="2" t="str">
        <f>MID(F2761,FIND(".",F2761,6)+1,99)</f>
        <v>DistortionCorrParams</v>
      </c>
      <c r="F2761" s="36" t="s">
        <v>9814</v>
      </c>
      <c r="G2761" s="36" t="s">
        <v>9513</v>
      </c>
      <c r="H2761" s="36"/>
      <c r="I2761" s="36" t="s">
        <v>9717</v>
      </c>
      <c r="M2761" s="3" t="str">
        <f>IFERROR(VLOOKUP(E2761,A:J,10, FALSE),"")</f>
        <v>Verzerrungskorrektur Parameter</v>
      </c>
      <c r="N2761" s="3" t="str">
        <f>IFERROR(VLOOKUP(I2761,B:K,10,FALSE),"")</f>
        <v>Sony Verzerrungskorrektur Parameter</v>
      </c>
      <c r="O2761" s="3" t="str">
        <f>IF(AND(TRIM(J2761)="",M2761=""),"Suffix not translated ",
   IF(AND(TRIM(J2761)&lt;&gt;"",TRIM(M2761)&lt;&gt;"",TRIM(J2761)&lt;&gt;TRIM(M2761)),"Suffix translation &lt;&gt; lookup ", "" ))
&amp;IF(AND(TRIM(K2761)="",N2761=""),"Description not translated ",
   IF(AND(TRIM(K2761)&lt;&gt;"",TRIM(N2761)&lt;&gt;"",TRIM(K2761)&lt;&gt;TRIM(N2761)),"Description translation&lt;&gt; lookup ", "" ))</f>
        <v/>
      </c>
    </row>
    <row r="2762" spans="1:15" ht="195" x14ac:dyDescent="0.25">
      <c r="A2762" s="2" t="str">
        <f>IF(TRIM(J2762)="","",E2762)</f>
        <v/>
      </c>
      <c r="B2762" s="2" t="str">
        <f>IF(TRIM(K2762)="","",I2762)</f>
        <v/>
      </c>
      <c r="C2762" s="2" t="str">
        <f>LEFT(F2762,FIND(".",F2762,6))</f>
        <v>Exif.Thumbnail.</v>
      </c>
      <c r="D2762" s="2" t="str">
        <f>VLOOKUP(C2762,PrefixUebersetzung,2,FALSE)</f>
        <v>Exif.Vorschaubild.</v>
      </c>
      <c r="E2762" s="2" t="str">
        <f>MID(F2762,FIND(".",F2762,6)+1,99)</f>
        <v>DNGBackwardVersion</v>
      </c>
      <c r="F2762" s="3" t="s">
        <v>7978</v>
      </c>
      <c r="G2762" s="3" t="s">
        <v>9518</v>
      </c>
      <c r="I2762" s="3" t="s">
        <v>2339</v>
      </c>
      <c r="J2762" s="3"/>
      <c r="L2762" s="14">
        <v>5</v>
      </c>
      <c r="M2762" s="3" t="str">
        <f>IFERROR(VLOOKUP(E2762,A:J,10, FALSE),"")</f>
        <v/>
      </c>
      <c r="N2762" s="3" t="str">
        <f>IFERROR(INDEX(K:K,MATCH(TRUE,INDEX(B:B=I2762,0),0)),"")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O2762" s="3" t="str">
        <f>IF(AND(TRIM(J2762)="",M2762=""),"Suffix not translated ",
   IF(AND(TRIM(J2762)&lt;&gt;"",TRIM(M2762)&lt;&gt;"",TRIM(J2762)&lt;&gt;TRIM(M2762)),"Suffix translation &lt;&gt; lookup ", "" ))
&amp;IF(AND(TRIM(K2762)="",N2762=""),"Description not translated ",
   IF(AND(TRIM(K2762)&lt;&gt;"",TRIM(N2762)&lt;&gt;"",TRIM(K2762)&lt;&gt;TRIM(N2762)),"Description translation&lt;&gt; lookup ", "" ))</f>
        <v xml:space="preserve">Suffix not translated </v>
      </c>
    </row>
    <row r="2763" spans="1:15" ht="105" x14ac:dyDescent="0.25">
      <c r="A2763" s="2" t="str">
        <f>IF(TRIM(J2763)="","",E2763)</f>
        <v/>
      </c>
      <c r="B2763" s="2" t="str">
        <f>IF(TRIM(K2763)="","",I2763)</f>
        <v/>
      </c>
      <c r="C2763" s="2" t="str">
        <f>LEFT(F2763,FIND(".",F2763,6))</f>
        <v>Exif.Thumbnail.</v>
      </c>
      <c r="D2763" s="2" t="str">
        <f>VLOOKUP(C2763,PrefixUebersetzung,2,FALSE)</f>
        <v>Exif.Vorschaubild.</v>
      </c>
      <c r="E2763" s="2" t="str">
        <f>MID(F2763,FIND(".",F2763,6)+1,99)</f>
        <v>DNGPrivateData</v>
      </c>
      <c r="F2763" s="3" t="s">
        <v>7979</v>
      </c>
      <c r="G2763" s="3" t="s">
        <v>9518</v>
      </c>
      <c r="I2763" s="3" t="s">
        <v>2340</v>
      </c>
      <c r="J2763" s="3"/>
      <c r="L2763" s="14">
        <v>5</v>
      </c>
      <c r="M2763" s="3" t="str">
        <f>IFERROR(VLOOKUP(E2763,A:J,10, FALSE),"")</f>
        <v/>
      </c>
      <c r="N2763" s="3" t="str">
        <f>IFERROR(VLOOKUP(I2763,B:K,10,FALSE),"")</f>
        <v>Bietet eine Möglichkeit für Kamera-Hersteller, um private Daten in die DNG-Datei für die Nutzung durch ihre eigenen RAW-Konvertern zu speichern und diese Daten durch Programme, die DNG-Dateien bearbeiten, erhalten zu lassen.</v>
      </c>
      <c r="O2763" s="3" t="str">
        <f>IF(AND(TRIM(J2763)="",M2763=""),"Suffix not translated ",
   IF(AND(TRIM(J2763)&lt;&gt;"",TRIM(M2763)&lt;&gt;"",TRIM(J2763)&lt;&gt;TRIM(M2763)),"Suffix translation &lt;&gt; lookup ", "" ))
&amp;IF(AND(TRIM(K2763)="",N2763=""),"Description not translated ",
   IF(AND(TRIM(K2763)&lt;&gt;"",TRIM(N2763)&lt;&gt;"",TRIM(K2763)&lt;&gt;TRIM(N2763)),"Description translation&lt;&gt; lookup ", "" ))</f>
        <v xml:space="preserve">Suffix not translated </v>
      </c>
    </row>
    <row r="2764" spans="1:15" ht="75" x14ac:dyDescent="0.25">
      <c r="A2764" s="2" t="str">
        <f>IF(TRIM(J2764)="","",E2764)</f>
        <v/>
      </c>
      <c r="B2764" s="2" t="str">
        <f>IF(TRIM(K2764)="","",I2764)</f>
        <v/>
      </c>
      <c r="C2764" s="2" t="str">
        <f>LEFT(F2764,FIND(".",F2764,6))</f>
        <v>Exif.Thumbnail.</v>
      </c>
      <c r="D2764" s="2" t="str">
        <f>VLOOKUP(C2764,PrefixUebersetzung,2,FALSE)</f>
        <v>Exif.Vorschaubild.</v>
      </c>
      <c r="E2764" s="2" t="str">
        <f>MID(F2764,FIND(".",F2764,6)+1,99)</f>
        <v>DNGVersion</v>
      </c>
      <c r="F2764" s="3" t="s">
        <v>7980</v>
      </c>
      <c r="G2764" s="3" t="s">
        <v>9518</v>
      </c>
      <c r="I2764" s="3" t="s">
        <v>2341</v>
      </c>
      <c r="J2764" s="3"/>
      <c r="L2764" s="14"/>
      <c r="M2764" s="3" t="str">
        <f>IFERROR(VLOOKUP(E2764,A:J,10, FALSE),"")</f>
        <v>DNG Version</v>
      </c>
      <c r="N2764" s="3" t="str">
        <f>IFERROR(VLOOKUP(I2764,B:K,10,FALSE),"")</f>
        <v>Dieser Tag kodiert die DNG vierstufige Versionsnummer. Für Dateien kompatibel mit der Version 1.1.0.0 des DNG-Spezifikation sollte dieser Tag folgede Bytes enthalten: 1, 1, 0, 0.</v>
      </c>
      <c r="O2764" s="3" t="str">
        <f>IF(AND(TRIM(J2764)="",M2764=""),"Suffix not translated ",
   IF(AND(TRIM(J2764)&lt;&gt;"",TRIM(M2764)&lt;&gt;"",TRIM(J2764)&lt;&gt;TRIM(M2764)),"Suffix translation &lt;&gt; lookup ", "" ))
&amp;IF(AND(TRIM(K2764)="",N2764=""),"Description not translated ",
   IF(AND(TRIM(K2764)&lt;&gt;"",TRIM(N2764)&lt;&gt;"",TRIM(K2764)&lt;&gt;TRIM(N2764)),"Description translation&lt;&gt; lookup ", "" ))</f>
        <v/>
      </c>
    </row>
    <row r="2765" spans="1:15" ht="30" x14ac:dyDescent="0.25">
      <c r="A2765" s="2" t="str">
        <f>IF(TRIM(J2765)="","",E2765)</f>
        <v/>
      </c>
      <c r="B2765" s="2" t="str">
        <f>IF(TRIM(K2765)="","",I2765)</f>
        <v/>
      </c>
      <c r="C2765" s="2" t="str">
        <f>LEFT(F2765,FIND(".",F2765,6))</f>
        <v>Exif.Thumbnail.</v>
      </c>
      <c r="D2765" s="2" t="str">
        <f>VLOOKUP(C2765,PrefixUebersetzung,2,FALSE)</f>
        <v>Exif.Vorschaubild.</v>
      </c>
      <c r="E2765" s="2" t="str">
        <f>MID(F2765,FIND(".",F2765,6)+1,99)</f>
        <v>DocumentName</v>
      </c>
      <c r="F2765" s="3" t="s">
        <v>7981</v>
      </c>
      <c r="G2765" s="3" t="s">
        <v>9514</v>
      </c>
      <c r="I2765" s="3" t="s">
        <v>11025</v>
      </c>
      <c r="J2765" s="3"/>
      <c r="L2765" s="14"/>
      <c r="M2765" s="3" t="str">
        <f>IFERROR(VLOOKUP(E2765,A:J,10, FALSE),"")</f>
        <v>Dokumentname</v>
      </c>
      <c r="N2765" s="3" t="str">
        <f>IFERROR(VLOOKUP(I2765,B:K,10,FALSE),"")</f>
        <v>Der Name des Dokuments, aus dem dieses Bild gescannt wurde</v>
      </c>
      <c r="O2765" s="3" t="str">
        <f>IF(AND(TRIM(J2765)="",M2765=""),"Suffix not translated ",
   IF(AND(TRIM(J2765)&lt;&gt;"",TRIM(M2765)&lt;&gt;"",TRIM(J2765)&lt;&gt;TRIM(M2765)),"Suffix translation &lt;&gt; lookup ", "" ))
&amp;IF(AND(TRIM(K2765)="",N2765=""),"Description not translated ",
   IF(AND(TRIM(K2765)&lt;&gt;"",TRIM(N2765)&lt;&gt;"",TRIM(K2765)&lt;&gt;TRIM(N2765)),"Description translation&lt;&gt; lookup ", "" ))</f>
        <v/>
      </c>
    </row>
    <row r="2766" spans="1:15" ht="30" x14ac:dyDescent="0.25">
      <c r="A2766" s="2" t="str">
        <f>IF(TRIM(J2766)="","",E2766)</f>
        <v/>
      </c>
      <c r="B2766" s="2" t="str">
        <f>IF(TRIM(K2766)="","",I2766)</f>
        <v/>
      </c>
      <c r="C2766" s="2" t="str">
        <f>LEFT(F2766,FIND(".",F2766,6))</f>
        <v>Exif.Thumbnail.</v>
      </c>
      <c r="D2766" s="2" t="str">
        <f>VLOOKUP(C2766,PrefixUebersetzung,2,FALSE)</f>
        <v>Exif.Vorschaubild.</v>
      </c>
      <c r="E2766" s="2" t="str">
        <f>MID(F2766,FIND(".",F2766,6)+1,99)</f>
        <v>DotRange</v>
      </c>
      <c r="F2766" s="3" t="s">
        <v>7982</v>
      </c>
      <c r="G2766" s="3" t="s">
        <v>9518</v>
      </c>
      <c r="I2766" s="3" t="s">
        <v>2342</v>
      </c>
      <c r="J2766" s="3"/>
      <c r="L2766" s="14">
        <v>5</v>
      </c>
      <c r="M2766" s="3" t="str">
        <f>IFERROR(VLOOKUP(E2766,A:J,10, FALSE),"")</f>
        <v/>
      </c>
      <c r="N2766" s="3" t="str">
        <f>IFERROR(VLOOKUP(I2766,B:K,10,FALSE),"")</f>
        <v/>
      </c>
      <c r="O2766" s="3" t="str">
        <f>IF(AND(TRIM(J2766)="",M2766=""),"Suffix not translated ",
   IF(AND(TRIM(J2766)&lt;&gt;"",TRIM(M2766)&lt;&gt;"",TRIM(J2766)&lt;&gt;TRIM(M2766)),"Suffix translation &lt;&gt; lookup ", "" ))
&amp;IF(AND(TRIM(K2766)="",N2766=""),"Description not translated ",
   IF(AND(TRIM(K2766)&lt;&gt;"",TRIM(N2766)&lt;&gt;"",TRIM(K2766)&lt;&gt;TRIM(N2766)),"Description translation&lt;&gt; lookup ", "" ))</f>
        <v xml:space="preserve">Suffix not translated Description not translated </v>
      </c>
    </row>
    <row r="2767" spans="1:15" ht="45" x14ac:dyDescent="0.25">
      <c r="A2767" s="2" t="str">
        <f>IF(TRIM(J2767)="","",E2767)</f>
        <v/>
      </c>
      <c r="B2767" s="2" t="str">
        <f>IF(TRIM(K2767)="","",I2767)</f>
        <v/>
      </c>
      <c r="C2767" s="2" t="str">
        <f>LEFT(F2767,FIND(".",F2767,6))</f>
        <v>Exif.Thumbnail.</v>
      </c>
      <c r="D2767" s="2" t="str">
        <f>VLOOKUP(C2767,PrefixUebersetzung,2,FALSE)</f>
        <v>Exif.Vorschaubild.</v>
      </c>
      <c r="E2767" s="2" t="str">
        <f>MID(F2767,FIND(".",F2767,6)+1,99)</f>
        <v>EnhanceParams</v>
      </c>
      <c r="F2767" s="36" t="s">
        <v>9815</v>
      </c>
      <c r="G2767" s="36" t="s">
        <v>9514</v>
      </c>
      <c r="H2767" s="36"/>
      <c r="I2767" s="36" t="s">
        <v>9719</v>
      </c>
      <c r="M2767" s="3" t="str">
        <f>IFERROR(VLOOKUP(E2767,A:J,10, FALSE),"")</f>
        <v/>
      </c>
      <c r="N2767" s="3" t="str">
        <f>IFERROR(VLOOKUP(I2767,B:K,10,FALSE),"")</f>
        <v>Eine Zeichenfolge, die dokumentiert, wie die erweiterten Bilddaten verarbeitet wurden.</v>
      </c>
      <c r="O2767" s="3" t="str">
        <f>IF(AND(TRIM(J2767)="",M2767=""),"Suffix not translated ",
   IF(AND(TRIM(J2767)&lt;&gt;"",TRIM(M2767)&lt;&gt;"",TRIM(J2767)&lt;&gt;TRIM(M2767)),"Suffix translation &lt;&gt; lookup ", "" ))
&amp;IF(AND(TRIM(K2767)="",N2767=""),"Description not translated ",
   IF(AND(TRIM(K2767)&lt;&gt;"",TRIM(N2767)&lt;&gt;"",TRIM(K2767)&lt;&gt;TRIM(N2767)),"Description translation&lt;&gt; lookup ", "" ))</f>
        <v xml:space="preserve">Suffix not translated </v>
      </c>
    </row>
    <row r="2768" spans="1:15" ht="75" x14ac:dyDescent="0.25">
      <c r="A2768" s="2" t="str">
        <f>IF(TRIM(J2768)="","",E2768)</f>
        <v/>
      </c>
      <c r="B2768" s="2" t="str">
        <f>IF(TRIM(K2768)="","",I2768)</f>
        <v/>
      </c>
      <c r="C2768" s="2" t="str">
        <f>LEFT(F2768,FIND(".",F2768,6))</f>
        <v>Exif.Thumbnail.</v>
      </c>
      <c r="D2768" s="2" t="str">
        <f>VLOOKUP(C2768,PrefixUebersetzung,2,FALSE)</f>
        <v>Exif.Vorschaubild.</v>
      </c>
      <c r="E2768" s="2" t="str">
        <f>MID(F2768,FIND(".",F2768,6)+1,99)</f>
        <v>ExifTag</v>
      </c>
      <c r="F2768" s="3" t="s">
        <v>7983</v>
      </c>
      <c r="G2768" s="3" t="s">
        <v>9515</v>
      </c>
      <c r="I2768" s="3" t="s">
        <v>2343</v>
      </c>
      <c r="J2768" s="3"/>
      <c r="L2768" s="14"/>
      <c r="M2768" s="3" t="str">
        <f>IFERROR(VLOOKUP(E2768,A:J,10, FALSE),"")</f>
        <v>ExifTag</v>
      </c>
      <c r="N2768" s="3" t="str">
        <f>IFERROR(VLOOKUP(I2768,B:K,10,FALSE),"")</f>
        <v>Ein Zeiger auf die Exif IFD. Exif IFD hat die gleiche Struktur wie die der IFD, die in TIFF spezifiziert ist. Für gewöhnlich enthält sie jedoch keine Bilddaten, wie im Fall von TIFF.</v>
      </c>
      <c r="O2768" s="3" t="str">
        <f>IF(AND(TRIM(J2768)="",M2768=""),"Suffix not translated ",
   IF(AND(TRIM(J2768)&lt;&gt;"",TRIM(M2768)&lt;&gt;"",TRIM(J2768)&lt;&gt;TRIM(M2768)),"Suffix translation &lt;&gt; lookup ", "" ))
&amp;IF(AND(TRIM(K2768)="",N2768=""),"Description not translated ",
   IF(AND(TRIM(K2768)&lt;&gt;"",TRIM(N2768)&lt;&gt;"",TRIM(K2768)&lt;&gt;TRIM(N2768)),"Description translation&lt;&gt; lookup ", "" ))</f>
        <v/>
      </c>
    </row>
    <row r="2769" spans="1:15" x14ac:dyDescent="0.25">
      <c r="A2769" s="2" t="str">
        <f>IF(TRIM(J2769)="","",E2769)</f>
        <v/>
      </c>
      <c r="B2769" s="2" t="str">
        <f>IF(TRIM(K2769)="","",I2769)</f>
        <v/>
      </c>
      <c r="C2769" s="2" t="str">
        <f>LEFT(F2769,FIND(".",F2769,6))</f>
        <v>Exif.Thumbnail.</v>
      </c>
      <c r="D2769" s="2" t="str">
        <f>VLOOKUP(C2769,PrefixUebersetzung,2,FALSE)</f>
        <v>Exif.Vorschaubild.</v>
      </c>
      <c r="E2769" s="2" t="str">
        <f>MID(F2769,FIND(".",F2769,6)+1,99)</f>
        <v>ExposureBiasValue</v>
      </c>
      <c r="F2769" s="3" t="s">
        <v>7984</v>
      </c>
      <c r="G2769" s="3" t="s">
        <v>9520</v>
      </c>
      <c r="I2769" s="3" t="s">
        <v>2344</v>
      </c>
      <c r="J2769" s="3"/>
      <c r="L2769" s="14"/>
      <c r="M2769" s="3" t="str">
        <f>IFERROR(VLOOKUP(E2769,A:J,10, FALSE),"")</f>
        <v>Belichtungskorrektur</v>
      </c>
      <c r="N2769" s="3" t="str">
        <f>IFERROR(VLOOKUP(I2769,B:K,10,FALSE),"")</f>
        <v>Belichtungskorrektur</v>
      </c>
      <c r="O2769" s="3" t="str">
        <f>IF(AND(TRIM(J2769)="",M2769=""),"Suffix not translated ",
   IF(AND(TRIM(J2769)&lt;&gt;"",TRIM(M2769)&lt;&gt;"",TRIM(J2769)&lt;&gt;TRIM(M2769)),"Suffix translation &lt;&gt; lookup ", "" ))
&amp;IF(AND(TRIM(K2769)="",N2769=""),"Description not translated ",
   IF(AND(TRIM(K2769)&lt;&gt;"",TRIM(N2769)&lt;&gt;"",TRIM(K2769)&lt;&gt;TRIM(N2769)),"Description translation&lt;&gt; lookup ", "" ))</f>
        <v/>
      </c>
    </row>
    <row r="2770" spans="1:15" ht="30" x14ac:dyDescent="0.25">
      <c r="A2770" s="2" t="str">
        <f>IF(TRIM(J2770)="","",E2770)</f>
        <v/>
      </c>
      <c r="B2770" s="2" t="str">
        <f>IF(TRIM(K2770)="","",I2770)</f>
        <v/>
      </c>
      <c r="C2770" s="2" t="str">
        <f>LEFT(F2770,FIND(".",F2770,6))</f>
        <v>Exif.Thumbnail.</v>
      </c>
      <c r="D2770" s="2" t="str">
        <f>VLOOKUP(C2770,PrefixUebersetzung,2,FALSE)</f>
        <v>Exif.Vorschaubild.</v>
      </c>
      <c r="E2770" s="2" t="str">
        <f>MID(F2770,FIND(".",F2770,6)+1,99)</f>
        <v>ExposureIndex</v>
      </c>
      <c r="F2770" s="3" t="s">
        <v>7985</v>
      </c>
      <c r="G2770" s="3" t="s">
        <v>9519</v>
      </c>
      <c r="I2770" s="3" t="s">
        <v>2345</v>
      </c>
      <c r="J2770" s="3"/>
      <c r="L2770" s="14"/>
      <c r="M2770" s="3" t="str">
        <f>IFERROR(VLOOKUP(E2770,A:J,10, FALSE),"")</f>
        <v>Belichtungsindex</v>
      </c>
      <c r="N2770" s="3" t="str">
        <f>IFERROR(VLOOKUP(I2770,B:K,10,FALSE),"")</f>
        <v>Belichtungsindex</v>
      </c>
      <c r="O2770" s="3" t="str">
        <f>IF(AND(TRIM(J2770)="",M2770=""),"Suffix not translated ",
   IF(AND(TRIM(J2770)&lt;&gt;"",TRIM(M2770)&lt;&gt;"",TRIM(J2770)&lt;&gt;TRIM(M2770)),"Suffix translation &lt;&gt; lookup ", "" ))
&amp;IF(AND(TRIM(K2770)="",N2770=""),"Description not translated ",
   IF(AND(TRIM(K2770)&lt;&gt;"",TRIM(N2770)&lt;&gt;"",TRIM(K2770)&lt;&gt;TRIM(N2770)),"Description translation&lt;&gt; lookup ", "" ))</f>
        <v/>
      </c>
    </row>
    <row r="2771" spans="1:15" ht="45" x14ac:dyDescent="0.25">
      <c r="A2771" s="2" t="str">
        <f>IF(TRIM(J2771)="","",E2771)</f>
        <v/>
      </c>
      <c r="B2771" s="2" t="str">
        <f>IF(TRIM(K2771)="","",I2771)</f>
        <v/>
      </c>
      <c r="C2771" s="2" t="str">
        <f>LEFT(F2771,FIND(".",F2771,6))</f>
        <v>Exif.Thumbnail.</v>
      </c>
      <c r="D2771" s="2" t="str">
        <f>VLOOKUP(C2771,PrefixUebersetzung,2,FALSE)</f>
        <v>Exif.Vorschaubild.</v>
      </c>
      <c r="E2771" s="2" t="str">
        <f>MID(F2771,FIND(".",F2771,6)+1,99)</f>
        <v>ExposureProgram</v>
      </c>
      <c r="F2771" s="3" t="s">
        <v>7986</v>
      </c>
      <c r="G2771" s="3" t="s">
        <v>9512</v>
      </c>
      <c r="I2771" s="3" t="s">
        <v>2346</v>
      </c>
      <c r="J2771" s="3"/>
      <c r="L2771" s="14"/>
      <c r="M2771" s="3" t="str">
        <f>IFERROR(VLOOKUP(E2771,A:J,10, FALSE),"")</f>
        <v>Belichtungsprogramm</v>
      </c>
      <c r="N2771" s="3" t="str">
        <f>IFERROR(VLOOKUP(I2771,B:K,10,FALSE),"")</f>
        <v>Durch die Kamera verwendetes Belichtungsprogramms während der Aufnahme.</v>
      </c>
      <c r="O2771" s="3" t="str">
        <f>IF(AND(TRIM(J2771)="",M2771=""),"Suffix not translated ",
   IF(AND(TRIM(J2771)&lt;&gt;"",TRIM(M2771)&lt;&gt;"",TRIM(J2771)&lt;&gt;TRIM(M2771)),"Suffix translation &lt;&gt; lookup ", "" ))
&amp;IF(AND(TRIM(K2771)="",N2771=""),"Description not translated ",
   IF(AND(TRIM(K2771)&lt;&gt;"",TRIM(N2771)&lt;&gt;"",TRIM(K2771)&lt;&gt;TRIM(N2771)),"Description translation&lt;&gt; lookup ", "" ))</f>
        <v/>
      </c>
    </row>
    <row r="2772" spans="1:15" x14ac:dyDescent="0.25">
      <c r="A2772" s="2" t="str">
        <f>IF(TRIM(J2772)="","",E2772)</f>
        <v/>
      </c>
      <c r="B2772" s="2" t="str">
        <f>IF(TRIM(K2772)="","",I2772)</f>
        <v/>
      </c>
      <c r="C2772" s="2" t="str">
        <f>LEFT(F2772,FIND(".",F2772,6))</f>
        <v>Exif.Thumbnail.</v>
      </c>
      <c r="D2772" s="2" t="str">
        <f>VLOOKUP(C2772,PrefixUebersetzung,2,FALSE)</f>
        <v>Exif.Vorschaubild.</v>
      </c>
      <c r="E2772" s="2" t="str">
        <f>MID(F2772,FIND(".",F2772,6)+1,99)</f>
        <v>ExposureTime</v>
      </c>
      <c r="F2772" s="3" t="s">
        <v>7987</v>
      </c>
      <c r="G2772" s="3" t="s">
        <v>9519</v>
      </c>
      <c r="I2772" s="3" t="s">
        <v>2347</v>
      </c>
      <c r="J2772" s="3"/>
      <c r="L2772" s="14">
        <v>1</v>
      </c>
      <c r="M2772" s="3" t="str">
        <f>IFERROR(VLOOKUP(E2772,A:J,10, FALSE),"")</f>
        <v>Belichtungszeit</v>
      </c>
      <c r="N2772" s="3" t="str">
        <f>IFERROR(VLOOKUP(I2772,B:K,10,FALSE),"")</f>
        <v>Belichtungszeit in Sekunden</v>
      </c>
      <c r="O2772" s="3" t="str">
        <f>IF(AND(TRIM(J2772)="",M2772=""),"Suffix not translated ",
   IF(AND(TRIM(J2772)&lt;&gt;"",TRIM(M2772)&lt;&gt;"",TRIM(J2772)&lt;&gt;TRIM(M2772)),"Suffix translation &lt;&gt; lookup ", "" ))
&amp;IF(AND(TRIM(K2772)="",N2772=""),"Description not translated ",
   IF(AND(TRIM(K2772)&lt;&gt;"",TRIM(N2772)&lt;&gt;"",TRIM(K2772)&lt;&gt;TRIM(N2772)),"Description translation&lt;&gt; lookup ", "" ))</f>
        <v/>
      </c>
    </row>
    <row r="2773" spans="1:15" ht="135" x14ac:dyDescent="0.25">
      <c r="A2773" s="2" t="str">
        <f>IF(TRIM(J2773)="","",E2773)</f>
        <v/>
      </c>
      <c r="B2773" s="2" t="str">
        <f>IF(TRIM(K2773)="","",I2773)</f>
        <v/>
      </c>
      <c r="C2773" s="2" t="str">
        <f>LEFT(F2773,FIND(".",F2773,6))</f>
        <v>Exif.Thumbnail.</v>
      </c>
      <c r="D2773" s="2" t="str">
        <f>VLOOKUP(C2773,PrefixUebersetzung,2,FALSE)</f>
        <v>Exif.Vorschaubild.</v>
      </c>
      <c r="E2773" s="2" t="str">
        <f>MID(F2773,FIND(".",F2773,6)+1,99)</f>
        <v>ExtraCameraProfiles</v>
      </c>
      <c r="F2773" s="36" t="s">
        <v>9816</v>
      </c>
      <c r="G2773" s="36" t="s">
        <v>9515</v>
      </c>
      <c r="H2773" s="36"/>
      <c r="I2773" s="36" t="s">
        <v>9721</v>
      </c>
      <c r="M2773" s="3" t="str">
        <f>IFERROR(VLOOKUP(E2773,A:J,10, FALSE),"")</f>
        <v/>
      </c>
      <c r="N2773" s="3" t="str">
        <f>IFERROR(VLOOKUP(I2773,B:K,10,FALSE),"")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O2773" s="3" t="str">
        <f>IF(AND(TRIM(J2773)="",M2773=""),"Suffix not translated ",
   IF(AND(TRIM(J2773)&lt;&gt;"",TRIM(M2773)&lt;&gt;"",TRIM(J2773)&lt;&gt;TRIM(M2773)),"Suffix translation &lt;&gt; lookup ", "" ))
&amp;IF(AND(TRIM(K2773)="",N2773=""),"Description not translated ",
   IF(AND(TRIM(K2773)&lt;&gt;"",TRIM(N2773)&lt;&gt;"",TRIM(K2773)&lt;&gt;TRIM(N2773)),"Description translation&lt;&gt; lookup ", "" ))</f>
        <v xml:space="preserve">Suffix not translated </v>
      </c>
    </row>
    <row r="2774" spans="1:15" ht="45" x14ac:dyDescent="0.25">
      <c r="A2774" s="2" t="str">
        <f>IF(TRIM(J2774)="","",E2774)</f>
        <v/>
      </c>
      <c r="B2774" s="2" t="str">
        <f>IF(TRIM(K2774)="","",I2774)</f>
        <v/>
      </c>
      <c r="C2774" s="2" t="str">
        <f>LEFT(F2774,FIND(".",F2774,6))</f>
        <v>Exif.Thumbnail.</v>
      </c>
      <c r="D2774" s="2" t="str">
        <f>VLOOKUP(C2774,PrefixUebersetzung,2,FALSE)</f>
        <v>Exif.Vorschaubild.</v>
      </c>
      <c r="E2774" s="2" t="str">
        <f>MID(F2774,FIND(".",F2774,6)+1,99)</f>
        <v>ExtraSamples</v>
      </c>
      <c r="F2774" s="3" t="s">
        <v>7988</v>
      </c>
      <c r="G2774" s="3" t="s">
        <v>9512</v>
      </c>
      <c r="I2774" s="3" t="s">
        <v>2348</v>
      </c>
      <c r="J2774" s="3"/>
      <c r="L2774" s="14">
        <v>5</v>
      </c>
      <c r="M2774" s="3" t="str">
        <f>IFERROR(VLOOKUP(E2774,A:J,10, FALSE),"")</f>
        <v/>
      </c>
      <c r="N2774" s="3" t="str">
        <f>IFERROR(VLOOKUP(I2774,B:K,10,FALSE),"")</f>
        <v/>
      </c>
      <c r="O2774" s="3" t="str">
        <f>IF(AND(TRIM(J2774)="",M2774=""),"Suffix not translated ",
   IF(AND(TRIM(J2774)&lt;&gt;"",TRIM(M2774)&lt;&gt;"",TRIM(J2774)&lt;&gt;TRIM(M2774)),"Suffix translation &lt;&gt; lookup ", "" ))
&amp;IF(AND(TRIM(K2774)="",N2774=""),"Description not translated ",
   IF(AND(TRIM(K2774)&lt;&gt;"",TRIM(N2774)&lt;&gt;"",TRIM(K2774)&lt;&gt;TRIM(N2774)),"Description translation&lt;&gt; lookup ", "" ))</f>
        <v xml:space="preserve">Suffix not translated Description not translated </v>
      </c>
    </row>
    <row r="2775" spans="1:15" ht="30" x14ac:dyDescent="0.25">
      <c r="A2775" s="2" t="str">
        <f>IF(TRIM(J2775)="","",E2775)</f>
        <v/>
      </c>
      <c r="B2775" s="2" t="str">
        <f>IF(TRIM(K2775)="","",I2775)</f>
        <v/>
      </c>
      <c r="C2775" s="2" t="str">
        <f>LEFT(F2775,FIND(".",F2775,6))</f>
        <v>Exif.Thumbnail.</v>
      </c>
      <c r="D2775" s="2" t="str">
        <f>VLOOKUP(C2775,PrefixUebersetzung,2,FALSE)</f>
        <v>Exif.Vorschaubild.</v>
      </c>
      <c r="E2775" s="2" t="str">
        <f>MID(F2775,FIND(".",F2775,6)+1,99)</f>
        <v>FillOrder</v>
      </c>
      <c r="F2775" s="3" t="s">
        <v>7989</v>
      </c>
      <c r="G2775" s="3" t="s">
        <v>9512</v>
      </c>
      <c r="I2775" s="3" t="s">
        <v>2349</v>
      </c>
      <c r="J2775" s="3"/>
      <c r="L2775" s="14"/>
      <c r="M2775" s="3" t="str">
        <f>IFERROR(VLOOKUP(E2775,A:J,10, FALSE),"")</f>
        <v>Reihenfolge in Byte</v>
      </c>
      <c r="N2775" s="3" t="str">
        <f>IFERROR(VLOOKUP(I2775,B:K,10,FALSE),"")</f>
        <v>Die logische Reihenfolge der Bits in einem Byte</v>
      </c>
      <c r="O2775" s="3" t="str">
        <f>IF(AND(TRIM(J2775)="",M2775=""),"Suffix not translated ",
   IF(AND(TRIM(J2775)&lt;&gt;"",TRIM(M2775)&lt;&gt;"",TRIM(J2775)&lt;&gt;TRIM(M2775)),"Suffix translation &lt;&gt; lookup ", "" ))
&amp;IF(AND(TRIM(K2775)="",N2775=""),"Description not translated ",
   IF(AND(TRIM(K2775)&lt;&gt;"",TRIM(N2775)&lt;&gt;"",TRIM(K2775)&lt;&gt;TRIM(N2775)),"Description translation&lt;&gt; lookup ", "" ))</f>
        <v/>
      </c>
    </row>
    <row r="2776" spans="1:15" ht="30" x14ac:dyDescent="0.25">
      <c r="A2776" s="2" t="str">
        <f>IF(TRIM(J2776)="","",E2776)</f>
        <v/>
      </c>
      <c r="B2776" s="2" t="str">
        <f>IF(TRIM(K2776)="","",I2776)</f>
        <v/>
      </c>
      <c r="C2776" s="2" t="str">
        <f>LEFT(F2776,FIND(".",F2776,6))</f>
        <v>Exif.Thumbnail.</v>
      </c>
      <c r="D2776" s="2" t="str">
        <f>VLOOKUP(C2776,PrefixUebersetzung,2,FALSE)</f>
        <v>Exif.Vorschaubild.</v>
      </c>
      <c r="E2776" s="2" t="str">
        <f>MID(F2776,FIND(".",F2776,6)+1,99)</f>
        <v>Flash</v>
      </c>
      <c r="F2776" s="3" t="s">
        <v>7990</v>
      </c>
      <c r="G2776" s="3" t="s">
        <v>9512</v>
      </c>
      <c r="I2776" s="3" t="s">
        <v>2350</v>
      </c>
      <c r="J2776" s="3"/>
      <c r="L2776" s="14">
        <v>1</v>
      </c>
      <c r="M2776" s="3" t="str">
        <f>IFERROR(VLOOKUP(E2776,A:J,10, FALSE),"")</f>
        <v>Blitz</v>
      </c>
      <c r="N2776" s="3" t="str">
        <f>IFERROR(VLOOKUP(I2776,B:K,10,FALSE),"")</f>
        <v>Status des Blitzes während der Bildaufnahme</v>
      </c>
      <c r="O2776" s="3" t="str">
        <f>IF(AND(TRIM(J2776)="",M2776=""),"Suffix not translated ",
   IF(AND(TRIM(J2776)&lt;&gt;"",TRIM(M2776)&lt;&gt;"",TRIM(J2776)&lt;&gt;TRIM(M2776)),"Suffix translation &lt;&gt; lookup ", "" ))
&amp;IF(AND(TRIM(K2776)="",N2776=""),"Description not translated ",
   IF(AND(TRIM(K2776)&lt;&gt;"",TRIM(N2776)&lt;&gt;"",TRIM(K2776)&lt;&gt;TRIM(N2776)),"Description translation&lt;&gt; lookup ", "" ))</f>
        <v/>
      </c>
    </row>
    <row r="2777" spans="1:15" x14ac:dyDescent="0.25">
      <c r="A2777" s="2" t="str">
        <f>IF(TRIM(J2777)="","",E2777)</f>
        <v/>
      </c>
      <c r="B2777" s="2" t="str">
        <f>IF(TRIM(K2777)="","",I2777)</f>
        <v/>
      </c>
      <c r="C2777" s="2" t="str">
        <f>LEFT(F2777,FIND(".",F2777,6))</f>
        <v>Exif.Thumbnail.</v>
      </c>
      <c r="D2777" s="2" t="str">
        <f>VLOOKUP(C2777,PrefixUebersetzung,2,FALSE)</f>
        <v>Exif.Vorschaubild.</v>
      </c>
      <c r="E2777" s="2" t="str">
        <f>MID(F2777,FIND(".",F2777,6)+1,99)</f>
        <v>FlashEnergy</v>
      </c>
      <c r="F2777" s="3" t="s">
        <v>7991</v>
      </c>
      <c r="G2777" s="3" t="s">
        <v>9519</v>
      </c>
      <c r="I2777" s="3" t="s">
        <v>2351</v>
      </c>
      <c r="J2777" s="3"/>
      <c r="L2777" s="14"/>
      <c r="M2777" s="3" t="str">
        <f>IFERROR(VLOOKUP(E2777,A:J,10, FALSE),"")</f>
        <v>Blitzenergie</v>
      </c>
      <c r="N2777" s="3" t="str">
        <f>IFERROR(VLOOKUP(I2777,B:K,10,FALSE),"")</f>
        <v>Blitzenergie (BCPS).</v>
      </c>
      <c r="O2777" s="3" t="str">
        <f>IF(AND(TRIM(J2777)="",M2777=""),"Suffix not translated ",
   IF(AND(TRIM(J2777)&lt;&gt;"",TRIM(M2777)&lt;&gt;"",TRIM(J2777)&lt;&gt;TRIM(M2777)),"Suffix translation &lt;&gt; lookup ", "" ))
&amp;IF(AND(TRIM(K2777)="",N2777=""),"Description not translated ",
   IF(AND(TRIM(K2777)&lt;&gt;"",TRIM(N2777)&lt;&gt;"",TRIM(K2777)&lt;&gt;TRIM(N2777)),"Description translation&lt;&gt; lookup ", "" ))</f>
        <v/>
      </c>
    </row>
    <row r="2778" spans="1:15" x14ac:dyDescent="0.25">
      <c r="A2778" s="2" t="str">
        <f>IF(TRIM(J2778)="","",E2778)</f>
        <v/>
      </c>
      <c r="B2778" s="2" t="str">
        <f>IF(TRIM(K2778)="","",I2778)</f>
        <v/>
      </c>
      <c r="C2778" s="2" t="str">
        <f>LEFT(F2778,FIND(".",F2778,6))</f>
        <v>Exif.Thumbnail.</v>
      </c>
      <c r="D2778" s="2" t="str">
        <f>VLOOKUP(C2778,PrefixUebersetzung,2,FALSE)</f>
        <v>Exif.Vorschaubild.</v>
      </c>
      <c r="E2778" s="2" t="str">
        <f>MID(F2778,FIND(".",F2778,6)+1,99)</f>
        <v>FNumber</v>
      </c>
      <c r="F2778" s="3" t="s">
        <v>7992</v>
      </c>
      <c r="G2778" s="3" t="s">
        <v>9519</v>
      </c>
      <c r="I2778" s="3" t="s">
        <v>2352</v>
      </c>
      <c r="J2778" s="3"/>
      <c r="L2778" s="14">
        <v>1</v>
      </c>
      <c r="M2778" s="3" t="str">
        <f>IFERROR(VLOOKUP(E2778,A:J,10, FALSE),"")</f>
        <v>Blendenzahl</v>
      </c>
      <c r="N2778" s="3" t="str">
        <f>IFERROR(VLOOKUP(I2778,B:K,10,FALSE),"")</f>
        <v>Blendenzahl</v>
      </c>
      <c r="O2778" s="3" t="str">
        <f>IF(AND(TRIM(J2778)="",M2778=""),"Suffix not translated ",
   IF(AND(TRIM(J2778)&lt;&gt;"",TRIM(M2778)&lt;&gt;"",TRIM(J2778)&lt;&gt;TRIM(M2778)),"Suffix translation &lt;&gt; lookup ", "" ))
&amp;IF(AND(TRIM(K2778)="",N2778=""),"Description not translated ",
   IF(AND(TRIM(K2778)&lt;&gt;"",TRIM(N2778)&lt;&gt;"",TRIM(K2778)&lt;&gt;TRIM(N2778)),"Description translation&lt;&gt; lookup ", "" ))</f>
        <v/>
      </c>
    </row>
    <row r="2779" spans="1:15" ht="30" x14ac:dyDescent="0.25">
      <c r="A2779" s="2" t="str">
        <f>IF(TRIM(J2779)="","",E2779)</f>
        <v/>
      </c>
      <c r="B2779" s="2" t="str">
        <f>IF(TRIM(K2779)="","",I2779)</f>
        <v/>
      </c>
      <c r="C2779" s="2" t="str">
        <f>LEFT(F2779,FIND(".",F2779,6))</f>
        <v>Exif.Thumbnail.</v>
      </c>
      <c r="D2779" s="2" t="str">
        <f>VLOOKUP(C2779,PrefixUebersetzung,2,FALSE)</f>
        <v>Exif.Vorschaubild.</v>
      </c>
      <c r="E2779" s="2" t="str">
        <f>MID(F2779,FIND(".",F2779,6)+1,99)</f>
        <v>FocalLength</v>
      </c>
      <c r="F2779" s="3" t="s">
        <v>7993</v>
      </c>
      <c r="G2779" s="3" t="s">
        <v>9519</v>
      </c>
      <c r="I2779" s="3" t="s">
        <v>2353</v>
      </c>
      <c r="J2779" s="3"/>
      <c r="L2779" s="14">
        <v>1</v>
      </c>
      <c r="M2779" s="3" t="str">
        <f>IFERROR(VLOOKUP(E2779,A:J,10, FALSE),"")</f>
        <v>Brennweite</v>
      </c>
      <c r="N2779" s="3" t="str">
        <f>IFERROR(VLOOKUP(I2779,B:K,10,FALSE),"")</f>
        <v>Die tatsächliche Brennweite des Objektives in mm</v>
      </c>
      <c r="O2779" s="3" t="str">
        <f>IF(AND(TRIM(J2779)="",M2779=""),"Suffix not translated ",
   IF(AND(TRIM(J2779)&lt;&gt;"",TRIM(M2779)&lt;&gt;"",TRIM(J2779)&lt;&gt;TRIM(M2779)),"Suffix translation &lt;&gt; lookup ", "" ))
&amp;IF(AND(TRIM(K2779)="",N2779=""),"Description not translated ",
   IF(AND(TRIM(K2779)&lt;&gt;"",TRIM(N2779)&lt;&gt;"",TRIM(K2779)&lt;&gt;TRIM(N2779)),"Description translation&lt;&gt; lookup ", "" ))</f>
        <v/>
      </c>
    </row>
    <row r="2780" spans="1:15" ht="45" x14ac:dyDescent="0.25">
      <c r="A2780" s="2" t="str">
        <f>IF(TRIM(J2780)="","",E2780)</f>
        <v/>
      </c>
      <c r="B2780" s="2" t="str">
        <f>IF(TRIM(K2780)="","",I2780)</f>
        <v/>
      </c>
      <c r="C2780" s="2" t="str">
        <f>LEFT(F2780,FIND(".",F2780,6))</f>
        <v>Exif.Thumbnail.</v>
      </c>
      <c r="D2780" s="2" t="str">
        <f>VLOOKUP(C2780,PrefixUebersetzung,2,FALSE)</f>
        <v>Exif.Vorschaubild.</v>
      </c>
      <c r="E2780" s="2" t="str">
        <f>MID(F2780,FIND(".",F2780,6)+1,99)</f>
        <v>FocalPlaneResolutionUnit</v>
      </c>
      <c r="F2780" s="3" t="s">
        <v>7994</v>
      </c>
      <c r="G2780" s="3" t="s">
        <v>9512</v>
      </c>
      <c r="I2780" s="3" t="s">
        <v>2354</v>
      </c>
      <c r="J2780" s="3"/>
      <c r="L2780" s="14"/>
      <c r="M2780" s="3" t="str">
        <f>IFERROR(VLOOKUP(E2780,A:J,10, FALSE),"")</f>
        <v>Auflösung Brennebene Einheit</v>
      </c>
      <c r="N2780" s="3" t="str">
        <f>IFERROR(VLOOKUP(I2780,B:K,10,FALSE),"")</f>
        <v>Maßeinheit für FocalPlaneXResolution(Tag 37390) and FocalPlaneYResolution(Tag 37391)</v>
      </c>
      <c r="O2780" s="3" t="str">
        <f>IF(AND(TRIM(J2780)="",M2780=""),"Suffix not translated ",
   IF(AND(TRIM(J2780)&lt;&gt;"",TRIM(M2780)&lt;&gt;"",TRIM(J2780)&lt;&gt;TRIM(M2780)),"Suffix translation &lt;&gt; lookup ", "" ))
&amp;IF(AND(TRIM(K2780)="",N2780=""),"Description not translated ",
   IF(AND(TRIM(K2780)&lt;&gt;"",TRIM(N2780)&lt;&gt;"",TRIM(K2780)&lt;&gt;TRIM(N2780)),"Description translation&lt;&gt; lookup ", "" ))</f>
        <v/>
      </c>
    </row>
    <row r="2781" spans="1:15" ht="60" x14ac:dyDescent="0.25">
      <c r="A2781" s="2" t="str">
        <f>IF(TRIM(J2781)="","",E2781)</f>
        <v/>
      </c>
      <c r="B2781" s="2" t="str">
        <f>IF(TRIM(K2781)="","",I2781)</f>
        <v/>
      </c>
      <c r="C2781" s="2" t="str">
        <f>LEFT(F2781,FIND(".",F2781,6))</f>
        <v>Exif.Thumbnail.</v>
      </c>
      <c r="D2781" s="2" t="str">
        <f>VLOOKUP(C2781,PrefixUebersetzung,2,FALSE)</f>
        <v>Exif.Vorschaubild.</v>
      </c>
      <c r="E2781" s="2" t="str">
        <f>MID(F2781,FIND(".",F2781,6)+1,99)</f>
        <v>FocalPlaneXResolution</v>
      </c>
      <c r="F2781" s="3" t="s">
        <v>7995</v>
      </c>
      <c r="G2781" s="3" t="s">
        <v>9519</v>
      </c>
      <c r="I2781" s="3" t="s">
        <v>2355</v>
      </c>
      <c r="J2781" s="3"/>
      <c r="L2781" s="14"/>
      <c r="M2781" s="3" t="str">
        <f>IFERROR(VLOOKUP(E2781,A:J,10, FALSE),"")</f>
        <v>Auflösung Brennebene X</v>
      </c>
      <c r="N2781" s="3" t="str">
        <f>IFERROR(VLOOKUP(I2781,B:K,10,FALSE),"")</f>
        <v>Anzahl der Pixel pro FocalPlaneResolutionUnit (Tag 37392) in Richtung ImageWidth für das Haupt-Bild</v>
      </c>
      <c r="O2781" s="3" t="str">
        <f>IF(AND(TRIM(J2781)="",M2781=""),"Suffix not translated ",
   IF(AND(TRIM(J2781)&lt;&gt;"",TRIM(M2781)&lt;&gt;"",TRIM(J2781)&lt;&gt;TRIM(M2781)),"Suffix translation &lt;&gt; lookup ", "" ))
&amp;IF(AND(TRIM(K2781)="",N2781=""),"Description not translated ",
   IF(AND(TRIM(K2781)&lt;&gt;"",TRIM(N2781)&lt;&gt;"",TRIM(K2781)&lt;&gt;TRIM(N2781)),"Description translation&lt;&gt; lookup ", "" ))</f>
        <v/>
      </c>
    </row>
    <row r="2782" spans="1:15" ht="60" x14ac:dyDescent="0.25">
      <c r="A2782" s="2" t="str">
        <f>IF(TRIM(J2782)="","",E2782)</f>
        <v/>
      </c>
      <c r="B2782" s="2" t="str">
        <f>IF(TRIM(K2782)="","",I2782)</f>
        <v/>
      </c>
      <c r="C2782" s="2" t="str">
        <f>LEFT(F2782,FIND(".",F2782,6))</f>
        <v>Exif.Thumbnail.</v>
      </c>
      <c r="D2782" s="2" t="str">
        <f>VLOOKUP(C2782,PrefixUebersetzung,2,FALSE)</f>
        <v>Exif.Vorschaubild.</v>
      </c>
      <c r="E2782" s="2" t="str">
        <f>MID(F2782,FIND(".",F2782,6)+1,99)</f>
        <v>FocalPlaneYResolution</v>
      </c>
      <c r="F2782" s="3" t="s">
        <v>7996</v>
      </c>
      <c r="G2782" s="3" t="s">
        <v>9519</v>
      </c>
      <c r="I2782" s="3" t="s">
        <v>2356</v>
      </c>
      <c r="J2782" s="3"/>
      <c r="L2782" s="14"/>
      <c r="M2782" s="3" t="str">
        <f>IFERROR(VLOOKUP(E2782,A:J,10, FALSE),"")</f>
        <v>Auflösung Brennebene Y</v>
      </c>
      <c r="N2782" s="3" t="str">
        <f>IFERROR(VLOOKUP(I2782,B:K,10,FALSE),"")</f>
        <v>Anzahl der Pixel pro FocalPlaneResolutionUnit (Tag 37392) in Richtung ImageLength für das Haupt-Bild</v>
      </c>
      <c r="O2782" s="3" t="str">
        <f>IF(AND(TRIM(J2782)="",M2782=""),"Suffix not translated ",
   IF(AND(TRIM(J2782)&lt;&gt;"",TRIM(M2782)&lt;&gt;"",TRIM(J2782)&lt;&gt;TRIM(M2782)),"Suffix translation &lt;&gt; lookup ", "" ))
&amp;IF(AND(TRIM(K2782)="",N2782=""),"Description not translated ",
   IF(AND(TRIM(K2782)&lt;&gt;"",TRIM(N2782)&lt;&gt;"",TRIM(K2782)&lt;&gt;TRIM(N2782)),"Description translation&lt;&gt; lookup ", "" ))</f>
        <v/>
      </c>
    </row>
    <row r="2783" spans="1:15" ht="45" x14ac:dyDescent="0.25">
      <c r="A2783" s="2" t="str">
        <f>IF(TRIM(J2783)="","",E2783)</f>
        <v/>
      </c>
      <c r="B2783" s="2" t="str">
        <f>IF(TRIM(K2783)="","",I2783)</f>
        <v/>
      </c>
      <c r="C2783" s="2" t="str">
        <f>LEFT(F2783,FIND(".",F2783,6))</f>
        <v>Exif.Thumbnail.</v>
      </c>
      <c r="D2783" s="2" t="str">
        <f>VLOOKUP(C2783,PrefixUebersetzung,2,FALSE)</f>
        <v>Exif.Vorschaubild.</v>
      </c>
      <c r="E2783" s="2" t="str">
        <f>MID(F2783,FIND(".",F2783,6)+1,99)</f>
        <v>ForwardMatrix1</v>
      </c>
      <c r="F2783" s="3" t="s">
        <v>7997</v>
      </c>
      <c r="G2783" s="3" t="s">
        <v>9520</v>
      </c>
      <c r="I2783" s="3" t="s">
        <v>2357</v>
      </c>
      <c r="J2783" s="3"/>
      <c r="L2783" s="14">
        <v>5</v>
      </c>
      <c r="M2783" s="3" t="str">
        <f>IFERROR(VLOOKUP(E2783,A:J,10, FALSE),"")</f>
        <v/>
      </c>
      <c r="N2783" s="3" t="str">
        <f>IFERROR(VLOOKUP(I2783,B:K,10,FALSE),"")</f>
        <v>Dieser Tag definiert eine Matrix, die weiß-abgegelichene Kamera-Farben auf XYZ D50 Farben abbildet</v>
      </c>
      <c r="O2783" s="3" t="str">
        <f>IF(AND(TRIM(J2783)="",M2783=""),"Suffix not translated ",
   IF(AND(TRIM(J2783)&lt;&gt;"",TRIM(M2783)&lt;&gt;"",TRIM(J2783)&lt;&gt;TRIM(M2783)),"Suffix translation &lt;&gt; lookup ", "" ))
&amp;IF(AND(TRIM(K2783)="",N2783=""),"Description not translated ",
   IF(AND(TRIM(K2783)&lt;&gt;"",TRIM(N2783)&lt;&gt;"",TRIM(K2783)&lt;&gt;TRIM(N2783)),"Description translation&lt;&gt; lookup ", "" ))</f>
        <v xml:space="preserve">Suffix not translated </v>
      </c>
    </row>
    <row r="2784" spans="1:15" ht="45" x14ac:dyDescent="0.25">
      <c r="A2784" s="2" t="str">
        <f>IF(TRIM(J2784)="","",E2784)</f>
        <v/>
      </c>
      <c r="B2784" s="2" t="str">
        <f>IF(TRIM(K2784)="","",I2784)</f>
        <v/>
      </c>
      <c r="C2784" s="2" t="str">
        <f>LEFT(F2784,FIND(".",F2784,6))</f>
        <v>Exif.Thumbnail.</v>
      </c>
      <c r="D2784" s="2" t="str">
        <f>VLOOKUP(C2784,PrefixUebersetzung,2,FALSE)</f>
        <v>Exif.Vorschaubild.</v>
      </c>
      <c r="E2784" s="2" t="str">
        <f>MID(F2784,FIND(".",F2784,6)+1,99)</f>
        <v>ForwardMatrix2</v>
      </c>
      <c r="F2784" s="3" t="s">
        <v>7998</v>
      </c>
      <c r="G2784" s="3" t="s">
        <v>9520</v>
      </c>
      <c r="I2784" s="3" t="s">
        <v>2357</v>
      </c>
      <c r="J2784" s="3"/>
      <c r="L2784" s="14">
        <v>5</v>
      </c>
      <c r="M2784" s="3" t="str">
        <f>IFERROR(VLOOKUP(E2784,A:J,10, FALSE),"")</f>
        <v/>
      </c>
      <c r="N2784" s="3" t="str">
        <f>IFERROR(VLOOKUP(I2784,B:K,10,FALSE),"")</f>
        <v>Dieser Tag definiert eine Matrix, die weiß-abgegelichene Kamera-Farben auf XYZ D50 Farben abbildet</v>
      </c>
      <c r="O2784" s="3" t="str">
        <f>IF(AND(TRIM(J2784)="",M2784=""),"Suffix not translated ",
   IF(AND(TRIM(J2784)&lt;&gt;"",TRIM(M2784)&lt;&gt;"",TRIM(J2784)&lt;&gt;TRIM(M2784)),"Suffix translation &lt;&gt; lookup ", "" ))
&amp;IF(AND(TRIM(K2784)="",N2784=""),"Description not translated ",
   IF(AND(TRIM(K2784)&lt;&gt;"",TRIM(N2784)&lt;&gt;"",TRIM(K2784)&lt;&gt;TRIM(N2784)),"Description translation&lt;&gt; lookup ", "" ))</f>
        <v xml:space="preserve">Suffix not translated </v>
      </c>
    </row>
    <row r="2785" spans="1:15" ht="45" x14ac:dyDescent="0.25">
      <c r="A2785" s="2" t="str">
        <f>IF(TRIM(J2785)="","",E2785)</f>
        <v/>
      </c>
      <c r="B2785" s="2" t="str">
        <f>IF(TRIM(K2785)="","",I2785)</f>
        <v/>
      </c>
      <c r="C2785" s="2" t="str">
        <f>LEFT(F2785,FIND(".",F2785,6))</f>
        <v>Exif.Thumbnail.</v>
      </c>
      <c r="D2785" s="2" t="str">
        <f>VLOOKUP(C2785,PrefixUebersetzung,2,FALSE)</f>
        <v>Exif.Vorschaubild.</v>
      </c>
      <c r="E2785" s="2" t="str">
        <f>MID(F2785,FIND(".",F2785,6)+1,99)</f>
        <v>ForwardMatrix3</v>
      </c>
      <c r="F2785" s="36" t="s">
        <v>9817</v>
      </c>
      <c r="G2785" s="36" t="s">
        <v>9520</v>
      </c>
      <c r="H2785" s="36"/>
      <c r="I2785" s="36" t="s">
        <v>2357</v>
      </c>
      <c r="M2785" s="3" t="str">
        <f>IFERROR(VLOOKUP(E2785,A:J,10, FALSE),"")</f>
        <v/>
      </c>
      <c r="N2785" s="3" t="str">
        <f>IFERROR(VLOOKUP(I2785,B:K,10,FALSE),"")</f>
        <v>Dieser Tag definiert eine Matrix, die weiß-abgegelichene Kamera-Farben auf XYZ D50 Farben abbildet</v>
      </c>
      <c r="O2785" s="3" t="str">
        <f>IF(AND(TRIM(J2785)="",M2785=""),"Suffix not translated ",
   IF(AND(TRIM(J2785)&lt;&gt;"",TRIM(M2785)&lt;&gt;"",TRIM(J2785)&lt;&gt;TRIM(M2785)),"Suffix translation &lt;&gt; lookup ", "" ))
&amp;IF(AND(TRIM(K2785)="",N2785=""),"Description not translated ",
   IF(AND(TRIM(K2785)&lt;&gt;"",TRIM(N2785)&lt;&gt;"",TRIM(K2785)&lt;&gt;TRIM(N2785)),"Description translation&lt;&gt; lookup ", "" ))</f>
        <v xml:space="preserve">Suffix not translated </v>
      </c>
    </row>
    <row r="2786" spans="1:15" ht="120" x14ac:dyDescent="0.25">
      <c r="A2786" s="2" t="str">
        <f>IF(TRIM(J2786)="","",E2786)</f>
        <v/>
      </c>
      <c r="B2786" s="2" t="str">
        <f>IF(TRIM(K2786)="","",I2786)</f>
        <v/>
      </c>
      <c r="C2786" s="2" t="str">
        <f>LEFT(F2786,FIND(".",F2786,6))</f>
        <v>Exif.Thumbnail.</v>
      </c>
      <c r="D2786" s="2" t="str">
        <f>VLOOKUP(C2786,PrefixUebersetzung,2,FALSE)</f>
        <v>Exif.Vorschaubild.</v>
      </c>
      <c r="E2786" s="2" t="str">
        <f>MID(F2786,FIND(".",F2786,6)+1,99)</f>
        <v>FrameRate</v>
      </c>
      <c r="F2786" s="3" t="s">
        <v>7999</v>
      </c>
      <c r="G2786" s="3" t="s">
        <v>9520</v>
      </c>
      <c r="I2786" s="3" t="s">
        <v>7879</v>
      </c>
      <c r="J2786" s="3"/>
      <c r="L2786" s="14">
        <v>1</v>
      </c>
      <c r="M2786" s="3" t="str">
        <f>IFERROR(VLOOKUP(E2786,A:J,10, FALSE),"")</f>
        <v>Frame-Rate</v>
      </c>
      <c r="N2786" s="3" t="str">
        <f>IFERROR(INDEX(K:K,MATCH(TRUE,INDEX(B:B=I2786,0),0)),"")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O2786" s="3" t="str">
        <f>IF(AND(TRIM(J2786)="",M2786=""),"Suffix not translated ",
   IF(AND(TRIM(J2786)&lt;&gt;"",TRIM(M2786)&lt;&gt;"",TRIM(J2786)&lt;&gt;TRIM(M2786)),"Suffix translation &lt;&gt; lookup ", "" ))
&amp;IF(AND(TRIM(K2786)="",N2786=""),"Description not translated ",
   IF(AND(TRIM(K2786)&lt;&gt;"",TRIM(N2786)&lt;&gt;"",TRIM(K2786)&lt;&gt;TRIM(N2786)),"Description translation&lt;&gt; lookup ", "" ))</f>
        <v/>
      </c>
    </row>
    <row r="2787" spans="1:15" ht="60" x14ac:dyDescent="0.25">
      <c r="A2787" s="2" t="str">
        <f>IF(TRIM(J2787)="","",E2787)</f>
        <v/>
      </c>
      <c r="B2787" s="2" t="str">
        <f>IF(TRIM(K2787)="","",I2787)</f>
        <v/>
      </c>
      <c r="C2787" s="2" t="str">
        <f>LEFT(F2787,FIND(".",F2787,6))</f>
        <v>Exif.Thumbnail.</v>
      </c>
      <c r="D2787" s="2" t="str">
        <f>VLOOKUP(C2787,PrefixUebersetzung,2,FALSE)</f>
        <v>Exif.Vorschaubild.</v>
      </c>
      <c r="E2787" s="2" t="str">
        <f>MID(F2787,FIND(".",F2787,6)+1,99)</f>
        <v>GPSTag</v>
      </c>
      <c r="F2787" s="3" t="s">
        <v>8000</v>
      </c>
      <c r="G2787" s="3" t="s">
        <v>9515</v>
      </c>
      <c r="I2787" s="3" t="s">
        <v>2358</v>
      </c>
      <c r="J2787" s="3"/>
      <c r="L2787" s="14"/>
      <c r="M2787" s="3" t="str">
        <f>IFERROR(VLOOKUP(E2787,A:J,10, FALSE),"")</f>
        <v>GPS Tag</v>
      </c>
      <c r="N2787" s="3" t="str">
        <f>IFERROR(VLOOKUP(I2787,B:K,10,FALSE),"")</f>
        <v>Ein Zeiger auf die GPS IFD Info. Die Interoperabilitäts-Struktur des GPS Info IFD, wie die Exif IFD, hat keine Bilddaten.</v>
      </c>
      <c r="O2787" s="3" t="str">
        <f>IF(AND(TRIM(J2787)="",M2787=""),"Suffix not translated ",
   IF(AND(TRIM(J2787)&lt;&gt;"",TRIM(M2787)&lt;&gt;"",TRIM(J2787)&lt;&gt;TRIM(M2787)),"Suffix translation &lt;&gt; lookup ", "" ))
&amp;IF(AND(TRIM(K2787)="",N2787=""),"Description not translated ",
   IF(AND(TRIM(K2787)&lt;&gt;"",TRIM(N2787)&lt;&gt;"",TRIM(K2787)&lt;&gt;TRIM(N2787)),"Description translation&lt;&gt; lookup ", "" ))</f>
        <v/>
      </c>
    </row>
    <row r="2788" spans="1:15" ht="30" x14ac:dyDescent="0.25">
      <c r="A2788" s="2" t="str">
        <f>IF(TRIM(J2788)="","",E2788)</f>
        <v/>
      </c>
      <c r="B2788" s="2" t="str">
        <f>IF(TRIM(K2788)="","",I2788)</f>
        <v/>
      </c>
      <c r="C2788" s="2" t="str">
        <f>LEFT(F2788,FIND(".",F2788,6))</f>
        <v>Exif.Thumbnail.</v>
      </c>
      <c r="D2788" s="2" t="str">
        <f>VLOOKUP(C2788,PrefixUebersetzung,2,FALSE)</f>
        <v>Exif.Vorschaubild.</v>
      </c>
      <c r="E2788" s="2" t="str">
        <f>MID(F2788,FIND(".",F2788,6)+1,99)</f>
        <v>GrayResponseCurve</v>
      </c>
      <c r="F2788" s="3" t="s">
        <v>8001</v>
      </c>
      <c r="G2788" s="3" t="s">
        <v>9512</v>
      </c>
      <c r="I2788" s="3" t="s">
        <v>2359</v>
      </c>
      <c r="J2788" s="3"/>
      <c r="L2788" s="14"/>
      <c r="M2788" s="3" t="str">
        <f>IFERROR(VLOOKUP(E2788,A:J,10, FALSE),"")</f>
        <v>Grauskalen Kurve</v>
      </c>
      <c r="N2788" s="3" t="str">
        <f>IFERROR(VLOOKUP(I2788,B:K,10,FALSE),"")</f>
        <v>Für Grauskalendaten: optische Dichte für jeden möglichen Pixelwert.</v>
      </c>
      <c r="O2788" s="3" t="str">
        <f>IF(AND(TRIM(J2788)="",M2788=""),"Suffix not translated ",
   IF(AND(TRIM(J2788)&lt;&gt;"",TRIM(M2788)&lt;&gt;"",TRIM(J2788)&lt;&gt;TRIM(M2788)),"Suffix translation &lt;&gt; lookup ", "" ))
&amp;IF(AND(TRIM(K2788)="",N2788=""),"Description not translated ",
   IF(AND(TRIM(K2788)&lt;&gt;"",TRIM(N2788)&lt;&gt;"",TRIM(K2788)&lt;&gt;TRIM(N2788)),"Description translation&lt;&gt; lookup ", "" ))</f>
        <v/>
      </c>
    </row>
    <row r="2789" spans="1:15" ht="45" x14ac:dyDescent="0.25">
      <c r="A2789" s="2" t="str">
        <f>IF(TRIM(J2789)="","",E2789)</f>
        <v/>
      </c>
      <c r="B2789" s="2" t="str">
        <f>IF(TRIM(K2789)="","",I2789)</f>
        <v/>
      </c>
      <c r="C2789" s="2" t="str">
        <f>LEFT(F2789,FIND(".",F2789,6))</f>
        <v>Exif.Thumbnail.</v>
      </c>
      <c r="D2789" s="2" t="str">
        <f>VLOOKUP(C2789,PrefixUebersetzung,2,FALSE)</f>
        <v>Exif.Vorschaubild.</v>
      </c>
      <c r="E2789" s="2" t="str">
        <f>MID(F2789,FIND(".",F2789,6)+1,99)</f>
        <v>GrayResponseUnit</v>
      </c>
      <c r="F2789" s="3" t="s">
        <v>8002</v>
      </c>
      <c r="G2789" s="3" t="s">
        <v>9512</v>
      </c>
      <c r="I2789" s="3" t="s">
        <v>2360</v>
      </c>
      <c r="J2789" s="3"/>
      <c r="L2789" s="14"/>
      <c r="M2789" s="3" t="str">
        <f>IFERROR(VLOOKUP(E2789,A:J,10, FALSE),"")</f>
        <v>Grauskalen Einheit</v>
      </c>
      <c r="N2789" s="3" t="str">
        <f>IFERROR(VLOOKUP(I2789,B:K,10,FALSE),"")</f>
        <v>Die Genauigkeit der Informationen, die in der GrayResponseCurve enthalten sind.</v>
      </c>
      <c r="O2789" s="3" t="str">
        <f>IF(AND(TRIM(J2789)="",M2789=""),"Suffix not translated ",
   IF(AND(TRIM(J2789)&lt;&gt;"",TRIM(M2789)&lt;&gt;"",TRIM(J2789)&lt;&gt;TRIM(M2789)),"Suffix translation &lt;&gt; lookup ", "" ))
&amp;IF(AND(TRIM(K2789)="",N2789=""),"Description not translated ",
   IF(AND(TRIM(K2789)&lt;&gt;"",TRIM(N2789)&lt;&gt;"",TRIM(K2789)&lt;&gt;TRIM(N2789)),"Description translation&lt;&gt; lookup ", "" ))</f>
        <v/>
      </c>
    </row>
    <row r="2790" spans="1:15" ht="60" x14ac:dyDescent="0.25">
      <c r="A2790" s="2" t="str">
        <f>IF(TRIM(J2790)="","",E2790)</f>
        <v/>
      </c>
      <c r="B2790" s="2" t="str">
        <f>IF(TRIM(K2790)="","",I2790)</f>
        <v/>
      </c>
      <c r="C2790" s="2" t="str">
        <f>LEFT(F2790,FIND(".",F2790,6))</f>
        <v>Exif.Thumbnail.</v>
      </c>
      <c r="D2790" s="2" t="str">
        <f>VLOOKUP(C2790,PrefixUebersetzung,2,FALSE)</f>
        <v>Exif.Vorschaubild.</v>
      </c>
      <c r="E2790" s="2" t="str">
        <f>MID(F2790,FIND(".",F2790,6)+1,99)</f>
        <v>HalftoneHints</v>
      </c>
      <c r="F2790" s="3" t="s">
        <v>8003</v>
      </c>
      <c r="G2790" s="3" t="s">
        <v>9512</v>
      </c>
      <c r="I2790" s="3" t="s">
        <v>2361</v>
      </c>
      <c r="J2790" s="3"/>
      <c r="L2790" s="14">
        <v>5</v>
      </c>
      <c r="M2790" s="3" t="str">
        <f>IFERROR(VLOOKUP(E2790,A:J,10, FALSE),"")</f>
        <v>Halbton Hinweise</v>
      </c>
      <c r="N2790" s="3" t="str">
        <f>IFERROR(VLOOKUP(I2790,B:K,10,FALSE),"")</f>
        <v/>
      </c>
      <c r="O2790" s="3" t="str">
        <f>IF(AND(TRIM(J2790)="",M2790=""),"Suffix not translated ",
   IF(AND(TRIM(J2790)&lt;&gt;"",TRIM(M2790)&lt;&gt;"",TRIM(J2790)&lt;&gt;TRIM(M2790)),"Suffix translation &lt;&gt; lookup ", "" ))
&amp;IF(AND(TRIM(K2790)="",N2790=""),"Description not translated ",
   IF(AND(TRIM(K2790)&lt;&gt;"",TRIM(N2790)&lt;&gt;"",TRIM(K2790)&lt;&gt;TRIM(N2790)),"Description translation&lt;&gt; lookup ", "" ))</f>
        <v xml:space="preserve">Description not translated </v>
      </c>
    </row>
    <row r="2791" spans="1:15" ht="60" x14ac:dyDescent="0.25">
      <c r="A2791" s="2" t="str">
        <f>IF(TRIM(J2791)="","",E2791)</f>
        <v/>
      </c>
      <c r="B2791" s="2" t="str">
        <f>IF(TRIM(K2791)="","",I2791)</f>
        <v/>
      </c>
      <c r="C2791" s="2" t="str">
        <f>LEFT(F2791,FIND(".",F2791,6))</f>
        <v>Exif.Thumbnail.</v>
      </c>
      <c r="D2791" s="2" t="str">
        <f>VLOOKUP(C2791,PrefixUebersetzung,2,FALSE)</f>
        <v>Exif.Vorschaubild.</v>
      </c>
      <c r="E2791" s="2" t="str">
        <f>MID(F2791,FIND(".",F2791,6)+1,99)</f>
        <v>HostComputer</v>
      </c>
      <c r="F2791" s="3" t="s">
        <v>8004</v>
      </c>
      <c r="G2791" s="3" t="s">
        <v>9514</v>
      </c>
      <c r="I2791" s="3" t="s">
        <v>2362</v>
      </c>
      <c r="J2791" s="3"/>
      <c r="L2791" s="14"/>
      <c r="M2791" s="3" t="str">
        <f>IFERROR(VLOOKUP(E2791,A:J,10, FALSE),"")</f>
        <v>Host-Computer</v>
      </c>
      <c r="N2791" s="3" t="str">
        <f>IFERROR(VLOOKUP(I2791,B:K,10,FALSE),"")</f>
        <v>Dieser Tag zeichnet Informationen über den Host-Computer auf, der verwendet wurde, um das Bild zu erzeugen.</v>
      </c>
      <c r="O2791" s="3" t="str">
        <f>IF(AND(TRIM(J2791)="",M2791=""),"Suffix not translated ",
   IF(AND(TRIM(J2791)&lt;&gt;"",TRIM(M2791)&lt;&gt;"",TRIM(J2791)&lt;&gt;TRIM(M2791)),"Suffix translation &lt;&gt; lookup ", "" ))
&amp;IF(AND(TRIM(K2791)="",N2791=""),"Description not translated ",
   IF(AND(TRIM(K2791)&lt;&gt;"",TRIM(N2791)&lt;&gt;"",TRIM(K2791)&lt;&gt;TRIM(N2791)),"Description translation&lt;&gt; lookup ", "" ))</f>
        <v/>
      </c>
    </row>
    <row r="2792" spans="1:15" ht="165" x14ac:dyDescent="0.25">
      <c r="A2792" s="2" t="str">
        <f>IF(TRIM(J2792)="","",E2792)</f>
        <v/>
      </c>
      <c r="B2792" s="2" t="str">
        <f>IF(TRIM(K2792)="","",I2792)</f>
        <v/>
      </c>
      <c r="C2792" s="2" t="str">
        <f>LEFT(F2792,FIND(".",F2792,6))</f>
        <v>Exif.Thumbnail.</v>
      </c>
      <c r="D2792" s="2" t="str">
        <f>VLOOKUP(C2792,PrefixUebersetzung,2,FALSE)</f>
        <v>Exif.Vorschaubild.</v>
      </c>
      <c r="E2792" s="2" t="str">
        <f>MID(F2792,FIND(".",F2792,6)+1,99)</f>
        <v>IlluminantData1</v>
      </c>
      <c r="F2792" s="36" t="s">
        <v>9818</v>
      </c>
      <c r="G2792" s="36" t="s">
        <v>9517</v>
      </c>
      <c r="H2792" s="36"/>
      <c r="I2792" s="36" t="s">
        <v>9724</v>
      </c>
      <c r="M2792" s="3" t="str">
        <f>IFERROR(VLOOKUP(E2792,A:J,10, FALSE),"")</f>
        <v/>
      </c>
      <c r="N2792" s="3" t="str">
        <f>IFERROR(INDEX(K:K,MATCH(TRUE,INDEX(B:B=I2792,0),0)),"")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O2792" s="3" t="str">
        <f>IF(AND(TRIM(J2792)="",M2792=""),"Suffix not translated ",
   IF(AND(TRIM(J2792)&lt;&gt;"",TRIM(M2792)&lt;&gt;"",TRIM(J2792)&lt;&gt;TRIM(M2792)),"Suffix translation &lt;&gt; lookup ", "" ))
&amp;IF(AND(TRIM(K2792)="",N2792=""),"Description not translated ",
   IF(AND(TRIM(K2792)&lt;&gt;"",TRIM(N2792)&lt;&gt;"",TRIM(K2792)&lt;&gt;TRIM(N2792)),"Description translation&lt;&gt; lookup ", "" ))</f>
        <v xml:space="preserve">Suffix not translated </v>
      </c>
    </row>
    <row r="2793" spans="1:15" ht="120" x14ac:dyDescent="0.25">
      <c r="A2793" s="2" t="str">
        <f>IF(TRIM(J2793)="","",E2793)</f>
        <v/>
      </c>
      <c r="B2793" s="2" t="str">
        <f>IF(TRIM(K2793)="","",I2793)</f>
        <v/>
      </c>
      <c r="C2793" s="2" t="str">
        <f>LEFT(F2793,FIND(".",F2793,6))</f>
        <v>Exif.Thumbnail.</v>
      </c>
      <c r="D2793" s="2" t="str">
        <f>VLOOKUP(C2793,PrefixUebersetzung,2,FALSE)</f>
        <v>Exif.Vorschaubild.</v>
      </c>
      <c r="E2793" s="2" t="str">
        <f>MID(F2793,FIND(".",F2793,6)+1,99)</f>
        <v>IlluminantData2</v>
      </c>
      <c r="F2793" s="36" t="s">
        <v>9819</v>
      </c>
      <c r="G2793" s="36" t="s">
        <v>9517</v>
      </c>
      <c r="H2793" s="36"/>
      <c r="I2793" s="36" t="s">
        <v>9726</v>
      </c>
      <c r="M2793" s="3" t="str">
        <f>IFERROR(VLOOKUP(E2793,A:J,10, FALSE),"")</f>
        <v/>
      </c>
      <c r="N2793" s="3" t="str">
        <f>IFERROR(VLOOKUP(I2793,B:K,10,FALSE),"")</f>
        <v>Wenn das Tag "CalibrationIlluminant2" auf 255 (Sonstige) gesetzt ist, ist das Tag "IlluminantData2" erforderlich und gibt die Daten für die zweite Lichtart an. Andernfalls wird dieses Tag ignoriert. Das Format der Daten ist dasselbe wie bei IlluminantData1.</v>
      </c>
      <c r="O2793" s="3" t="str">
        <f>IF(AND(TRIM(J2793)="",M2793=""),"Suffix not translated ",
   IF(AND(TRIM(J2793)&lt;&gt;"",TRIM(M2793)&lt;&gt;"",TRIM(J2793)&lt;&gt;TRIM(M2793)),"Suffix translation &lt;&gt; lookup ", "" ))
&amp;IF(AND(TRIM(K2793)="",N2793=""),"Description not translated ",
   IF(AND(TRIM(K2793)&lt;&gt;"",TRIM(N2793)&lt;&gt;"",TRIM(K2793)&lt;&gt;TRIM(N2793)),"Description translation&lt;&gt; lookup ", "" ))</f>
        <v xml:space="preserve">Suffix not translated </v>
      </c>
    </row>
    <row r="2794" spans="1:15" ht="120" x14ac:dyDescent="0.25">
      <c r="A2794" s="2" t="str">
        <f>IF(TRIM(J2794)="","",E2794)</f>
        <v/>
      </c>
      <c r="B2794" s="2" t="str">
        <f>IF(TRIM(K2794)="","",I2794)</f>
        <v/>
      </c>
      <c r="C2794" s="2" t="str">
        <f>LEFT(F2794,FIND(".",F2794,6))</f>
        <v>Exif.Thumbnail.</v>
      </c>
      <c r="D2794" s="2" t="str">
        <f>VLOOKUP(C2794,PrefixUebersetzung,2,FALSE)</f>
        <v>Exif.Vorschaubild.</v>
      </c>
      <c r="E2794" s="2" t="str">
        <f>MID(F2794,FIND(".",F2794,6)+1,99)</f>
        <v>IlluminantData3</v>
      </c>
      <c r="F2794" s="36" t="s">
        <v>9820</v>
      </c>
      <c r="G2794" s="36" t="s">
        <v>9517</v>
      </c>
      <c r="H2794" s="36"/>
      <c r="I2794" s="36" t="s">
        <v>9728</v>
      </c>
      <c r="M2794" s="3" t="str">
        <f>IFERROR(VLOOKUP(E2794,A:J,10, FALSE),"")</f>
        <v/>
      </c>
      <c r="N2794" s="3" t="str">
        <f>IFERROR(VLOOKUP(I2794,B:K,10,FALSE),"")</f>
        <v>Wenn das Tag "CalibrationIlluminant3" auf 255 (Sonstige) gesetzt ist, ist das Tag "IlluminantData3" erforderlich und gibt die Daten für die dritte Lichtart an. Andernfalls wird dieses Tag ignoriert. Das Format der Daten ist dasselbe wie bei IlluminantData1.</v>
      </c>
      <c r="O2794" s="3" t="str">
        <f>IF(AND(TRIM(J2794)="",M2794=""),"Suffix not translated ",
   IF(AND(TRIM(J2794)&lt;&gt;"",TRIM(M2794)&lt;&gt;"",TRIM(J2794)&lt;&gt;TRIM(M2794)),"Suffix translation &lt;&gt; lookup ", "" ))
&amp;IF(AND(TRIM(K2794)="",N2794=""),"Description not translated ",
   IF(AND(TRIM(K2794)&lt;&gt;"",TRIM(N2794)&lt;&gt;"",TRIM(K2794)&lt;&gt;TRIM(N2794)),"Description translation&lt;&gt; lookup ", "" ))</f>
        <v xml:space="preserve">Suffix not translated </v>
      </c>
    </row>
    <row r="2795" spans="1:15" ht="135" x14ac:dyDescent="0.25">
      <c r="A2795" s="2" t="str">
        <f>IF(TRIM(J2795)="","",E2795)</f>
        <v/>
      </c>
      <c r="B2795" s="2" t="str">
        <f>IF(TRIM(K2795)="","",I2795)</f>
        <v/>
      </c>
      <c r="C2795" s="2" t="str">
        <f>LEFT(F2795,FIND(".",F2795,6))</f>
        <v>Exif.Thumbnail.</v>
      </c>
      <c r="D2795" s="2" t="str">
        <f>VLOOKUP(C2795,PrefixUebersetzung,2,FALSE)</f>
        <v>Exif.Vorschaubild.</v>
      </c>
      <c r="E2795" s="2" t="str">
        <f>MID(F2795,FIND(".",F2795,6)+1,99)</f>
        <v>ImageDescription</v>
      </c>
      <c r="F2795" s="3" t="s">
        <v>8005</v>
      </c>
      <c r="G2795" s="3" t="s">
        <v>9514</v>
      </c>
      <c r="I2795" s="3" t="s">
        <v>2363</v>
      </c>
      <c r="J2795" s="3"/>
      <c r="L2795" s="14"/>
      <c r="M2795" s="3" t="str">
        <f>IFERROR(VLOOKUP(E2795,A:J,10, FALSE),"")</f>
        <v>Bildbeschreibung</v>
      </c>
      <c r="N2795" s="3" t="str">
        <f>IFERROR(VLOOKUP(I2795,B:K,10,FALSE),"")</f>
        <v>Eine Zeichenfolge, die den Titel des Bildes angiebt. Es kann ein Kommentar wie "1988 Unternehmens-Picknick" oder dergleichen sein. Zwei-Byte-Zeichencodes können nicht verwendet werden. Wenn ein 2-Byte-Code erforderlich ist, ist das Exif Private Tag UserComment zu verwenden.</v>
      </c>
      <c r="O2795" s="3" t="str">
        <f>IF(AND(TRIM(J2795)="",M2795=""),"Suffix not translated ",
   IF(AND(TRIM(J2795)&lt;&gt;"",TRIM(M2795)&lt;&gt;"",TRIM(J2795)&lt;&gt;TRIM(M2795)),"Suffix translation &lt;&gt; lookup ", "" ))
&amp;IF(AND(TRIM(K2795)="",N2795=""),"Description not translated ",
   IF(AND(TRIM(K2795)&lt;&gt;"",TRIM(N2795)&lt;&gt;"",TRIM(K2795)&lt;&gt;TRIM(N2795)),"Description translation&lt;&gt; lookup ", "" ))</f>
        <v/>
      </c>
    </row>
    <row r="2796" spans="1:15" ht="30" x14ac:dyDescent="0.25">
      <c r="A2796" s="2" t="str">
        <f>IF(TRIM(J2796)="","",E2796)</f>
        <v/>
      </c>
      <c r="B2796" s="2" t="str">
        <f>IF(TRIM(K2796)="","",I2796)</f>
        <v/>
      </c>
      <c r="C2796" s="2" t="str">
        <f>LEFT(F2796,FIND(".",F2796,6))</f>
        <v>Exif.Thumbnail.</v>
      </c>
      <c r="D2796" s="2" t="str">
        <f>VLOOKUP(C2796,PrefixUebersetzung,2,FALSE)</f>
        <v>Exif.Vorschaubild.</v>
      </c>
      <c r="E2796" s="2" t="str">
        <f>MID(F2796,FIND(".",F2796,6)+1,99)</f>
        <v>ImageHistory</v>
      </c>
      <c r="F2796" s="3" t="s">
        <v>8006</v>
      </c>
      <c r="G2796" s="3" t="s">
        <v>9514</v>
      </c>
      <c r="I2796" s="3" t="s">
        <v>2364</v>
      </c>
      <c r="J2796" s="3"/>
      <c r="L2796" s="14"/>
      <c r="M2796" s="3" t="str">
        <f>IFERROR(VLOOKUP(E2796,A:J,10, FALSE),"")</f>
        <v>Bildänderungshistorie</v>
      </c>
      <c r="N2796" s="3" t="str">
        <f>IFERROR(VLOOKUP(I2796,B:K,10,FALSE),"")</f>
        <v>Aufzeichnung, welche Änderungen an dem Bild vorgenommen wurden.</v>
      </c>
      <c r="O2796" s="3" t="str">
        <f>IF(AND(TRIM(J2796)="",M2796=""),"Suffix not translated ",
   IF(AND(TRIM(J2796)&lt;&gt;"",TRIM(M2796)&lt;&gt;"",TRIM(J2796)&lt;&gt;TRIM(M2796)),"Suffix translation &lt;&gt; lookup ", "" ))
&amp;IF(AND(TRIM(K2796)="",N2796=""),"Description not translated ",
   IF(AND(TRIM(K2796)&lt;&gt;"",TRIM(N2796)&lt;&gt;"",TRIM(K2796)&lt;&gt;TRIM(N2796)),"Description translation&lt;&gt; lookup ", "" ))</f>
        <v/>
      </c>
    </row>
    <row r="2797" spans="1:15" ht="90" x14ac:dyDescent="0.25">
      <c r="A2797" s="2" t="str">
        <f>IF(TRIM(J2797)="","",E2797)</f>
        <v/>
      </c>
      <c r="B2797" s="2" t="str">
        <f>IF(TRIM(K2797)="","",I2797)</f>
        <v/>
      </c>
      <c r="C2797" s="2" t="str">
        <f>LEFT(F2797,FIND(".",F2797,6))</f>
        <v>Exif.Thumbnail.</v>
      </c>
      <c r="D2797" s="2" t="str">
        <f>VLOOKUP(C2797,PrefixUebersetzung,2,FALSE)</f>
        <v>Exif.Vorschaubild.</v>
      </c>
      <c r="E2797" s="2" t="str">
        <f>MID(F2797,FIND(".",F2797,6)+1,99)</f>
        <v>ImageID</v>
      </c>
      <c r="F2797" s="3" t="s">
        <v>8007</v>
      </c>
      <c r="G2797" s="3" t="s">
        <v>9514</v>
      </c>
      <c r="I2797" s="3" t="s">
        <v>2365</v>
      </c>
      <c r="J2797" s="3"/>
      <c r="L2797" s="14"/>
      <c r="M2797" s="3" t="str">
        <f>IFERROR(VLOOKUP(E2797,A:J,10, FALSE),"")</f>
        <v>Bild-Id</v>
      </c>
      <c r="N2797" s="3" t="str">
        <f>IFERROR(VLOOKUP(I2797,B:K,10,FALSE),"")</f>
        <v>ImageID ist der vollständige Pfad des Originals, hochauflösendes Bild, oder jede andere identifizierende Zeichenfolge, die eindeutig das ursprüngliche Bild identifiziert (Adobe OPI).</v>
      </c>
      <c r="O2797" s="3" t="str">
        <f>IF(AND(TRIM(J2797)="",M2797=""),"Suffix not translated ",
   IF(AND(TRIM(J2797)&lt;&gt;"",TRIM(M2797)&lt;&gt;"",TRIM(J2797)&lt;&gt;TRIM(M2797)),"Suffix translation &lt;&gt; lookup ", "" ))
&amp;IF(AND(TRIM(K2797)="",N2797=""),"Description not translated ",
   IF(AND(TRIM(K2797)&lt;&gt;"",TRIM(N2797)&lt;&gt;"",TRIM(K2797)&lt;&gt;TRIM(N2797)),"Description translation&lt;&gt; lookup ", "" ))</f>
        <v/>
      </c>
    </row>
    <row r="2798" spans="1:15" ht="60" x14ac:dyDescent="0.25">
      <c r="A2798" s="2" t="str">
        <f>IF(TRIM(J2798)="","",E2798)</f>
        <v/>
      </c>
      <c r="B2798" s="2" t="str">
        <f>IF(TRIM(K2798)="","",I2798)</f>
        <v/>
      </c>
      <c r="C2798" s="2" t="str">
        <f>LEFT(F2798,FIND(".",F2798,6))</f>
        <v>Exif.Thumbnail.</v>
      </c>
      <c r="D2798" s="2" t="str">
        <f>VLOOKUP(C2798,PrefixUebersetzung,2,FALSE)</f>
        <v>Exif.Vorschaubild.</v>
      </c>
      <c r="E2798" s="2" t="str">
        <f>MID(F2798,FIND(".",F2798,6)+1,99)</f>
        <v>ImageLength</v>
      </c>
      <c r="F2798" s="3" t="s">
        <v>8008</v>
      </c>
      <c r="G2798" s="3" t="s">
        <v>9515</v>
      </c>
      <c r="I2798" s="3" t="s">
        <v>2366</v>
      </c>
      <c r="J2798" s="3"/>
      <c r="L2798" s="14"/>
      <c r="M2798" s="3" t="str">
        <f>IFERROR(VLOOKUP(E2798,A:J,10, FALSE),"")</f>
        <v>Bildlänge</v>
      </c>
      <c r="N2798" s="3" t="str">
        <f>IFERROR(VLOOKUP(I2798,B:K,10,FALSE),"")</f>
        <v>Die Anzahl der Zeilen in den  Bilddaten. In JPEG komprimierten Dateien wird ein JPEG Marker anstelle dieses Tags verwendet.</v>
      </c>
      <c r="O2798" s="3" t="str">
        <f>IF(AND(TRIM(J2798)="",M2798=""),"Suffix not translated ",
   IF(AND(TRIM(J2798)&lt;&gt;"",TRIM(M2798)&lt;&gt;"",TRIM(J2798)&lt;&gt;TRIM(M2798)),"Suffix translation &lt;&gt; lookup ", "" ))
&amp;IF(AND(TRIM(K2798)="",N2798=""),"Description not translated ",
   IF(AND(TRIM(K2798)&lt;&gt;"",TRIM(N2798)&lt;&gt;"",TRIM(K2798)&lt;&gt;TRIM(N2798)),"Description translation&lt;&gt; lookup ", "" ))</f>
        <v/>
      </c>
    </row>
    <row r="2799" spans="1:15" ht="45" x14ac:dyDescent="0.25">
      <c r="A2799" s="2" t="str">
        <f>IF(TRIM(J2799)="","",E2799)</f>
        <v/>
      </c>
      <c r="B2799" s="2" t="str">
        <f>IF(TRIM(K2799)="","",I2799)</f>
        <v/>
      </c>
      <c r="C2799" s="2" t="str">
        <f>LEFT(F2799,FIND(".",F2799,6))</f>
        <v>Exif.Thumbnail.</v>
      </c>
      <c r="D2799" s="2" t="str">
        <f>VLOOKUP(C2799,PrefixUebersetzung,2,FALSE)</f>
        <v>Exif.Vorschaubild.</v>
      </c>
      <c r="E2799" s="2" t="str">
        <f>MID(F2799,FIND(".",F2799,6)+1,99)</f>
        <v>ImageNumber</v>
      </c>
      <c r="F2799" s="3" t="s">
        <v>8009</v>
      </c>
      <c r="G2799" s="3" t="s">
        <v>9515</v>
      </c>
      <c r="I2799" s="3" t="s">
        <v>2367</v>
      </c>
      <c r="J2799" s="3"/>
      <c r="L2799" s="14"/>
      <c r="M2799" s="3" t="str">
        <f>IFERROR(VLOOKUP(E2799,A:J,10, FALSE),"")</f>
        <v>Bildnummer</v>
      </c>
      <c r="N2799" s="3" t="str">
        <f>IFERROR(VLOOKUP(I2799,B:K,10,FALSE),"")</f>
        <v>Nummer, die dem Bild zugewiesen wurde, z.B. in einer verketteten Sammlung von Bildern.</v>
      </c>
      <c r="O2799" s="3" t="str">
        <f>IF(AND(TRIM(J2799)="",M2799=""),"Suffix not translated ",
   IF(AND(TRIM(J2799)&lt;&gt;"",TRIM(M2799)&lt;&gt;"",TRIM(J2799)&lt;&gt;TRIM(M2799)),"Suffix translation &lt;&gt; lookup ", "" ))
&amp;IF(AND(TRIM(K2799)="",N2799=""),"Description not translated ",
   IF(AND(TRIM(K2799)&lt;&gt;"",TRIM(N2799)&lt;&gt;"",TRIM(K2799)&lt;&gt;TRIM(N2799)),"Description translation&lt;&gt; lookup ", "" ))</f>
        <v/>
      </c>
    </row>
    <row r="2800" spans="1:15" ht="30" x14ac:dyDescent="0.25">
      <c r="A2800" s="2" t="str">
        <f>IF(TRIM(J2800)="","",E2800)</f>
        <v/>
      </c>
      <c r="B2800" s="2" t="str">
        <f>IF(TRIM(K2800)="","",I2800)</f>
        <v/>
      </c>
      <c r="C2800" s="2" t="str">
        <f>LEFT(F2800,FIND(".",F2800,6))</f>
        <v>Exif.Thumbnail.</v>
      </c>
      <c r="D2800" s="2" t="str">
        <f>VLOOKUP(C2800,PrefixUebersetzung,2,FALSE)</f>
        <v>Exif.Vorschaubild.</v>
      </c>
      <c r="E2800" s="2" t="str">
        <f>MID(F2800,FIND(".",F2800,6)+1,99)</f>
        <v>ImageResources</v>
      </c>
      <c r="F2800" s="3" t="s">
        <v>8010</v>
      </c>
      <c r="G2800" s="3" t="s">
        <v>9518</v>
      </c>
      <c r="I2800" s="3" t="s">
        <v>2368</v>
      </c>
      <c r="J2800" s="3"/>
      <c r="L2800" s="14"/>
      <c r="M2800" s="3" t="str">
        <f>IFERROR(VLOOKUP(E2800,A:J,10, FALSE),"")</f>
        <v>Bildressourcen</v>
      </c>
      <c r="N2800" s="3" t="str">
        <f>IFERROR(VLOOKUP(I2800,B:K,10,FALSE),"")</f>
        <v>Enthält Informationen, die von Adobe Photoshop eingebettet wurden.</v>
      </c>
      <c r="O2800" s="3" t="str">
        <f>IF(AND(TRIM(J2800)="",M2800=""),"Suffix not translated ",
   IF(AND(TRIM(J2800)&lt;&gt;"",TRIM(M2800)&lt;&gt;"",TRIM(J2800)&lt;&gt;TRIM(M2800)),"Suffix translation &lt;&gt; lookup ", "" ))
&amp;IF(AND(TRIM(K2800)="",N2800=""),"Description not translated ",
   IF(AND(TRIM(K2800)&lt;&gt;"",TRIM(N2800)&lt;&gt;"",TRIM(K2800)&lt;&gt;TRIM(N2800)),"Description translation&lt;&gt; lookup ", "" ))</f>
        <v/>
      </c>
    </row>
    <row r="2801" spans="1:15" ht="150" x14ac:dyDescent="0.25">
      <c r="A2801" s="2" t="str">
        <f>IF(TRIM(J2801)="","",E2801)</f>
        <v>ImageSequenceInfo</v>
      </c>
      <c r="B2801" s="2" t="str">
        <f>IF(TRIM(K2801)="","",I2801)</f>
        <v>This is an informative tag that describes how the image file relates to other image files captured in a sequence. Applications include focus stacking, merging multiple frames to reduce noise, time lapses, exposure brackets, stitched images for super resolution, and so on.</v>
      </c>
      <c r="C2801" s="2" t="str">
        <f>LEFT(F2801,FIND(".",F2801,6))</f>
        <v>Exif.Thumbnail.</v>
      </c>
      <c r="D2801" s="2" t="str">
        <f>VLOOKUP(C2801,PrefixUebersetzung,2,FALSE)</f>
        <v>Exif.Vorschaubild.</v>
      </c>
      <c r="E2801" s="2" t="str">
        <f>MID(F2801,FIND(".",F2801,6)+1,99)</f>
        <v>ImageSequenceInfo</v>
      </c>
      <c r="F2801" s="6" t="s">
        <v>11197</v>
      </c>
      <c r="G2801" s="6" t="s">
        <v>9517</v>
      </c>
      <c r="H2801" s="6"/>
      <c r="I2801" s="36" t="s">
        <v>11168</v>
      </c>
      <c r="J2801" s="5" t="s">
        <v>11169</v>
      </c>
      <c r="K2801" s="5" t="s">
        <v>11170</v>
      </c>
      <c r="M2801" s="3" t="str">
        <f>IFERROR(VLOOKUP(E2801,A:J,10, FALSE),"")</f>
        <v>Bildreihenfolge-Information</v>
      </c>
      <c r="N2801" s="3" t="str">
        <f>IFERROR(INDEX(K:K,MATCH(TRUE,INDEX(B:B=I2801,0),0)),"")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O2801" s="3" t="str">
        <f>IF(AND(TRIM(J2801)="",M2801=""),"Suffix not translated ",
   IF(AND(TRIM(J2801)&lt;&gt;"",TRIM(M2801)&lt;&gt;"",TRIM(J2801)&lt;&gt;TRIM(M2801)),"Suffix translation &lt;&gt; lookup ", "" ))
&amp;IF(AND(TRIM(K2801)="",N2801=""),"Description not translated ",
   IF(AND(TRIM(K2801)&lt;&gt;"",TRIM(N2801)&lt;&gt;"",TRIM(K2801)&lt;&gt;TRIM(N2801)),"Description translation&lt;&gt; lookup ", "" ))</f>
        <v/>
      </c>
    </row>
    <row r="2802" spans="1:15" ht="195" x14ac:dyDescent="0.25">
      <c r="A2802" s="2" t="str">
        <f>IF(TRIM(J2802)="","",E2802)</f>
        <v>ImageStats</v>
      </c>
      <c r="B2802" s="2" t="str">
        <f>IF(TRIM(K2802)="","",I2802)</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2" s="2" t="str">
        <f>LEFT(F2802,FIND(".",F2802,6))</f>
        <v>Exif.Thumbnail.</v>
      </c>
      <c r="D2802" s="2" t="str">
        <f>VLOOKUP(C2802,PrefixUebersetzung,2,FALSE)</f>
        <v>Exif.Vorschaubild.</v>
      </c>
      <c r="E2802" s="2" t="str">
        <f>MID(F2802,FIND(".",F2802,6)+1,99)</f>
        <v>ImageStats</v>
      </c>
      <c r="F2802" s="6" t="s">
        <v>11198</v>
      </c>
      <c r="G2802" s="6" t="s">
        <v>9517</v>
      </c>
      <c r="H2802" s="6"/>
      <c r="I2802" s="36" t="s">
        <v>11172</v>
      </c>
      <c r="J2802" s="5" t="s">
        <v>11174</v>
      </c>
      <c r="K2802" s="5" t="s">
        <v>11173</v>
      </c>
      <c r="M2802" s="3" t="str">
        <f>IFERROR(VLOOKUP(E2802,A:J,10, FALSE),"")</f>
        <v>Bildstatistiken</v>
      </c>
      <c r="N2802" s="3" t="str">
        <f>IFERROR(INDEX(K:K,MATCH(TRUE,INDEX(B:B=I2802,0),0)),"")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O2802" s="3" t="str">
        <f>IF(AND(TRIM(J2802)="",M2802=""),"Suffix not translated ",
   IF(AND(TRIM(J2802)&lt;&gt;"",TRIM(M2802)&lt;&gt;"",TRIM(J2802)&lt;&gt;TRIM(M2802)),"Suffix translation &lt;&gt; lookup ", "" ))
&amp;IF(AND(TRIM(K2802)="",N2802=""),"Description not translated ",
   IF(AND(TRIM(K2802)&lt;&gt;"",TRIM(N2802)&lt;&gt;"",TRIM(K2802)&lt;&gt;TRIM(N2802)),"Description translation&lt;&gt; lookup ", "" ))</f>
        <v/>
      </c>
    </row>
    <row r="2803" spans="1:15" ht="90" x14ac:dyDescent="0.25">
      <c r="A2803" s="2" t="str">
        <f>IF(TRIM(J2803)="","",E2803)</f>
        <v/>
      </c>
      <c r="B2803" s="2" t="str">
        <f>IF(TRIM(K2803)="","",I2803)</f>
        <v/>
      </c>
      <c r="C2803" s="2" t="str">
        <f>LEFT(F2803,FIND(".",F2803,6))</f>
        <v>Exif.Thumbnail.</v>
      </c>
      <c r="D2803" s="2" t="str">
        <f>VLOOKUP(C2803,PrefixUebersetzung,2,FALSE)</f>
        <v>Exif.Vorschaubild.</v>
      </c>
      <c r="E2803" s="2" t="str">
        <f>MID(F2803,FIND(".",F2803,6)+1,99)</f>
        <v>ImageWidth</v>
      </c>
      <c r="F2803" s="3" t="s">
        <v>8011</v>
      </c>
      <c r="G2803" s="3" t="s">
        <v>9515</v>
      </c>
      <c r="I2803" s="3" t="s">
        <v>2369</v>
      </c>
      <c r="J2803" s="3"/>
      <c r="L2803" s="14"/>
      <c r="M2803" s="3" t="str">
        <f>IFERROR(VLOOKUP(E2803,A:J,10, FALSE),"")</f>
        <v>Bildbreite</v>
      </c>
      <c r="N2803" s="3" t="str">
        <f>IFERROR(VLOOKUP(I2803,B:K,10,FALSE),"")</f>
        <v>Die Anzahl der Spalten in den  Bilddaten, gleich der Anzahl von Pixeln pro Zeile. In JPEG komprimierten Dateien wird ein JPEG Marker anstelle dieses Tags verwendet.</v>
      </c>
      <c r="O2803" s="3" t="str">
        <f>IF(AND(TRIM(J2803)="",M2803=""),"Suffix not translated ",
   IF(AND(TRIM(J2803)&lt;&gt;"",TRIM(M2803)&lt;&gt;"",TRIM(J2803)&lt;&gt;TRIM(M2803)),"Suffix translation &lt;&gt; lookup ", "" ))
&amp;IF(AND(TRIM(K2803)="",N2803=""),"Description not translated ",
   IF(AND(TRIM(K2803)&lt;&gt;"",TRIM(N2803)&lt;&gt;"",TRIM(K2803)&lt;&gt;TRIM(N2803)),"Description translation&lt;&gt; lookup ", "" ))</f>
        <v/>
      </c>
    </row>
    <row r="2804" spans="1:15" ht="75" x14ac:dyDescent="0.25">
      <c r="A2804" s="2" t="str">
        <f>IF(TRIM(J2804)="","",E2804)</f>
        <v/>
      </c>
      <c r="B2804" s="2" t="str">
        <f>IF(TRIM(K2804)="","",I2804)</f>
        <v/>
      </c>
      <c r="C2804" s="2" t="str">
        <f>LEFT(F2804,FIND(".",F2804,6))</f>
        <v>Exif.Thumbnail.</v>
      </c>
      <c r="D2804" s="2" t="str">
        <f>VLOOKUP(C2804,PrefixUebersetzung,2,FALSE)</f>
        <v>Exif.Vorschaubild.</v>
      </c>
      <c r="E2804" s="2" t="str">
        <f>MID(F2804,FIND(".",F2804,6)+1,99)</f>
        <v>Indexed</v>
      </c>
      <c r="F2804" s="3" t="s">
        <v>8012</v>
      </c>
      <c r="G2804" s="3" t="s">
        <v>9512</v>
      </c>
      <c r="I2804" s="3" t="s">
        <v>2370</v>
      </c>
      <c r="J2804" s="3"/>
      <c r="L2804" s="14"/>
      <c r="M2804" s="3" t="str">
        <f>IFERROR(VLOOKUP(E2804,A:J,10, FALSE),"")</f>
        <v>Indiziert (mit Farbtabelle)</v>
      </c>
      <c r="N2804" s="3" t="str">
        <f>IFERROR(VLOOKUP(I2804,B:K,10,FALSE),"")</f>
        <v>Indizierte Bilder sind Bilder, in denen die "Pixel" keine Farbwerte repräsentieren, sondern einen Index (in der Regel 8-Bit) in eine separaten Farbtabelle, die ColorMap.</v>
      </c>
      <c r="O2804" s="3" t="str">
        <f>IF(AND(TRIM(J2804)="",M2804=""),"Suffix not translated ",
   IF(AND(TRIM(J2804)&lt;&gt;"",TRIM(M2804)&lt;&gt;"",TRIM(J2804)&lt;&gt;TRIM(M2804)),"Suffix translation &lt;&gt; lookup ", "" ))
&amp;IF(AND(TRIM(K2804)="",N2804=""),"Description not translated ",
   IF(AND(TRIM(K2804)&lt;&gt;"",TRIM(N2804)&lt;&gt;"",TRIM(K2804)&lt;&gt;TRIM(N2804)),"Description translation&lt;&gt; lookup ", "" ))</f>
        <v/>
      </c>
    </row>
    <row r="2805" spans="1:15" ht="45" x14ac:dyDescent="0.25">
      <c r="A2805" s="2" t="str">
        <f>IF(TRIM(J2805)="","",E2805)</f>
        <v/>
      </c>
      <c r="B2805" s="2" t="str">
        <f>IF(TRIM(K2805)="","",I2805)</f>
        <v/>
      </c>
      <c r="C2805" s="2" t="str">
        <f>LEFT(F2805,FIND(".",F2805,6))</f>
        <v>Exif.Thumbnail.</v>
      </c>
      <c r="D2805" s="2" t="str">
        <f>VLOOKUP(C2805,PrefixUebersetzung,2,FALSE)</f>
        <v>Exif.Vorschaubild.</v>
      </c>
      <c r="E2805" s="2" t="str">
        <f>MID(F2805,FIND(".",F2805,6)+1,99)</f>
        <v>InkNames</v>
      </c>
      <c r="F2805" s="3" t="s">
        <v>8013</v>
      </c>
      <c r="G2805" s="3" t="s">
        <v>9514</v>
      </c>
      <c r="I2805" s="3" t="s">
        <v>2371</v>
      </c>
      <c r="J2805" s="3"/>
      <c r="L2805" s="14"/>
      <c r="M2805" s="3" t="str">
        <f>IFERROR(VLOOKUP(E2805,A:J,10, FALSE),"")</f>
        <v>Farbnamen</v>
      </c>
      <c r="N2805" s="3" t="str">
        <f>IFERROR(VLOOKUP(I2805,B:K,10,FALSE),"")</f>
        <v>Die Namen der Farben, die in einem separaten (PhotometricInterpretation = 5) Bild verwendet werden.</v>
      </c>
      <c r="O2805" s="3" t="str">
        <f>IF(AND(TRIM(J2805)="",M2805=""),"Suffix not translated ",
   IF(AND(TRIM(J2805)&lt;&gt;"",TRIM(M2805)&lt;&gt;"",TRIM(J2805)&lt;&gt;TRIM(M2805)),"Suffix translation &lt;&gt; lookup ", "" ))
&amp;IF(AND(TRIM(K2805)="",N2805=""),"Description not translated ",
   IF(AND(TRIM(K2805)&lt;&gt;"",TRIM(N2805)&lt;&gt;"",TRIM(K2805)&lt;&gt;TRIM(N2805)),"Description translation&lt;&gt; lookup ", "" ))</f>
        <v/>
      </c>
    </row>
    <row r="2806" spans="1:15" ht="45" x14ac:dyDescent="0.25">
      <c r="A2806" s="2" t="str">
        <f>IF(TRIM(J2806)="","",E2806)</f>
        <v/>
      </c>
      <c r="B2806" s="2" t="str">
        <f>IF(TRIM(K2806)="","",I2806)</f>
        <v/>
      </c>
      <c r="C2806" s="2" t="str">
        <f>LEFT(F2806,FIND(".",F2806,6))</f>
        <v>Exif.Thumbnail.</v>
      </c>
      <c r="D2806" s="2" t="str">
        <f>VLOOKUP(C2806,PrefixUebersetzung,2,FALSE)</f>
        <v>Exif.Vorschaubild.</v>
      </c>
      <c r="E2806" s="2" t="str">
        <f>MID(F2806,FIND(".",F2806,6)+1,99)</f>
        <v>InkSet</v>
      </c>
      <c r="F2806" s="3" t="s">
        <v>8014</v>
      </c>
      <c r="G2806" s="3" t="s">
        <v>9512</v>
      </c>
      <c r="I2806" s="3" t="s">
        <v>2372</v>
      </c>
      <c r="J2806" s="3"/>
      <c r="L2806" s="14"/>
      <c r="M2806" s="3" t="str">
        <f>IFERROR(VLOOKUP(E2806,A:J,10, FALSE),"")</f>
        <v>Farbenset</v>
      </c>
      <c r="N2806" s="3" t="str">
        <f>IFERROR(VLOOKUP(I2806,B:K,10,FALSE),"")</f>
        <v>Der Satz von Farben, die in einem separaten (PhotometricInterpretation = 5) Bildes verwendet werden.</v>
      </c>
      <c r="O2806" s="3" t="str">
        <f>IF(AND(TRIM(J2806)="",M2806=""),"Suffix not translated ",
   IF(AND(TRIM(J2806)&lt;&gt;"",TRIM(M2806)&lt;&gt;"",TRIM(J2806)&lt;&gt;TRIM(M2806)),"Suffix translation &lt;&gt; lookup ", "" ))
&amp;IF(AND(TRIM(K2806)="",N2806=""),"Description not translated ",
   IF(AND(TRIM(K2806)&lt;&gt;"",TRIM(N2806)&lt;&gt;"",TRIM(K2806)&lt;&gt;TRIM(N2806)),"Description translation&lt;&gt; lookup ", "" ))</f>
        <v/>
      </c>
    </row>
    <row r="2807" spans="1:15" ht="45" x14ac:dyDescent="0.25">
      <c r="A2807" s="2" t="str">
        <f>IF(TRIM(J2807)="","",E2807)</f>
        <v/>
      </c>
      <c r="B2807" s="2" t="str">
        <f>IF(TRIM(K2807)="","",I2807)</f>
        <v/>
      </c>
      <c r="C2807" s="2" t="str">
        <f>LEFT(F2807,FIND(".",F2807,6))</f>
        <v>Exif.Thumbnail.</v>
      </c>
      <c r="D2807" s="2" t="str">
        <f>VLOOKUP(C2807,PrefixUebersetzung,2,FALSE)</f>
        <v>Exif.Vorschaubild.</v>
      </c>
      <c r="E2807" s="2" t="str">
        <f>MID(F2807,FIND(".",F2807,6)+1,99)</f>
        <v>InterColorProfile</v>
      </c>
      <c r="F2807" s="3" t="s">
        <v>8015</v>
      </c>
      <c r="G2807" s="3" t="s">
        <v>9517</v>
      </c>
      <c r="I2807" s="3" t="s">
        <v>2373</v>
      </c>
      <c r="J2807" s="3"/>
      <c r="L2807" s="14"/>
      <c r="M2807" s="3" t="str">
        <f>IFERROR(VLOOKUP(E2807,A:J,10, FALSE),"")</f>
        <v>InterColor Profil</v>
      </c>
      <c r="N2807" s="3" t="str">
        <f>IFERROR(VLOOKUP(I2807,B:K,10,FALSE),"")</f>
        <v>Enthält ein(e) Farbraum Charakterisierung / Profil im INTERCOLOR Consortium (ICC) Format</v>
      </c>
      <c r="O2807" s="3" t="str">
        <f>IF(AND(TRIM(J2807)="",M2807=""),"Suffix not translated ",
   IF(AND(TRIM(J2807)&lt;&gt;"",TRIM(M2807)&lt;&gt;"",TRIM(J2807)&lt;&gt;TRIM(M2807)),"Suffix translation &lt;&gt; lookup ", "" ))
&amp;IF(AND(TRIM(K2807)="",N2807=""),"Description not translated ",
   IF(AND(TRIM(K2807)&lt;&gt;"",TRIM(N2807)&lt;&gt;"",TRIM(K2807)&lt;&gt;TRIM(N2807)),"Description translation&lt;&gt; lookup ", "" ))</f>
        <v/>
      </c>
    </row>
    <row r="2808" spans="1:15" x14ac:dyDescent="0.25">
      <c r="A2808" s="2" t="str">
        <f>IF(TRIM(J2808)="","",E2808)</f>
        <v/>
      </c>
      <c r="B2808" s="2" t="str">
        <f>IF(TRIM(K2808)="","",I2808)</f>
        <v/>
      </c>
      <c r="C2808" s="2" t="str">
        <f>LEFT(F2808,FIND(".",F2808,6))</f>
        <v>Exif.Thumbnail.</v>
      </c>
      <c r="D2808" s="2" t="str">
        <f>VLOOKUP(C2808,PrefixUebersetzung,2,FALSE)</f>
        <v>Exif.Vorschaubild.</v>
      </c>
      <c r="E2808" s="2" t="str">
        <f>MID(F2808,FIND(".",F2808,6)+1,99)</f>
        <v>Interlace</v>
      </c>
      <c r="F2808" s="3" t="s">
        <v>8016</v>
      </c>
      <c r="G2808" s="3" t="s">
        <v>9512</v>
      </c>
      <c r="I2808" s="3" t="s">
        <v>2374</v>
      </c>
      <c r="J2808" s="3"/>
      <c r="L2808" s="14"/>
      <c r="M2808" s="3" t="str">
        <f>IFERROR(VLOOKUP(E2808,A:J,10, FALSE),"")</f>
        <v>Interlace</v>
      </c>
      <c r="N2808" s="3" t="str">
        <f>IFERROR(VLOOKUP(I2808,B:K,10,FALSE),"")</f>
        <v>Feldnummer bei Mehrfeld-Bildern</v>
      </c>
      <c r="O2808" s="3" t="str">
        <f>IF(AND(TRIM(J2808)="",M2808=""),"Suffix not translated ",
   IF(AND(TRIM(J2808)&lt;&gt;"",TRIM(M2808)&lt;&gt;"",TRIM(J2808)&lt;&gt;TRIM(M2808)),"Suffix translation &lt;&gt; lookup ", "" ))
&amp;IF(AND(TRIM(K2808)="",N2808=""),"Description not translated ",
   IF(AND(TRIM(K2808)&lt;&gt;"",TRIM(N2808)&lt;&gt;"",TRIM(K2808)&lt;&gt;TRIM(N2808)),"Description translation&lt;&gt; lookup ", "" ))</f>
        <v/>
      </c>
    </row>
    <row r="2809" spans="1:15" x14ac:dyDescent="0.25">
      <c r="A2809" s="2" t="str">
        <f>IF(TRIM(J2809)="","",E2809)</f>
        <v/>
      </c>
      <c r="B2809" s="2" t="str">
        <f>IF(TRIM(K2809)="","",I2809)</f>
        <v/>
      </c>
      <c r="C2809" s="2" t="str">
        <f>LEFT(F2809,FIND(".",F2809,6))</f>
        <v>Exif.Thumbnail.</v>
      </c>
      <c r="D2809" s="2" t="str">
        <f>VLOOKUP(C2809,PrefixUebersetzung,2,FALSE)</f>
        <v>Exif.Vorschaubild.</v>
      </c>
      <c r="E2809" s="2" t="str">
        <f>MID(F2809,FIND(".",F2809,6)+1,99)</f>
        <v>IPTCNAA</v>
      </c>
      <c r="F2809" s="3" t="s">
        <v>8017</v>
      </c>
      <c r="G2809" s="3" t="s">
        <v>9515</v>
      </c>
      <c r="I2809" s="3" t="s">
        <v>2375</v>
      </c>
      <c r="J2809" s="3"/>
      <c r="L2809" s="14"/>
      <c r="M2809" s="3" t="str">
        <f>IFERROR(VLOOKUP(E2809,A:J,10, FALSE),"")</f>
        <v>IPTCNAA</v>
      </c>
      <c r="N2809" s="3" t="str">
        <f>IFERROR(VLOOKUP(I2809,B:K,10,FALSE),"")</f>
        <v>Enthält ein IPTC/NAA Datensatz</v>
      </c>
      <c r="O2809" s="3" t="str">
        <f>IF(AND(TRIM(J2809)="",M2809=""),"Suffix not translated ",
   IF(AND(TRIM(J2809)&lt;&gt;"",TRIM(M2809)&lt;&gt;"",TRIM(J2809)&lt;&gt;TRIM(M2809)),"Suffix translation &lt;&gt; lookup ", "" ))
&amp;IF(AND(TRIM(K2809)="",N2809=""),"Description not translated ",
   IF(AND(TRIM(K2809)&lt;&gt;"",TRIM(N2809)&lt;&gt;"",TRIM(K2809)&lt;&gt;TRIM(N2809)),"Description translation&lt;&gt; lookup ", "" ))</f>
        <v/>
      </c>
    </row>
    <row r="2810" spans="1:15" ht="45" x14ac:dyDescent="0.25">
      <c r="A2810" s="2" t="str">
        <f>IF(TRIM(J2810)="","",E2810)</f>
        <v/>
      </c>
      <c r="B2810" s="2" t="str">
        <f>IF(TRIM(K2810)="","",I2810)</f>
        <v/>
      </c>
      <c r="C2810" s="2" t="str">
        <f>LEFT(F2810,FIND(".",F2810,6))</f>
        <v>Exif.Thumbnail.</v>
      </c>
      <c r="D2810" s="2" t="str">
        <f>VLOOKUP(C2810,PrefixUebersetzung,2,FALSE)</f>
        <v>Exif.Vorschaubild.</v>
      </c>
      <c r="E2810" s="2" t="str">
        <f>MID(F2810,FIND(".",F2810,6)+1,99)</f>
        <v>ISOSpeedRatings</v>
      </c>
      <c r="F2810" s="3" t="s">
        <v>8018</v>
      </c>
      <c r="G2810" s="3" t="s">
        <v>9512</v>
      </c>
      <c r="I2810" s="3" t="s">
        <v>2376</v>
      </c>
      <c r="J2810" s="3"/>
      <c r="L2810" s="14"/>
      <c r="M2810" s="3" t="str">
        <f>IFERROR(VLOOKUP(E2810,A:J,10, FALSE),"")</f>
        <v>ISO-Empfindlichkeit/Bewertung</v>
      </c>
      <c r="N2810" s="3" t="str">
        <f>IFERROR(VLOOKUP(I2810,B:K,10,FALSE),"")</f>
        <v>ISO-Empfindlichkeit/Bewertung der Kamera oder des Eingabegerätes, wie in ISO 12232 spezifiziert.</v>
      </c>
      <c r="O2810" s="3" t="str">
        <f>IF(AND(TRIM(J2810)="",M2810=""),"Suffix not translated ",
   IF(AND(TRIM(J2810)&lt;&gt;"",TRIM(M2810)&lt;&gt;"",TRIM(J2810)&lt;&gt;TRIM(M2810)),"Suffix translation &lt;&gt; lookup ", "" ))
&amp;IF(AND(TRIM(K2810)="",N2810=""),"Description not translated ",
   IF(AND(TRIM(K2810)&lt;&gt;"",TRIM(N2810)&lt;&gt;"",TRIM(K2810)&lt;&gt;TRIM(N2810)),"Description translation&lt;&gt; lookup ", "" ))</f>
        <v/>
      </c>
    </row>
    <row r="2811" spans="1:15" ht="45" x14ac:dyDescent="0.25">
      <c r="A2811" s="2" t="str">
        <f>IF(TRIM(J2811)="","",E2811)</f>
        <v/>
      </c>
      <c r="B2811" s="2" t="str">
        <f>IF(TRIM(K2811)="","",I2811)</f>
        <v/>
      </c>
      <c r="C2811" s="2" t="str">
        <f>LEFT(F2811,FIND(".",F2811,6))</f>
        <v>Exif.Thumbnail.</v>
      </c>
      <c r="D2811" s="2" t="str">
        <f>VLOOKUP(C2811,PrefixUebersetzung,2,FALSE)</f>
        <v>Exif.Vorschaubild.</v>
      </c>
      <c r="E2811" s="2" t="str">
        <f>MID(F2811,FIND(".",F2811,6)+1,99)</f>
        <v>JPEGACTables</v>
      </c>
      <c r="F2811" s="3" t="s">
        <v>8019</v>
      </c>
      <c r="G2811" s="3" t="s">
        <v>9515</v>
      </c>
      <c r="I2811" s="3" t="s">
        <v>2377</v>
      </c>
      <c r="J2811" s="3"/>
      <c r="L2811" s="14"/>
      <c r="M2811" s="3" t="str">
        <f>IFERROR(VLOOKUP(E2811,A:J,10, FALSE),"")</f>
        <v>JPEGAC Tabellen</v>
      </c>
      <c r="N2811" s="3" t="str">
        <f>IFERROR(VLOOKUP(I2811,B:K,10,FALSE),"")</f>
        <v>Dieses Feld verweist auf eine Liste von Offsets zu den Huffman AC Tabellen, eine pro Komponente.</v>
      </c>
      <c r="O2811" s="3" t="str">
        <f>IF(AND(TRIM(J2811)="",M2811=""),"Suffix not translated ",
   IF(AND(TRIM(J2811)&lt;&gt;"",TRIM(M2811)&lt;&gt;"",TRIM(J2811)&lt;&gt;TRIM(M2811)),"Suffix translation &lt;&gt; lookup ", "" ))
&amp;IF(AND(TRIM(K2811)="",N2811=""),"Description not translated ",
   IF(AND(TRIM(K2811)&lt;&gt;"",TRIM(N2811)&lt;&gt;"",TRIM(K2811)&lt;&gt;TRIM(N2811)),"Description translation&lt;&gt; lookup ", "" ))</f>
        <v/>
      </c>
    </row>
    <row r="2812" spans="1:15" ht="60" x14ac:dyDescent="0.25">
      <c r="A2812" s="2" t="str">
        <f>IF(TRIM(J2812)="","",E2812)</f>
        <v/>
      </c>
      <c r="B2812" s="2" t="str">
        <f>IF(TRIM(K2812)="","",I2812)</f>
        <v/>
      </c>
      <c r="C2812" s="2" t="str">
        <f>LEFT(F2812,FIND(".",F2812,6))</f>
        <v>Exif.Thumbnail.</v>
      </c>
      <c r="D2812" s="2" t="str">
        <f>VLOOKUP(C2812,PrefixUebersetzung,2,FALSE)</f>
        <v>Exif.Vorschaubild.</v>
      </c>
      <c r="E2812" s="2" t="str">
        <f>MID(F2812,FIND(".",F2812,6)+1,99)</f>
        <v>JPEGDCTables</v>
      </c>
      <c r="F2812" s="3" t="s">
        <v>8020</v>
      </c>
      <c r="G2812" s="3" t="s">
        <v>9515</v>
      </c>
      <c r="I2812" s="3" t="s">
        <v>2378</v>
      </c>
      <c r="J2812" s="3"/>
      <c r="L2812" s="14"/>
      <c r="M2812" s="3" t="str">
        <f>IFERROR(VLOOKUP(E2812,A:J,10, FALSE),"")</f>
        <v>JPEGDC Tabellen</v>
      </c>
      <c r="N2812" s="3" t="str">
        <f>IFERROR(VLOOKUP(I2812,B:K,10,FALSE),"")</f>
        <v>Dieses Feld zeigt auf eine Liste von Offsets zu den DC Huffman-Tabellen oder den verlustfreien Huffman-Tabellen, eine pro Komponente.</v>
      </c>
      <c r="O2812" s="3" t="str">
        <f>IF(AND(TRIM(J2812)="",M2812=""),"Suffix not translated ",
   IF(AND(TRIM(J2812)&lt;&gt;"",TRIM(M2812)&lt;&gt;"",TRIM(J2812)&lt;&gt;TRIM(M2812)),"Suffix translation &lt;&gt; lookup ", "" ))
&amp;IF(AND(TRIM(K2812)="",N2812=""),"Description not translated ",
   IF(AND(TRIM(K2812)&lt;&gt;"",TRIM(N2812)&lt;&gt;"",TRIM(K2812)&lt;&gt;TRIM(N2812)),"Description translation&lt;&gt; lookup ", "" ))</f>
        <v/>
      </c>
    </row>
    <row r="2813" spans="1:15" ht="60" x14ac:dyDescent="0.25">
      <c r="A2813" s="2" t="str">
        <f>IF(TRIM(J2813)="","",E2813)</f>
        <v/>
      </c>
      <c r="B2813" s="2" t="str">
        <f>IF(TRIM(K2813)="","",I2813)</f>
        <v/>
      </c>
      <c r="C2813" s="2" t="str">
        <f>LEFT(F2813,FIND(".",F2813,6))</f>
        <v>Exif.Thumbnail.</v>
      </c>
      <c r="D2813" s="2" t="str">
        <f>VLOOKUP(C2813,PrefixUebersetzung,2,FALSE)</f>
        <v>Exif.Vorschaubild.</v>
      </c>
      <c r="E2813" s="2" t="str">
        <f>MID(F2813,FIND(".",F2813,6)+1,99)</f>
        <v>JPEGInterchangeFormat</v>
      </c>
      <c r="F2813" s="3" t="s">
        <v>8021</v>
      </c>
      <c r="G2813" s="3" t="s">
        <v>9515</v>
      </c>
      <c r="I2813" s="3" t="s">
        <v>2379</v>
      </c>
      <c r="J2813" s="3"/>
      <c r="L2813" s="14"/>
      <c r="M2813" s="3" t="str">
        <f>IFERROR(VLOOKUP(E2813,A:J,10, FALSE),"")</f>
        <v>JPEG-Austauschformat</v>
      </c>
      <c r="N2813" s="3" t="str">
        <f>IFERROR(VLOOKUP(I2813,B:K,10,FALSE),"")</f>
        <v>Der Offset zum Startbyte (SOI) von JPEG-komprimierten Miniaturbilddaten. Dies wird nicht für primäre JPEG-Bilddaten verwendet.</v>
      </c>
      <c r="O2813" s="3" t="str">
        <f>IF(AND(TRIM(J2813)="",M2813=""),"Suffix not translated ",
   IF(AND(TRIM(J2813)&lt;&gt;"",TRIM(M2813)&lt;&gt;"",TRIM(J2813)&lt;&gt;TRIM(M2813)),"Suffix translation &lt;&gt; lookup ", "" ))
&amp;IF(AND(TRIM(K2813)="",N2813=""),"Description not translated ",
   IF(AND(TRIM(K2813)&lt;&gt;"",TRIM(N2813)&lt;&gt;"",TRIM(K2813)&lt;&gt;TRIM(N2813)),"Description translation&lt;&gt; lookup ", "" ))</f>
        <v/>
      </c>
    </row>
    <row r="2814" spans="1:15" ht="210" x14ac:dyDescent="0.25">
      <c r="A2814" s="2" t="str">
        <f>IF(TRIM(J2814)="","",E2814)</f>
        <v/>
      </c>
      <c r="B2814" s="2" t="str">
        <f>IF(TRIM(K2814)="","",I2814)</f>
        <v/>
      </c>
      <c r="C2814" s="2" t="str">
        <f>LEFT(F2814,FIND(".",F2814,6))</f>
        <v>Exif.Thumbnail.</v>
      </c>
      <c r="D2814" s="2" t="str">
        <f>VLOOKUP(C2814,PrefixUebersetzung,2,FALSE)</f>
        <v>Exif.Vorschaubild.</v>
      </c>
      <c r="E2814" s="2" t="str">
        <f>MID(F2814,FIND(".",F2814,6)+1,99)</f>
        <v>JPEGInterchangeFormatLength</v>
      </c>
      <c r="F2814" s="3" t="s">
        <v>8022</v>
      </c>
      <c r="G2814" s="3" t="s">
        <v>9515</v>
      </c>
      <c r="I2814" s="3" t="s">
        <v>2380</v>
      </c>
      <c r="J2814" s="3"/>
      <c r="L2814" s="14"/>
      <c r="M2814" s="3" t="str">
        <f>IFERROR(VLOOKUP(E2814,A:J,10, FALSE),"")</f>
        <v>JPEGInterchangeFormat Länge</v>
      </c>
      <c r="N2814" s="3" t="str">
        <f>IFERROR(INDEX(K:K,MATCH(TRUE,INDEX(B:B=I2814,0),0)),"")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O2814" s="3" t="str">
        <f>IF(AND(TRIM(J2814)="",M2814=""),"Suffix not translated ",
   IF(AND(TRIM(J2814)&lt;&gt;"",TRIM(M2814)&lt;&gt;"",TRIM(J2814)&lt;&gt;TRIM(M2814)),"Suffix translation &lt;&gt; lookup ", "" ))
&amp;IF(AND(TRIM(K2814)="",N2814=""),"Description not translated ",
   IF(AND(TRIM(K2814)&lt;&gt;"",TRIM(N2814)&lt;&gt;"",TRIM(K2814)&lt;&gt;TRIM(N2814)),"Description translation&lt;&gt; lookup ", "" ))</f>
        <v/>
      </c>
    </row>
    <row r="2815" spans="1:15" ht="30" x14ac:dyDescent="0.25">
      <c r="A2815" s="2" t="str">
        <f>IF(TRIM(J2815)="","",E2815)</f>
        <v/>
      </c>
      <c r="B2815" s="2" t="str">
        <f>IF(TRIM(K2815)="","",I2815)</f>
        <v/>
      </c>
      <c r="C2815" s="2" t="str">
        <f>LEFT(F2815,FIND(".",F2815,6))</f>
        <v>Exif.Thumbnail.</v>
      </c>
      <c r="D2815" s="2" t="str">
        <f>VLOOKUP(C2815,PrefixUebersetzung,2,FALSE)</f>
        <v>Exif.Vorschaubild.</v>
      </c>
      <c r="E2815" s="2" t="str">
        <f>MID(F2815,FIND(".",F2815,6)+1,99)</f>
        <v>JPEGLosslessPredictors</v>
      </c>
      <c r="F2815" s="3" t="s">
        <v>8023</v>
      </c>
      <c r="G2815" s="3" t="s">
        <v>9512</v>
      </c>
      <c r="I2815" s="3" t="s">
        <v>2381</v>
      </c>
      <c r="J2815" s="3"/>
      <c r="L2815" s="14">
        <v>5</v>
      </c>
      <c r="M2815" s="3" t="str">
        <f>IFERROR(VLOOKUP(E2815,A:J,10, FALSE),"")</f>
        <v/>
      </c>
      <c r="N2815" s="3" t="str">
        <f>IFERROR(VLOOKUP(I2815,B:K,10,FALSE),"")</f>
        <v/>
      </c>
      <c r="O2815" s="3" t="str">
        <f>IF(AND(TRIM(J2815)="",M2815=""),"Suffix not translated ",
   IF(AND(TRIM(J2815)&lt;&gt;"",TRIM(M2815)&lt;&gt;"",TRIM(J2815)&lt;&gt;TRIM(M2815)),"Suffix translation &lt;&gt; lookup ", "" ))
&amp;IF(AND(TRIM(K2815)="",N2815=""),"Description not translated ",
   IF(AND(TRIM(K2815)&lt;&gt;"",TRIM(N2815)&lt;&gt;"",TRIM(K2815)&lt;&gt;TRIM(N2815)),"Description translation&lt;&gt; lookup ", "" ))</f>
        <v xml:space="preserve">Suffix not translated Description not translated </v>
      </c>
    </row>
    <row r="2816" spans="1:15" ht="30" x14ac:dyDescent="0.25">
      <c r="A2816" s="2" t="str">
        <f>IF(TRIM(J2816)="","",E2816)</f>
        <v/>
      </c>
      <c r="B2816" s="2" t="str">
        <f>IF(TRIM(K2816)="","",I2816)</f>
        <v/>
      </c>
      <c r="C2816" s="2" t="str">
        <f>LEFT(F2816,FIND(".",F2816,6))</f>
        <v>Exif.Thumbnail.</v>
      </c>
      <c r="D2816" s="2" t="str">
        <f>VLOOKUP(C2816,PrefixUebersetzung,2,FALSE)</f>
        <v>Exif.Vorschaubild.</v>
      </c>
      <c r="E2816" s="2" t="str">
        <f>MID(F2816,FIND(".",F2816,6)+1,99)</f>
        <v>JPEGPointTransforms</v>
      </c>
      <c r="F2816" s="3" t="s">
        <v>8024</v>
      </c>
      <c r="G2816" s="3" t="s">
        <v>9512</v>
      </c>
      <c r="I2816" s="3" t="s">
        <v>2382</v>
      </c>
      <c r="J2816" s="3"/>
      <c r="L2816" s="14">
        <v>5</v>
      </c>
      <c r="M2816" s="3" t="str">
        <f>IFERROR(VLOOKUP(E2816,A:J,10, FALSE),"")</f>
        <v/>
      </c>
      <c r="N2816" s="3" t="str">
        <f>IFERROR(VLOOKUP(I2816,B:K,10,FALSE),"")</f>
        <v/>
      </c>
      <c r="O2816" s="3" t="str">
        <f>IF(AND(TRIM(J2816)="",M2816=""),"Suffix not translated ",
   IF(AND(TRIM(J2816)&lt;&gt;"",TRIM(M2816)&lt;&gt;"",TRIM(J2816)&lt;&gt;TRIM(M2816)),"Suffix translation &lt;&gt; lookup ", "" ))
&amp;IF(AND(TRIM(K2816)="",N2816=""),"Description not translated ",
   IF(AND(TRIM(K2816)&lt;&gt;"",TRIM(N2816)&lt;&gt;"",TRIM(K2816)&lt;&gt;TRIM(N2816)),"Description translation&lt;&gt; lookup ", "" ))</f>
        <v xml:space="preserve">Suffix not translated Description not translated </v>
      </c>
    </row>
    <row r="2817" spans="1:15" ht="30" x14ac:dyDescent="0.25">
      <c r="A2817" s="2" t="str">
        <f>IF(TRIM(J2817)="","",E2817)</f>
        <v/>
      </c>
      <c r="B2817" s="2" t="str">
        <f>IF(TRIM(K2817)="","",I2817)</f>
        <v/>
      </c>
      <c r="C2817" s="2" t="str">
        <f>LEFT(F2817,FIND(".",F2817,6))</f>
        <v>Exif.Thumbnail.</v>
      </c>
      <c r="D2817" s="2" t="str">
        <f>VLOOKUP(C2817,PrefixUebersetzung,2,FALSE)</f>
        <v>Exif.Vorschaubild.</v>
      </c>
      <c r="E2817" s="2" t="str">
        <f>MID(F2817,FIND(".",F2817,6)+1,99)</f>
        <v>JPEGProc</v>
      </c>
      <c r="F2817" s="3" t="s">
        <v>8025</v>
      </c>
      <c r="G2817" s="3" t="s">
        <v>9515</v>
      </c>
      <c r="I2817" s="3" t="s">
        <v>2383</v>
      </c>
      <c r="J2817" s="3"/>
      <c r="L2817" s="14"/>
      <c r="M2817" s="3" t="str">
        <f>IFERROR(VLOOKUP(E2817,A:J,10, FALSE),"")</f>
        <v>JPEG Prozess</v>
      </c>
      <c r="N2817" s="3" t="str">
        <f>IFERROR(VLOOKUP(I2817,B:K,10,FALSE),"")</f>
        <v>Verwendeter Prozess, um die komprimierten Daten zu erzeugen</v>
      </c>
      <c r="O2817" s="3" t="str">
        <f>IF(AND(TRIM(J2817)="",M2817=""),"Suffix not translated ",
   IF(AND(TRIM(J2817)&lt;&gt;"",TRIM(M2817)&lt;&gt;"",TRIM(J2817)&lt;&gt;TRIM(M2817)),"Suffix translation &lt;&gt; lookup ", "" ))
&amp;IF(AND(TRIM(K2817)="",N2817=""),"Description not translated ",
   IF(AND(TRIM(K2817)&lt;&gt;"",TRIM(N2817)&lt;&gt;"",TRIM(K2817)&lt;&gt;TRIM(N2817)),"Description translation&lt;&gt; lookup ", "" ))</f>
        <v/>
      </c>
    </row>
    <row r="2818" spans="1:15" ht="60" x14ac:dyDescent="0.25">
      <c r="A2818" s="2" t="str">
        <f>IF(TRIM(J2818)="","",E2818)</f>
        <v/>
      </c>
      <c r="B2818" s="2" t="str">
        <f>IF(TRIM(K2818)="","",I2818)</f>
        <v/>
      </c>
      <c r="C2818" s="2" t="str">
        <f>LEFT(F2818,FIND(".",F2818,6))</f>
        <v>Exif.Thumbnail.</v>
      </c>
      <c r="D2818" s="2" t="str">
        <f>VLOOKUP(C2818,PrefixUebersetzung,2,FALSE)</f>
        <v>Exif.Vorschaubild.</v>
      </c>
      <c r="E2818" s="2" t="str">
        <f>MID(F2818,FIND(".",F2818,6)+1,99)</f>
        <v>JPEGQTables</v>
      </c>
      <c r="F2818" s="3" t="s">
        <v>8026</v>
      </c>
      <c r="G2818" s="3" t="s">
        <v>9515</v>
      </c>
      <c r="I2818" s="3" t="s">
        <v>2384</v>
      </c>
      <c r="J2818" s="3"/>
      <c r="L2818" s="14"/>
      <c r="M2818" s="3" t="str">
        <f>IFERROR(VLOOKUP(E2818,A:J,10, FALSE),"")</f>
        <v>JPEGQ Tabellen</v>
      </c>
      <c r="N2818" s="3" t="str">
        <f>IFERROR(VLOOKUP(I2818,B:K,10,FALSE),"")</f>
        <v>Dieses Feld zeigt auf eine Liste von Offsets zu den Quantisierungstabellen, eine pro Komponente.</v>
      </c>
      <c r="O2818" s="3" t="str">
        <f>IF(AND(TRIM(J2818)="",M2818=""),"Suffix not translated ",
   IF(AND(TRIM(J2818)&lt;&gt;"",TRIM(M2818)&lt;&gt;"",TRIM(J2818)&lt;&gt;TRIM(M2818)),"Suffix translation &lt;&gt; lookup ", "" ))
&amp;IF(AND(TRIM(K2818)="",N2818=""),"Description not translated ",
   IF(AND(TRIM(K2818)&lt;&gt;"",TRIM(N2818)&lt;&gt;"",TRIM(K2818)&lt;&gt;TRIM(N2818)),"Description translation&lt;&gt; lookup ", "" ))</f>
        <v/>
      </c>
    </row>
    <row r="2819" spans="1:15" ht="30" x14ac:dyDescent="0.25">
      <c r="A2819" s="2" t="str">
        <f>IF(TRIM(J2819)="","",E2819)</f>
        <v/>
      </c>
      <c r="B2819" s="2" t="str">
        <f>IF(TRIM(K2819)="","",I2819)</f>
        <v/>
      </c>
      <c r="C2819" s="2" t="str">
        <f>LEFT(F2819,FIND(".",F2819,6))</f>
        <v>Exif.Thumbnail.</v>
      </c>
      <c r="D2819" s="2" t="str">
        <f>VLOOKUP(C2819,PrefixUebersetzung,2,FALSE)</f>
        <v>Exif.Vorschaubild.</v>
      </c>
      <c r="E2819" s="2" t="str">
        <f>MID(F2819,FIND(".",F2819,6)+1,99)</f>
        <v>JPEGRestartInterval</v>
      </c>
      <c r="F2819" s="3" t="s">
        <v>8027</v>
      </c>
      <c r="G2819" s="3" t="s">
        <v>9512</v>
      </c>
      <c r="I2819" s="3" t="s">
        <v>2385</v>
      </c>
      <c r="J2819" s="3"/>
      <c r="L2819" s="14">
        <v>5</v>
      </c>
      <c r="M2819" s="3" t="str">
        <f>IFERROR(VLOOKUP(E2819,A:J,10, FALSE),"")</f>
        <v/>
      </c>
      <c r="N2819" s="3" t="str">
        <f>IFERROR(VLOOKUP(I2819,B:K,10,FALSE),"")</f>
        <v/>
      </c>
      <c r="O2819" s="3" t="str">
        <f>IF(AND(TRIM(J2819)="",M2819=""),"Suffix not translated ",
   IF(AND(TRIM(J2819)&lt;&gt;"",TRIM(M2819)&lt;&gt;"",TRIM(J2819)&lt;&gt;TRIM(M2819)),"Suffix translation &lt;&gt; lookup ", "" ))
&amp;IF(AND(TRIM(K2819)="",N2819=""),"Description not translated ",
   IF(AND(TRIM(K2819)&lt;&gt;"",TRIM(N2819)&lt;&gt;"",TRIM(K2819)&lt;&gt;TRIM(N2819)),"Description translation&lt;&gt; lookup ", "" ))</f>
        <v xml:space="preserve">Suffix not translated Description not translated </v>
      </c>
    </row>
    <row r="2820" spans="1:15" ht="90" x14ac:dyDescent="0.25">
      <c r="A2820" s="2" t="str">
        <f>IF(TRIM(J2820)="","",E2820)</f>
        <v/>
      </c>
      <c r="B2820" s="2" t="str">
        <f>IF(TRIM(K2820)="","",I2820)</f>
        <v/>
      </c>
      <c r="C2820" s="2" t="str">
        <f>LEFT(F2820,FIND(".",F2820,6))</f>
        <v>Exif.Thumbnail.</v>
      </c>
      <c r="D2820" s="2" t="str">
        <f>VLOOKUP(C2820,PrefixUebersetzung,2,FALSE)</f>
        <v>Exif.Vorschaubild.</v>
      </c>
      <c r="E2820" s="2" t="str">
        <f>MID(F2820,FIND(".",F2820,6)+1,99)</f>
        <v>JPEGTables</v>
      </c>
      <c r="F2820" s="3" t="s">
        <v>8028</v>
      </c>
      <c r="G2820" s="3" t="s">
        <v>9517</v>
      </c>
      <c r="I2820" s="3" t="s">
        <v>8029</v>
      </c>
      <c r="J2820" s="3"/>
      <c r="L2820" s="14"/>
      <c r="M2820" s="3" t="str">
        <f>IFERROR(VLOOKUP(E2820,A:J,10, FALSE),"")</f>
        <v>JPEG Tabellen</v>
      </c>
      <c r="N2820" s="3" t="str">
        <f>IFERROR(VLOOKUP(I2820,B:K,10,FALSE),"")</f>
        <v>Dieses optionale Tag kann verwendet werden, um die JPEG-Quantisierung und Huffman-Tabellen zur nachfolgenden Verwendung durch den JPEG-Dekompression zu kodieren.</v>
      </c>
      <c r="O2820" s="3" t="str">
        <f>IF(AND(TRIM(J2820)="",M2820=""),"Suffix not translated ",
   IF(AND(TRIM(J2820)&lt;&gt;"",TRIM(M2820)&lt;&gt;"",TRIM(J2820)&lt;&gt;TRIM(M2820)),"Suffix translation &lt;&gt; lookup ", "" ))
&amp;IF(AND(TRIM(K2820)="",N2820=""),"Description not translated ",
   IF(AND(TRIM(K2820)&lt;&gt;"",TRIM(N2820)&lt;&gt;"",TRIM(K2820)&lt;&gt;TRIM(N2820)),"Description translation&lt;&gt; lookup ", "" ))</f>
        <v/>
      </c>
    </row>
    <row r="2821" spans="1:15" ht="45" x14ac:dyDescent="0.25">
      <c r="A2821" s="2" t="str">
        <f>IF(TRIM(J2821)="","",E2821)</f>
        <v/>
      </c>
      <c r="B2821" s="2" t="str">
        <f>IF(TRIM(K2821)="","",I2821)</f>
        <v/>
      </c>
      <c r="C2821" s="2" t="str">
        <f>LEFT(F2821,FIND(".",F2821,6))</f>
        <v>Exif.Thumbnail.</v>
      </c>
      <c r="D2821" s="2" t="str">
        <f>VLOOKUP(C2821,PrefixUebersetzung,2,FALSE)</f>
        <v>Exif.Vorschaubild.</v>
      </c>
      <c r="E2821" s="2" t="str">
        <f>MID(F2821,FIND(".",F2821,6)+1,99)</f>
        <v>JXLDecodeSpeed</v>
      </c>
      <c r="F2821" s="6" t="s">
        <v>11229</v>
      </c>
      <c r="G2821" s="6" t="s">
        <v>9515</v>
      </c>
      <c r="H2821" s="6"/>
      <c r="I2821" s="36" t="s">
        <v>11224</v>
      </c>
      <c r="L2821" s="15">
        <v>5</v>
      </c>
      <c r="M2821" s="3" t="str">
        <f>IFERROR(VLOOKUP(E2821,A:J,10, FALSE),"")</f>
        <v/>
      </c>
      <c r="N2821" s="3" t="str">
        <f>IFERROR(VLOOKUP(I2821,B:K,10,FALSE),"")</f>
        <v/>
      </c>
      <c r="O2821" s="3" t="str">
        <f>IF(AND(TRIM(J2821)="",M2821=""),"Suffix not translated ",
   IF(AND(TRIM(J2821)&lt;&gt;"",TRIM(M2821)&lt;&gt;"",TRIM(J2821)&lt;&gt;TRIM(M2821)),"Suffix translation &lt;&gt; lookup ", "" ))
&amp;IF(AND(TRIM(K2821)="",N2821=""),"Description not translated ",
   IF(AND(TRIM(K2821)&lt;&gt;"",TRIM(N2821)&lt;&gt;"",TRIM(K2821)&lt;&gt;TRIM(N2821)),"Description translation&lt;&gt; lookup ", "" ))</f>
        <v xml:space="preserve">Suffix not translated Description not translated </v>
      </c>
    </row>
    <row r="2822" spans="1:15" ht="60" x14ac:dyDescent="0.25">
      <c r="A2822" s="2" t="str">
        <f>IF(TRIM(J2822)="","",E2822)</f>
        <v/>
      </c>
      <c r="B2822" s="2" t="str">
        <f>IF(TRIM(K2822)="","",I2822)</f>
        <v/>
      </c>
      <c r="C2822" s="2" t="str">
        <f>LEFT(F2822,FIND(".",F2822,6))</f>
        <v>Exif.Thumbnail.</v>
      </c>
      <c r="D2822" s="2" t="str">
        <f>VLOOKUP(C2822,PrefixUebersetzung,2,FALSE)</f>
        <v>Exif.Vorschaubild.</v>
      </c>
      <c r="E2822" s="2" t="str">
        <f>MID(F2822,FIND(".",F2822,6)+1,99)</f>
        <v>JXLDistance</v>
      </c>
      <c r="F2822" s="6" t="s">
        <v>11230</v>
      </c>
      <c r="G2822" s="6" t="s">
        <v>9523</v>
      </c>
      <c r="H2822" s="6"/>
      <c r="I2822" s="36" t="s">
        <v>11226</v>
      </c>
      <c r="L2822" s="15">
        <v>5</v>
      </c>
      <c r="M2822" s="3" t="str">
        <f>IFERROR(VLOOKUP(E2822,A:J,10, FALSE),"")</f>
        <v/>
      </c>
      <c r="N2822" s="3" t="str">
        <f>IFERROR(VLOOKUP(I2822,B:K,10,FALSE),"")</f>
        <v/>
      </c>
      <c r="O2822" s="3" t="str">
        <f>IF(AND(TRIM(J2822)="",M2822=""),"Suffix not translated ",
   IF(AND(TRIM(J2822)&lt;&gt;"",TRIM(M2822)&lt;&gt;"",TRIM(J2822)&lt;&gt;TRIM(M2822)),"Suffix translation &lt;&gt; lookup ", "" ))
&amp;IF(AND(TRIM(K2822)="",N2822=""),"Description not translated ",
   IF(AND(TRIM(K2822)&lt;&gt;"",TRIM(N2822)&lt;&gt;"",TRIM(K2822)&lt;&gt;TRIM(N2822)),"Description translation&lt;&gt; lookup ", "" ))</f>
        <v xml:space="preserve">Suffix not translated Description not translated </v>
      </c>
    </row>
    <row r="2823" spans="1:15" ht="45" x14ac:dyDescent="0.25">
      <c r="A2823" s="2" t="str">
        <f>IF(TRIM(J2823)="","",E2823)</f>
        <v/>
      </c>
      <c r="B2823" s="2" t="str">
        <f>IF(TRIM(K2823)="","",I2823)</f>
        <v/>
      </c>
      <c r="C2823" s="2" t="str">
        <f>LEFT(F2823,FIND(".",F2823,6))</f>
        <v>Exif.Thumbnail.</v>
      </c>
      <c r="D2823" s="2" t="str">
        <f>VLOOKUP(C2823,PrefixUebersetzung,2,FALSE)</f>
        <v>Exif.Vorschaubild.</v>
      </c>
      <c r="E2823" s="2" t="str">
        <f>MID(F2823,FIND(".",F2823,6)+1,99)</f>
        <v>JXLEffort</v>
      </c>
      <c r="F2823" s="6" t="s">
        <v>11231</v>
      </c>
      <c r="G2823" s="6" t="s">
        <v>9515</v>
      </c>
      <c r="H2823" s="6"/>
      <c r="I2823" s="36" t="s">
        <v>11228</v>
      </c>
      <c r="L2823" s="15">
        <v>5</v>
      </c>
      <c r="M2823" s="3" t="str">
        <f>IFERROR(VLOOKUP(E2823,A:J,10, FALSE),"")</f>
        <v/>
      </c>
      <c r="N2823" s="3" t="str">
        <f>IFERROR(VLOOKUP(I2823,B:K,10,FALSE),"")</f>
        <v/>
      </c>
      <c r="O2823" s="3" t="str">
        <f>IF(AND(TRIM(J2823)="",M2823=""),"Suffix not translated ",
   IF(AND(TRIM(J2823)&lt;&gt;"",TRIM(M2823)&lt;&gt;"",TRIM(J2823)&lt;&gt;TRIM(M2823)),"Suffix translation &lt;&gt; lookup ", "" ))
&amp;IF(AND(TRIM(K2823)="",N2823=""),"Description not translated ",
   IF(AND(TRIM(K2823)&lt;&gt;"",TRIM(N2823)&lt;&gt;"",TRIM(K2823)&lt;&gt;TRIM(N2823)),"Description translation&lt;&gt; lookup ", "" ))</f>
        <v xml:space="preserve">Suffix not translated Description not translated </v>
      </c>
    </row>
    <row r="2824" spans="1:15" ht="90" x14ac:dyDescent="0.25">
      <c r="A2824" s="2" t="str">
        <f>IF(TRIM(J2824)="","",E2824)</f>
        <v/>
      </c>
      <c r="B2824" s="2" t="str">
        <f>IF(TRIM(K2824)="","",I2824)</f>
        <v/>
      </c>
      <c r="C2824" s="2" t="str">
        <f>LEFT(F2824,FIND(".",F2824,6))</f>
        <v>Exif.Thumbnail.</v>
      </c>
      <c r="D2824" s="2" t="str">
        <f>VLOOKUP(C2824,PrefixUebersetzung,2,FALSE)</f>
        <v>Exif.Vorschaubild.</v>
      </c>
      <c r="E2824" s="2" t="str">
        <f>MID(F2824,FIND(".",F2824,6)+1,99)</f>
        <v>LensInfo</v>
      </c>
      <c r="F2824" s="3" t="s">
        <v>8030</v>
      </c>
      <c r="G2824" s="3" t="s">
        <v>9519</v>
      </c>
      <c r="I2824" s="3" t="s">
        <v>2386</v>
      </c>
      <c r="J2824" s="3"/>
      <c r="L2824" s="14"/>
      <c r="M2824" s="3" t="str">
        <f>IFERROR(VLOOKUP(E2824,A:J,10, FALSE),"")</f>
        <v>Objektiv Information</v>
      </c>
      <c r="N2824" s="3" t="str">
        <f>IFERROR(VLOOKUP(I2824,B:K,10,FALSE),"")</f>
        <v>Enthält Informationen über das Objektiv, mit dem das Bild aufgenommen wurde. Wenn die minimale Blendenstufen unbekannt sind, sollten sie als 0/0 kodiert werden.</v>
      </c>
      <c r="O2824" s="3" t="str">
        <f>IF(AND(TRIM(J2824)="",M2824=""),"Suffix not translated ",
   IF(AND(TRIM(J2824)&lt;&gt;"",TRIM(M2824)&lt;&gt;"",TRIM(J2824)&lt;&gt;TRIM(M2824)),"Suffix translation &lt;&gt; lookup ", "" ))
&amp;IF(AND(TRIM(K2824)="",N2824=""),"Description not translated ",
   IF(AND(TRIM(K2824)&lt;&gt;"",TRIM(N2824)&lt;&gt;"",TRIM(K2824)&lt;&gt;TRIM(N2824)),"Description translation&lt;&gt; lookup ", "" ))</f>
        <v/>
      </c>
    </row>
    <row r="2825" spans="1:15" x14ac:dyDescent="0.25">
      <c r="A2825" s="2" t="str">
        <f>IF(TRIM(J2825)="","",E2825)</f>
        <v/>
      </c>
      <c r="B2825" s="2" t="str">
        <f>IF(TRIM(K2825)="","",I2825)</f>
        <v/>
      </c>
      <c r="C2825" s="2" t="str">
        <f>LEFT(F2825,FIND(".",F2825,6))</f>
        <v>Exif.Thumbnail.</v>
      </c>
      <c r="D2825" s="2" t="str">
        <f>VLOOKUP(C2825,PrefixUebersetzung,2,FALSE)</f>
        <v>Exif.Vorschaubild.</v>
      </c>
      <c r="E2825" s="2" t="str">
        <f>MID(F2825,FIND(".",F2825,6)+1,99)</f>
        <v>LightSource</v>
      </c>
      <c r="F2825" s="3" t="s">
        <v>8031</v>
      </c>
      <c r="G2825" s="3" t="s">
        <v>9512</v>
      </c>
      <c r="I2825" s="3" t="s">
        <v>2387</v>
      </c>
      <c r="J2825" s="3"/>
      <c r="L2825" s="14"/>
      <c r="M2825" s="3" t="str">
        <f>IFERROR(VLOOKUP(E2825,A:J,10, FALSE),"")</f>
        <v>Lichtquelle</v>
      </c>
      <c r="N2825" s="3" t="str">
        <f>IFERROR(VLOOKUP(I2825,B:K,10,FALSE),"")</f>
        <v>Die Art der Lichtquelle.</v>
      </c>
      <c r="O2825" s="3" t="str">
        <f>IF(AND(TRIM(J2825)="",M2825=""),"Suffix not translated ",
   IF(AND(TRIM(J2825)&lt;&gt;"",TRIM(M2825)&lt;&gt;"",TRIM(J2825)&lt;&gt;TRIM(M2825)),"Suffix translation &lt;&gt; lookup ", "" ))
&amp;IF(AND(TRIM(K2825)="",N2825=""),"Description not translated ",
   IF(AND(TRIM(K2825)&lt;&gt;"",TRIM(N2825)&lt;&gt;"",TRIM(K2825)&lt;&gt;TRIM(N2825)),"Description translation&lt;&gt; lookup ", "" ))</f>
        <v/>
      </c>
    </row>
    <row r="2826" spans="1:15" ht="180" x14ac:dyDescent="0.25">
      <c r="A2826" s="2" t="str">
        <f>IF(TRIM(J2826)="","",E2826)</f>
        <v/>
      </c>
      <c r="B2826" s="2" t="str">
        <f>IF(TRIM(K2826)="","",I2826)</f>
        <v/>
      </c>
      <c r="C2826" s="2" t="str">
        <f>LEFT(F2826,FIND(".",F2826,6))</f>
        <v>Exif.Thumbnail.</v>
      </c>
      <c r="D2826" s="2" t="str">
        <f>VLOOKUP(C2826,PrefixUebersetzung,2,FALSE)</f>
        <v>Exif.Vorschaubild.</v>
      </c>
      <c r="E2826" s="2" t="str">
        <f>MID(F2826,FIND(".",F2826,6)+1,99)</f>
        <v>LinearizationTable</v>
      </c>
      <c r="F2826" s="3" t="s">
        <v>8032</v>
      </c>
      <c r="G2826" s="3" t="s">
        <v>9512</v>
      </c>
      <c r="I2826" s="3" t="s">
        <v>2388</v>
      </c>
      <c r="J2826" s="3"/>
      <c r="L2826" s="14"/>
      <c r="M2826" s="3" t="str">
        <f>IFERROR(VLOOKUP(E2826,A:J,10, FALSE),"")</f>
        <v>Linearisierungstabelle</v>
      </c>
      <c r="N2826" s="3" t="str">
        <f>IFERROR(INDEX(K:K,MATCH(TRUE,INDEX(B:B=I2826,0),0)),"")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O2826" s="3" t="str">
        <f>IF(AND(TRIM(J2826)="",M2826=""),"Suffix not translated ",
   IF(AND(TRIM(J2826)&lt;&gt;"",TRIM(M2826)&lt;&gt;"",TRIM(J2826)&lt;&gt;TRIM(M2826)),"Suffix translation &lt;&gt; lookup ", "" ))
&amp;IF(AND(TRIM(K2826)="",N2826=""),"Description not translated ",
   IF(AND(TRIM(K2826)&lt;&gt;"",TRIM(N2826)&lt;&gt;"",TRIM(K2826)&lt;&gt;TRIM(N2826)),"Description translation&lt;&gt; lookup ", "" ))</f>
        <v/>
      </c>
    </row>
    <row r="2827" spans="1:15" ht="210" x14ac:dyDescent="0.25">
      <c r="A2827" s="2" t="str">
        <f>IF(TRIM(J2827)="","",E2827)</f>
        <v/>
      </c>
      <c r="B2827" s="2" t="str">
        <f>IF(TRIM(K2827)="","",I2827)</f>
        <v/>
      </c>
      <c r="C2827" s="2" t="str">
        <f>LEFT(F2827,FIND(".",F2827,6))</f>
        <v>Exif.Thumbnail.</v>
      </c>
      <c r="D2827" s="2" t="str">
        <f>VLOOKUP(C2827,PrefixUebersetzung,2,FALSE)</f>
        <v>Exif.Vorschaubild.</v>
      </c>
      <c r="E2827" s="2" t="str">
        <f>MID(F2827,FIND(".",F2827,6)+1,99)</f>
        <v>LinearResponseLimit</v>
      </c>
      <c r="F2827" s="3" t="s">
        <v>8033</v>
      </c>
      <c r="G2827" s="3" t="s">
        <v>9519</v>
      </c>
      <c r="I2827" s="3" t="s">
        <v>2389</v>
      </c>
      <c r="J2827" s="3"/>
      <c r="L2827" s="14">
        <v>5</v>
      </c>
      <c r="M2827" s="3" t="str">
        <f>IFERROR(VLOOKUP(E2827,A:J,10, FALSE),"")</f>
        <v/>
      </c>
      <c r="N2827" s="3" t="str">
        <f>IFERROR(INDEX(K:K,MATCH(TRUE,INDEX(B:B=I2827,0),0)),"")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O2827" s="3" t="str">
        <f>IF(AND(TRIM(J2827)="",M2827=""),"Suffix not translated ",
   IF(AND(TRIM(J2827)&lt;&gt;"",TRIM(M2827)&lt;&gt;"",TRIM(J2827)&lt;&gt;TRIM(M2827)),"Suffix translation &lt;&gt; lookup ", "" ))
&amp;IF(AND(TRIM(K2827)="",N2827=""),"Description not translated ",
   IF(AND(TRIM(K2827)&lt;&gt;"",TRIM(N2827)&lt;&gt;"",TRIM(K2827)&lt;&gt;TRIM(N2827)),"Description translation&lt;&gt; lookup ", "" ))</f>
        <v xml:space="preserve">Suffix not translated </v>
      </c>
    </row>
    <row r="2828" spans="1:15" ht="75" x14ac:dyDescent="0.25">
      <c r="A2828" s="2" t="str">
        <f>IF(TRIM(J2828)="","",E2828)</f>
        <v/>
      </c>
      <c r="B2828" s="2" t="str">
        <f>IF(TRIM(K2828)="","",I2828)</f>
        <v/>
      </c>
      <c r="C2828" s="2" t="str">
        <f>LEFT(F2828,FIND(".",F2828,6))</f>
        <v>Exif.Thumbnail.</v>
      </c>
      <c r="D2828" s="2" t="str">
        <f>VLOOKUP(C2828,PrefixUebersetzung,2,FALSE)</f>
        <v>Exif.Vorschaubild.</v>
      </c>
      <c r="E2828" s="2" t="str">
        <f>MID(F2828,FIND(".",F2828,6)+1,99)</f>
        <v>LocalizedCameraModel</v>
      </c>
      <c r="F2828" s="3" t="s">
        <v>8034</v>
      </c>
      <c r="G2828" s="3" t="s">
        <v>9518</v>
      </c>
      <c r="I2828" s="3" t="s">
        <v>2390</v>
      </c>
      <c r="J2828" s="3"/>
      <c r="L2828" s="14"/>
      <c r="M2828" s="3" t="str">
        <f>IFERROR(VLOOKUP(E2828,A:J,10, FALSE),"")</f>
        <v>Kameramodell (lokalisiert)</v>
      </c>
      <c r="N2828" s="3" t="str">
        <f>IFERROR(VLOOKUP(I2828,B:K,10,FALSE),"")</f>
        <v>Ähnlich wie UniqueCameraModel; wobei hier der Name für verschiedene Märkte lokalisiert werden kann, entsprechend der Lokalisierung des Kamera-Namens.</v>
      </c>
      <c r="O2828" s="3" t="str">
        <f>IF(AND(TRIM(J2828)="",M2828=""),"Suffix not translated ",
   IF(AND(TRIM(J2828)&lt;&gt;"",TRIM(M2828)&lt;&gt;"",TRIM(J2828)&lt;&gt;TRIM(M2828)),"Suffix translation &lt;&gt; lookup ", "" ))
&amp;IF(AND(TRIM(K2828)="",N2828=""),"Description not translated ",
   IF(AND(TRIM(K2828)&lt;&gt;"",TRIM(N2828)&lt;&gt;"",TRIM(K2828)&lt;&gt;TRIM(N2828)),"Description translation&lt;&gt; lookup ", "" ))</f>
        <v/>
      </c>
    </row>
    <row r="2829" spans="1:15" ht="90" x14ac:dyDescent="0.25">
      <c r="A2829" s="2" t="str">
        <f>IF(TRIM(J2829)="","",E2829)</f>
        <v/>
      </c>
      <c r="B2829" s="2" t="str">
        <f>IF(TRIM(K2829)="","",I2829)</f>
        <v/>
      </c>
      <c r="C2829" s="2" t="str">
        <f>LEFT(F2829,FIND(".",F2829,6))</f>
        <v>Exif.Thumbnail.</v>
      </c>
      <c r="D2829" s="2" t="str">
        <f>VLOOKUP(C2829,PrefixUebersetzung,2,FALSE)</f>
        <v>Exif.Vorschaubild.</v>
      </c>
      <c r="E2829" s="2" t="str">
        <f>MID(F2829,FIND(".",F2829,6)+1,99)</f>
        <v>Make</v>
      </c>
      <c r="F2829" s="3" t="s">
        <v>8035</v>
      </c>
      <c r="G2829" s="3" t="s">
        <v>9514</v>
      </c>
      <c r="I2829" s="3" t="s">
        <v>2391</v>
      </c>
      <c r="J2829" s="3"/>
      <c r="L2829" s="14">
        <v>1</v>
      </c>
      <c r="M2829" s="3" t="str">
        <f>IFERROR(VLOOKUP(E2829,A:J,10, FALSE),"")</f>
        <v>Hersteller</v>
      </c>
      <c r="N2829" s="3" t="str">
        <f>IFERROR(VLOOKUP(I2829,B:K,10,FALSE),"")</f>
        <v>Der Hersteller des Aufnahmegeräts. Dies ist der Hersteller des DSC, Scanners, Video-Digitizers oder anderen Gerätes, das das Bild erzeugt. Wenn das Feld leer ist, wird es als unbekannt behandelt.</v>
      </c>
      <c r="O2829" s="3" t="str">
        <f>IF(AND(TRIM(J2829)="",M2829=""),"Suffix not translated ",
   IF(AND(TRIM(J2829)&lt;&gt;"",TRIM(M2829)&lt;&gt;"",TRIM(J2829)&lt;&gt;TRIM(M2829)),"Suffix translation &lt;&gt; lookup ", "" ))
&amp;IF(AND(TRIM(K2829)="",N2829=""),"Description not translated ",
   IF(AND(TRIM(K2829)&lt;&gt;"",TRIM(N2829)&lt;&gt;"",TRIM(K2829)&lt;&gt;TRIM(N2829)),"Description translation&lt;&gt; lookup ", "" ))</f>
        <v/>
      </c>
    </row>
    <row r="2830" spans="1:15" ht="120" x14ac:dyDescent="0.25">
      <c r="A2830" s="2" t="str">
        <f>IF(TRIM(J2830)="","",E2830)</f>
        <v/>
      </c>
      <c r="B2830" s="2" t="str">
        <f>IF(TRIM(K2830)="","",I2830)</f>
        <v/>
      </c>
      <c r="C2830" s="2" t="str">
        <f>LEFT(F2830,FIND(".",F2830,6))</f>
        <v>Exif.Thumbnail.</v>
      </c>
      <c r="D2830" s="2" t="str">
        <f>VLOOKUP(C2830,PrefixUebersetzung,2,FALSE)</f>
        <v>Exif.Vorschaubild.</v>
      </c>
      <c r="E2830" s="2" t="str">
        <f>MID(F2830,FIND(".",F2830,6)+1,99)</f>
        <v>MakerNoteSafety</v>
      </c>
      <c r="F2830" s="3" t="s">
        <v>8036</v>
      </c>
      <c r="G2830" s="3" t="s">
        <v>9512</v>
      </c>
      <c r="I2830" s="3" t="s">
        <v>2392</v>
      </c>
      <c r="J2830" s="3"/>
      <c r="L2830" s="14">
        <v>5</v>
      </c>
      <c r="M2830" s="3" t="str">
        <f>IFERROR(VLOOKUP(E2830,A:J,10, FALSE),"")</f>
        <v/>
      </c>
      <c r="N2830" s="3" t="str">
        <f>IFERROR(INDEX(K:K,MATCH(TRUE,INDEX(B:B=I2830,0),0)),"")</f>
        <v/>
      </c>
      <c r="O2830" s="3" t="str">
        <f>IF(AND(TRIM(J2830)="",M2830=""),"Suffix not translated ",
   IF(AND(TRIM(J2830)&lt;&gt;"",TRIM(M2830)&lt;&gt;"",TRIM(J2830)&lt;&gt;TRIM(M2830)),"Suffix translation &lt;&gt; lookup ", "" ))
&amp;IF(AND(TRIM(K2830)="",N2830=""),"Description not translated ",
   IF(AND(TRIM(K2830)&lt;&gt;"",TRIM(N2830)&lt;&gt;"",TRIM(K2830)&lt;&gt;TRIM(N2830)),"Description translation&lt;&gt; lookup ", "" ))</f>
        <v xml:space="preserve">Suffix not translated Description not translated </v>
      </c>
    </row>
    <row r="2831" spans="1:15" ht="120" x14ac:dyDescent="0.25">
      <c r="A2831" s="2" t="str">
        <f>IF(TRIM(J2831)="","",E2831)</f>
        <v/>
      </c>
      <c r="B2831" s="2" t="str">
        <f>IF(TRIM(K2831)="","",I2831)</f>
        <v/>
      </c>
      <c r="C2831" s="2" t="str">
        <f>LEFT(F2831,FIND(".",F2831,6))</f>
        <v>Exif.Thumbnail.</v>
      </c>
      <c r="D2831" s="2" t="str">
        <f>VLOOKUP(C2831,PrefixUebersetzung,2,FALSE)</f>
        <v>Exif.Vorschaubild.</v>
      </c>
      <c r="E2831" s="2" t="str">
        <f>MID(F2831,FIND(".",F2831,6)+1,99)</f>
        <v>MaskedAreas</v>
      </c>
      <c r="F2831" s="3" t="s">
        <v>8037</v>
      </c>
      <c r="G2831" s="3" t="s">
        <v>9515</v>
      </c>
      <c r="I2831" s="3" t="s">
        <v>2393</v>
      </c>
      <c r="J2831" s="3"/>
      <c r="L2831" s="14">
        <v>5</v>
      </c>
      <c r="M2831" s="3" t="str">
        <f>IFERROR(VLOOKUP(E2831,A:J,10, FALSE),"")</f>
        <v>Maskierte Bereiche</v>
      </c>
      <c r="N2831" s="3" t="str">
        <f>IFERROR(INDEX(K:K,MATCH(TRUE,INDEX(B:B=I2831,0),0)),"")</f>
        <v/>
      </c>
      <c r="O2831" s="3" t="str">
        <f>IF(AND(TRIM(J2831)="",M2831=""),"Suffix not translated ",
   IF(AND(TRIM(J2831)&lt;&gt;"",TRIM(M2831)&lt;&gt;"",TRIM(J2831)&lt;&gt;TRIM(M2831)),"Suffix translation &lt;&gt; lookup ", "" ))
&amp;IF(AND(TRIM(K2831)="",N2831=""),"Description not translated ",
   IF(AND(TRIM(K2831)&lt;&gt;"",TRIM(N2831)&lt;&gt;"",TRIM(K2831)&lt;&gt;TRIM(N2831)),"Description translation&lt;&gt; lookup ", "" ))</f>
        <v xml:space="preserve">Description not translated </v>
      </c>
    </row>
    <row r="2832" spans="1:15" ht="30" x14ac:dyDescent="0.25">
      <c r="A2832" s="2" t="str">
        <f>IF(TRIM(J2832)="","",E2832)</f>
        <v/>
      </c>
      <c r="B2832" s="2" t="str">
        <f>IF(TRIM(K2832)="","",I2832)</f>
        <v/>
      </c>
      <c r="C2832" s="2" t="str">
        <f>LEFT(F2832,FIND(".",F2832,6))</f>
        <v>Exif.Thumbnail.</v>
      </c>
      <c r="D2832" s="2" t="str">
        <f>VLOOKUP(C2832,PrefixUebersetzung,2,FALSE)</f>
        <v>Exif.Vorschaubild.</v>
      </c>
      <c r="E2832" s="2" t="str">
        <f>MID(F2832,FIND(".",F2832,6)+1,99)</f>
        <v>MaskSubArea</v>
      </c>
      <c r="F2832" s="36" t="s">
        <v>10964</v>
      </c>
      <c r="G2832" s="36" t="s">
        <v>9515</v>
      </c>
      <c r="H2832" s="36"/>
      <c r="I2832" s="36" t="s">
        <v>10673</v>
      </c>
      <c r="L2832" s="15">
        <v>8</v>
      </c>
      <c r="M2832" s="3" t="str">
        <f>IFERROR(VLOOKUP(E2832,A:J,10, FALSE),"")</f>
        <v/>
      </c>
      <c r="N2832" s="3" t="str">
        <f>IFERROR(VLOOKUP(I2832,B:K,10,FALSE),"")</f>
        <v/>
      </c>
      <c r="O2832" s="3" t="str">
        <f>IF(AND(TRIM(J2832)="",M2832=""),"Suffix not translated ",
   IF(AND(TRIM(J2832)&lt;&gt;"",TRIM(M2832)&lt;&gt;"",TRIM(J2832)&lt;&gt;TRIM(M2832)),"Suffix translation &lt;&gt; lookup ", "" ))
&amp;IF(AND(TRIM(K2832)="",N2832=""),"Description not translated ",
   IF(AND(TRIM(K2832)&lt;&gt;"",TRIM(N2832)&lt;&gt;"",TRIM(K2832)&lt;&gt;TRIM(N2832)),"Description translation&lt;&gt; lookup ", "" ))</f>
        <v xml:space="preserve">Suffix not translated Description not translated </v>
      </c>
    </row>
    <row r="2833" spans="1:15" ht="30" x14ac:dyDescent="0.25">
      <c r="A2833" s="2" t="str">
        <f>IF(TRIM(J2833)="","",E2833)</f>
        <v/>
      </c>
      <c r="B2833" s="2" t="str">
        <f>IF(TRIM(K2833)="","",I2833)</f>
        <v/>
      </c>
      <c r="C2833" s="2" t="str">
        <f>LEFT(F2833,FIND(".",F2833,6))</f>
        <v>Exif.Thumbnail.</v>
      </c>
      <c r="D2833" s="2" t="str">
        <f>VLOOKUP(C2833,PrefixUebersetzung,2,FALSE)</f>
        <v>Exif.Vorschaubild.</v>
      </c>
      <c r="E2833" s="2" t="str">
        <f>MID(F2833,FIND(".",F2833,6)+1,99)</f>
        <v>MaxApertureValue</v>
      </c>
      <c r="F2833" s="3" t="s">
        <v>8038</v>
      </c>
      <c r="G2833" s="3" t="s">
        <v>9519</v>
      </c>
      <c r="I2833" s="3" t="s">
        <v>2394</v>
      </c>
      <c r="J2833" s="3"/>
      <c r="L2833" s="14"/>
      <c r="M2833" s="3" t="str">
        <f>IFERROR(VLOOKUP(E2833,A:J,10, FALSE),"")</f>
        <v>Blende größte</v>
      </c>
      <c r="N2833" s="3" t="str">
        <f>IFERROR(VLOOKUP(I2833,B:K,10,FALSE),"")</f>
        <v>Größte Blende (kleinster Blendenwert) des Objektivs</v>
      </c>
      <c r="O2833" s="3" t="str">
        <f>IF(AND(TRIM(J2833)="",M2833=""),"Suffix not translated ",
   IF(AND(TRIM(J2833)&lt;&gt;"",TRIM(M2833)&lt;&gt;"",TRIM(J2833)&lt;&gt;TRIM(M2833)),"Suffix translation &lt;&gt; lookup ", "" ))
&amp;IF(AND(TRIM(K2833)="",N2833=""),"Description not translated ",
   IF(AND(TRIM(K2833)&lt;&gt;"",TRIM(N2833)&lt;&gt;"",TRIM(K2833)&lt;&gt;TRIM(N2833)),"Description translation&lt;&gt; lookup ", "" ))</f>
        <v/>
      </c>
    </row>
    <row r="2834" spans="1:15" x14ac:dyDescent="0.25">
      <c r="A2834" s="2" t="str">
        <f>IF(TRIM(J2834)="","",E2834)</f>
        <v/>
      </c>
      <c r="B2834" s="2" t="str">
        <f>IF(TRIM(K2834)="","",I2834)</f>
        <v/>
      </c>
      <c r="C2834" s="2" t="str">
        <f>LEFT(F2834,FIND(".",F2834,6))</f>
        <v>Exif.Thumbnail.</v>
      </c>
      <c r="D2834" s="2" t="str">
        <f>VLOOKUP(C2834,PrefixUebersetzung,2,FALSE)</f>
        <v>Exif.Vorschaubild.</v>
      </c>
      <c r="E2834" s="2" t="str">
        <f>MID(F2834,FIND(".",F2834,6)+1,99)</f>
        <v>MeteringMode</v>
      </c>
      <c r="F2834" s="3" t="s">
        <v>8039</v>
      </c>
      <c r="G2834" s="3" t="s">
        <v>9512</v>
      </c>
      <c r="I2834" s="3" t="s">
        <v>2395</v>
      </c>
      <c r="J2834" s="3"/>
      <c r="L2834" s="14">
        <v>1</v>
      </c>
      <c r="M2834" s="3" t="str">
        <f>IFERROR(VLOOKUP(E2834,A:J,10, FALSE),"")</f>
        <v>Messmethode</v>
      </c>
      <c r="N2834" s="3" t="str">
        <f>IFERROR(VLOOKUP(I2834,B:K,10,FALSE),"")</f>
        <v>Messmethode</v>
      </c>
      <c r="O2834" s="3" t="str">
        <f>IF(AND(TRIM(J2834)="",M2834=""),"Suffix not translated ",
   IF(AND(TRIM(J2834)&lt;&gt;"",TRIM(M2834)&lt;&gt;"",TRIM(J2834)&lt;&gt;TRIM(M2834)),"Suffix translation &lt;&gt; lookup ", "" ))
&amp;IF(AND(TRIM(K2834)="",N2834=""),"Description not translated ",
   IF(AND(TRIM(K2834)&lt;&gt;"",TRIM(N2834)&lt;&gt;"",TRIM(K2834)&lt;&gt;TRIM(N2834)),"Description translation&lt;&gt; lookup ", "" ))</f>
        <v/>
      </c>
    </row>
    <row r="2835" spans="1:15" ht="105" x14ac:dyDescent="0.25">
      <c r="A2835" s="2" t="str">
        <f>IF(TRIM(J2835)="","",E2835)</f>
        <v/>
      </c>
      <c r="B2835" s="2" t="str">
        <f>IF(TRIM(K2835)="","",I2835)</f>
        <v/>
      </c>
      <c r="C2835" s="2" t="str">
        <f>LEFT(F2835,FIND(".",F2835,6))</f>
        <v>Exif.Thumbnail.</v>
      </c>
      <c r="D2835" s="2" t="str">
        <f>VLOOKUP(C2835,PrefixUebersetzung,2,FALSE)</f>
        <v>Exif.Vorschaubild.</v>
      </c>
      <c r="E2835" s="2" t="str">
        <f>MID(F2835,FIND(".",F2835,6)+1,99)</f>
        <v>Model</v>
      </c>
      <c r="F2835" s="3" t="s">
        <v>8040</v>
      </c>
      <c r="G2835" s="3" t="s">
        <v>9514</v>
      </c>
      <c r="I2835" s="3" t="s">
        <v>2396</v>
      </c>
      <c r="J2835" s="3"/>
      <c r="L2835" s="14">
        <v>1</v>
      </c>
      <c r="M2835" s="3" t="str">
        <f>IFERROR(VLOOKUP(E2835,A:J,10, FALSE),"")</f>
        <v>Modell</v>
      </c>
      <c r="N2835" s="3" t="str">
        <f>IFERROR(VLOOKUP(I2835,B:K,10,FALSE),"")</f>
        <v>Der Name des Modells oder der Modellnummer des Geräts. Dies ist der Modell-Namen oder die Nummer des DSC, Scanners, Video-Digitizers oder anderen Gerätes, das das Bild erzeugt hat. Wenn das Feld leer ist, wird es als unbekannt behandelt.</v>
      </c>
      <c r="O2835" s="3" t="str">
        <f>IF(AND(TRIM(J2835)="",M2835=""),"Suffix not translated ",
   IF(AND(TRIM(J2835)&lt;&gt;"",TRIM(M2835)&lt;&gt;"",TRIM(J2835)&lt;&gt;TRIM(M2835)),"Suffix translation &lt;&gt; lookup ", "" ))
&amp;IF(AND(TRIM(K2835)="",N2835=""),"Description not translated ",
   IF(AND(TRIM(K2835)&lt;&gt;"",TRIM(N2835)&lt;&gt;"",TRIM(K2835)&lt;&gt;TRIM(N2835)),"Description translation&lt;&gt; lookup ", "" ))</f>
        <v/>
      </c>
    </row>
    <row r="2836" spans="1:15" ht="135" x14ac:dyDescent="0.25">
      <c r="A2836" s="2" t="str">
        <f>IF(TRIM(J2836)="","",E2836)</f>
        <v/>
      </c>
      <c r="B2836" s="2" t="str">
        <f>IF(TRIM(K2836)="","",I2836)</f>
        <v/>
      </c>
      <c r="C2836" s="2" t="str">
        <f>LEFT(F2836,FIND(".",F2836,6))</f>
        <v>Exif.Thumbnail.</v>
      </c>
      <c r="D2836" s="2" t="str">
        <f>VLOOKUP(C2836,PrefixUebersetzung,2,FALSE)</f>
        <v>Exif.Vorschaubild.</v>
      </c>
      <c r="E2836" s="2" t="str">
        <f>MID(F2836,FIND(".",F2836,6)+1,99)</f>
        <v>NewRawImageDigest</v>
      </c>
      <c r="F2836" s="36" t="s">
        <v>9821</v>
      </c>
      <c r="G2836" s="36" t="s">
        <v>9518</v>
      </c>
      <c r="H2836" s="36"/>
      <c r="I2836" s="36" t="s">
        <v>9730</v>
      </c>
      <c r="M2836" s="3" t="str">
        <f>IFERROR(VLOOKUP(E2836,A:J,10, FALSE),"")</f>
        <v/>
      </c>
      <c r="N2836" s="3" t="str">
        <f>IFERROR(VLOOKUP(I2836,B:K,10,FALSE),"")</f>
        <v>Dieses Tag ist ein modifizierter MD5-Digest der Rohbilddaten. Es wurde vom Algorithmus, der zur Berechnung des RawImageDigest-Tags verwendet wurde, aktualisiert, um mehrprozessorfreundlich zu sein und verlustbehaftete Komprimierungsalgorithmen zu unterstützen.</v>
      </c>
      <c r="O2836" s="3" t="str">
        <f>IF(AND(TRIM(J2836)="",M2836=""),"Suffix not translated ",
   IF(AND(TRIM(J2836)&lt;&gt;"",TRIM(M2836)&lt;&gt;"",TRIM(J2836)&lt;&gt;TRIM(M2836)),"Suffix translation &lt;&gt; lookup ", "" ))
&amp;IF(AND(TRIM(K2836)="",N2836=""),"Description not translated ",
   IF(AND(TRIM(K2836)&lt;&gt;"",TRIM(N2836)&lt;&gt;"",TRIM(K2836)&lt;&gt;TRIM(N2836)),"Description translation&lt;&gt; lookup ", "" ))</f>
        <v xml:space="preserve">Suffix not translated </v>
      </c>
    </row>
    <row r="2837" spans="1:15" ht="45" x14ac:dyDescent="0.25">
      <c r="A2837" s="2" t="str">
        <f>IF(TRIM(J2837)="","",E2837)</f>
        <v/>
      </c>
      <c r="B2837" s="2" t="str">
        <f>IF(TRIM(K2837)="","",I2837)</f>
        <v/>
      </c>
      <c r="C2837" s="2" t="str">
        <f>LEFT(F2837,FIND(".",F2837,6))</f>
        <v>Exif.Thumbnail.</v>
      </c>
      <c r="D2837" s="2" t="str">
        <f>VLOOKUP(C2837,PrefixUebersetzung,2,FALSE)</f>
        <v>Exif.Vorschaubild.</v>
      </c>
      <c r="E2837" s="2" t="str">
        <f>MID(F2837,FIND(".",F2837,6)+1,99)</f>
        <v>NewSubfileType</v>
      </c>
      <c r="F2837" s="3" t="s">
        <v>8041</v>
      </c>
      <c r="G2837" s="3" t="s">
        <v>9515</v>
      </c>
      <c r="I2837" s="3" t="s">
        <v>2397</v>
      </c>
      <c r="J2837" s="3"/>
      <c r="L2837" s="14">
        <v>5</v>
      </c>
      <c r="M2837" s="3" t="str">
        <f>IFERROR(VLOOKUP(E2837,A:J,10, FALSE),"")</f>
        <v/>
      </c>
      <c r="N2837" s="3" t="str">
        <f>IFERROR(VLOOKUP(I2837,B:K,10,FALSE),"")</f>
        <v>Ein allgemeiner Hinweis auf die Art der Daten, die in diesem subfile enthalten sind.</v>
      </c>
      <c r="O2837" s="3" t="str">
        <f>IF(AND(TRIM(J2837)="",M2837=""),"Suffix not translated ",
   IF(AND(TRIM(J2837)&lt;&gt;"",TRIM(M2837)&lt;&gt;"",TRIM(J2837)&lt;&gt;TRIM(M2837)),"Suffix translation &lt;&gt; lookup ", "" ))
&amp;IF(AND(TRIM(K2837)="",N2837=""),"Description not translated ",
   IF(AND(TRIM(K2837)&lt;&gt;"",TRIM(N2837)&lt;&gt;"",TRIM(K2837)&lt;&gt;TRIM(N2837)),"Description translation&lt;&gt; lookup ", "" ))</f>
        <v xml:space="preserve">Suffix not translated </v>
      </c>
    </row>
    <row r="2838" spans="1:15" x14ac:dyDescent="0.25">
      <c r="A2838" s="2" t="str">
        <f>IF(TRIM(J2838)="","",E2838)</f>
        <v/>
      </c>
      <c r="B2838" s="2" t="str">
        <f>IF(TRIM(K2838)="","",I2838)</f>
        <v/>
      </c>
      <c r="C2838" s="2" t="str">
        <f>LEFT(F2838,FIND(".",F2838,6))</f>
        <v>Exif.Thumbnail.</v>
      </c>
      <c r="D2838" s="2" t="str">
        <f>VLOOKUP(C2838,PrefixUebersetzung,2,FALSE)</f>
        <v>Exif.Vorschaubild.</v>
      </c>
      <c r="E2838" s="2" t="str">
        <f>MID(F2838,FIND(".",F2838,6)+1,99)</f>
        <v>Noise</v>
      </c>
      <c r="F2838" s="3" t="s">
        <v>8042</v>
      </c>
      <c r="G2838" s="3" t="s">
        <v>9517</v>
      </c>
      <c r="I2838" s="3" t="s">
        <v>2398</v>
      </c>
      <c r="J2838" s="3"/>
      <c r="L2838" s="14"/>
      <c r="M2838" s="3" t="str">
        <f>IFERROR(VLOOKUP(E2838,A:J,10, FALSE),"")</f>
        <v>Rauschen</v>
      </c>
      <c r="N2838" s="3" t="str">
        <f>IFERROR(VLOOKUP(I2838,B:K,10,FALSE),"")</f>
        <v>Rauschen Messwerte</v>
      </c>
      <c r="O2838" s="3" t="str">
        <f>IF(AND(TRIM(J2838)="",M2838=""),"Suffix not translated ",
   IF(AND(TRIM(J2838)&lt;&gt;"",TRIM(M2838)&lt;&gt;"",TRIM(J2838)&lt;&gt;TRIM(M2838)),"Suffix translation &lt;&gt; lookup ", "" ))
&amp;IF(AND(TRIM(K2838)="",N2838=""),"Description not translated ",
   IF(AND(TRIM(K2838)&lt;&gt;"",TRIM(N2838)&lt;&gt;"",TRIM(K2838)&lt;&gt;TRIM(N2838)),"Description translation&lt;&gt; lookup ", "" ))</f>
        <v/>
      </c>
    </row>
    <row r="2839" spans="1:15" ht="135" x14ac:dyDescent="0.25">
      <c r="A2839" s="2" t="str">
        <f>IF(TRIM(J2839)="","",E2839)</f>
        <v/>
      </c>
      <c r="B2839" s="2" t="str">
        <f>IF(TRIM(K2839)="","",I2839)</f>
        <v/>
      </c>
      <c r="C2839" s="2" t="str">
        <f>LEFT(F2839,FIND(".",F2839,6))</f>
        <v>Exif.Thumbnail.</v>
      </c>
      <c r="D2839" s="2" t="str">
        <f>VLOOKUP(C2839,PrefixUebersetzung,2,FALSE)</f>
        <v>Exif.Vorschaubild.</v>
      </c>
      <c r="E2839" s="2" t="str">
        <f>MID(F2839,FIND(".",F2839,6)+1,99)</f>
        <v>NoiseProfile</v>
      </c>
      <c r="F2839" s="3" t="s">
        <v>8043</v>
      </c>
      <c r="G2839" s="3" t="s">
        <v>9522</v>
      </c>
      <c r="I2839" s="3" t="s">
        <v>2399</v>
      </c>
      <c r="J2839" s="3"/>
      <c r="L2839" s="14">
        <v>5</v>
      </c>
      <c r="M2839" s="3" t="str">
        <f>IFERROR(VLOOKUP(E2839,A:J,10, FALSE),"")</f>
        <v>Rauschprofil</v>
      </c>
      <c r="N2839" s="3" t="str">
        <f>IFERROR(INDEX(K:K,MATCH(TRUE,INDEX(B:B=I2839,0),0)),"")</f>
        <v/>
      </c>
      <c r="O2839" s="3" t="str">
        <f>IF(AND(TRIM(J2839)="",M2839=""),"Suffix not translated ",
   IF(AND(TRIM(J2839)&lt;&gt;"",TRIM(M2839)&lt;&gt;"",TRIM(J2839)&lt;&gt;TRIM(M2839)),"Suffix translation &lt;&gt; lookup ", "" ))
&amp;IF(AND(TRIM(K2839)="",N2839=""),"Description not translated ",
   IF(AND(TRIM(K2839)&lt;&gt;"",TRIM(N2839)&lt;&gt;"",TRIM(K2839)&lt;&gt;TRIM(N2839)),"Description translation&lt;&gt; lookup ", "" ))</f>
        <v xml:space="preserve">Description not translated </v>
      </c>
    </row>
    <row r="2840" spans="1:15" ht="210" x14ac:dyDescent="0.25">
      <c r="A2840" s="2" t="str">
        <f>IF(TRIM(J2840)="","",E2840)</f>
        <v/>
      </c>
      <c r="B2840" s="2" t="str">
        <f>IF(TRIM(K2840)="","",I2840)</f>
        <v/>
      </c>
      <c r="C2840" s="2" t="str">
        <f>LEFT(F2840,FIND(".",F2840,6))</f>
        <v>Exif.Thumbnail.</v>
      </c>
      <c r="D2840" s="2" t="str">
        <f>VLOOKUP(C2840,PrefixUebersetzung,2,FALSE)</f>
        <v>Exif.Vorschaubild.</v>
      </c>
      <c r="E2840" s="2" t="str">
        <f>MID(F2840,FIND(".",F2840,6)+1,99)</f>
        <v>NoiseReductionApplied</v>
      </c>
      <c r="F2840" s="3" t="s">
        <v>8044</v>
      </c>
      <c r="G2840" s="3" t="s">
        <v>9519</v>
      </c>
      <c r="I2840" s="3" t="s">
        <v>2400</v>
      </c>
      <c r="J2840" s="3"/>
      <c r="L2840" s="14"/>
      <c r="M2840" s="3" t="str">
        <f>IFERROR(VLOOKUP(E2840,A:J,10, FALSE),"")</f>
        <v>Entrauschen angewendet</v>
      </c>
      <c r="N2840" s="3" t="str">
        <f>IFERROR(INDEX(K:K,MATCH(TRUE,INDEX(B:B=I2840,0),0)),"")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O2840" s="3" t="str">
        <f>IF(AND(TRIM(J2840)="",M2840=""),"Suffix not translated ",
   IF(AND(TRIM(J2840)&lt;&gt;"",TRIM(M2840)&lt;&gt;"",TRIM(J2840)&lt;&gt;TRIM(M2840)),"Suffix translation &lt;&gt; lookup ", "" ))
&amp;IF(AND(TRIM(K2840)="",N2840=""),"Description not translated ",
   IF(AND(TRIM(K2840)&lt;&gt;"",TRIM(N2840)&lt;&gt;"",TRIM(K2840)&lt;&gt;TRIM(N2840)),"Description translation&lt;&gt; lookup ", "" ))</f>
        <v/>
      </c>
    </row>
    <row r="2841" spans="1:15" ht="45" x14ac:dyDescent="0.25">
      <c r="A2841" s="2" t="str">
        <f>IF(TRIM(J2841)="","",E2841)</f>
        <v/>
      </c>
      <c r="B2841" s="2" t="str">
        <f>IF(TRIM(K2841)="","",I2841)</f>
        <v/>
      </c>
      <c r="C2841" s="2" t="str">
        <f>LEFT(F2841,FIND(".",F2841,6))</f>
        <v>Exif.Thumbnail.</v>
      </c>
      <c r="D2841" s="2" t="str">
        <f>VLOOKUP(C2841,PrefixUebersetzung,2,FALSE)</f>
        <v>Exif.Vorschaubild.</v>
      </c>
      <c r="E2841" s="2" t="str">
        <f>MID(F2841,FIND(".",F2841,6)+1,99)</f>
        <v>NumberOfInks</v>
      </c>
      <c r="F2841" s="3" t="s">
        <v>8045</v>
      </c>
      <c r="G2841" s="3" t="s">
        <v>9512</v>
      </c>
      <c r="I2841" s="3" t="s">
        <v>2401</v>
      </c>
      <c r="J2841" s="3"/>
      <c r="L2841" s="14"/>
      <c r="M2841" s="3" t="str">
        <f>IFERROR(VLOOKUP(E2841,A:J,10, FALSE),"")</f>
        <v>Anzahl der Farben</v>
      </c>
      <c r="N2841" s="3" t="str">
        <f>IFERROR(VLOOKUP(I2841,B:K,10,FALSE),"")</f>
        <v>Die Anzahl der Farben. Gewöhnlich gleich SamplesPerPixel, es sei denn, es gibt zusätzliche Proben.</v>
      </c>
      <c r="O2841" s="3" t="str">
        <f>IF(AND(TRIM(J2841)="",M2841=""),"Suffix not translated ",
   IF(AND(TRIM(J2841)&lt;&gt;"",TRIM(M2841)&lt;&gt;"",TRIM(J2841)&lt;&gt;TRIM(M2841)),"Suffix translation &lt;&gt; lookup ", "" ))
&amp;IF(AND(TRIM(K2841)="",N2841=""),"Description not translated ",
   IF(AND(TRIM(K2841)&lt;&gt;"",TRIM(N2841)&lt;&gt;"",TRIM(K2841)&lt;&gt;TRIM(N2841)),"Description translation&lt;&gt; lookup ", "" ))</f>
        <v/>
      </c>
    </row>
    <row r="2842" spans="1:15" ht="45" x14ac:dyDescent="0.25">
      <c r="A2842" s="2" t="str">
        <f>IF(TRIM(J2842)="","",E2842)</f>
        <v/>
      </c>
      <c r="B2842" s="2" t="str">
        <f>IF(TRIM(K2842)="","",I2842)</f>
        <v/>
      </c>
      <c r="C2842" s="2" t="str">
        <f>LEFT(F2842,FIND(".",F2842,6))</f>
        <v>Exif.Thumbnail.</v>
      </c>
      <c r="D2842" s="2" t="str">
        <f>VLOOKUP(C2842,PrefixUebersetzung,2,FALSE)</f>
        <v>Exif.Vorschaubild.</v>
      </c>
      <c r="E2842" s="2" t="str">
        <f>MID(F2842,FIND(".",F2842,6)+1,99)</f>
        <v>OECF</v>
      </c>
      <c r="F2842" s="3" t="s">
        <v>8046</v>
      </c>
      <c r="G2842" s="3" t="s">
        <v>9517</v>
      </c>
      <c r="I2842" s="3" t="s">
        <v>2402</v>
      </c>
      <c r="J2842" s="3"/>
      <c r="L2842" s="14"/>
      <c r="M2842" s="3" t="str">
        <f>IFERROR(VLOOKUP(E2842,A:J,10, FALSE),"")</f>
        <v>OECF</v>
      </c>
      <c r="N2842" s="3" t="str">
        <f>IFERROR(VLOOKUP(I2842,B:K,10,FALSE),"")</f>
        <v>Gibt die Opto-Elektro-Conversion-Funktion (OECF) an, die in ISO 14524 spezifiziert ist.</v>
      </c>
      <c r="O2842" s="3" t="str">
        <f>IF(AND(TRIM(J2842)="",M2842=""),"Suffix not translated ",
   IF(AND(TRIM(J2842)&lt;&gt;"",TRIM(M2842)&lt;&gt;"",TRIM(J2842)&lt;&gt;TRIM(M2842)),"Suffix translation &lt;&gt; lookup ", "" ))
&amp;IF(AND(TRIM(K2842)="",N2842=""),"Description not translated ",
   IF(AND(TRIM(K2842)&lt;&gt;"",TRIM(N2842)&lt;&gt;"",TRIM(K2842)&lt;&gt;TRIM(N2842)),"Description translation&lt;&gt; lookup ", "" ))</f>
        <v/>
      </c>
    </row>
    <row r="2843" spans="1:15" ht="30" x14ac:dyDescent="0.25">
      <c r="A2843" s="2" t="str">
        <f>IF(TRIM(J2843)="","",E2843)</f>
        <v/>
      </c>
      <c r="B2843" s="2" t="str">
        <f>IF(TRIM(K2843)="","",I2843)</f>
        <v/>
      </c>
      <c r="C2843" s="2" t="str">
        <f>LEFT(F2843,FIND(".",F2843,6))</f>
        <v>Exif.Thumbnail.</v>
      </c>
      <c r="D2843" s="2" t="str">
        <f>VLOOKUP(C2843,PrefixUebersetzung,2,FALSE)</f>
        <v>Exif.Vorschaubild.</v>
      </c>
      <c r="E2843" s="2" t="str">
        <f>MID(F2843,FIND(".",F2843,6)+1,99)</f>
        <v>OpcodeList1</v>
      </c>
      <c r="F2843" s="3" t="s">
        <v>8047</v>
      </c>
      <c r="G2843" s="3" t="s">
        <v>9517</v>
      </c>
      <c r="I2843" s="3" t="s">
        <v>2403</v>
      </c>
      <c r="J2843" s="3"/>
      <c r="L2843" s="14">
        <v>5</v>
      </c>
      <c r="M2843" s="3" t="str">
        <f>IFERROR(VLOOKUP(E2843,A:J,10, FALSE),"")</f>
        <v/>
      </c>
      <c r="N2843" s="3" t="str">
        <f>IFERROR(VLOOKUP(I2843,B:K,10,FALSE),"")</f>
        <v/>
      </c>
      <c r="O2843" s="3" t="str">
        <f>IF(AND(TRIM(J2843)="",M2843=""),"Suffix not translated ",
   IF(AND(TRIM(J2843)&lt;&gt;"",TRIM(M2843)&lt;&gt;"",TRIM(J2843)&lt;&gt;TRIM(M2843)),"Suffix translation &lt;&gt; lookup ", "" ))
&amp;IF(AND(TRIM(K2843)="",N2843=""),"Description not translated ",
   IF(AND(TRIM(K2843)&lt;&gt;"",TRIM(N2843)&lt;&gt;"",TRIM(K2843)&lt;&gt;TRIM(N2843)),"Description translation&lt;&gt; lookup ", "" ))</f>
        <v xml:space="preserve">Suffix not translated Description not translated </v>
      </c>
    </row>
    <row r="2844" spans="1:15" ht="45" x14ac:dyDescent="0.25">
      <c r="A2844" s="2" t="str">
        <f>IF(TRIM(J2844)="","",E2844)</f>
        <v/>
      </c>
      <c r="B2844" s="2" t="str">
        <f>IF(TRIM(K2844)="","",I2844)</f>
        <v/>
      </c>
      <c r="C2844" s="2" t="str">
        <f>LEFT(F2844,FIND(".",F2844,6))</f>
        <v>Exif.Thumbnail.</v>
      </c>
      <c r="D2844" s="2" t="str">
        <f>VLOOKUP(C2844,PrefixUebersetzung,2,FALSE)</f>
        <v>Exif.Vorschaubild.</v>
      </c>
      <c r="E2844" s="2" t="str">
        <f>MID(F2844,FIND(".",F2844,6)+1,99)</f>
        <v>OpcodeList2</v>
      </c>
      <c r="F2844" s="3" t="s">
        <v>8048</v>
      </c>
      <c r="G2844" s="3" t="s">
        <v>9517</v>
      </c>
      <c r="I2844" s="3" t="s">
        <v>2404</v>
      </c>
      <c r="J2844" s="3"/>
      <c r="L2844" s="14">
        <v>5</v>
      </c>
      <c r="M2844" s="3" t="str">
        <f>IFERROR(VLOOKUP(E2844,A:J,10, FALSE),"")</f>
        <v/>
      </c>
      <c r="N2844" s="3" t="str">
        <f>IFERROR(VLOOKUP(I2844,B:K,10,FALSE),"")</f>
        <v/>
      </c>
      <c r="O2844" s="3" t="str">
        <f>IF(AND(TRIM(J2844)="",M2844=""),"Suffix not translated ",
   IF(AND(TRIM(J2844)&lt;&gt;"",TRIM(M2844)&lt;&gt;"",TRIM(J2844)&lt;&gt;TRIM(M2844)),"Suffix translation &lt;&gt; lookup ", "" ))
&amp;IF(AND(TRIM(K2844)="",N2844=""),"Description not translated ",
   IF(AND(TRIM(K2844)&lt;&gt;"",TRIM(N2844)&lt;&gt;"",TRIM(K2844)&lt;&gt;TRIM(N2844)),"Description translation&lt;&gt; lookup ", "" ))</f>
        <v xml:space="preserve">Suffix not translated Description not translated </v>
      </c>
    </row>
    <row r="2845" spans="1:15" ht="30" x14ac:dyDescent="0.25">
      <c r="A2845" s="2" t="str">
        <f>IF(TRIM(J2845)="","",E2845)</f>
        <v/>
      </c>
      <c r="B2845" s="2" t="str">
        <f>IF(TRIM(K2845)="","",I2845)</f>
        <v/>
      </c>
      <c r="C2845" s="2" t="str">
        <f>LEFT(F2845,FIND(".",F2845,6))</f>
        <v>Exif.Thumbnail.</v>
      </c>
      <c r="D2845" s="2" t="str">
        <f>VLOOKUP(C2845,PrefixUebersetzung,2,FALSE)</f>
        <v>Exif.Vorschaubild.</v>
      </c>
      <c r="E2845" s="2" t="str">
        <f>MID(F2845,FIND(".",F2845,6)+1,99)</f>
        <v>OpcodeList3</v>
      </c>
      <c r="F2845" s="3" t="s">
        <v>8049</v>
      </c>
      <c r="G2845" s="3" t="s">
        <v>9517</v>
      </c>
      <c r="I2845" s="3" t="s">
        <v>2405</v>
      </c>
      <c r="J2845" s="3"/>
      <c r="L2845" s="14">
        <v>5</v>
      </c>
      <c r="M2845" s="3" t="str">
        <f>IFERROR(VLOOKUP(E2845,A:J,10, FALSE),"")</f>
        <v/>
      </c>
      <c r="N2845" s="3" t="str">
        <f>IFERROR(VLOOKUP(I2845,B:K,10,FALSE),"")</f>
        <v/>
      </c>
      <c r="O2845" s="3" t="str">
        <f>IF(AND(TRIM(J2845)="",M2845=""),"Suffix not translated ",
   IF(AND(TRIM(J2845)&lt;&gt;"",TRIM(M2845)&lt;&gt;"",TRIM(J2845)&lt;&gt;TRIM(M2845)),"Suffix translation &lt;&gt; lookup ", "" ))
&amp;IF(AND(TRIM(K2845)="",N2845=""),"Description not translated ",
   IF(AND(TRIM(K2845)&lt;&gt;"",TRIM(N2845)&lt;&gt;"",TRIM(K2845)&lt;&gt;TRIM(N2845)),"Description translation&lt;&gt; lookup ", "" ))</f>
        <v xml:space="preserve">Suffix not translated Description not translated </v>
      </c>
    </row>
    <row r="2846" spans="1:15" ht="60" x14ac:dyDescent="0.25">
      <c r="A2846" s="2" t="str">
        <f>IF(TRIM(J2846)="","",E2846)</f>
        <v/>
      </c>
      <c r="B2846" s="2" t="str">
        <f>IF(TRIM(K2846)="","",I2846)</f>
        <v/>
      </c>
      <c r="C2846" s="2" t="str">
        <f>LEFT(F2846,FIND(".",F2846,6))</f>
        <v>Exif.Thumbnail.</v>
      </c>
      <c r="D2846" s="2" t="str">
        <f>VLOOKUP(C2846,PrefixUebersetzung,2,FALSE)</f>
        <v>Exif.Vorschaubild.</v>
      </c>
      <c r="E2846" s="2" t="str">
        <f>MID(F2846,FIND(".",F2846,6)+1,99)</f>
        <v>OPIProxy</v>
      </c>
      <c r="F2846" s="3" t="s">
        <v>8050</v>
      </c>
      <c r="G2846" s="3" t="s">
        <v>9512</v>
      </c>
      <c r="I2846" s="3" t="s">
        <v>2406</v>
      </c>
      <c r="J2846" s="3"/>
      <c r="L2846" s="14">
        <v>5</v>
      </c>
      <c r="M2846" s="3" t="str">
        <f>IFERROR(VLOOKUP(E2846,A:J,10, FALSE),"")</f>
        <v/>
      </c>
      <c r="N2846" s="3" t="str">
        <f>IFERROR(VLOOKUP(I2846,B:K,10,FALSE),"")</f>
        <v>OPIProxy gibt Aufschluss darüber, ob dieses Bild eine niedrig-auflösende Näherung von einem hochauflösenden Bild ist (Adobe OPI).</v>
      </c>
      <c r="O2846" s="3" t="str">
        <f>IF(AND(TRIM(J2846)="",M2846=""),"Suffix not translated ",
   IF(AND(TRIM(J2846)&lt;&gt;"",TRIM(M2846)&lt;&gt;"",TRIM(J2846)&lt;&gt;TRIM(M2846)),"Suffix translation &lt;&gt; lookup ", "" ))
&amp;IF(AND(TRIM(K2846)="",N2846=""),"Description not translated ",
   IF(AND(TRIM(K2846)&lt;&gt;"",TRIM(N2846)&lt;&gt;"",TRIM(K2846)&lt;&gt;TRIM(N2846)),"Description translation&lt;&gt; lookup ", "" ))</f>
        <v xml:space="preserve">Suffix not translated </v>
      </c>
    </row>
    <row r="2847" spans="1:15" ht="30" x14ac:dyDescent="0.25">
      <c r="A2847" s="2" t="str">
        <f>IF(TRIM(J2847)="","",E2847)</f>
        <v/>
      </c>
      <c r="B2847" s="2" t="str">
        <f>IF(TRIM(K2847)="","",I2847)</f>
        <v/>
      </c>
      <c r="C2847" s="2" t="str">
        <f>LEFT(F2847,FIND(".",F2847,6))</f>
        <v>Exif.Thumbnail.</v>
      </c>
      <c r="D2847" s="2" t="str">
        <f>VLOOKUP(C2847,PrefixUebersetzung,2,FALSE)</f>
        <v>Exif.Vorschaubild.</v>
      </c>
      <c r="E2847" s="2" t="str">
        <f>MID(F2847,FIND(".",F2847,6)+1,99)</f>
        <v>Orientation</v>
      </c>
      <c r="F2847" s="3" t="s">
        <v>8051</v>
      </c>
      <c r="G2847" s="3" t="s">
        <v>9512</v>
      </c>
      <c r="I2847" s="3" t="s">
        <v>2407</v>
      </c>
      <c r="J2847" s="3"/>
      <c r="L2847" s="14">
        <v>1</v>
      </c>
      <c r="M2847" s="3" t="str">
        <f>IFERROR(VLOOKUP(E2847,A:J,10, FALSE),"")</f>
        <v>Ausrichtung</v>
      </c>
      <c r="N2847" s="3" t="str">
        <f>IFERROR(VLOOKUP(I2847,B:K,10,FALSE),"")</f>
        <v>Bild-Ausrichtung in Bezug auf die Zeilen und Spalten</v>
      </c>
      <c r="O2847" s="3" t="str">
        <f>IF(AND(TRIM(J2847)="",M2847=""),"Suffix not translated ",
   IF(AND(TRIM(J2847)&lt;&gt;"",TRIM(M2847)&lt;&gt;"",TRIM(J2847)&lt;&gt;TRIM(M2847)),"Suffix translation &lt;&gt; lookup ", "" ))
&amp;IF(AND(TRIM(K2847)="",N2847=""),"Description not translated ",
   IF(AND(TRIM(K2847)&lt;&gt;"",TRIM(N2847)&lt;&gt;"",TRIM(K2847)&lt;&gt;TRIM(N2847)),"Description translation&lt;&gt; lookup ", "" ))</f>
        <v/>
      </c>
    </row>
    <row r="2848" spans="1:15" ht="195" x14ac:dyDescent="0.25">
      <c r="A2848" s="2" t="str">
        <f>IF(TRIM(J2848)="","",E2848)</f>
        <v/>
      </c>
      <c r="B2848" s="2" t="str">
        <f>IF(TRIM(K2848)="","",I2848)</f>
        <v/>
      </c>
      <c r="C2848" s="2" t="str">
        <f>LEFT(F2848,FIND(".",F2848,6))</f>
        <v>Exif.Thumbnail.</v>
      </c>
      <c r="D2848" s="2" t="str">
        <f>VLOOKUP(C2848,PrefixUebersetzung,2,FALSE)</f>
        <v>Exif.Vorschaubild.</v>
      </c>
      <c r="E2848" s="2" t="str">
        <f>MID(F2848,FIND(".",F2848,6)+1,99)</f>
        <v>OriginalBestQualityFinalSize</v>
      </c>
      <c r="F2848" s="36" t="s">
        <v>9822</v>
      </c>
      <c r="G2848" s="36" t="s">
        <v>9515</v>
      </c>
      <c r="H2848" s="36"/>
      <c r="I2848" s="36" t="s">
        <v>9732</v>
      </c>
      <c r="M2848" s="3" t="str">
        <f>IFERROR(VLOOKUP(E2848,A:J,10, FALSE),"")</f>
        <v/>
      </c>
      <c r="N2848" s="3" t="str">
        <f>IFERROR(INDEX(K:K,MATCH(TRUE,INDEX(B:B=I2848,0),0)),"")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O2848" s="3" t="str">
        <f>IF(AND(TRIM(J2848)="",M2848=""),"Suffix not translated ",
   IF(AND(TRIM(J2848)&lt;&gt;"",TRIM(M2848)&lt;&gt;"",TRIM(J2848)&lt;&gt;TRIM(M2848)),"Suffix translation &lt;&gt; lookup ", "" ))
&amp;IF(AND(TRIM(K2848)="",N2848=""),"Description not translated ",
   IF(AND(TRIM(K2848)&lt;&gt;"",TRIM(N2848)&lt;&gt;"",TRIM(K2848)&lt;&gt;TRIM(N2848)),"Description translation&lt;&gt; lookup ", "" ))</f>
        <v xml:space="preserve">Suffix not translated </v>
      </c>
    </row>
    <row r="2849" spans="1:15" ht="165" x14ac:dyDescent="0.25">
      <c r="A2849" s="2" t="str">
        <f>IF(TRIM(J2849)="","",E2849)</f>
        <v/>
      </c>
      <c r="B2849" s="2" t="str">
        <f>IF(TRIM(K2849)="","",I2849)</f>
        <v/>
      </c>
      <c r="C2849" s="2" t="str">
        <f>LEFT(F2849,FIND(".",F2849,6))</f>
        <v>Exif.Thumbnail.</v>
      </c>
      <c r="D2849" s="2" t="str">
        <f>VLOOKUP(C2849,PrefixUebersetzung,2,FALSE)</f>
        <v>Exif.Vorschaubild.</v>
      </c>
      <c r="E2849" s="2" t="str">
        <f>MID(F2849,FIND(".",F2849,6)+1,99)</f>
        <v>OriginalDefaultCropSize</v>
      </c>
      <c r="F2849" s="36" t="s">
        <v>9823</v>
      </c>
      <c r="G2849" s="36" t="s">
        <v>9515</v>
      </c>
      <c r="H2849" s="36"/>
      <c r="I2849" s="36" t="s">
        <v>9734</v>
      </c>
      <c r="M2849" s="3" t="str">
        <f>IFERROR(VLOOKUP(E2849,A:J,10, FALSE),"")</f>
        <v/>
      </c>
      <c r="N2849" s="3" t="str">
        <f>IFERROR(INDEX(K:K,MATCH(TRUE,INDEX(B:B=I2849,0),0)),"")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O2849" s="3" t="str">
        <f>IF(AND(TRIM(J2849)="",M2849=""),"Suffix not translated ",
   IF(AND(TRIM(J2849)&lt;&gt;"",TRIM(M2849)&lt;&gt;"",TRIM(J2849)&lt;&gt;TRIM(M2849)),"Suffix translation &lt;&gt; lookup ", "" ))
&amp;IF(AND(TRIM(K2849)="",N2849=""),"Description not translated ",
   IF(AND(TRIM(K2849)&lt;&gt;"",TRIM(N2849)&lt;&gt;"",TRIM(K2849)&lt;&gt;TRIM(N2849)),"Description translation&lt;&gt; lookup ", "" ))</f>
        <v xml:space="preserve">Suffix not translated </v>
      </c>
    </row>
    <row r="2850" spans="1:15" ht="135" x14ac:dyDescent="0.25">
      <c r="A2850" s="2" t="str">
        <f>IF(TRIM(J2850)="","",E2850)</f>
        <v/>
      </c>
      <c r="B2850" s="2" t="str">
        <f>IF(TRIM(K2850)="","",I2850)</f>
        <v/>
      </c>
      <c r="C2850" s="2" t="str">
        <f>LEFT(F2850,FIND(".",F2850,6))</f>
        <v>Exif.Thumbnail.</v>
      </c>
      <c r="D2850" s="2" t="str">
        <f>VLOOKUP(C2850,PrefixUebersetzung,2,FALSE)</f>
        <v>Exif.Vorschaubild.</v>
      </c>
      <c r="E2850" s="2" t="str">
        <f>MID(F2850,FIND(".",F2850,6)+1,99)</f>
        <v>OriginalDefaultFinalSize</v>
      </c>
      <c r="F2850" s="36" t="s">
        <v>9824</v>
      </c>
      <c r="G2850" s="36" t="s">
        <v>9515</v>
      </c>
      <c r="H2850" s="36"/>
      <c r="I2850" s="36" t="s">
        <v>9736</v>
      </c>
      <c r="M2850" s="3" t="str">
        <f>IFERROR(VLOOKUP(E2850,A:J,10, FALSE),"")</f>
        <v/>
      </c>
      <c r="N2850" s="3" t="str">
        <f>IFERROR(INDEX(K:K,MATCH(TRUE,INDEX(B:B=I2850,0),0)),"")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O2850" s="3" t="str">
        <f>IF(AND(TRIM(J2850)="",M2850=""),"Suffix not translated ",
   IF(AND(TRIM(J2850)&lt;&gt;"",TRIM(M2850)&lt;&gt;"",TRIM(J2850)&lt;&gt;TRIM(M2850)),"Suffix translation &lt;&gt; lookup ", "" ))
&amp;IF(AND(TRIM(K2850)="",N2850=""),"Description not translated ",
   IF(AND(TRIM(K2850)&lt;&gt;"",TRIM(N2850)&lt;&gt;"",TRIM(K2850)&lt;&gt;TRIM(N2850)),"Description translation&lt;&gt; lookup ", "" ))</f>
        <v xml:space="preserve">Suffix not translated </v>
      </c>
    </row>
    <row r="2851" spans="1:15" ht="180" x14ac:dyDescent="0.25">
      <c r="A2851" s="2" t="str">
        <f>IF(TRIM(J2851)="","",E2851)</f>
        <v/>
      </c>
      <c r="B2851" s="2" t="str">
        <f>IF(TRIM(K2851)="","",I2851)</f>
        <v/>
      </c>
      <c r="C2851" s="2" t="str">
        <f>LEFT(F2851,FIND(".",F2851,6))</f>
        <v>Exif.Thumbnail.</v>
      </c>
      <c r="D2851" s="2" t="str">
        <f>VLOOKUP(C2851,PrefixUebersetzung,2,FALSE)</f>
        <v>Exif.Vorschaubild.</v>
      </c>
      <c r="E2851" s="2" t="str">
        <f>MID(F2851,FIND(".",F2851,6)+1,99)</f>
        <v>OriginalRawFileData</v>
      </c>
      <c r="F2851" s="3" t="s">
        <v>8052</v>
      </c>
      <c r="G2851" s="3" t="s">
        <v>9517</v>
      </c>
      <c r="I2851" s="3" t="s">
        <v>2408</v>
      </c>
      <c r="J2851" s="3"/>
      <c r="L2851" s="14">
        <v>5</v>
      </c>
      <c r="M2851" s="3" t="str">
        <f>IFERROR(VLOOKUP(E2851,A:J,10, FALSE),"")</f>
        <v>RAW Datei-Daten original</v>
      </c>
      <c r="N2851" s="3" t="str">
        <f>IFERROR(INDEX(K:K,MATCH(TRUE,INDEX(B:B=I2851,0),0)),"")</f>
        <v/>
      </c>
      <c r="O2851" s="3" t="str">
        <f>IF(AND(TRIM(J2851)="",M2851=""),"Suffix not translated ",
   IF(AND(TRIM(J2851)&lt;&gt;"",TRIM(M2851)&lt;&gt;"",TRIM(J2851)&lt;&gt;TRIM(M2851)),"Suffix translation &lt;&gt; lookup ", "" ))
&amp;IF(AND(TRIM(K2851)="",N2851=""),"Description not translated ",
   IF(AND(TRIM(K2851)&lt;&gt;"",TRIM(N2851)&lt;&gt;"",TRIM(K2851)&lt;&gt;TRIM(N2851)),"Description translation&lt;&gt; lookup ", "" ))</f>
        <v xml:space="preserve">Description not translated </v>
      </c>
    </row>
    <row r="2852" spans="1:15" ht="30" x14ac:dyDescent="0.25">
      <c r="A2852" s="2" t="str">
        <f>IF(TRIM(J2852)="","",E2852)</f>
        <v/>
      </c>
      <c r="B2852" s="2" t="str">
        <f>IF(TRIM(K2852)="","",I2852)</f>
        <v/>
      </c>
      <c r="C2852" s="2" t="str">
        <f>LEFT(F2852,FIND(".",F2852,6))</f>
        <v>Exif.Thumbnail.</v>
      </c>
      <c r="D2852" s="2" t="str">
        <f>VLOOKUP(C2852,PrefixUebersetzung,2,FALSE)</f>
        <v>Exif.Vorschaubild.</v>
      </c>
      <c r="E2852" s="2" t="str">
        <f>MID(F2852,FIND(".",F2852,6)+1,99)</f>
        <v>OriginalRawFileDigest</v>
      </c>
      <c r="F2852" s="3" t="s">
        <v>8053</v>
      </c>
      <c r="G2852" s="3" t="s">
        <v>9517</v>
      </c>
      <c r="I2852" s="3" t="s">
        <v>2409</v>
      </c>
      <c r="J2852" s="3"/>
      <c r="L2852" s="14">
        <v>5</v>
      </c>
      <c r="M2852" s="3" t="str">
        <f>IFERROR(VLOOKUP(E2852,A:J,10, FALSE),"")</f>
        <v/>
      </c>
      <c r="N2852" s="3" t="str">
        <f>IFERROR(VLOOKUP(I2852,B:K,10,FALSE),"")</f>
        <v/>
      </c>
      <c r="O2852" s="3" t="str">
        <f>IF(AND(TRIM(J2852)="",M2852=""),"Suffix not translated ",
   IF(AND(TRIM(J2852)&lt;&gt;"",TRIM(M2852)&lt;&gt;"",TRIM(J2852)&lt;&gt;TRIM(M2852)),"Suffix translation &lt;&gt; lookup ", "" ))
&amp;IF(AND(TRIM(K2852)="",N2852=""),"Description not translated ",
   IF(AND(TRIM(K2852)&lt;&gt;"",TRIM(N2852)&lt;&gt;"",TRIM(K2852)&lt;&gt;TRIM(N2852)),"Description translation&lt;&gt; lookup ", "" ))</f>
        <v xml:space="preserve">Suffix not translated Description not translated </v>
      </c>
    </row>
    <row r="2853" spans="1:15" ht="75" x14ac:dyDescent="0.25">
      <c r="A2853" s="2" t="str">
        <f>IF(TRIM(J2853)="","",E2853)</f>
        <v/>
      </c>
      <c r="B2853" s="2" t="str">
        <f>IF(TRIM(K2853)="","",I2853)</f>
        <v/>
      </c>
      <c r="C2853" s="2" t="str">
        <f>LEFT(F2853,FIND(".",F2853,6))</f>
        <v>Exif.Thumbnail.</v>
      </c>
      <c r="D2853" s="2" t="str">
        <f>VLOOKUP(C2853,PrefixUebersetzung,2,FALSE)</f>
        <v>Exif.Vorschaubild.</v>
      </c>
      <c r="E2853" s="2" t="str">
        <f>MID(F2853,FIND(".",F2853,6)+1,99)</f>
        <v>OriginalRawFileName</v>
      </c>
      <c r="F2853" s="3" t="s">
        <v>8054</v>
      </c>
      <c r="G2853" s="3" t="s">
        <v>9518</v>
      </c>
      <c r="I2853" s="3" t="s">
        <v>2410</v>
      </c>
      <c r="J2853" s="3"/>
      <c r="L2853" s="14"/>
      <c r="M2853" s="3" t="str">
        <f>IFERROR(VLOOKUP(E2853,A:J,10, FALSE),"")</f>
        <v>RAW Dateiname original</v>
      </c>
      <c r="N2853" s="3" t="str">
        <f>IFERROR(VLOOKUP(I2853,B:K,10,FALSE),"")</f>
        <v>Wenn die DNG-Datei aus einer Nicht-DNG RAW-Datei umgewandelt wurde, dann enthält dieses Tag den Dateinamen jener ursprünglichen RAW-Datei.</v>
      </c>
      <c r="O2853" s="3" t="str">
        <f>IF(AND(TRIM(J2853)="",M2853=""),"Suffix not translated ",
   IF(AND(TRIM(J2853)&lt;&gt;"",TRIM(M2853)&lt;&gt;"",TRIM(J2853)&lt;&gt;TRIM(M2853)),"Suffix translation &lt;&gt; lookup ", "" ))
&amp;IF(AND(TRIM(K2853)="",N2853=""),"Description not translated ",
   IF(AND(TRIM(K2853)&lt;&gt;"",TRIM(N2853)&lt;&gt;"",TRIM(K2853)&lt;&gt;TRIM(N2853)),"Description translation&lt;&gt; lookup ", "" ))</f>
        <v/>
      </c>
    </row>
    <row r="2854" spans="1:15" ht="30" x14ac:dyDescent="0.25">
      <c r="A2854" s="2" t="str">
        <f>IF(TRIM(J2854)="","",E2854)</f>
        <v/>
      </c>
      <c r="B2854" s="2" t="str">
        <f>IF(TRIM(K2854)="","",I2854)</f>
        <v/>
      </c>
      <c r="C2854" s="2" t="str">
        <f>LEFT(F2854,FIND(".",F2854,6))</f>
        <v>Exif.Thumbnail.</v>
      </c>
      <c r="D2854" s="2" t="str">
        <f>VLOOKUP(C2854,PrefixUebersetzung,2,FALSE)</f>
        <v>Exif.Vorschaubild.</v>
      </c>
      <c r="E2854" s="2" t="str">
        <f>MID(F2854,FIND(".",F2854,6)+1,99)</f>
        <v>PageName</v>
      </c>
      <c r="F2854" s="36" t="s">
        <v>10965</v>
      </c>
      <c r="G2854" s="36" t="s">
        <v>9514</v>
      </c>
      <c r="H2854" s="36"/>
      <c r="I2854" s="36" t="s">
        <v>10675</v>
      </c>
      <c r="L2854" s="15">
        <v>8</v>
      </c>
      <c r="M2854" s="3" t="str">
        <f>IFERROR(VLOOKUP(E2854,A:J,10, FALSE),"")</f>
        <v/>
      </c>
      <c r="N2854" s="3" t="str">
        <f>IFERROR(VLOOKUP(I2854,B:K,10,FALSE),"")</f>
        <v/>
      </c>
      <c r="O2854" s="3" t="str">
        <f>IF(AND(TRIM(J2854)="",M2854=""),"Suffix not translated ",
   IF(AND(TRIM(J2854)&lt;&gt;"",TRIM(M2854)&lt;&gt;"",TRIM(J2854)&lt;&gt;TRIM(M2854)),"Suffix translation &lt;&gt; lookup ", "" ))
&amp;IF(AND(TRIM(K2854)="",N2854=""),"Description not translated ",
   IF(AND(TRIM(K2854)&lt;&gt;"",TRIM(N2854)&lt;&gt;"",TRIM(K2854)&lt;&gt;TRIM(N2854)),"Description translation&lt;&gt; lookup ", "" ))</f>
        <v xml:space="preserve">Suffix not translated Description not translated </v>
      </c>
    </row>
    <row r="2855" spans="1:15" ht="30" x14ac:dyDescent="0.25">
      <c r="A2855" s="2" t="str">
        <f>IF(TRIM(J2855)="","",E2855)</f>
        <v/>
      </c>
      <c r="B2855" s="2" t="str">
        <f>IF(TRIM(K2855)="","",I2855)</f>
        <v/>
      </c>
      <c r="C2855" s="2" t="str">
        <f>LEFT(F2855,FIND(".",F2855,6))</f>
        <v>Exif.Thumbnail.</v>
      </c>
      <c r="D2855" s="2" t="str">
        <f>VLOOKUP(C2855,PrefixUebersetzung,2,FALSE)</f>
        <v>Exif.Vorschaubild.</v>
      </c>
      <c r="E2855" s="2" t="str">
        <f>MID(F2855,FIND(".",F2855,6)+1,99)</f>
        <v>PageNumber</v>
      </c>
      <c r="F2855" s="3" t="s">
        <v>8055</v>
      </c>
      <c r="G2855" s="3" t="s">
        <v>9512</v>
      </c>
      <c r="I2855" s="3" t="s">
        <v>6924</v>
      </c>
      <c r="J2855" s="3"/>
      <c r="L2855" s="14"/>
      <c r="M2855" s="3" t="str">
        <f>IFERROR(VLOOKUP(E2855,A:J,10, FALSE),"")</f>
        <v>Seitennummer</v>
      </c>
      <c r="N2855" s="3" t="str">
        <f>IFERROR(VLOOKUP(I2855,B:K,10,FALSE),"")</f>
        <v>Die Seitennummer der Seite, von der dieses Bild gescannt wurde</v>
      </c>
      <c r="O2855" s="3" t="str">
        <f>IF(AND(TRIM(J2855)="",M2855=""),"Suffix not translated ",
   IF(AND(TRIM(J2855)&lt;&gt;"",TRIM(M2855)&lt;&gt;"",TRIM(J2855)&lt;&gt;TRIM(M2855)),"Suffix translation &lt;&gt; lookup ", "" ))
&amp;IF(AND(TRIM(K2855)="",N2855=""),"Description not translated ",
   IF(AND(TRIM(K2855)&lt;&gt;"",TRIM(N2855)&lt;&gt;"",TRIM(K2855)&lt;&gt;TRIM(N2855)),"Description translation&lt;&gt; lookup ", "" ))</f>
        <v/>
      </c>
    </row>
    <row r="2856" spans="1:15" ht="30" x14ac:dyDescent="0.25">
      <c r="A2856" s="2" t="str">
        <f>IF(TRIM(J2856)="","",E2856)</f>
        <v/>
      </c>
      <c r="B2856" s="2" t="str">
        <f>IF(TRIM(K2856)="","",I2856)</f>
        <v/>
      </c>
      <c r="C2856" s="2" t="str">
        <f>LEFT(F2856,FIND(".",F2856,6))</f>
        <v>Exif.Thumbnail.</v>
      </c>
      <c r="D2856" s="2" t="str">
        <f>VLOOKUP(C2856,PrefixUebersetzung,2,FALSE)</f>
        <v>Exif.Vorschaubild.</v>
      </c>
      <c r="E2856" s="2" t="str">
        <f>MID(F2856,FIND(".",F2856,6)+1,99)</f>
        <v>PhotometricInterpretation</v>
      </c>
      <c r="F2856" s="3" t="s">
        <v>8056</v>
      </c>
      <c r="G2856" s="3" t="s">
        <v>9512</v>
      </c>
      <c r="I2856" s="3" t="s">
        <v>2411</v>
      </c>
      <c r="J2856" s="3"/>
      <c r="L2856" s="14">
        <v>5</v>
      </c>
      <c r="M2856" s="3" t="str">
        <f>IFERROR(VLOOKUP(E2856,A:J,10, FALSE),"")</f>
        <v/>
      </c>
      <c r="N2856" s="3" t="str">
        <f>IFERROR(VLOOKUP(I2856,B:K,10,FALSE),"")</f>
        <v/>
      </c>
      <c r="O2856" s="3" t="str">
        <f>IF(AND(TRIM(J2856)="",M2856=""),"Suffix not translated ",
   IF(AND(TRIM(J2856)&lt;&gt;"",TRIM(M2856)&lt;&gt;"",TRIM(J2856)&lt;&gt;TRIM(M2856)),"Suffix translation &lt;&gt; lookup ", "" ))
&amp;IF(AND(TRIM(K2856)="",N2856=""),"Description not translated ",
   IF(AND(TRIM(K2856)&lt;&gt;"",TRIM(N2856)&lt;&gt;"",TRIM(K2856)&lt;&gt;TRIM(N2856)),"Description translation&lt;&gt; lookup ", "" ))</f>
        <v xml:space="preserve">Suffix not translated Description not translated </v>
      </c>
    </row>
    <row r="2857" spans="1:15" ht="75" x14ac:dyDescent="0.25">
      <c r="A2857" s="2" t="str">
        <f>IF(TRIM(J2857)="","",E2857)</f>
        <v/>
      </c>
      <c r="B2857" s="2" t="str">
        <f>IF(TRIM(K2857)="","",I2857)</f>
        <v/>
      </c>
      <c r="C2857" s="2" t="str">
        <f>LEFT(F2857,FIND(".",F2857,6))</f>
        <v>Exif.Thumbnail.</v>
      </c>
      <c r="D2857" s="2" t="str">
        <f>VLOOKUP(C2857,PrefixUebersetzung,2,FALSE)</f>
        <v>Exif.Vorschaubild.</v>
      </c>
      <c r="E2857" s="2" t="str">
        <f>MID(F2857,FIND(".",F2857,6)+1,99)</f>
        <v>PlanarConfiguration</v>
      </c>
      <c r="F2857" s="3" t="s">
        <v>8057</v>
      </c>
      <c r="G2857" s="3" t="s">
        <v>9512</v>
      </c>
      <c r="I2857" s="3" t="s">
        <v>2412</v>
      </c>
      <c r="J2857" s="3"/>
      <c r="L2857" s="14">
        <v>5</v>
      </c>
      <c r="M2857" s="3" t="str">
        <f>IFERROR(VLOOKUP(E2857,A:J,10, FALSE),"")</f>
        <v/>
      </c>
      <c r="N2857" s="3" t="str">
        <f>IFERROR(VLOOKUP(I2857,B:K,10,FALSE),"")</f>
        <v/>
      </c>
      <c r="O2857" s="3" t="str">
        <f>IF(AND(TRIM(J2857)="",M2857=""),"Suffix not translated ",
   IF(AND(TRIM(J2857)&lt;&gt;"",TRIM(M2857)&lt;&gt;"",TRIM(J2857)&lt;&gt;TRIM(M2857)),"Suffix translation &lt;&gt; lookup ", "" ))
&amp;IF(AND(TRIM(K2857)="",N2857=""),"Description not translated ",
   IF(AND(TRIM(K2857)&lt;&gt;"",TRIM(N2857)&lt;&gt;"",TRIM(K2857)&lt;&gt;TRIM(N2857)),"Description translation&lt;&gt; lookup ", "" ))</f>
        <v xml:space="preserve">Suffix not translated Description not translated </v>
      </c>
    </row>
    <row r="2858" spans="1:15" ht="60" x14ac:dyDescent="0.25">
      <c r="A2858" s="2" t="str">
        <f>IF(TRIM(J2858)="","",E2858)</f>
        <v/>
      </c>
      <c r="B2858" s="2" t="str">
        <f>IF(TRIM(K2858)="","",I2858)</f>
        <v/>
      </c>
      <c r="C2858" s="2" t="str">
        <f>LEFT(F2858,FIND(".",F2858,6))</f>
        <v>Exif.Thumbnail.</v>
      </c>
      <c r="D2858" s="2" t="str">
        <f>VLOOKUP(C2858,PrefixUebersetzung,2,FALSE)</f>
        <v>Exif.Vorschaubild.</v>
      </c>
      <c r="E2858" s="2" t="str">
        <f>MID(F2858,FIND(".",F2858,6)+1,99)</f>
        <v>Predictor</v>
      </c>
      <c r="F2858" s="3" t="s">
        <v>8058</v>
      </c>
      <c r="G2858" s="3" t="s">
        <v>9512</v>
      </c>
      <c r="I2858" s="3" t="s">
        <v>2413</v>
      </c>
      <c r="J2858" s="3"/>
      <c r="L2858" s="14"/>
      <c r="M2858" s="3" t="str">
        <f>IFERROR(VLOOKUP(E2858,A:J,10, FALSE),"")</f>
        <v>Prädiktor</v>
      </c>
      <c r="N2858" s="3" t="str">
        <f>IFERROR(VLOOKUP(I2858,B:K,10,FALSE),"")</f>
        <v>Ein Prädiktor ein mathematischer Operator, der auf die Bilddaten angewendet wird, bevor ein Codierungsschema angewendet wird.</v>
      </c>
      <c r="O2858" s="3" t="str">
        <f>IF(AND(TRIM(J2858)="",M2858=""),"Suffix not translated ",
   IF(AND(TRIM(J2858)&lt;&gt;"",TRIM(M2858)&lt;&gt;"",TRIM(J2858)&lt;&gt;TRIM(M2858)),"Suffix translation &lt;&gt; lookup ", "" ))
&amp;IF(AND(TRIM(K2858)="",N2858=""),"Description not translated ",
   IF(AND(TRIM(K2858)&lt;&gt;"",TRIM(N2858)&lt;&gt;"",TRIM(K2858)&lt;&gt;TRIM(N2858)),"Description translation&lt;&gt; lookup ", "" ))</f>
        <v/>
      </c>
    </row>
    <row r="2859" spans="1:15" ht="60" x14ac:dyDescent="0.25">
      <c r="A2859" s="2" t="str">
        <f>IF(TRIM(J2859)="","",E2859)</f>
        <v/>
      </c>
      <c r="B2859" s="2" t="str">
        <f>IF(TRIM(K2859)="","",I2859)</f>
        <v/>
      </c>
      <c r="C2859" s="2" t="str">
        <f>LEFT(F2859,FIND(".",F2859,6))</f>
        <v>Exif.Thumbnail.</v>
      </c>
      <c r="D2859" s="2" t="str">
        <f>VLOOKUP(C2859,PrefixUebersetzung,2,FALSE)</f>
        <v>Exif.Vorschaubild.</v>
      </c>
      <c r="E2859" s="2" t="str">
        <f>MID(F2859,FIND(".",F2859,6)+1,99)</f>
        <v>PreviewApplicationName</v>
      </c>
      <c r="F2859" s="3" t="s">
        <v>8059</v>
      </c>
      <c r="G2859" s="3" t="s">
        <v>9518</v>
      </c>
      <c r="I2859" s="3" t="s">
        <v>2414</v>
      </c>
      <c r="J2859" s="3"/>
      <c r="L2859" s="14"/>
      <c r="M2859" s="3" t="str">
        <f>IFERROR(VLOOKUP(E2859,A:J,10, FALSE),"")</f>
        <v>Vorschau Applikation Name</v>
      </c>
      <c r="N2859" s="3" t="str">
        <f>IFERROR(VLOOKUP(I2859,B:K,10,FALSE),"")</f>
        <v>Eine UTF-8-codierte Zeichenfolge mit dem Namen der Anwendung, die das im IFD gespeicherte Vorschaubild erzeugt hat.</v>
      </c>
      <c r="O2859" s="3" t="str">
        <f>IF(AND(TRIM(J2859)="",M2859=""),"Suffix not translated ",
   IF(AND(TRIM(J2859)&lt;&gt;"",TRIM(M2859)&lt;&gt;"",TRIM(J2859)&lt;&gt;TRIM(M2859)),"Suffix translation &lt;&gt; lookup ", "" ))
&amp;IF(AND(TRIM(K2859)="",N2859=""),"Description not translated ",
   IF(AND(TRIM(K2859)&lt;&gt;"",TRIM(N2859)&lt;&gt;"",TRIM(K2859)&lt;&gt;TRIM(N2859)),"Description translation&lt;&gt; lookup ", "" ))</f>
        <v/>
      </c>
    </row>
    <row r="2860" spans="1:15" ht="60" x14ac:dyDescent="0.25">
      <c r="A2860" s="2" t="str">
        <f>IF(TRIM(J2860)="","",E2860)</f>
        <v/>
      </c>
      <c r="B2860" s="2" t="str">
        <f>IF(TRIM(K2860)="","",I2860)</f>
        <v/>
      </c>
      <c r="C2860" s="2" t="str">
        <f>LEFT(F2860,FIND(".",F2860,6))</f>
        <v>Exif.Thumbnail.</v>
      </c>
      <c r="D2860" s="2" t="str">
        <f>VLOOKUP(C2860,PrefixUebersetzung,2,FALSE)</f>
        <v>Exif.Vorschaubild.</v>
      </c>
      <c r="E2860" s="2" t="str">
        <f>MID(F2860,FIND(".",F2860,6)+1,99)</f>
        <v>PreviewApplicationVersion</v>
      </c>
      <c r="F2860" s="3" t="s">
        <v>8060</v>
      </c>
      <c r="G2860" s="3" t="s">
        <v>9518</v>
      </c>
      <c r="I2860" s="3" t="s">
        <v>2415</v>
      </c>
      <c r="J2860" s="3"/>
      <c r="L2860" s="14"/>
      <c r="M2860" s="3" t="str">
        <f>IFERROR(VLOOKUP(E2860,A:J,10, FALSE),"")</f>
        <v>Vorschau Applikation Version</v>
      </c>
      <c r="N2860" s="3" t="str">
        <f>IFERROR(VLOOKUP(I2860,B:K,10,FALSE),"")</f>
        <v>Eine UTF-8-codierte Zeichenfolge mit der Version der Anwendung, die das im IFD gespeicherte Vorschaubild erzeugt hat.</v>
      </c>
      <c r="O2860" s="3" t="str">
        <f>IF(AND(TRIM(J2860)="",M2860=""),"Suffix not translated ",
   IF(AND(TRIM(J2860)&lt;&gt;"",TRIM(M2860)&lt;&gt;"",TRIM(J2860)&lt;&gt;TRIM(M2860)),"Suffix translation &lt;&gt; lookup ", "" ))
&amp;IF(AND(TRIM(K2860)="",N2860=""),"Description not translated ",
   IF(AND(TRIM(K2860)&lt;&gt;"",TRIM(N2860)&lt;&gt;"",TRIM(K2860)&lt;&gt;TRIM(N2860)),"Description translation&lt;&gt; lookup ", "" ))</f>
        <v/>
      </c>
    </row>
    <row r="2861" spans="1:15" ht="105" x14ac:dyDescent="0.25">
      <c r="A2861" s="2" t="str">
        <f>IF(TRIM(J2861)="","",E2861)</f>
        <v/>
      </c>
      <c r="B2861" s="2" t="str">
        <f>IF(TRIM(K2861)="","",I2861)</f>
        <v/>
      </c>
      <c r="C2861" s="2" t="str">
        <f>LEFT(F2861,FIND(".",F2861,6))</f>
        <v>Exif.Thumbnail.</v>
      </c>
      <c r="D2861" s="2" t="str">
        <f>VLOOKUP(C2861,PrefixUebersetzung,2,FALSE)</f>
        <v>Exif.Vorschaubild.</v>
      </c>
      <c r="E2861" s="2" t="str">
        <f>MID(F2861,FIND(".",F2861,6)+1,99)</f>
        <v>PreviewColorSpace</v>
      </c>
      <c r="F2861" s="3" t="s">
        <v>8061</v>
      </c>
      <c r="G2861" s="3" t="s">
        <v>9515</v>
      </c>
      <c r="I2861" s="3" t="s">
        <v>2416</v>
      </c>
      <c r="J2861" s="3"/>
      <c r="L2861" s="14"/>
      <c r="M2861" s="3" t="str">
        <f>IFERROR(VLOOKUP(E2861,A:J,10, FALSE),"")</f>
        <v>Vorschau Farbraum</v>
      </c>
      <c r="N2861" s="3" t="str">
        <f>IFERROR(VLOOKUP(I2861,B:K,10,FALSE),"")</f>
        <v>Dieser Tag gibt den Farbraum an, in dem die gerenderte Vorschau in diesem IFD gespeichert ist. Der Standardwert für diese Variable ist sRGB für Farbvorschauen and Gray Gamma 2.2 für monochrome Vorschauen.</v>
      </c>
      <c r="O2861" s="3" t="str">
        <f>IF(AND(TRIM(J2861)="",M2861=""),"Suffix not translated ",
   IF(AND(TRIM(J2861)&lt;&gt;"",TRIM(M2861)&lt;&gt;"",TRIM(J2861)&lt;&gt;TRIM(M2861)),"Suffix translation &lt;&gt; lookup ", "" ))
&amp;IF(AND(TRIM(K2861)="",N2861=""),"Description not translated ",
   IF(AND(TRIM(K2861)&lt;&gt;"",TRIM(N2861)&lt;&gt;"",TRIM(K2861)&lt;&gt;TRIM(N2861)),"Description translation&lt;&gt; lookup ", "" ))</f>
        <v/>
      </c>
    </row>
    <row r="2862" spans="1:15" ht="75" x14ac:dyDescent="0.25">
      <c r="A2862" s="2" t="str">
        <f>IF(TRIM(J2862)="","",E2862)</f>
        <v/>
      </c>
      <c r="B2862" s="2" t="str">
        <f>IF(TRIM(K2862)="","",I2862)</f>
        <v/>
      </c>
      <c r="C2862" s="2" t="str">
        <f>LEFT(F2862,FIND(".",F2862,6))</f>
        <v>Exif.Thumbnail.</v>
      </c>
      <c r="D2862" s="2" t="str">
        <f>VLOOKUP(C2862,PrefixUebersetzung,2,FALSE)</f>
        <v>Exif.Vorschaubild.</v>
      </c>
      <c r="E2862" s="2" t="str">
        <f>MID(F2862,FIND(".",F2862,6)+1,99)</f>
        <v>PreviewDateTime</v>
      </c>
      <c r="F2862" s="3" t="s">
        <v>8062</v>
      </c>
      <c r="G2862" s="3" t="s">
        <v>9514</v>
      </c>
      <c r="I2862" s="3" t="s">
        <v>2417</v>
      </c>
      <c r="J2862" s="3"/>
      <c r="L2862" s="14"/>
      <c r="M2862" s="3" t="str">
        <f>IFERROR(VLOOKUP(E2862,A:J,10, FALSE),"")</f>
        <v>Vorschau Datum/Zeit</v>
      </c>
      <c r="N2862" s="3" t="str">
        <f>IFERROR(VLOOKUP(I2862,B:K,10,FALSE),"")</f>
        <v>Dieser Tag ist eine ASCII-Zeichenfolge mit Datum/Uhrzeit, an dem die in der IFD gespeicherte die Vorschau erstellt wurde. Das Datum/Uhrzeit wird mit ISO 8601 kodiert.</v>
      </c>
      <c r="O2862" s="3" t="str">
        <f>IF(AND(TRIM(J2862)="",M2862=""),"Suffix not translated ",
   IF(AND(TRIM(J2862)&lt;&gt;"",TRIM(M2862)&lt;&gt;"",TRIM(J2862)&lt;&gt;TRIM(M2862)),"Suffix translation &lt;&gt; lookup ", "" ))
&amp;IF(AND(TRIM(K2862)="",N2862=""),"Description not translated ",
   IF(AND(TRIM(K2862)&lt;&gt;"",TRIM(N2862)&lt;&gt;"",TRIM(K2862)&lt;&gt;TRIM(N2862)),"Description translation&lt;&gt; lookup ", "" ))</f>
        <v/>
      </c>
    </row>
    <row r="2863" spans="1:15" ht="45" x14ac:dyDescent="0.25">
      <c r="A2863" s="2" t="str">
        <f>IF(TRIM(J2863)="","",E2863)</f>
        <v/>
      </c>
      <c r="B2863" s="2" t="str">
        <f>IF(TRIM(K2863)="","",I2863)</f>
        <v/>
      </c>
      <c r="C2863" s="2" t="str">
        <f>LEFT(F2863,FIND(".",F2863,6))</f>
        <v>Exif.Thumbnail.</v>
      </c>
      <c r="D2863" s="2" t="str">
        <f>VLOOKUP(C2863,PrefixUebersetzung,2,FALSE)</f>
        <v>Exif.Vorschaubild.</v>
      </c>
      <c r="E2863" s="2" t="str">
        <f>MID(F2863,FIND(".",F2863,6)+1,99)</f>
        <v>PreviewSettingsDigest</v>
      </c>
      <c r="F2863" s="3" t="s">
        <v>8063</v>
      </c>
      <c r="G2863" s="3" t="s">
        <v>9518</v>
      </c>
      <c r="I2863" s="3" t="s">
        <v>2418</v>
      </c>
      <c r="J2863" s="3"/>
      <c r="L2863" s="14">
        <v>5</v>
      </c>
      <c r="M2863" s="3" t="str">
        <f>IFERROR(VLOOKUP(E2863,A:J,10, FALSE),"")</f>
        <v/>
      </c>
      <c r="N2863" s="3" t="str">
        <f>IFERROR(VLOOKUP(I2863,B:K,10,FALSE),"")</f>
        <v/>
      </c>
      <c r="O2863" s="3" t="str">
        <f>IF(AND(TRIM(J2863)="",M2863=""),"Suffix not translated ",
   IF(AND(TRIM(J2863)&lt;&gt;"",TRIM(M2863)&lt;&gt;"",TRIM(J2863)&lt;&gt;TRIM(M2863)),"Suffix translation &lt;&gt; lookup ", "" ))
&amp;IF(AND(TRIM(K2863)="",N2863=""),"Description not translated ",
   IF(AND(TRIM(K2863)&lt;&gt;"",TRIM(N2863)&lt;&gt;"",TRIM(K2863)&lt;&gt;TRIM(N2863)),"Description translation&lt;&gt; lookup ", "" ))</f>
        <v xml:space="preserve">Suffix not translated Description not translated </v>
      </c>
    </row>
    <row r="2864" spans="1:15" ht="45" x14ac:dyDescent="0.25">
      <c r="A2864" s="2" t="str">
        <f>IF(TRIM(J2864)="","",E2864)</f>
        <v/>
      </c>
      <c r="B2864" s="2" t="str">
        <f>IF(TRIM(K2864)="","",I2864)</f>
        <v/>
      </c>
      <c r="C2864" s="2" t="str">
        <f>LEFT(F2864,FIND(".",F2864,6))</f>
        <v>Exif.Thumbnail.</v>
      </c>
      <c r="D2864" s="2" t="str">
        <f>VLOOKUP(C2864,PrefixUebersetzung,2,FALSE)</f>
        <v>Exif.Vorschaubild.</v>
      </c>
      <c r="E2864" s="2" t="str">
        <f>MID(F2864,FIND(".",F2864,6)+1,99)</f>
        <v>PreviewSettingsName</v>
      </c>
      <c r="F2864" s="3" t="s">
        <v>8064</v>
      </c>
      <c r="G2864" s="3" t="s">
        <v>9518</v>
      </c>
      <c r="I2864" s="3" t="s">
        <v>2419</v>
      </c>
      <c r="J2864" s="3"/>
      <c r="L2864" s="14">
        <v>5</v>
      </c>
      <c r="M2864" s="3" t="str">
        <f>IFERROR(VLOOKUP(E2864,A:J,10, FALSE),"")</f>
        <v/>
      </c>
      <c r="N2864" s="3" t="str">
        <f>IFERROR(VLOOKUP(I2864,B:K,10,FALSE),"")</f>
        <v/>
      </c>
      <c r="O2864" s="3" t="str">
        <f>IF(AND(TRIM(J2864)="",M2864=""),"Suffix not translated ",
   IF(AND(TRIM(J2864)&lt;&gt;"",TRIM(M2864)&lt;&gt;"",TRIM(J2864)&lt;&gt;TRIM(M2864)),"Suffix translation &lt;&gt; lookup ", "" ))
&amp;IF(AND(TRIM(K2864)="",N2864=""),"Description not translated ",
   IF(AND(TRIM(K2864)&lt;&gt;"",TRIM(N2864)&lt;&gt;"",TRIM(K2864)&lt;&gt;TRIM(N2864)),"Description translation&lt;&gt; lookup ", "" ))</f>
        <v xml:space="preserve">Suffix not translated Description not translated </v>
      </c>
    </row>
    <row r="2865" spans="1:15" ht="75" x14ac:dyDescent="0.25">
      <c r="A2865" s="2" t="str">
        <f>IF(TRIM(J2865)="","",E2865)</f>
        <v/>
      </c>
      <c r="B2865" s="2" t="str">
        <f>IF(TRIM(K2865)="","",I2865)</f>
        <v/>
      </c>
      <c r="C2865" s="2" t="str">
        <f>LEFT(F2865,FIND(".",F2865,6))</f>
        <v>Exif.Thumbnail.</v>
      </c>
      <c r="D2865" s="2" t="str">
        <f>VLOOKUP(C2865,PrefixUebersetzung,2,FALSE)</f>
        <v>Exif.Vorschaubild.</v>
      </c>
      <c r="E2865" s="2" t="str">
        <f>MID(F2865,FIND(".",F2865,6)+1,99)</f>
        <v>PrimaryChromaticities</v>
      </c>
      <c r="F2865" s="3" t="s">
        <v>8065</v>
      </c>
      <c r="G2865" s="3" t="s">
        <v>9519</v>
      </c>
      <c r="I2865" s="3" t="s">
        <v>2420</v>
      </c>
      <c r="J2865" s="3"/>
      <c r="L2865" s="14"/>
      <c r="M2865" s="3" t="str">
        <f>IFERROR(VLOOKUP(E2865,A:J,10, FALSE),"")</f>
        <v>Primäre Farbigkeit</v>
      </c>
      <c r="N2865" s="3" t="str">
        <f>IFERROR(VLOOKUP(I2865,B:K,10,FALSE),"")</f>
        <v>Die Chromatizität der drei primären Farben des Bildes. Normalerweise ist dieses Tag nicht notwendig, da der Farbraum im Farbraum-Informations-Tag (&lt;ColorSpace&gt;) angegeben wird.</v>
      </c>
      <c r="O2865" s="3" t="str">
        <f>IF(AND(TRIM(J2865)="",M2865=""),"Suffix not translated ",
   IF(AND(TRIM(J2865)&lt;&gt;"",TRIM(M2865)&lt;&gt;"",TRIM(J2865)&lt;&gt;TRIM(M2865)),"Suffix translation &lt;&gt; lookup ", "" ))
&amp;IF(AND(TRIM(K2865)="",N2865=""),"Description not translated ",
   IF(AND(TRIM(K2865)&lt;&gt;"",TRIM(N2865)&lt;&gt;"",TRIM(K2865)&lt;&gt;TRIM(N2865)),"Description translation&lt;&gt; lookup ", "" ))</f>
        <v/>
      </c>
    </row>
    <row r="2866" spans="1:15" x14ac:dyDescent="0.25">
      <c r="A2866" s="2" t="str">
        <f>IF(TRIM(J2866)="","",E2866)</f>
        <v/>
      </c>
      <c r="B2866" s="2" t="str">
        <f>IF(TRIM(K2866)="","",I2866)</f>
        <v/>
      </c>
      <c r="C2866" s="2" t="str">
        <f>LEFT(F2866,FIND(".",F2866,6))</f>
        <v>Exif.Thumbnail.</v>
      </c>
      <c r="D2866" s="2" t="str">
        <f>VLOOKUP(C2866,PrefixUebersetzung,2,FALSE)</f>
        <v>Exif.Vorschaubild.</v>
      </c>
      <c r="E2866" s="2" t="str">
        <f>MID(F2866,FIND(".",F2866,6)+1,99)</f>
        <v>PrintImageMatching</v>
      </c>
      <c r="F2866" s="3" t="s">
        <v>8066</v>
      </c>
      <c r="G2866" s="3" t="s">
        <v>9517</v>
      </c>
      <c r="I2866" s="3" t="s">
        <v>2421</v>
      </c>
      <c r="J2866" s="3"/>
      <c r="L2866" s="14">
        <v>5</v>
      </c>
      <c r="M2866" s="3" t="str">
        <f>IFERROR(VLOOKUP(E2866,A:J,10, FALSE),"")</f>
        <v/>
      </c>
      <c r="N2866" s="3" t="str">
        <f>IFERROR(VLOOKUP(I2866,B:K,10,FALSE),"")</f>
        <v/>
      </c>
      <c r="O2866" s="3" t="str">
        <f>IF(AND(TRIM(J2866)="",M2866=""),"Suffix not translated ",
   IF(AND(TRIM(J2866)&lt;&gt;"",TRIM(M2866)&lt;&gt;"",TRIM(J2866)&lt;&gt;TRIM(M2866)),"Suffix translation &lt;&gt; lookup ", "" ))
&amp;IF(AND(TRIM(K2866)="",N2866=""),"Description not translated ",
   IF(AND(TRIM(K2866)&lt;&gt;"",TRIM(N2866)&lt;&gt;"",TRIM(K2866)&lt;&gt;TRIM(N2866)),"Description translation&lt;&gt; lookup ", "" ))</f>
        <v xml:space="preserve">Suffix not translated Description not translated </v>
      </c>
    </row>
    <row r="2867" spans="1:15" ht="45" x14ac:dyDescent="0.25">
      <c r="A2867" s="2" t="str">
        <f>IF(TRIM(J2867)="","",E2867)</f>
        <v/>
      </c>
      <c r="B2867" s="2" t="str">
        <f>IF(TRIM(K2867)="","",I2867)</f>
        <v/>
      </c>
      <c r="C2867" s="2" t="str">
        <f>LEFT(F2867,FIND(".",F2867,6))</f>
        <v>Exif.Thumbnail.</v>
      </c>
      <c r="D2867" s="2" t="str">
        <f>VLOOKUP(C2867,PrefixUebersetzung,2,FALSE)</f>
        <v>Exif.Vorschaubild.</v>
      </c>
      <c r="E2867" s="2" t="str">
        <f>MID(F2867,FIND(".",F2867,6)+1,99)</f>
        <v>ProcessingSoftware</v>
      </c>
      <c r="F2867" s="3" t="s">
        <v>8067</v>
      </c>
      <c r="G2867" s="3" t="s">
        <v>9514</v>
      </c>
      <c r="I2867" s="3" t="s">
        <v>2422</v>
      </c>
      <c r="J2867" s="3"/>
      <c r="L2867" s="14"/>
      <c r="M2867" s="3" t="str">
        <f>IFERROR(VLOOKUP(E2867,A:J,10, FALSE),"")</f>
        <v>Verarbeitungs-Software</v>
      </c>
      <c r="N2867" s="3" t="str">
        <f>IFERROR(VLOOKUP(I2867,B:K,10,FALSE),"")</f>
        <v>Der Name und die Version der Software, die für Nachbearbeitung des Bildes verwendet wurde.</v>
      </c>
      <c r="O2867" s="3" t="str">
        <f>IF(AND(TRIM(J2867)="",M2867=""),"Suffix not translated ",
   IF(AND(TRIM(J2867)&lt;&gt;"",TRIM(M2867)&lt;&gt;"",TRIM(J2867)&lt;&gt;TRIM(M2867)),"Suffix translation &lt;&gt; lookup ", "" ))
&amp;IF(AND(TRIM(K2867)="",N2867=""),"Description not translated ",
   IF(AND(TRIM(K2867)&lt;&gt;"",TRIM(N2867)&lt;&gt;"",TRIM(K2867)&lt;&gt;TRIM(N2867)),"Description translation&lt;&gt; lookup ", "" ))</f>
        <v/>
      </c>
    </row>
    <row r="2868" spans="1:15" ht="105" x14ac:dyDescent="0.25">
      <c r="A2868" s="2" t="str">
        <f>IF(TRIM(J2868)="","",E2868)</f>
        <v/>
      </c>
      <c r="B2868" s="2" t="str">
        <f>IF(TRIM(K2868)="","",I2868)</f>
        <v/>
      </c>
      <c r="C2868" s="2" t="str">
        <f>LEFT(F2868,FIND(".",F2868,6))</f>
        <v>Exif.Thumbnail.</v>
      </c>
      <c r="D2868" s="2" t="str">
        <f>VLOOKUP(C2868,PrefixUebersetzung,2,FALSE)</f>
        <v>Exif.Vorschaubild.</v>
      </c>
      <c r="E2868" s="2" t="str">
        <f>MID(F2868,FIND(".",F2868,6)+1,99)</f>
        <v>ProfileCalibrationSignature</v>
      </c>
      <c r="F2868" s="3" t="s">
        <v>8068</v>
      </c>
      <c r="G2868" s="3" t="s">
        <v>9518</v>
      </c>
      <c r="I2868" s="3" t="s">
        <v>2423</v>
      </c>
      <c r="J2868" s="3"/>
      <c r="L2868" s="14">
        <v>5</v>
      </c>
      <c r="M2868" s="3" t="str">
        <f>IFERROR(VLOOKUP(E2868,A:J,10, FALSE),"")</f>
        <v/>
      </c>
      <c r="N2868" s="3" t="str">
        <f>IFERROR(INDEX(K:K,MATCH(TRUE,INDEX(B:B=I2868,0),0)),"")</f>
        <v/>
      </c>
      <c r="O2868" s="3" t="str">
        <f>IF(AND(TRIM(J2868)="",M2868=""),"Suffix not translated ",
   IF(AND(TRIM(J2868)&lt;&gt;"",TRIM(M2868)&lt;&gt;"",TRIM(J2868)&lt;&gt;TRIM(M2868)),"Suffix translation &lt;&gt; lookup ", "" ))
&amp;IF(AND(TRIM(K2868)="",N2868=""),"Description not translated ",
   IF(AND(TRIM(K2868)&lt;&gt;"",TRIM(N2868)&lt;&gt;"",TRIM(K2868)&lt;&gt;TRIM(N2868)),"Description translation&lt;&gt; lookup ", "" ))</f>
        <v xml:space="preserve">Suffix not translated Description not translated </v>
      </c>
    </row>
    <row r="2869" spans="1:15" ht="90" x14ac:dyDescent="0.25">
      <c r="A2869" s="2" t="str">
        <f>IF(TRIM(J2869)="","",E2869)</f>
        <v/>
      </c>
      <c r="B2869" s="2" t="str">
        <f>IF(TRIM(K2869)="","",I2869)</f>
        <v/>
      </c>
      <c r="C2869" s="2" t="str">
        <f>LEFT(F2869,FIND(".",F2869,6))</f>
        <v>Exif.Thumbnail.</v>
      </c>
      <c r="D2869" s="2" t="str">
        <f>VLOOKUP(C2869,PrefixUebersetzung,2,FALSE)</f>
        <v>Exif.Vorschaubild.</v>
      </c>
      <c r="E2869" s="2" t="str">
        <f>MID(F2869,FIND(".",F2869,6)+1,99)</f>
        <v>ProfileCopyright</v>
      </c>
      <c r="F2869" s="3" t="s">
        <v>8069</v>
      </c>
      <c r="G2869" s="3" t="s">
        <v>9518</v>
      </c>
      <c r="I2869" s="3" t="s">
        <v>2424</v>
      </c>
      <c r="J2869" s="3"/>
      <c r="L2869" s="14"/>
      <c r="M2869" s="3" t="str">
        <f>IFERROR(VLOOKUP(E2869,A:J,10, FALSE),"")</f>
        <v>Profil Copyright</v>
      </c>
      <c r="N2869" s="3" t="str">
        <f>IFERROR(VLOOKUP(I2869,B:K,10,FALSE),"")</f>
        <v>Ein UTF-8-codierte Zeichenfolge, mit Copyright-Informationen für das Kamera Profil. Diese Zeichenfolge sollte immer zusammen mit den anderen Kamera Profil-Tags erhalten werden.</v>
      </c>
      <c r="O2869" s="3" t="str">
        <f>IF(AND(TRIM(J2869)="",M2869=""),"Suffix not translated ",
   IF(AND(TRIM(J2869)&lt;&gt;"",TRIM(M2869)&lt;&gt;"",TRIM(J2869)&lt;&gt;TRIM(M2869)),"Suffix translation &lt;&gt; lookup ", "" ))
&amp;IF(AND(TRIM(K2869)="",N2869=""),"Description not translated ",
   IF(AND(TRIM(K2869)&lt;&gt;"",TRIM(N2869)&lt;&gt;"",TRIM(K2869)&lt;&gt;TRIM(N2869)),"Description translation&lt;&gt; lookup ", "" ))</f>
        <v/>
      </c>
    </row>
    <row r="2870" spans="1:15" ht="30" x14ac:dyDescent="0.25">
      <c r="A2870" s="2" t="str">
        <f>IF(TRIM(J2870)="","",E2870)</f>
        <v/>
      </c>
      <c r="B2870" s="2" t="str">
        <f>IF(TRIM(K2870)="","",I2870)</f>
        <v/>
      </c>
      <c r="C2870" s="2" t="str">
        <f>LEFT(F2870,FIND(".",F2870,6))</f>
        <v>Exif.Thumbnail.</v>
      </c>
      <c r="D2870" s="2" t="str">
        <f>VLOOKUP(C2870,PrefixUebersetzung,2,FALSE)</f>
        <v>Exif.Vorschaubild.</v>
      </c>
      <c r="E2870" s="2" t="str">
        <f>MID(F2870,FIND(".",F2870,6)+1,99)</f>
        <v>ProfileDynamicRange</v>
      </c>
      <c r="F2870" s="6" t="s">
        <v>11199</v>
      </c>
      <c r="G2870" s="6" t="s">
        <v>9517</v>
      </c>
      <c r="H2870" s="6"/>
      <c r="I2870" s="36" t="s">
        <v>11177</v>
      </c>
      <c r="M2870" s="3" t="str">
        <f>IFERROR(VLOOKUP(E2870,A:J,10, FALSE),"")</f>
        <v/>
      </c>
      <c r="N2870" s="3" t="str">
        <f>IFERROR(VLOOKUP(I2870,B:K,10,FALSE),"")</f>
        <v/>
      </c>
      <c r="O2870" s="3" t="str">
        <f>IF(AND(TRIM(J2870)="",M2870=""),"Suffix not translated ",
   IF(AND(TRIM(J2870)&lt;&gt;"",TRIM(M2870)&lt;&gt;"",TRIM(J2870)&lt;&gt;TRIM(M2870)),"Suffix translation &lt;&gt; lookup ", "" ))
&amp;IF(AND(TRIM(K2870)="",N2870=""),"Description not translated ",
   IF(AND(TRIM(K2870)&lt;&gt;"",TRIM(N2870)&lt;&gt;"",TRIM(K2870)&lt;&gt;TRIM(N2870)),"Description translation&lt;&gt; lookup ", "" ))</f>
        <v xml:space="preserve">Suffix not translated Description not translated </v>
      </c>
    </row>
    <row r="2871" spans="1:15" ht="45" x14ac:dyDescent="0.25">
      <c r="A2871" s="2" t="str">
        <f>IF(TRIM(J2871)="","",E2871)</f>
        <v/>
      </c>
      <c r="B2871" s="2" t="str">
        <f>IF(TRIM(K2871)="","",I2871)</f>
        <v/>
      </c>
      <c r="C2871" s="2" t="str">
        <f>LEFT(F2871,FIND(".",F2871,6))</f>
        <v>Exif.Thumbnail.</v>
      </c>
      <c r="D2871" s="2" t="str">
        <f>VLOOKUP(C2871,PrefixUebersetzung,2,FALSE)</f>
        <v>Exif.Vorschaubild.</v>
      </c>
      <c r="E2871" s="2" t="str">
        <f>MID(F2871,FIND(".",F2871,6)+1,99)</f>
        <v>ProfileEmbedPolicy</v>
      </c>
      <c r="F2871" s="3" t="s">
        <v>8070</v>
      </c>
      <c r="G2871" s="3" t="s">
        <v>9515</v>
      </c>
      <c r="I2871" s="3" t="s">
        <v>2425</v>
      </c>
      <c r="J2871" s="3"/>
      <c r="L2871" s="14">
        <v>5</v>
      </c>
      <c r="M2871" s="3" t="str">
        <f>IFERROR(VLOOKUP(E2871,A:J,10, FALSE),"")</f>
        <v/>
      </c>
      <c r="N2871" s="3" t="str">
        <f>IFERROR(VLOOKUP(I2871,B:K,10,FALSE),"")</f>
        <v>Dieser Tag enthält Informationen über die Nutzungsregeln für das zugeordnete Kamera-Profil.</v>
      </c>
      <c r="O2871" s="3" t="str">
        <f>IF(AND(TRIM(J2871)="",M2871=""),"Suffix not translated ",
   IF(AND(TRIM(J2871)&lt;&gt;"",TRIM(M2871)&lt;&gt;"",TRIM(J2871)&lt;&gt;TRIM(M2871)),"Suffix translation &lt;&gt; lookup ", "" ))
&amp;IF(AND(TRIM(K2871)="",N2871=""),"Description not translated ",
   IF(AND(TRIM(K2871)&lt;&gt;"",TRIM(N2871)&lt;&gt;"",TRIM(K2871)&lt;&gt;TRIM(N2871)),"Description translation&lt;&gt; lookup ", "" ))</f>
        <v xml:space="preserve">Suffix not translated </v>
      </c>
    </row>
    <row r="2872" spans="1:15" ht="90" x14ac:dyDescent="0.25">
      <c r="A2872" s="2" t="str">
        <f>IF(TRIM(J2872)="","",E2872)</f>
        <v/>
      </c>
      <c r="B2872" s="2" t="str">
        <f>IF(TRIM(K2872)="","",I2872)</f>
        <v/>
      </c>
      <c r="C2872" s="2" t="str">
        <f>LEFT(F2872,FIND(".",F2872,6))</f>
        <v>Exif.Thumbnail.</v>
      </c>
      <c r="D2872" s="2" t="str">
        <f>VLOOKUP(C2872,PrefixUebersetzung,2,FALSE)</f>
        <v>Exif.Vorschaubild.</v>
      </c>
      <c r="E2872" s="2" t="str">
        <f>MID(F2872,FIND(".",F2872,6)+1,99)</f>
        <v>ProfileGainTableMap</v>
      </c>
      <c r="F2872" s="36" t="s">
        <v>9825</v>
      </c>
      <c r="G2872" s="36" t="s">
        <v>9517</v>
      </c>
      <c r="H2872" s="36"/>
      <c r="I2872" s="36" t="s">
        <v>9738</v>
      </c>
      <c r="M2872" s="3" t="str">
        <f>IFERROR(VLOOKUP(E2872,A:J,10, FALSE),"")</f>
        <v/>
      </c>
      <c r="N2872" s="3" t="str">
        <f>IFERROR(VLOOKUP(I2872,B:K,10,FALSE),"")</f>
        <v>Enthält räumlich variierende Verstärkungstabellen, die während der Verarbeitung des Bildes als Ausgangspunkt für Benutzeranpassungen verwendet werden können.</v>
      </c>
      <c r="O2872" s="3" t="str">
        <f>IF(AND(TRIM(J2872)="",M2872=""),"Suffix not translated ",
   IF(AND(TRIM(J2872)&lt;&gt;"",TRIM(M2872)&lt;&gt;"",TRIM(J2872)&lt;&gt;TRIM(M2872)),"Suffix translation &lt;&gt; lookup ", "" ))
&amp;IF(AND(TRIM(K2872)="",N2872=""),"Description not translated ",
   IF(AND(TRIM(K2872)&lt;&gt;"",TRIM(N2872)&lt;&gt;"",TRIM(K2872)&lt;&gt;TRIM(N2872)),"Description translation&lt;&gt; lookup ", "" ))</f>
        <v xml:space="preserve">Suffix not translated </v>
      </c>
    </row>
    <row r="2873" spans="1:15" ht="30" x14ac:dyDescent="0.25">
      <c r="A2873" s="2" t="str">
        <f>IF(TRIM(J2873)="","",E2873)</f>
        <v/>
      </c>
      <c r="B2873" s="2" t="str">
        <f>IF(TRIM(K2873)="","",I2873)</f>
        <v/>
      </c>
      <c r="C2873" s="2" t="str">
        <f>LEFT(F2873,FIND(".",F2873,6))</f>
        <v>Exif.Thumbnail.</v>
      </c>
      <c r="D2873" s="2" t="str">
        <f>VLOOKUP(C2873,PrefixUebersetzung,2,FALSE)</f>
        <v>Exif.Vorschaubild.</v>
      </c>
      <c r="E2873" s="2" t="str">
        <f>MID(F2873,FIND(".",F2873,6)+1,99)</f>
        <v>ProfileGainTableMap2</v>
      </c>
      <c r="F2873" s="6" t="s">
        <v>11200</v>
      </c>
      <c r="G2873" s="6" t="s">
        <v>9517</v>
      </c>
      <c r="H2873" s="6"/>
      <c r="I2873" s="36" t="s">
        <v>11179</v>
      </c>
      <c r="M2873" s="3" t="str">
        <f>IFERROR(VLOOKUP(E2873,A:J,10, FALSE),"")</f>
        <v/>
      </c>
      <c r="N2873" s="3" t="str">
        <f>IFERROR(VLOOKUP(I2873,B:K,10,FALSE),"")</f>
        <v/>
      </c>
      <c r="O2873" s="3" t="str">
        <f>IF(AND(TRIM(J2873)="",M2873=""),"Suffix not translated ",
   IF(AND(TRIM(J2873)&lt;&gt;"",TRIM(M2873)&lt;&gt;"",TRIM(J2873)&lt;&gt;TRIM(M2873)),"Suffix translation &lt;&gt; lookup ", "" ))
&amp;IF(AND(TRIM(K2873)="",N2873=""),"Description not translated ",
   IF(AND(TRIM(K2873)&lt;&gt;"",TRIM(N2873)&lt;&gt;"",TRIM(K2873)&lt;&gt;TRIM(N2873)),"Description translation&lt;&gt; lookup ", "" ))</f>
        <v xml:space="preserve">Suffix not translated Description not translated </v>
      </c>
    </row>
    <row r="2874" spans="1:15" ht="60" x14ac:dyDescent="0.25">
      <c r="A2874" s="2" t="str">
        <f>IF(TRIM(J2874)="","",E2874)</f>
        <v/>
      </c>
      <c r="B2874" s="2" t="str">
        <f>IF(TRIM(K2874)="","",I2874)</f>
        <v/>
      </c>
      <c r="C2874" s="2" t="str">
        <f>LEFT(F2874,FIND(".",F2874,6))</f>
        <v>Exif.Thumbnail.</v>
      </c>
      <c r="D2874" s="2" t="str">
        <f>VLOOKUP(C2874,PrefixUebersetzung,2,FALSE)</f>
        <v>Exif.Vorschaubild.</v>
      </c>
      <c r="E2874" s="2" t="str">
        <f>MID(F2874,FIND(".",F2874,6)+1,99)</f>
        <v>ProfileGroupName</v>
      </c>
      <c r="F2874" s="6" t="s">
        <v>11201</v>
      </c>
      <c r="G2874" s="6" t="s">
        <v>9514</v>
      </c>
      <c r="H2874" s="6"/>
      <c r="I2874" s="36" t="s">
        <v>11181</v>
      </c>
      <c r="M2874" s="3" t="str">
        <f>IFERROR(VLOOKUP(E2874,A:J,10, FALSE),"")</f>
        <v/>
      </c>
      <c r="N2874" s="3" t="str">
        <f>IFERROR(VLOOKUP(I2874,B:K,10,FALSE),"")</f>
        <v/>
      </c>
      <c r="O2874" s="3" t="str">
        <f>IF(AND(TRIM(J2874)="",M2874=""),"Suffix not translated ",
   IF(AND(TRIM(J2874)&lt;&gt;"",TRIM(M2874)&lt;&gt;"",TRIM(J2874)&lt;&gt;TRIM(M2874)),"Suffix translation &lt;&gt; lookup ", "" ))
&amp;IF(AND(TRIM(K2874)="",N2874=""),"Description not translated ",
   IF(AND(TRIM(K2874)&lt;&gt;"",TRIM(N2874)&lt;&gt;"",TRIM(K2874)&lt;&gt;TRIM(N2874)),"Description translation&lt;&gt; lookup ", "" ))</f>
        <v xml:space="preserve">Suffix not translated Description not translated </v>
      </c>
    </row>
    <row r="2875" spans="1:15" ht="165" x14ac:dyDescent="0.25">
      <c r="A2875" s="2" t="str">
        <f>IF(TRIM(J2875)="","",E2875)</f>
        <v/>
      </c>
      <c r="B2875" s="2" t="str">
        <f>IF(TRIM(K2875)="","",I2875)</f>
        <v/>
      </c>
      <c r="C2875" s="2" t="str">
        <f>LEFT(F2875,FIND(".",F2875,6))</f>
        <v>Exif.Thumbnail.</v>
      </c>
      <c r="D2875" s="2" t="str">
        <f>VLOOKUP(C2875,PrefixUebersetzung,2,FALSE)</f>
        <v>Exif.Vorschaubild.</v>
      </c>
      <c r="E2875" s="2" t="str">
        <f>MID(F2875,FIND(".",F2875,6)+1,99)</f>
        <v>ProfileHueSatMapData1</v>
      </c>
      <c r="F2875" s="3" t="s">
        <v>8071</v>
      </c>
      <c r="G2875" s="3" t="s">
        <v>9523</v>
      </c>
      <c r="I2875" s="3" t="s">
        <v>2426</v>
      </c>
      <c r="J2875" s="3"/>
      <c r="L2875" s="14">
        <v>5</v>
      </c>
      <c r="M2875" s="3" t="str">
        <f>IFERROR(VLOOKUP(E2875,A:J,10, FALSE),"")</f>
        <v/>
      </c>
      <c r="N2875" s="3" t="str">
        <f>IFERROR(INDEX(K:K,MATCH(TRUE,INDEX(B:B=I2875,0),0)),"")</f>
        <v/>
      </c>
      <c r="O2875" s="3" t="str">
        <f>IF(AND(TRIM(J2875)="",M2875=""),"Suffix not translated ",
   IF(AND(TRIM(J2875)&lt;&gt;"",TRIM(M2875)&lt;&gt;"",TRIM(J2875)&lt;&gt;TRIM(M2875)),"Suffix translation &lt;&gt; lookup ", "" ))
&amp;IF(AND(TRIM(K2875)="",N2875=""),"Description not translated ",
   IF(AND(TRIM(K2875)&lt;&gt;"",TRIM(N2875)&lt;&gt;"",TRIM(K2875)&lt;&gt;TRIM(N2875)),"Description translation&lt;&gt; lookup ", "" ))</f>
        <v xml:space="preserve">Suffix not translated Description not translated </v>
      </c>
    </row>
    <row r="2876" spans="1:15" ht="165" x14ac:dyDescent="0.25">
      <c r="A2876" s="2" t="str">
        <f>IF(TRIM(J2876)="","",E2876)</f>
        <v/>
      </c>
      <c r="B2876" s="2" t="str">
        <f>IF(TRIM(K2876)="","",I2876)</f>
        <v/>
      </c>
      <c r="C2876" s="2" t="str">
        <f>LEFT(F2876,FIND(".",F2876,6))</f>
        <v>Exif.Thumbnail.</v>
      </c>
      <c r="D2876" s="2" t="str">
        <f>VLOOKUP(C2876,PrefixUebersetzung,2,FALSE)</f>
        <v>Exif.Vorschaubild.</v>
      </c>
      <c r="E2876" s="2" t="str">
        <f>MID(F2876,FIND(".",F2876,6)+1,99)</f>
        <v>ProfileHueSatMapData2</v>
      </c>
      <c r="F2876" s="3" t="s">
        <v>8072</v>
      </c>
      <c r="G2876" s="3" t="s">
        <v>9523</v>
      </c>
      <c r="I2876" s="3" t="s">
        <v>2427</v>
      </c>
      <c r="J2876" s="3"/>
      <c r="L2876" s="14">
        <v>5</v>
      </c>
      <c r="M2876" s="3" t="str">
        <f>IFERROR(VLOOKUP(E2876,A:J,10, FALSE),"")</f>
        <v/>
      </c>
      <c r="N2876" s="3" t="str">
        <f>IFERROR(INDEX(K:K,MATCH(TRUE,INDEX(B:B=I2876,0),0)),"")</f>
        <v/>
      </c>
      <c r="O2876" s="3" t="str">
        <f>IF(AND(TRIM(J2876)="",M2876=""),"Suffix not translated ",
   IF(AND(TRIM(J2876)&lt;&gt;"",TRIM(M2876)&lt;&gt;"",TRIM(J2876)&lt;&gt;TRIM(M2876)),"Suffix translation &lt;&gt; lookup ", "" ))
&amp;IF(AND(TRIM(K2876)="",N2876=""),"Description not translated ",
   IF(AND(TRIM(K2876)&lt;&gt;"",TRIM(N2876)&lt;&gt;"",TRIM(K2876)&lt;&gt;TRIM(N2876)),"Description translation&lt;&gt; lookup ", "" ))</f>
        <v xml:space="preserve">Suffix not translated Description not translated </v>
      </c>
    </row>
    <row r="2877" spans="1:15" ht="165" x14ac:dyDescent="0.25">
      <c r="A2877" s="2" t="str">
        <f>IF(TRIM(J2877)="","",E2877)</f>
        <v/>
      </c>
      <c r="B2877" s="2" t="str">
        <f>IF(TRIM(K2877)="","",I2877)</f>
        <v/>
      </c>
      <c r="C2877" s="2" t="str">
        <f>LEFT(F2877,FIND(".",F2877,6))</f>
        <v>Exif.Thumbnail.</v>
      </c>
      <c r="D2877" s="2" t="str">
        <f>VLOOKUP(C2877,PrefixUebersetzung,2,FALSE)</f>
        <v>Exif.Vorschaubild.</v>
      </c>
      <c r="E2877" s="2" t="str">
        <f>MID(F2877,FIND(".",F2877,6)+1,99)</f>
        <v>ProfileHueSatMapData3</v>
      </c>
      <c r="F2877" s="36" t="s">
        <v>9826</v>
      </c>
      <c r="G2877" s="36" t="s">
        <v>9523</v>
      </c>
      <c r="H2877" s="36"/>
      <c r="I2877" s="36" t="s">
        <v>9740</v>
      </c>
      <c r="M2877" s="3" t="str">
        <f>IFERROR(VLOOKUP(E2877,A:J,10, FALSE),"")</f>
        <v/>
      </c>
      <c r="N2877" s="3" t="str">
        <f>IFERROR(INDEX(K:K,MATCH(TRUE,INDEX(B:B=I2877,0),0)),"")</f>
        <v/>
      </c>
      <c r="O2877" s="3" t="str">
        <f>IF(AND(TRIM(J2877)="",M2877=""),"Suffix not translated ",
   IF(AND(TRIM(J2877)&lt;&gt;"",TRIM(M2877)&lt;&gt;"",TRIM(J2877)&lt;&gt;TRIM(M2877)),"Suffix translation &lt;&gt; lookup ", "" ))
&amp;IF(AND(TRIM(K2877)="",N2877=""),"Description not translated ",
   IF(AND(TRIM(K2877)&lt;&gt;"",TRIM(N2877)&lt;&gt;"",TRIM(K2877)&lt;&gt;TRIM(N2877)),"Description translation&lt;&gt; lookup ", "" ))</f>
        <v xml:space="preserve">Suffix not translated Description not translated </v>
      </c>
    </row>
    <row r="2878" spans="1:15" ht="105" x14ac:dyDescent="0.25">
      <c r="A2878" s="2" t="str">
        <f>IF(TRIM(J2878)="","",E2878)</f>
        <v/>
      </c>
      <c r="B2878" s="2" t="str">
        <f>IF(TRIM(K2878)="","",I2878)</f>
        <v/>
      </c>
      <c r="C2878" s="2" t="str">
        <f>LEFT(F2878,FIND(".",F2878,6))</f>
        <v>Exif.Thumbnail.</v>
      </c>
      <c r="D2878" s="2" t="str">
        <f>VLOOKUP(C2878,PrefixUebersetzung,2,FALSE)</f>
        <v>Exif.Vorschaubild.</v>
      </c>
      <c r="E2878" s="2" t="str">
        <f>MID(F2878,FIND(".",F2878,6)+1,99)</f>
        <v>ProfileHueSatMapDims</v>
      </c>
      <c r="F2878" s="3" t="s">
        <v>8073</v>
      </c>
      <c r="G2878" s="3" t="s">
        <v>9515</v>
      </c>
      <c r="I2878" s="3" t="s">
        <v>9839</v>
      </c>
      <c r="J2878" s="3"/>
      <c r="L2878" s="14">
        <v>5</v>
      </c>
      <c r="M2878" s="3" t="str">
        <f>IFERROR(VLOOKUP(E2878,A:J,10, FALSE),"")</f>
        <v/>
      </c>
      <c r="N2878" s="3" t="str">
        <f>IFERROR(INDEX(K:K,MATCH(TRUE,INDEX(B:B=I2878,0),0)),"")</f>
        <v/>
      </c>
      <c r="O2878" s="3" t="str">
        <f>IF(AND(TRIM(J2878)="",M2878=""),"Suffix not translated ",
   IF(AND(TRIM(J2878)&lt;&gt;"",TRIM(M2878)&lt;&gt;"",TRIM(J2878)&lt;&gt;TRIM(M2878)),"Suffix translation &lt;&gt; lookup ", "" ))
&amp;IF(AND(TRIM(K2878)="",N2878=""),"Description not translated ",
   IF(AND(TRIM(K2878)&lt;&gt;"",TRIM(N2878)&lt;&gt;"",TRIM(K2878)&lt;&gt;TRIM(N2878)),"Description translation&lt;&gt; lookup ", "" ))</f>
        <v xml:space="preserve">Suffix not translated Description not translated </v>
      </c>
    </row>
    <row r="2879" spans="1:15" ht="120" x14ac:dyDescent="0.25">
      <c r="A2879" s="2" t="str">
        <f>IF(TRIM(J2879)="","",E2879)</f>
        <v/>
      </c>
      <c r="B2879" s="2" t="str">
        <f>IF(TRIM(K2879)="","",I2879)</f>
        <v/>
      </c>
      <c r="C2879" s="2" t="str">
        <f>LEFT(F2879,FIND(".",F2879,6))</f>
        <v>Exif.Thumbnail.</v>
      </c>
      <c r="D2879" s="2" t="str">
        <f>VLOOKUP(C2879,PrefixUebersetzung,2,FALSE)</f>
        <v>Exif.Vorschaubild.</v>
      </c>
      <c r="E2879" s="2" t="str">
        <f>MID(F2879,FIND(".",F2879,6)+1,99)</f>
        <v>ProfileHueSatMapEncoding</v>
      </c>
      <c r="F2879" s="36" t="s">
        <v>9827</v>
      </c>
      <c r="G2879" s="36" t="s">
        <v>9515</v>
      </c>
      <c r="H2879" s="36"/>
      <c r="I2879" s="36" t="s">
        <v>9742</v>
      </c>
      <c r="M2879" s="3" t="str">
        <f>IFERROR(VLOOKUP(E2879,A:J,10, FALSE),"")</f>
        <v/>
      </c>
      <c r="N2879" s="3" t="str">
        <f>IFERROR(VLOOKUP(I2879,B:K,10,FALSE),"")</f>
        <v>Bietet eine Möglichkeit für Farbprofile anzugeben, wie die Indizierung in eine 3D-HueSatMap während der Rohkonvertierung durchgeführt wird. Dieses Tag ist nicht auf 2,5D-HueSatMap-Tabellen anwendbar (d. h., wo die Wertedimension 1 ist).</v>
      </c>
      <c r="O2879" s="3" t="str">
        <f>IF(AND(TRIM(J2879)="",M2879=""),"Suffix not translated ",
   IF(AND(TRIM(J2879)&lt;&gt;"",TRIM(M2879)&lt;&gt;"",TRIM(J2879)&lt;&gt;TRIM(M2879)),"Suffix translation &lt;&gt; lookup ", "" ))
&amp;IF(AND(TRIM(K2879)="",N2879=""),"Description not translated ",
   IF(AND(TRIM(K2879)&lt;&gt;"",TRIM(N2879)&lt;&gt;"",TRIM(K2879)&lt;&gt;TRIM(N2879)),"Description translation&lt;&gt; lookup ", "" ))</f>
        <v xml:space="preserve">Suffix not translated </v>
      </c>
    </row>
    <row r="2880" spans="1:15" ht="255" x14ac:dyDescent="0.25">
      <c r="A2880" s="2" t="str">
        <f>IF(TRIM(J2880)="","",E2880)</f>
        <v/>
      </c>
      <c r="B2880" s="2" t="str">
        <f>IF(TRIM(K2880)="","",I2880)</f>
        <v/>
      </c>
      <c r="C2880" s="2" t="str">
        <f>LEFT(F2880,FIND(".",F2880,6))</f>
        <v>Exif.Thumbnail.</v>
      </c>
      <c r="D2880" s="2" t="str">
        <f>VLOOKUP(C2880,PrefixUebersetzung,2,FALSE)</f>
        <v>Exif.Vorschaubild.</v>
      </c>
      <c r="E2880" s="2" t="str">
        <f>MID(F2880,FIND(".",F2880,6)+1,99)</f>
        <v>ProfileLookTableData</v>
      </c>
      <c r="F2880" s="3" t="s">
        <v>8074</v>
      </c>
      <c r="G2880" s="3" t="s">
        <v>9523</v>
      </c>
      <c r="I2880" s="3" t="s">
        <v>2428</v>
      </c>
      <c r="J2880" s="3"/>
      <c r="L2880" s="14">
        <v>5</v>
      </c>
      <c r="M2880" s="3" t="str">
        <f>IFERROR(VLOOKUP(E2880,A:J,10, FALSE),"")</f>
        <v/>
      </c>
      <c r="N2880" s="3" t="str">
        <f>IFERROR(INDEX(K:K,MATCH(TRUE,INDEX(B:B=I2880,0),0)),"")</f>
        <v/>
      </c>
      <c r="O2880" s="3" t="str">
        <f>IF(AND(TRIM(J2880)="",M2880=""),"Suffix not translated ",
   IF(AND(TRIM(J2880)&lt;&gt;"",TRIM(M2880)&lt;&gt;"",TRIM(J2880)&lt;&gt;TRIM(M2880)),"Suffix translation &lt;&gt; lookup ", "" ))
&amp;IF(AND(TRIM(K2880)="",N2880=""),"Description not translated ",
   IF(AND(TRIM(K2880)&lt;&gt;"",TRIM(N2880)&lt;&gt;"",TRIM(K2880)&lt;&gt;TRIM(N2880)),"Description translation&lt;&gt; lookup ", "" ))</f>
        <v xml:space="preserve">Suffix not translated Description not translated </v>
      </c>
    </row>
    <row r="2881" spans="1:15" ht="45" x14ac:dyDescent="0.25">
      <c r="A2881" s="2" t="str">
        <f>IF(TRIM(J2881)="","",E2881)</f>
        <v/>
      </c>
      <c r="B2881" s="2" t="str">
        <f>IF(TRIM(K2881)="","",I2881)</f>
        <v/>
      </c>
      <c r="C2881" s="2" t="str">
        <f>LEFT(F2881,FIND(".",F2881,6))</f>
        <v>Exif.Thumbnail.</v>
      </c>
      <c r="D2881" s="2" t="str">
        <f>VLOOKUP(C2881,PrefixUebersetzung,2,FALSE)</f>
        <v>Exif.Vorschaubild.</v>
      </c>
      <c r="E2881" s="2" t="str">
        <f>MID(F2881,FIND(".",F2881,6)+1,99)</f>
        <v>ProfileLookTableDims</v>
      </c>
      <c r="F2881" s="3" t="s">
        <v>8075</v>
      </c>
      <c r="G2881" s="3" t="s">
        <v>9515</v>
      </c>
      <c r="I2881" s="3" t="s">
        <v>2429</v>
      </c>
      <c r="J2881" s="3"/>
      <c r="L2881" s="14">
        <v>5</v>
      </c>
      <c r="M2881" s="3" t="str">
        <f>IFERROR(VLOOKUP(E2881,A:J,10, FALSE),"")</f>
        <v/>
      </c>
      <c r="N2881" s="3" t="str">
        <f>IFERROR(VLOOKUP(I2881,B:K,10,FALSE),"")</f>
        <v/>
      </c>
      <c r="O2881" s="3" t="str">
        <f>IF(AND(TRIM(J2881)="",M2881=""),"Suffix not translated ",
   IF(AND(TRIM(J2881)&lt;&gt;"",TRIM(M2881)&lt;&gt;"",TRIM(J2881)&lt;&gt;TRIM(M2881)),"Suffix translation &lt;&gt; lookup ", "" ))
&amp;IF(AND(TRIM(K2881)="",N2881=""),"Description not translated ",
   IF(AND(TRIM(K2881)&lt;&gt;"",TRIM(N2881)&lt;&gt;"",TRIM(K2881)&lt;&gt;TRIM(N2881)),"Description translation&lt;&gt; lookup ", "" ))</f>
        <v xml:space="preserve">Suffix not translated Description not translated </v>
      </c>
    </row>
    <row r="2882" spans="1:15" ht="105" x14ac:dyDescent="0.25">
      <c r="A2882" s="2" t="str">
        <f>IF(TRIM(J2882)="","",E2882)</f>
        <v/>
      </c>
      <c r="B2882" s="2" t="str">
        <f>IF(TRIM(K2882)="","",I2882)</f>
        <v/>
      </c>
      <c r="C2882" s="2" t="str">
        <f>LEFT(F2882,FIND(".",F2882,6))</f>
        <v>Exif.Thumbnail.</v>
      </c>
      <c r="D2882" s="2" t="str">
        <f>VLOOKUP(C2882,PrefixUebersetzung,2,FALSE)</f>
        <v>Exif.Vorschaubild.</v>
      </c>
      <c r="E2882" s="2" t="str">
        <f>MID(F2882,FIND(".",F2882,6)+1,99)</f>
        <v>ProfileLookTableEncoding</v>
      </c>
      <c r="F2882" s="36" t="s">
        <v>9828</v>
      </c>
      <c r="G2882" s="36" t="s">
        <v>9515</v>
      </c>
      <c r="H2882" s="36"/>
      <c r="I2882" s="36" t="s">
        <v>9744</v>
      </c>
      <c r="M2882" s="3" t="str">
        <f>IFERROR(VLOOKUP(E2882,A:J,10, FALSE),"")</f>
        <v/>
      </c>
      <c r="N2882" s="3" t="str">
        <f>IFERROR(VLOOKUP(I2882,B:K,10,FALSE),"")</f>
        <v>Bietet eine Möglichkeit für Farbprofile, anzugeben, wie die Indizierung in eine 3D-LookTable während der Rohkonvertierung durchgeführt wird. Dieses Tag ist nicht auf eine 2,5D-LookTable anwendbar (d. h., wo die Wertedimension 1 ist).</v>
      </c>
      <c r="O2882" s="3" t="str">
        <f>IF(AND(TRIM(J2882)="",M2882=""),"Suffix not translated ",
   IF(AND(TRIM(J2882)&lt;&gt;"",TRIM(M2882)&lt;&gt;"",TRIM(J2882)&lt;&gt;TRIM(M2882)),"Suffix translation &lt;&gt; lookup ", "" ))
&amp;IF(AND(TRIM(K2882)="",N2882=""),"Description not translated ",
   IF(AND(TRIM(K2882)&lt;&gt;"",TRIM(N2882)&lt;&gt;"",TRIM(K2882)&lt;&gt;TRIM(N2882)),"Description translation&lt;&gt; lookup ", "" ))</f>
        <v xml:space="preserve">Suffix not translated </v>
      </c>
    </row>
    <row r="2883" spans="1:15" ht="120" x14ac:dyDescent="0.25">
      <c r="A2883" s="2" t="str">
        <f>IF(TRIM(J2883)="","",E2883)</f>
        <v/>
      </c>
      <c r="B2883" s="2" t="str">
        <f>IF(TRIM(K2883)="","",I2883)</f>
        <v/>
      </c>
      <c r="C2883" s="2" t="str">
        <f>LEFT(F2883,FIND(".",F2883,6))</f>
        <v>Exif.Thumbnail.</v>
      </c>
      <c r="D2883" s="2" t="str">
        <f>VLOOKUP(C2883,PrefixUebersetzung,2,FALSE)</f>
        <v>Exif.Vorschaubild.</v>
      </c>
      <c r="E2883" s="2" t="str">
        <f>MID(F2883,FIND(".",F2883,6)+1,99)</f>
        <v>ProfileName</v>
      </c>
      <c r="F2883" s="3" t="s">
        <v>8076</v>
      </c>
      <c r="G2883" s="3" t="s">
        <v>9518</v>
      </c>
      <c r="I2883" s="3" t="s">
        <v>2430</v>
      </c>
      <c r="J2883" s="3"/>
      <c r="L2883" s="14"/>
      <c r="M2883" s="3" t="str">
        <f>IFERROR(VLOOKUP(E2883,A:J,10, FALSE),"")</f>
        <v>Profil Name</v>
      </c>
      <c r="N2883" s="3" t="str">
        <f>IFERROR(VLOOKUP(I2883,B:K,10,FALSE),"")</f>
        <v>Ein UTF-8-codierte Zeichenfolge mit dem Namen des Kamera-Profils. Dieses Tag ist optional, wenn nur ein einziges Kamera Profil in der Datei gespeichert ist. Es ist erforderlich für alle Kamera-Profile, wenn mehr als ein Kamera-Profil in der Datei gespeichert ist.</v>
      </c>
      <c r="O2883" s="3" t="str">
        <f>IF(AND(TRIM(J2883)="",M2883=""),"Suffix not translated ",
   IF(AND(TRIM(J2883)&lt;&gt;"",TRIM(M2883)&lt;&gt;"",TRIM(J2883)&lt;&gt;TRIM(M2883)),"Suffix translation &lt;&gt; lookup ", "" ))
&amp;IF(AND(TRIM(K2883)="",N2883=""),"Description not translated ",
   IF(AND(TRIM(K2883)&lt;&gt;"",TRIM(N2883)&lt;&gt;"",TRIM(K2883)&lt;&gt;TRIM(N2883)),"Description translation&lt;&gt; lookup ", "" ))</f>
        <v/>
      </c>
    </row>
    <row r="2884" spans="1:15" ht="225" x14ac:dyDescent="0.25">
      <c r="A2884" s="2" t="str">
        <f>IF(TRIM(J2884)="","",E2884)</f>
        <v/>
      </c>
      <c r="B2884" s="2" t="str">
        <f>IF(TRIM(K2884)="","",I2884)</f>
        <v/>
      </c>
      <c r="C2884" s="2" t="str">
        <f>LEFT(F2884,FIND(".",F2884,6))</f>
        <v>Exif.Thumbnail.</v>
      </c>
      <c r="D2884" s="2" t="str">
        <f>VLOOKUP(C2884,PrefixUebersetzung,2,FALSE)</f>
        <v>Exif.Vorschaubild.</v>
      </c>
      <c r="E2884" s="2" t="str">
        <f>MID(F2884,FIND(".",F2884,6)+1,99)</f>
        <v>ProfileToneCurve</v>
      </c>
      <c r="F2884" s="3" t="s">
        <v>8077</v>
      </c>
      <c r="G2884" s="3" t="s">
        <v>9523</v>
      </c>
      <c r="I2884" s="3" t="s">
        <v>2431</v>
      </c>
      <c r="J2884" s="3"/>
      <c r="L2884" s="14"/>
      <c r="M2884" s="3" t="str">
        <f>IFERROR(VLOOKUP(E2884,A:J,10, FALSE),"")</f>
        <v>Profil Tonkurve</v>
      </c>
      <c r="N2884" s="3" t="str">
        <f>IFERROR(INDEX(K:K,MATCH(TRUE,INDEX(B:B=I2884,0),0)),"")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O2884" s="3" t="str">
        <f>IF(AND(TRIM(J2884)="",M2884=""),"Suffix not translated ",
   IF(AND(TRIM(J2884)&lt;&gt;"",TRIM(M2884)&lt;&gt;"",TRIM(J2884)&lt;&gt;TRIM(M2884)),"Suffix translation &lt;&gt; lookup ", "" ))
&amp;IF(AND(TRIM(K2884)="",N2884=""),"Description not translated ",
   IF(AND(TRIM(K2884)&lt;&gt;"",TRIM(N2884)&lt;&gt;"",TRIM(K2884)&lt;&gt;TRIM(N2884)),"Description translation&lt;&gt; lookup ", "" ))</f>
        <v/>
      </c>
    </row>
    <row r="2885" spans="1:15" ht="30" x14ac:dyDescent="0.25">
      <c r="A2885" s="2" t="str">
        <f>IF(TRIM(J2885)="","",E2885)</f>
        <v/>
      </c>
      <c r="B2885" s="2" t="str">
        <f>IF(TRIM(K2885)="","",I2885)</f>
        <v/>
      </c>
      <c r="C2885" s="2" t="str">
        <f>LEFT(F2885,FIND(".",F2885,6))</f>
        <v>Exif.Thumbnail.</v>
      </c>
      <c r="D2885" s="2" t="str">
        <f>VLOOKUP(C2885,PrefixUebersetzung,2,FALSE)</f>
        <v>Exif.Vorschaubild.</v>
      </c>
      <c r="E2885" s="2" t="str">
        <f>MID(F2885,FIND(".",F2885,6)+1,99)</f>
        <v>Rating</v>
      </c>
      <c r="F2885" s="3" t="s">
        <v>8078</v>
      </c>
      <c r="G2885" s="3" t="s">
        <v>9512</v>
      </c>
      <c r="I2885" s="3" t="s">
        <v>2432</v>
      </c>
      <c r="J2885" s="3"/>
      <c r="L2885" s="14"/>
      <c r="M2885" s="3" t="str">
        <f>IFERROR(VLOOKUP(E2885,A:J,10, FALSE),"")</f>
        <v>Bewertung</v>
      </c>
      <c r="N2885" s="3" t="str">
        <f>IFERROR(VLOOKUP(I2885,B:K,10,FALSE),"")</f>
        <v>Bewertungs-Tag, verwendet von Windows</v>
      </c>
      <c r="O2885" s="3" t="str">
        <f>IF(AND(TRIM(J2885)="",M2885=""),"Suffix not translated ",
   IF(AND(TRIM(J2885)&lt;&gt;"",TRIM(M2885)&lt;&gt;"",TRIM(J2885)&lt;&gt;TRIM(M2885)),"Suffix translation &lt;&gt; lookup ", "" ))
&amp;IF(AND(TRIM(K2885)="",N2885=""),"Description not translated ",
   IF(AND(TRIM(K2885)&lt;&gt;"",TRIM(N2885)&lt;&gt;"",TRIM(K2885)&lt;&gt;TRIM(N2885)),"Description translation&lt;&gt; lookup ", "" ))</f>
        <v/>
      </c>
    </row>
    <row r="2886" spans="1:15" ht="30" x14ac:dyDescent="0.25">
      <c r="A2886" s="2" t="str">
        <f>IF(TRIM(J2886)="","",E2886)</f>
        <v/>
      </c>
      <c r="B2886" s="2" t="str">
        <f>IF(TRIM(K2886)="","",I2886)</f>
        <v/>
      </c>
      <c r="C2886" s="2" t="str">
        <f>LEFT(F2886,FIND(".",F2886,6))</f>
        <v>Exif.Thumbnail.</v>
      </c>
      <c r="D2886" s="2" t="str">
        <f>VLOOKUP(C2886,PrefixUebersetzung,2,FALSE)</f>
        <v>Exif.Vorschaubild.</v>
      </c>
      <c r="E2886" s="2" t="str">
        <f>MID(F2886,FIND(".",F2886,6)+1,99)</f>
        <v>RatingPercent</v>
      </c>
      <c r="F2886" s="3" t="s">
        <v>8079</v>
      </c>
      <c r="G2886" s="3" t="s">
        <v>9512</v>
      </c>
      <c r="I2886" s="3" t="s">
        <v>2433</v>
      </c>
      <c r="J2886" s="3"/>
      <c r="L2886" s="14"/>
      <c r="M2886" s="3" t="str">
        <f>IFERROR(VLOOKUP(E2886,A:J,10, FALSE),"")</f>
        <v>Bewertung Prozent</v>
      </c>
      <c r="N2886" s="3" t="str">
        <f>IFERROR(VLOOKUP(I2886,B:K,10,FALSE),"")</f>
        <v>Bewertungs-Tag, verwendet von Windows, Wert in Prozent</v>
      </c>
      <c r="O2886" s="3" t="str">
        <f>IF(AND(TRIM(J2886)="",M2886=""),"Suffix not translated ",
   IF(AND(TRIM(J2886)&lt;&gt;"",TRIM(M2886)&lt;&gt;"",TRIM(J2886)&lt;&gt;TRIM(M2886)),"Suffix translation &lt;&gt; lookup ", "" ))
&amp;IF(AND(TRIM(K2886)="",N2886=""),"Description not translated ",
   IF(AND(TRIM(K2886)&lt;&gt;"",TRIM(N2886)&lt;&gt;"",TRIM(K2886)&lt;&gt;TRIM(N2886)),"Description translation&lt;&gt; lookup ", "" ))</f>
        <v/>
      </c>
    </row>
    <row r="2887" spans="1:15" ht="120" x14ac:dyDescent="0.25">
      <c r="A2887" s="2" t="str">
        <f>IF(TRIM(J2887)="","",E2887)</f>
        <v/>
      </c>
      <c r="B2887" s="2" t="str">
        <f>IF(TRIM(K2887)="","",I2887)</f>
        <v/>
      </c>
      <c r="C2887" s="2" t="str">
        <f>LEFT(F2887,FIND(".",F2887,6))</f>
        <v>Exif.Thumbnail.</v>
      </c>
      <c r="D2887" s="2" t="str">
        <f>VLOOKUP(C2887,PrefixUebersetzung,2,FALSE)</f>
        <v>Exif.Vorschaubild.</v>
      </c>
      <c r="E2887" s="2" t="str">
        <f>MID(F2887,FIND(".",F2887,6)+1,99)</f>
        <v>RawDataUniqueID</v>
      </c>
      <c r="F2887" s="3" t="s">
        <v>8080</v>
      </c>
      <c r="G2887" s="3" t="s">
        <v>9518</v>
      </c>
      <c r="I2887" s="3" t="s">
        <v>2434</v>
      </c>
      <c r="J2887" s="3"/>
      <c r="L2887" s="14">
        <v>5</v>
      </c>
      <c r="M2887" s="3" t="str">
        <f>IFERROR(VLOOKUP(E2887,A:J,10, FALSE),"")</f>
        <v/>
      </c>
      <c r="N2887" s="3" t="str">
        <f>IFERROR(INDEX(K:K,MATCH(TRUE,INDEX(B:B=I2887,0),0)),"")</f>
        <v/>
      </c>
      <c r="O2887" s="3" t="str">
        <f>IF(AND(TRIM(J2887)="",M2887=""),"Suffix not translated ",
   IF(AND(TRIM(J2887)&lt;&gt;"",TRIM(M2887)&lt;&gt;"",TRIM(J2887)&lt;&gt;TRIM(M2887)),"Suffix translation &lt;&gt; lookup ", "" ))
&amp;IF(AND(TRIM(K2887)="",N2887=""),"Description not translated ",
   IF(AND(TRIM(K2887)&lt;&gt;"",TRIM(N2887)&lt;&gt;"",TRIM(K2887)&lt;&gt;TRIM(N2887)),"Description translation&lt;&gt; lookup ", "" ))</f>
        <v xml:space="preserve">Suffix not translated Description not translated </v>
      </c>
    </row>
    <row r="2888" spans="1:15" ht="90" x14ac:dyDescent="0.25">
      <c r="A2888" s="2" t="str">
        <f>IF(TRIM(J2888)="","",E2888)</f>
        <v/>
      </c>
      <c r="B2888" s="2" t="str">
        <f>IF(TRIM(K2888)="","",I2888)</f>
        <v/>
      </c>
      <c r="C2888" s="2" t="str">
        <f>LEFT(F2888,FIND(".",F2888,6))</f>
        <v>Exif.Thumbnail.</v>
      </c>
      <c r="D2888" s="2" t="str">
        <f>VLOOKUP(C2888,PrefixUebersetzung,2,FALSE)</f>
        <v>Exif.Vorschaubild.</v>
      </c>
      <c r="E2888" s="2" t="str">
        <f>MID(F2888,FIND(".",F2888,6)+1,99)</f>
        <v>RawImageDigest</v>
      </c>
      <c r="F2888" s="3" t="s">
        <v>8081</v>
      </c>
      <c r="G2888" s="3" t="s">
        <v>9517</v>
      </c>
      <c r="I2888" s="3" t="s">
        <v>2435</v>
      </c>
      <c r="J2888" s="3"/>
      <c r="L2888" s="14">
        <v>5</v>
      </c>
      <c r="M2888" s="3" t="str">
        <f>IFERROR(VLOOKUP(E2888,A:J,10, FALSE),"")</f>
        <v/>
      </c>
      <c r="N2888" s="3" t="str">
        <f>IFERROR(INDEX(K:K,MATCH(TRUE,INDEX(B:B=I2888,0),0)),"")</f>
        <v/>
      </c>
      <c r="O2888" s="3" t="str">
        <f>IF(AND(TRIM(J2888)="",M2888=""),"Suffix not translated ",
   IF(AND(TRIM(J2888)&lt;&gt;"",TRIM(M2888)&lt;&gt;"",TRIM(J2888)&lt;&gt;TRIM(M2888)),"Suffix translation &lt;&gt; lookup ", "" ))
&amp;IF(AND(TRIM(K2888)="",N2888=""),"Description not translated ",
   IF(AND(TRIM(K2888)&lt;&gt;"",TRIM(N2888)&lt;&gt;"",TRIM(K2888)&lt;&gt;TRIM(N2888)),"Description translation&lt;&gt; lookup ", "" ))</f>
        <v xml:space="preserve">Suffix not translated Description not translated </v>
      </c>
    </row>
    <row r="2889" spans="1:15" ht="60" x14ac:dyDescent="0.25">
      <c r="A2889" s="2" t="str">
        <f>IF(TRIM(J2889)="","",E2889)</f>
        <v/>
      </c>
      <c r="B2889" s="2" t="str">
        <f>IF(TRIM(K2889)="","",I2889)</f>
        <v/>
      </c>
      <c r="C2889" s="2" t="str">
        <f>LEFT(F2889,FIND(".",F2889,6))</f>
        <v>Exif.Thumbnail.</v>
      </c>
      <c r="D2889" s="2" t="str">
        <f>VLOOKUP(C2889,PrefixUebersetzung,2,FALSE)</f>
        <v>Exif.Vorschaubild.</v>
      </c>
      <c r="E2889" s="2" t="str">
        <f>MID(F2889,FIND(".",F2889,6)+1,99)</f>
        <v>RawToPreviewGain</v>
      </c>
      <c r="F2889" s="36" t="s">
        <v>9829</v>
      </c>
      <c r="G2889" s="36" t="s">
        <v>9522</v>
      </c>
      <c r="H2889" s="36"/>
      <c r="I2889" s="36" t="s">
        <v>9746</v>
      </c>
      <c r="M2889" s="3" t="str">
        <f>IFERROR(VLOOKUP(E2889,A:J,10, FALSE),"")</f>
        <v/>
      </c>
      <c r="N2889" s="3" t="str">
        <f>IFERROR(VLOOKUP(I2889,B:K,10,FALSE),"")</f>
        <v>Die Verstärkung (mit welcher Zahl die Abtastwerte multipliziert werden) zwischen der Haupt-Roh-IFD und der Vorschau-IFD, die dieses Tag enthält.</v>
      </c>
      <c r="O2889" s="3" t="str">
        <f>IF(AND(TRIM(J2889)="",M2889=""),"Suffix not translated ",
   IF(AND(TRIM(J2889)&lt;&gt;"",TRIM(M2889)&lt;&gt;"",TRIM(J2889)&lt;&gt;TRIM(M2889)),"Suffix translation &lt;&gt; lookup ", "" ))
&amp;IF(AND(TRIM(K2889)="",N2889=""),"Description not translated ",
   IF(AND(TRIM(K2889)&lt;&gt;"",TRIM(N2889)&lt;&gt;"",TRIM(K2889)&lt;&gt;TRIM(N2889)),"Description translation&lt;&gt; lookup ", "" ))</f>
        <v xml:space="preserve">Suffix not translated </v>
      </c>
    </row>
    <row r="2890" spans="1:15" ht="90" x14ac:dyDescent="0.25">
      <c r="A2890" s="2" t="str">
        <f>IF(TRIM(J2890)="","",E2890)</f>
        <v/>
      </c>
      <c r="B2890" s="2" t="str">
        <f>IF(TRIM(K2890)="","",I2890)</f>
        <v/>
      </c>
      <c r="C2890" s="2" t="str">
        <f>LEFT(F2890,FIND(".",F2890,6))</f>
        <v>Exif.Thumbnail.</v>
      </c>
      <c r="D2890" s="2" t="str">
        <f>VLOOKUP(C2890,PrefixUebersetzung,2,FALSE)</f>
        <v>Exif.Vorschaubild.</v>
      </c>
      <c r="E2890" s="2" t="str">
        <f>MID(F2890,FIND(".",F2890,6)+1,99)</f>
        <v>ReductionMatrix1</v>
      </c>
      <c r="F2890" s="3" t="s">
        <v>8082</v>
      </c>
      <c r="G2890" s="3" t="s">
        <v>9520</v>
      </c>
      <c r="I2890" s="3" t="s">
        <v>2436</v>
      </c>
      <c r="J2890" s="3"/>
      <c r="L2890" s="14">
        <v>5</v>
      </c>
      <c r="M2890" s="3" t="str">
        <f>IFERROR(VLOOKUP(E2890,A:J,10, FALSE),"")</f>
        <v>Reduktionsmatrix 1</v>
      </c>
      <c r="N2890" s="3" t="str">
        <f>IFERROR(INDEX(K:K,MATCH(TRUE,INDEX(B:B=I2890,0),0)),"")</f>
        <v/>
      </c>
      <c r="O2890" s="3" t="str">
        <f>IF(AND(TRIM(J2890)="",M2890=""),"Suffix not translated ",
   IF(AND(TRIM(J2890)&lt;&gt;"",TRIM(M2890)&lt;&gt;"",TRIM(J2890)&lt;&gt;TRIM(M2890)),"Suffix translation &lt;&gt; lookup ", "" ))
&amp;IF(AND(TRIM(K2890)="",N2890=""),"Description not translated ",
   IF(AND(TRIM(K2890)&lt;&gt;"",TRIM(N2890)&lt;&gt;"",TRIM(K2890)&lt;&gt;TRIM(N2890)),"Description translation&lt;&gt; lookup ", "" ))</f>
        <v xml:space="preserve">Description not translated </v>
      </c>
    </row>
    <row r="2891" spans="1:15" ht="90" x14ac:dyDescent="0.25">
      <c r="A2891" s="2" t="str">
        <f>IF(TRIM(J2891)="","",E2891)</f>
        <v/>
      </c>
      <c r="B2891" s="2" t="str">
        <f>IF(TRIM(K2891)="","",I2891)</f>
        <v/>
      </c>
      <c r="C2891" s="2" t="str">
        <f>LEFT(F2891,FIND(".",F2891,6))</f>
        <v>Exif.Thumbnail.</v>
      </c>
      <c r="D2891" s="2" t="str">
        <f>VLOOKUP(C2891,PrefixUebersetzung,2,FALSE)</f>
        <v>Exif.Vorschaubild.</v>
      </c>
      <c r="E2891" s="2" t="str">
        <f>MID(F2891,FIND(".",F2891,6)+1,99)</f>
        <v>ReductionMatrix2</v>
      </c>
      <c r="F2891" s="3" t="s">
        <v>8083</v>
      </c>
      <c r="G2891" s="3" t="s">
        <v>9520</v>
      </c>
      <c r="I2891" s="3" t="s">
        <v>2437</v>
      </c>
      <c r="J2891" s="3"/>
      <c r="L2891" s="14">
        <v>5</v>
      </c>
      <c r="M2891" s="3" t="str">
        <f>IFERROR(VLOOKUP(E2891,A:J,10, FALSE),"")</f>
        <v>Reduktionsmatrix 2</v>
      </c>
      <c r="N2891" s="3" t="str">
        <f>IFERROR(INDEX(K:K,MATCH(TRUE,INDEX(B:B=I2891,0),0)),"")</f>
        <v/>
      </c>
      <c r="O2891" s="3" t="str">
        <f>IF(AND(TRIM(J2891)="",M2891=""),"Suffix not translated ",
   IF(AND(TRIM(J2891)&lt;&gt;"",TRIM(M2891)&lt;&gt;"",TRIM(J2891)&lt;&gt;TRIM(M2891)),"Suffix translation &lt;&gt; lookup ", "" ))
&amp;IF(AND(TRIM(K2891)="",N2891=""),"Description not translated ",
   IF(AND(TRIM(K2891)&lt;&gt;"",TRIM(N2891)&lt;&gt;"",TRIM(K2891)&lt;&gt;TRIM(N2891)),"Description translation&lt;&gt; lookup ", "" ))</f>
        <v xml:space="preserve">Description not translated </v>
      </c>
    </row>
    <row r="2892" spans="1:15" ht="165" x14ac:dyDescent="0.25">
      <c r="A2892" s="2" t="str">
        <f>IF(TRIM(J2892)="","",E2892)</f>
        <v/>
      </c>
      <c r="B2892" s="2" t="str">
        <f>IF(TRIM(K2892)="","",I2892)</f>
        <v/>
      </c>
      <c r="C2892" s="2" t="str">
        <f>LEFT(F2892,FIND(".",F2892,6))</f>
        <v>Exif.Thumbnail.</v>
      </c>
      <c r="D2892" s="2" t="str">
        <f>VLOOKUP(C2892,PrefixUebersetzung,2,FALSE)</f>
        <v>Exif.Vorschaubild.</v>
      </c>
      <c r="E2892" s="2" t="str">
        <f>MID(F2892,FIND(".",F2892,6)+1,99)</f>
        <v>ReductionMatrix3</v>
      </c>
      <c r="F2892" s="36" t="s">
        <v>9830</v>
      </c>
      <c r="G2892" s="36" t="s">
        <v>9520</v>
      </c>
      <c r="H2892" s="36"/>
      <c r="I2892" s="36" t="s">
        <v>9748</v>
      </c>
      <c r="M2892" s="3" t="str">
        <f>IFERROR(VLOOKUP(E2892,A:J,10, FALSE),"")</f>
        <v/>
      </c>
      <c r="N2892" s="3" t="str">
        <f>IFERROR(INDEX(K:K,MATCH(TRUE,INDEX(B:B=I2892,0),0)),"")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O2892" s="3" t="str">
        <f>IF(AND(TRIM(J2892)="",M2892=""),"Suffix not translated ",
   IF(AND(TRIM(J2892)&lt;&gt;"",TRIM(M2892)&lt;&gt;"",TRIM(J2892)&lt;&gt;TRIM(M2892)),"Suffix translation &lt;&gt; lookup ", "" ))
&amp;IF(AND(TRIM(K2892)="",N2892=""),"Description not translated ",
   IF(AND(TRIM(K2892)&lt;&gt;"",TRIM(N2892)&lt;&gt;"",TRIM(K2892)&lt;&gt;TRIM(N2892)),"Description translation&lt;&gt; lookup ", "" ))</f>
        <v xml:space="preserve">Suffix not translated </v>
      </c>
    </row>
    <row r="2893" spans="1:15" ht="120" x14ac:dyDescent="0.25">
      <c r="A2893" s="2" t="str">
        <f>IF(TRIM(J2893)="","",E2893)</f>
        <v/>
      </c>
      <c r="B2893" s="2" t="str">
        <f>IF(TRIM(K2893)="","",I2893)</f>
        <v/>
      </c>
      <c r="C2893" s="2" t="str">
        <f>LEFT(F2893,FIND(".",F2893,6))</f>
        <v>Exif.Thumbnail.</v>
      </c>
      <c r="D2893" s="2" t="str">
        <f>VLOOKUP(C2893,PrefixUebersetzung,2,FALSE)</f>
        <v>Exif.Vorschaubild.</v>
      </c>
      <c r="E2893" s="2" t="str">
        <f>MID(F2893,FIND(".",F2893,6)+1,99)</f>
        <v>ReelName</v>
      </c>
      <c r="F2893" s="3" t="s">
        <v>8084</v>
      </c>
      <c r="G2893" s="3" t="s">
        <v>9514</v>
      </c>
      <c r="I2893" s="3" t="s">
        <v>7881</v>
      </c>
      <c r="J2893" s="3"/>
      <c r="L2893" s="14"/>
      <c r="M2893" s="3" t="str">
        <f>IFERROR(VLOOKUP(E2893,A:J,10, FALSE),"")</f>
        <v>ReelName</v>
      </c>
      <c r="N2893" s="3" t="str">
        <f>IFERROR(VLOOKUP(I2893,B:K,10,FALSE),"")</f>
        <v>Das optionale ReelName-Tag muss einen Namen für eine Bildsequenz angeben, wobei jedes Bild in der Sequenz eine eindeutige Bildkennung aufweist (einschließlich, aber nicht beschränkt auf Dateiname, Bildnummer, Datum, Uhrzeit, Zeitcode).</v>
      </c>
      <c r="O2893" s="3" t="str">
        <f>IF(AND(TRIM(J2893)="",M2893=""),"Suffix not translated ",
   IF(AND(TRIM(J2893)&lt;&gt;"",TRIM(M2893)&lt;&gt;"",TRIM(J2893)&lt;&gt;TRIM(M2893)),"Suffix translation &lt;&gt; lookup ", "" ))
&amp;IF(AND(TRIM(K2893)="",N2893=""),"Description not translated ",
   IF(AND(TRIM(K2893)&lt;&gt;"",TRIM(N2893)&lt;&gt;"",TRIM(K2893)&lt;&gt;TRIM(N2893)),"Description translation&lt;&gt; lookup ", "" ))</f>
        <v/>
      </c>
    </row>
    <row r="2894" spans="1:15" ht="105" x14ac:dyDescent="0.25">
      <c r="A2894" s="2" t="str">
        <f>IF(TRIM(J2894)="","",E2894)</f>
        <v/>
      </c>
      <c r="B2894" s="2" t="str">
        <f>IF(TRIM(K2894)="","",I2894)</f>
        <v/>
      </c>
      <c r="C2894" s="2" t="str">
        <f>LEFT(F2894,FIND(".",F2894,6))</f>
        <v>Exif.Thumbnail.</v>
      </c>
      <c r="D2894" s="2" t="str">
        <f>VLOOKUP(C2894,PrefixUebersetzung,2,FALSE)</f>
        <v>Exif.Vorschaubild.</v>
      </c>
      <c r="E2894" s="2" t="str">
        <f>MID(F2894,FIND(".",F2894,6)+1,99)</f>
        <v>ReferenceBlackWhite</v>
      </c>
      <c r="F2894" s="3" t="s">
        <v>8085</v>
      </c>
      <c r="G2894" s="3" t="s">
        <v>9519</v>
      </c>
      <c r="I2894" s="3" t="s">
        <v>2438</v>
      </c>
      <c r="J2894" s="3"/>
      <c r="L2894" s="14">
        <v>5</v>
      </c>
      <c r="M2894" s="3" t="str">
        <f>IFERROR(VLOOKUP(E2894,A:J,10, FALSE),"")</f>
        <v>Referenz Schwarz/Weiß</v>
      </c>
      <c r="N2894" s="3" t="str">
        <f>IFERROR(INDEX(K:K,MATCH(TRUE,INDEX(B:B=I2894,0),0)),"")</f>
        <v/>
      </c>
      <c r="O2894" s="3" t="str">
        <f>IF(AND(TRIM(J2894)="",M2894=""),"Suffix not translated ",
   IF(AND(TRIM(J2894)&lt;&gt;"",TRIM(M2894)&lt;&gt;"",TRIM(J2894)&lt;&gt;TRIM(M2894)),"Suffix translation &lt;&gt; lookup ", "" ))
&amp;IF(AND(TRIM(K2894)="",N2894=""),"Description not translated ",
   IF(AND(TRIM(K2894)&lt;&gt;"",TRIM(N2894)&lt;&gt;"",TRIM(K2894)&lt;&gt;TRIM(N2894)),"Description translation&lt;&gt; lookup ", "" ))</f>
        <v xml:space="preserve">Description not translated </v>
      </c>
    </row>
    <row r="2895" spans="1:15" ht="105" x14ac:dyDescent="0.25">
      <c r="A2895" s="2" t="str">
        <f>IF(TRIM(J2895)="","",E2895)</f>
        <v/>
      </c>
      <c r="B2895" s="2" t="str">
        <f>IF(TRIM(K2895)="","",I2895)</f>
        <v/>
      </c>
      <c r="C2895" s="2" t="str">
        <f>LEFT(F2895,FIND(".",F2895,6))</f>
        <v>Exif.Thumbnail.</v>
      </c>
      <c r="D2895" s="2" t="str">
        <f>VLOOKUP(C2895,PrefixUebersetzung,2,FALSE)</f>
        <v>Exif.Vorschaubild.</v>
      </c>
      <c r="E2895" s="2" t="str">
        <f>MID(F2895,FIND(".",F2895,6)+1,99)</f>
        <v>ResolutionUnit</v>
      </c>
      <c r="F2895" s="3" t="s">
        <v>8086</v>
      </c>
      <c r="G2895" s="3" t="s">
        <v>9512</v>
      </c>
      <c r="I2895" s="3" t="s">
        <v>2439</v>
      </c>
      <c r="J2895" s="3"/>
      <c r="L2895" s="14"/>
      <c r="M2895" s="3" t="str">
        <f>IFERROR(VLOOKUP(E2895,A:J,10, FALSE),"")</f>
        <v>Auflösung Einheit</v>
      </c>
      <c r="N2895" s="3" t="str">
        <f>IFERROR(VLOOKUP(I2895,B:K,10,FALSE),"")</f>
        <v>Die Einheit zur Messung von &lt;XResolution&gt; und &lt;YResolution&gt;. Die gleiche Einheit wird sowohl für &lt;XResolution&gt; als auch für &lt;YResolution&gt; verwendet. Wenn die Bildauflösung unbekannt ist, wird 2 (=Zoll) zugewiesen.</v>
      </c>
      <c r="O2895" s="3" t="str">
        <f>IF(AND(TRIM(J2895)="",M2895=""),"Suffix not translated ",
   IF(AND(TRIM(J2895)&lt;&gt;"",TRIM(M2895)&lt;&gt;"",TRIM(J2895)&lt;&gt;TRIM(M2895)),"Suffix translation &lt;&gt; lookup ", "" ))
&amp;IF(AND(TRIM(K2895)="",N2895=""),"Description not translated ",
   IF(AND(TRIM(K2895)&lt;&gt;"",TRIM(N2895)&lt;&gt;"",TRIM(K2895)&lt;&gt;TRIM(N2895)),"Description translation&lt;&gt; lookup ", "" ))</f>
        <v/>
      </c>
    </row>
    <row r="2896" spans="1:15" ht="120" x14ac:dyDescent="0.25">
      <c r="A2896" s="2" t="str">
        <f>IF(TRIM(J2896)="","",E2896)</f>
        <v/>
      </c>
      <c r="B2896" s="2" t="str">
        <f>IF(TRIM(K2896)="","",I2896)</f>
        <v/>
      </c>
      <c r="C2896" s="2" t="str">
        <f>LEFT(F2896,FIND(".",F2896,6))</f>
        <v>Exif.Thumbnail.</v>
      </c>
      <c r="D2896" s="2" t="str">
        <f>VLOOKUP(C2896,PrefixUebersetzung,2,FALSE)</f>
        <v>Exif.Vorschaubild.</v>
      </c>
      <c r="E2896" s="2" t="str">
        <f>MID(F2896,FIND(".",F2896,6)+1,99)</f>
        <v>RGBTables</v>
      </c>
      <c r="F2896" s="36" t="s">
        <v>10966</v>
      </c>
      <c r="G2896" s="36" t="s">
        <v>9517</v>
      </c>
      <c r="H2896" s="36"/>
      <c r="I2896" s="36" t="s">
        <v>10677</v>
      </c>
      <c r="L2896" s="15">
        <v>8</v>
      </c>
      <c r="M2896" s="3" t="str">
        <f>IFERROR(VLOOKUP(E2896,A:J,10, FALSE),"")</f>
        <v/>
      </c>
      <c r="N2896" s="3" t="str">
        <f>IFERROR(INDEX(K:K,MATCH(TRUE,INDEX(B:B=I2896,0),0)),"")</f>
        <v/>
      </c>
      <c r="O2896" s="3" t="str">
        <f>IF(AND(TRIM(J2896)="",M2896=""),"Suffix not translated ",
   IF(AND(TRIM(J2896)&lt;&gt;"",TRIM(M2896)&lt;&gt;"",TRIM(J2896)&lt;&gt;TRIM(M2896)),"Suffix translation &lt;&gt; lookup ", "" ))
&amp;IF(AND(TRIM(K2896)="",N2896=""),"Description not translated ",
   IF(AND(TRIM(K2896)&lt;&gt;"",TRIM(N2896)&lt;&gt;"",TRIM(K2896)&lt;&gt;TRIM(N2896)),"Description translation&lt;&gt; lookup ", "" ))</f>
        <v xml:space="preserve">Suffix not translated Description not translated </v>
      </c>
    </row>
    <row r="2897" spans="1:15" ht="75" x14ac:dyDescent="0.25">
      <c r="A2897" s="2" t="str">
        <f>IF(TRIM(J2897)="","",E2897)</f>
        <v/>
      </c>
      <c r="B2897" s="2" t="str">
        <f>IF(TRIM(K2897)="","",I2897)</f>
        <v/>
      </c>
      <c r="C2897" s="2" t="str">
        <f>LEFT(F2897,FIND(".",F2897,6))</f>
        <v>Exif.Thumbnail.</v>
      </c>
      <c r="D2897" s="2" t="str">
        <f>VLOOKUP(C2897,PrefixUebersetzung,2,FALSE)</f>
        <v>Exif.Vorschaubild.</v>
      </c>
      <c r="E2897" s="2" t="str">
        <f>MID(F2897,FIND(".",F2897,6)+1,99)</f>
        <v>RowInterleaveFactor</v>
      </c>
      <c r="F2897" s="3" t="s">
        <v>8087</v>
      </c>
      <c r="G2897" s="3" t="s">
        <v>9515</v>
      </c>
      <c r="I2897" s="3" t="s">
        <v>2440</v>
      </c>
      <c r="J2897" s="3"/>
      <c r="L2897" s="14">
        <v>5</v>
      </c>
      <c r="M2897" s="3" t="str">
        <f>IFERROR(VLOOKUP(E2897,A:J,10, FALSE),"")</f>
        <v/>
      </c>
      <c r="N2897" s="3" t="str">
        <f>IFERROR(VLOOKUP(I2897,B:K,10,FALSE),"")</f>
        <v/>
      </c>
      <c r="O2897" s="3" t="str">
        <f>IF(AND(TRIM(J2897)="",M2897=""),"Suffix not translated ",
   IF(AND(TRIM(J2897)&lt;&gt;"",TRIM(M2897)&lt;&gt;"",TRIM(J2897)&lt;&gt;TRIM(M2897)),"Suffix translation &lt;&gt; lookup ", "" ))
&amp;IF(AND(TRIM(K2897)="",N2897=""),"Description not translated ",
   IF(AND(TRIM(K2897)&lt;&gt;"",TRIM(N2897)&lt;&gt;"",TRIM(K2897)&lt;&gt;TRIM(N2897)),"Description translation&lt;&gt; lookup ", "" ))</f>
        <v xml:space="preserve">Suffix not translated Description not translated </v>
      </c>
    </row>
    <row r="2898" spans="1:15" ht="120" x14ac:dyDescent="0.25">
      <c r="A2898" s="2" t="str">
        <f>IF(TRIM(J2898)="","",E2898)</f>
        <v/>
      </c>
      <c r="B2898" s="2" t="str">
        <f>IF(TRIM(K2898)="","",I2898)</f>
        <v/>
      </c>
      <c r="C2898" s="2" t="str">
        <f>LEFT(F2898,FIND(".",F2898,6))</f>
        <v>Exif.Thumbnail.</v>
      </c>
      <c r="D2898" s="2" t="str">
        <f>VLOOKUP(C2898,PrefixUebersetzung,2,FALSE)</f>
        <v>Exif.Vorschaubild.</v>
      </c>
      <c r="E2898" s="2" t="str">
        <f>MID(F2898,FIND(".",F2898,6)+1,99)</f>
        <v>RowsPerStrip</v>
      </c>
      <c r="F2898" s="3" t="s">
        <v>8088</v>
      </c>
      <c r="G2898" s="3" t="s">
        <v>9515</v>
      </c>
      <c r="I2898" s="3" t="s">
        <v>2441</v>
      </c>
      <c r="J2898" s="3"/>
      <c r="L2898" s="14"/>
      <c r="M2898" s="3" t="str">
        <f>IFERROR(VLOOKUP(E2898,A:J,10, FALSE),"")</f>
        <v>Zeilen pro Streifen</v>
      </c>
      <c r="N2898" s="3" t="str">
        <f>IFERROR(VLOOKUP(I2898,B:K,10,FALSE),"")</f>
        <v>Die Anzahl der Zeilen pro Streifen. Dies ist die Anzahl der Zeilen im Bild eines Streifens, wenn ein Bild in Streifen unterteilt ist. Bei JPEG-komprimierten Daten ist dies nicht erforderlich und wird weggelassen. Siehe auch &lt;StripOffsets&gt; und &lt;StripByteCounts&gt;.</v>
      </c>
      <c r="O2898" s="3" t="str">
        <f>IF(AND(TRIM(J2898)="",M2898=""),"Suffix not translated ",
   IF(AND(TRIM(J2898)&lt;&gt;"",TRIM(M2898)&lt;&gt;"",TRIM(J2898)&lt;&gt;TRIM(M2898)),"Suffix translation &lt;&gt; lookup ", "" ))
&amp;IF(AND(TRIM(K2898)="",N2898=""),"Description not translated ",
   IF(AND(TRIM(K2898)&lt;&gt;"",TRIM(N2898)&lt;&gt;"",TRIM(K2898)&lt;&gt;TRIM(N2898)),"Description translation&lt;&gt; lookup ", "" ))</f>
        <v/>
      </c>
    </row>
    <row r="2899" spans="1:15" ht="30" x14ac:dyDescent="0.25">
      <c r="A2899" s="2" t="str">
        <f>IF(TRIM(J2899)="","",E2899)</f>
        <v/>
      </c>
      <c r="B2899" s="2" t="str">
        <f>IF(TRIM(K2899)="","",I2899)</f>
        <v/>
      </c>
      <c r="C2899" s="2" t="str">
        <f>LEFT(F2899,FIND(".",F2899,6))</f>
        <v>Exif.Thumbnail.</v>
      </c>
      <c r="D2899" s="2" t="str">
        <f>VLOOKUP(C2899,PrefixUebersetzung,2,FALSE)</f>
        <v>Exif.Vorschaubild.</v>
      </c>
      <c r="E2899" s="2" t="str">
        <f>MID(F2899,FIND(".",F2899,6)+1,99)</f>
        <v>SampleFormat</v>
      </c>
      <c r="F2899" s="3" t="s">
        <v>8089</v>
      </c>
      <c r="G2899" s="3" t="s">
        <v>9512</v>
      </c>
      <c r="I2899" s="3" t="s">
        <v>2442</v>
      </c>
      <c r="J2899" s="3"/>
      <c r="L2899" s="14">
        <v>5</v>
      </c>
      <c r="M2899" s="3" t="str">
        <f>IFERROR(VLOOKUP(E2899,A:J,10, FALSE),"")</f>
        <v/>
      </c>
      <c r="N2899" s="3" t="str">
        <f>IFERROR(VLOOKUP(I2899,B:K,10,FALSE),"")</f>
        <v/>
      </c>
      <c r="O2899" s="3" t="str">
        <f>IF(AND(TRIM(J2899)="",M2899=""),"Suffix not translated ",
   IF(AND(TRIM(J2899)&lt;&gt;"",TRIM(M2899)&lt;&gt;"",TRIM(J2899)&lt;&gt;TRIM(M2899)),"Suffix translation &lt;&gt; lookup ", "" ))
&amp;IF(AND(TRIM(K2899)="",N2899=""),"Description not translated ",
   IF(AND(TRIM(K2899)&lt;&gt;"",TRIM(N2899)&lt;&gt;"",TRIM(K2899)&lt;&gt;TRIM(N2899)),"Description translation&lt;&gt; lookup ", "" ))</f>
        <v xml:space="preserve">Suffix not translated Description not translated </v>
      </c>
    </row>
    <row r="2900" spans="1:15" ht="60" x14ac:dyDescent="0.25">
      <c r="A2900" s="2" t="str">
        <f>IF(TRIM(J2900)="","",E2900)</f>
        <v/>
      </c>
      <c r="B2900" s="2" t="str">
        <f>IF(TRIM(K2900)="","",I2900)</f>
        <v/>
      </c>
      <c r="C2900" s="2" t="str">
        <f>LEFT(F2900,FIND(".",F2900,6))</f>
        <v>Exif.Thumbnail.</v>
      </c>
      <c r="D2900" s="2" t="str">
        <f>VLOOKUP(C2900,PrefixUebersetzung,2,FALSE)</f>
        <v>Exif.Vorschaubild.</v>
      </c>
      <c r="E2900" s="2" t="str">
        <f>MID(F2900,FIND(".",F2900,6)+1,99)</f>
        <v>SamplesPerPixel</v>
      </c>
      <c r="F2900" s="3" t="s">
        <v>8090</v>
      </c>
      <c r="G2900" s="3" t="s">
        <v>9512</v>
      </c>
      <c r="I2900" s="3" t="s">
        <v>2443</v>
      </c>
      <c r="J2900" s="3"/>
      <c r="L2900" s="14">
        <v>5</v>
      </c>
      <c r="M2900" s="3" t="str">
        <f>IFERROR(VLOOKUP(E2900,A:J,10, FALSE),"")</f>
        <v/>
      </c>
      <c r="N2900" s="3" t="str">
        <f>IFERROR(VLOOKUP(I2900,B:K,10,FALSE),"")</f>
        <v/>
      </c>
      <c r="O2900" s="3" t="str">
        <f>IF(AND(TRIM(J2900)="",M2900=""),"Suffix not translated ",
   IF(AND(TRIM(J2900)&lt;&gt;"",TRIM(M2900)&lt;&gt;"",TRIM(J2900)&lt;&gt;TRIM(M2900)),"Suffix translation &lt;&gt; lookup ", "" ))
&amp;IF(AND(TRIM(K2900)="",N2900=""),"Description not translated ",
   IF(AND(TRIM(K2900)&lt;&gt;"",TRIM(N2900)&lt;&gt;"",TRIM(K2900)&lt;&gt;TRIM(N2900)),"Description translation&lt;&gt; lookup ", "" ))</f>
        <v xml:space="preserve">Suffix not translated Description not translated </v>
      </c>
    </row>
    <row r="2901" spans="1:15" ht="30" x14ac:dyDescent="0.25">
      <c r="A2901" s="2" t="str">
        <f>IF(TRIM(J2901)="","",E2901)</f>
        <v/>
      </c>
      <c r="B2901" s="2" t="str">
        <f>IF(TRIM(K2901)="","",I2901)</f>
        <v/>
      </c>
      <c r="C2901" s="2" t="str">
        <f>LEFT(F2901,FIND(".",F2901,6))</f>
        <v>Exif.Thumbnail.</v>
      </c>
      <c r="D2901" s="2" t="str">
        <f>VLOOKUP(C2901,PrefixUebersetzung,2,FALSE)</f>
        <v>Exif.Vorschaubild.</v>
      </c>
      <c r="E2901" s="2" t="str">
        <f>MID(F2901,FIND(".",F2901,6)+1,99)</f>
        <v>SecurityClassification</v>
      </c>
      <c r="F2901" s="3" t="s">
        <v>8091</v>
      </c>
      <c r="G2901" s="3" t="s">
        <v>9514</v>
      </c>
      <c r="I2901" s="3" t="s">
        <v>2444</v>
      </c>
      <c r="J2901" s="3"/>
      <c r="L2901" s="14"/>
      <c r="M2901" s="3" t="str">
        <f>IFERROR(VLOOKUP(E2901,A:J,10, FALSE),"")</f>
        <v>Sicherheits Klassifizierung</v>
      </c>
      <c r="N2901" s="3" t="str">
        <f>IFERROR(VLOOKUP(I2901,B:K,10,FALSE),"")</f>
        <v>Sicherheits-Klassifizierung, die dem Bild zugeordnet ist</v>
      </c>
      <c r="O2901" s="3" t="str">
        <f>IF(AND(TRIM(J2901)="",M2901=""),"Suffix not translated ",
   IF(AND(TRIM(J2901)&lt;&gt;"",TRIM(M2901)&lt;&gt;"",TRIM(J2901)&lt;&gt;TRIM(M2901)),"Suffix translation &lt;&gt; lookup ", "" ))
&amp;IF(AND(TRIM(K2901)="",N2901=""),"Description not translated ",
   IF(AND(TRIM(K2901)&lt;&gt;"",TRIM(N2901)&lt;&gt;"",TRIM(K2901)&lt;&gt;TRIM(N2901)),"Description translation&lt;&gt; lookup ", "" ))</f>
        <v/>
      </c>
    </row>
    <row r="2902" spans="1:15" ht="45" x14ac:dyDescent="0.25">
      <c r="A2902" s="2" t="str">
        <f>IF(TRIM(J2902)="","",E2902)</f>
        <v/>
      </c>
      <c r="B2902" s="2" t="str">
        <f>IF(TRIM(K2902)="","",I2902)</f>
        <v/>
      </c>
      <c r="C2902" s="2" t="str">
        <f>LEFT(F2902,FIND(".",F2902,6))</f>
        <v>Exif.Thumbnail.</v>
      </c>
      <c r="D2902" s="2" t="str">
        <f>VLOOKUP(C2902,PrefixUebersetzung,2,FALSE)</f>
        <v>Exif.Vorschaubild.</v>
      </c>
      <c r="E2902" s="2" t="str">
        <f>MID(F2902,FIND(".",F2902,6)+1,99)</f>
        <v>SelfTimerMode</v>
      </c>
      <c r="F2902" s="3" t="s">
        <v>8092</v>
      </c>
      <c r="G2902" s="3" t="s">
        <v>9512</v>
      </c>
      <c r="I2902" s="3" t="s">
        <v>2445</v>
      </c>
      <c r="J2902" s="3"/>
      <c r="L2902" s="14"/>
      <c r="M2902" s="3" t="str">
        <f>IFERROR(VLOOKUP(E2902,A:J,10, FALSE),"")</f>
        <v>Selbstauslösermodus</v>
      </c>
      <c r="N2902" s="3" t="str">
        <f>IFERROR(VLOOKUP(I2902,B:K,10,FALSE),"")</f>
        <v>Anzahl der Sekunden zwischen Betätigen des Auslösers und Bilderfassung.</v>
      </c>
      <c r="O2902" s="3" t="str">
        <f>IF(AND(TRIM(J2902)="",M2902=""),"Suffix not translated ",
   IF(AND(TRIM(J2902)&lt;&gt;"",TRIM(M2902)&lt;&gt;"",TRIM(J2902)&lt;&gt;TRIM(M2902)),"Suffix translation &lt;&gt; lookup ", "" ))
&amp;IF(AND(TRIM(K2902)="",N2902=""),"Description not translated ",
   IF(AND(TRIM(K2902)&lt;&gt;"",TRIM(N2902)&lt;&gt;"",TRIM(K2902)&lt;&gt;TRIM(N2902)),"Description translation&lt;&gt; lookup ", "" ))</f>
        <v/>
      </c>
    </row>
    <row r="2903" spans="1:15" ht="45" x14ac:dyDescent="0.25">
      <c r="A2903" s="2" t="str">
        <f>IF(TRIM(J2903)="","",E2903)</f>
        <v/>
      </c>
      <c r="B2903" s="2" t="str">
        <f>IF(TRIM(K2903)="","",I2903)</f>
        <v/>
      </c>
      <c r="C2903" s="2" t="str">
        <f>LEFT(F2903,FIND(".",F2903,6))</f>
        <v>Exif.Thumbnail.</v>
      </c>
      <c r="D2903" s="2" t="str">
        <f>VLOOKUP(C2903,PrefixUebersetzung,2,FALSE)</f>
        <v>Exif.Vorschaubild.</v>
      </c>
      <c r="E2903" s="2" t="str">
        <f>MID(F2903,FIND(".",F2903,6)+1,99)</f>
        <v>SemanticInstanceID</v>
      </c>
      <c r="F2903" s="36" t="s">
        <v>9831</v>
      </c>
      <c r="G2903" s="36" t="s">
        <v>9514</v>
      </c>
      <c r="H2903" s="36"/>
      <c r="I2903" s="36" t="s">
        <v>9750</v>
      </c>
      <c r="M2903" s="3" t="str">
        <f>IFERROR(VLOOKUP(E2903,A:J,10, FALSE),"")</f>
        <v/>
      </c>
      <c r="N2903" s="3" t="str">
        <f>IFERROR(VLOOKUP(I2903,B:K,10,FALSE),"")</f>
        <v>Eine Zeichenfolge, die eine bestimmte Instanz in einer semantischen Maske identifiziert.</v>
      </c>
      <c r="O2903" s="3" t="str">
        <f>IF(AND(TRIM(J2903)="",M2903=""),"Suffix not translated ",
   IF(AND(TRIM(J2903)&lt;&gt;"",TRIM(M2903)&lt;&gt;"",TRIM(J2903)&lt;&gt;TRIM(M2903)),"Suffix translation &lt;&gt; lookup ", "" ))
&amp;IF(AND(TRIM(K2903)="",N2903=""),"Description not translated ",
   IF(AND(TRIM(K2903)&lt;&gt;"",TRIM(N2903)&lt;&gt;"",TRIM(K2903)&lt;&gt;TRIM(N2903)),"Description translation&lt;&gt; lookup ", "" ))</f>
        <v xml:space="preserve">Suffix not translated </v>
      </c>
    </row>
    <row r="2904" spans="1:15" ht="30" x14ac:dyDescent="0.25">
      <c r="A2904" s="2" t="str">
        <f>IF(TRIM(J2904)="","",E2904)</f>
        <v/>
      </c>
      <c r="B2904" s="2" t="str">
        <f>IF(TRIM(K2904)="","",I2904)</f>
        <v/>
      </c>
      <c r="C2904" s="2" t="str">
        <f>LEFT(F2904,FIND(".",F2904,6))</f>
        <v>Exif.Thumbnail.</v>
      </c>
      <c r="D2904" s="2" t="str">
        <f>VLOOKUP(C2904,PrefixUebersetzung,2,FALSE)</f>
        <v>Exif.Vorschaubild.</v>
      </c>
      <c r="E2904" s="2" t="str">
        <f>MID(F2904,FIND(".",F2904,6)+1,99)</f>
        <v>SemanticName</v>
      </c>
      <c r="F2904" s="36" t="s">
        <v>9832</v>
      </c>
      <c r="G2904" s="36" t="s">
        <v>9514</v>
      </c>
      <c r="H2904" s="36"/>
      <c r="I2904" s="36" t="s">
        <v>9752</v>
      </c>
      <c r="M2904" s="3" t="str">
        <f>IFERROR(VLOOKUP(E2904,A:J,10, FALSE),"")</f>
        <v/>
      </c>
      <c r="N2904" s="3" t="str">
        <f>IFERROR(VLOOKUP(I2904,B:K,10,FALSE),"")</f>
        <v>Eine Zeichenkette, die die semantische Maske identifiziert.</v>
      </c>
      <c r="O2904" s="3" t="str">
        <f>IF(AND(TRIM(J2904)="",M2904=""),"Suffix not translated ",
   IF(AND(TRIM(J2904)&lt;&gt;"",TRIM(M2904)&lt;&gt;"",TRIM(J2904)&lt;&gt;TRIM(M2904)),"Suffix translation &lt;&gt; lookup ", "" ))
&amp;IF(AND(TRIM(K2904)="",N2904=""),"Description not translated ",
   IF(AND(TRIM(K2904)&lt;&gt;"",TRIM(N2904)&lt;&gt;"",TRIM(K2904)&lt;&gt;TRIM(N2904)),"Description translation&lt;&gt; lookup ", "" ))</f>
        <v xml:space="preserve">Suffix not translated </v>
      </c>
    </row>
    <row r="2905" spans="1:15" x14ac:dyDescent="0.25">
      <c r="A2905" s="2" t="str">
        <f>IF(TRIM(J2905)="","",E2905)</f>
        <v/>
      </c>
      <c r="B2905" s="2" t="str">
        <f>IF(TRIM(K2905)="","",I2905)</f>
        <v/>
      </c>
      <c r="C2905" s="2" t="str">
        <f>LEFT(F2905,FIND(".",F2905,6))</f>
        <v>Exif.Thumbnail.</v>
      </c>
      <c r="D2905" s="2" t="str">
        <f>VLOOKUP(C2905,PrefixUebersetzung,2,FALSE)</f>
        <v>Exif.Vorschaubild.</v>
      </c>
      <c r="E2905" s="2" t="str">
        <f>MID(F2905,FIND(".",F2905,6)+1,99)</f>
        <v>SensingMethod</v>
      </c>
      <c r="F2905" s="3" t="s">
        <v>8093</v>
      </c>
      <c r="G2905" s="3" t="s">
        <v>9512</v>
      </c>
      <c r="I2905" s="3" t="s">
        <v>2446</v>
      </c>
      <c r="J2905" s="3"/>
      <c r="L2905" s="14"/>
      <c r="M2905" s="3" t="str">
        <f>IFERROR(VLOOKUP(E2905,A:J,10, FALSE),"")</f>
        <v>Bildsensor Typ</v>
      </c>
      <c r="N2905" s="3" t="str">
        <f>IFERROR(VLOOKUP(I2905,B:K,10,FALSE),"")</f>
        <v>Art des Bildsensors.</v>
      </c>
      <c r="O2905" s="3" t="str">
        <f>IF(AND(TRIM(J2905)="",M2905=""),"Suffix not translated ",
   IF(AND(TRIM(J2905)&lt;&gt;"",TRIM(M2905)&lt;&gt;"",TRIM(J2905)&lt;&gt;TRIM(M2905)),"Suffix translation &lt;&gt; lookup ", "" ))
&amp;IF(AND(TRIM(K2905)="",N2905=""),"Description not translated ",
   IF(AND(TRIM(K2905)&lt;&gt;"",TRIM(N2905)&lt;&gt;"",TRIM(K2905)&lt;&gt;TRIM(N2905)),"Description translation&lt;&gt; lookup ", "" ))</f>
        <v/>
      </c>
    </row>
    <row r="2906" spans="1:15" ht="60" x14ac:dyDescent="0.25">
      <c r="A2906" s="2" t="str">
        <f>IF(TRIM(J2906)="","",E2906)</f>
        <v/>
      </c>
      <c r="B2906" s="2" t="str">
        <f>IF(TRIM(K2906)="","",I2906)</f>
        <v/>
      </c>
      <c r="C2906" s="2" t="str">
        <f>LEFT(F2906,FIND(".",F2906,6))</f>
        <v>Exif.Thumbnail.</v>
      </c>
      <c r="D2906" s="2" t="str">
        <f>VLOOKUP(C2906,PrefixUebersetzung,2,FALSE)</f>
        <v>Exif.Vorschaubild.</v>
      </c>
      <c r="E2906" s="2" t="str">
        <f>MID(F2906,FIND(".",F2906,6)+1,99)</f>
        <v>ShadowScale</v>
      </c>
      <c r="F2906" s="3" t="s">
        <v>8094</v>
      </c>
      <c r="G2906" s="3" t="s">
        <v>9520</v>
      </c>
      <c r="I2906" s="3" t="s">
        <v>2447</v>
      </c>
      <c r="J2906" s="3"/>
      <c r="L2906" s="14"/>
      <c r="M2906" s="3" t="str">
        <f>IFERROR(VLOOKUP(E2906,A:J,10, FALSE),"")</f>
        <v>Schatten Skalierung</v>
      </c>
      <c r="N2906" s="3" t="str">
        <f>IFERROR(VLOOKUP(I2906,B:K,10,FALSE),"")</f>
        <v>Dieser Tag wird von Adobe Camera Raw verwendet, um die Empfindlichkeit der "Shadows" Schieberegler zu steuern.</v>
      </c>
      <c r="O2906" s="3" t="str">
        <f>IF(AND(TRIM(J2906)="",M2906=""),"Suffix not translated ",
   IF(AND(TRIM(J2906)&lt;&gt;"",TRIM(M2906)&lt;&gt;"",TRIM(J2906)&lt;&gt;TRIM(M2906)),"Suffix translation &lt;&gt; lookup ", "" ))
&amp;IF(AND(TRIM(K2906)="",N2906=""),"Description not translated ",
   IF(AND(TRIM(K2906)&lt;&gt;"",TRIM(N2906)&lt;&gt;"",TRIM(K2906)&lt;&gt;TRIM(N2906)),"Description translation&lt;&gt; lookup ", "" ))</f>
        <v/>
      </c>
    </row>
    <row r="2907" spans="1:15" x14ac:dyDescent="0.25">
      <c r="A2907" s="2" t="str">
        <f>IF(TRIM(J2907)="","",E2907)</f>
        <v/>
      </c>
      <c r="B2907" s="2" t="str">
        <f>IF(TRIM(K2907)="","",I2907)</f>
        <v/>
      </c>
      <c r="C2907" s="2" t="str">
        <f>LEFT(F2907,FIND(".",F2907,6))</f>
        <v>Exif.Thumbnail.</v>
      </c>
      <c r="D2907" s="2" t="str">
        <f>VLOOKUP(C2907,PrefixUebersetzung,2,FALSE)</f>
        <v>Exif.Vorschaubild.</v>
      </c>
      <c r="E2907" s="2" t="str">
        <f>MID(F2907,FIND(".",F2907,6)+1,99)</f>
        <v>ShutterSpeedValue</v>
      </c>
      <c r="F2907" s="3" t="s">
        <v>8095</v>
      </c>
      <c r="G2907" s="3" t="s">
        <v>9520</v>
      </c>
      <c r="I2907" s="3" t="s">
        <v>2448</v>
      </c>
      <c r="J2907" s="3"/>
      <c r="L2907" s="14"/>
      <c r="M2907" s="3" t="str">
        <f>IFERROR(VLOOKUP(E2907,A:J,10, FALSE),"")</f>
        <v>Verschlusszeit</v>
      </c>
      <c r="N2907" s="3" t="str">
        <f>IFERROR(VLOOKUP(I2907,B:K,10,FALSE),"")</f>
        <v>Verschlusszeit</v>
      </c>
      <c r="O2907" s="3" t="str">
        <f>IF(AND(TRIM(J2907)="",M2907=""),"Suffix not translated ",
   IF(AND(TRIM(J2907)&lt;&gt;"",TRIM(M2907)&lt;&gt;"",TRIM(J2907)&lt;&gt;TRIM(M2907)),"Suffix translation &lt;&gt; lookup ", "" ))
&amp;IF(AND(TRIM(K2907)="",N2907=""),"Description not translated ",
   IF(AND(TRIM(K2907)&lt;&gt;"",TRIM(N2907)&lt;&gt;"",TRIM(K2907)&lt;&gt;TRIM(N2907)),"Description translation&lt;&gt; lookup ", "" ))</f>
        <v/>
      </c>
    </row>
    <row r="2908" spans="1:15" x14ac:dyDescent="0.25">
      <c r="A2908" s="2" t="str">
        <f>IF(TRIM(J2908)="","",E2908)</f>
        <v/>
      </c>
      <c r="B2908" s="2" t="str">
        <f>IF(TRIM(K2908)="","",I2908)</f>
        <v/>
      </c>
      <c r="C2908" s="2" t="str">
        <f>LEFT(F2908,FIND(".",F2908,6))</f>
        <v>Exif.Thumbnail.</v>
      </c>
      <c r="D2908" s="2" t="str">
        <f>VLOOKUP(C2908,PrefixUebersetzung,2,FALSE)</f>
        <v>Exif.Vorschaubild.</v>
      </c>
      <c r="E2908" s="2" t="str">
        <f>MID(F2908,FIND(".",F2908,6)+1,99)</f>
        <v>SMaxSampleValue</v>
      </c>
      <c r="F2908" s="3" t="s">
        <v>8096</v>
      </c>
      <c r="G2908" s="3" t="s">
        <v>9512</v>
      </c>
      <c r="I2908" s="3" t="s">
        <v>2449</v>
      </c>
      <c r="J2908" s="3"/>
      <c r="L2908" s="14">
        <v>5</v>
      </c>
      <c r="M2908" s="3" t="str">
        <f>IFERROR(VLOOKUP(E2908,A:J,10, FALSE),"")</f>
        <v/>
      </c>
      <c r="N2908" s="3" t="str">
        <f>IFERROR(VLOOKUP(I2908,B:K,10,FALSE),"")</f>
        <v/>
      </c>
      <c r="O2908" s="3" t="str">
        <f>IF(AND(TRIM(J2908)="",M2908=""),"Suffix not translated ",
   IF(AND(TRIM(J2908)&lt;&gt;"",TRIM(M2908)&lt;&gt;"",TRIM(J2908)&lt;&gt;TRIM(M2908)),"Suffix translation &lt;&gt; lookup ", "" ))
&amp;IF(AND(TRIM(K2908)="",N2908=""),"Description not translated ",
   IF(AND(TRIM(K2908)&lt;&gt;"",TRIM(N2908)&lt;&gt;"",TRIM(K2908)&lt;&gt;TRIM(N2908)),"Description translation&lt;&gt; lookup ", "" ))</f>
        <v xml:space="preserve">Suffix not translated Description not translated </v>
      </c>
    </row>
    <row r="2909" spans="1:15" x14ac:dyDescent="0.25">
      <c r="A2909" s="2" t="str">
        <f>IF(TRIM(J2909)="","",E2909)</f>
        <v/>
      </c>
      <c r="B2909" s="2" t="str">
        <f>IF(TRIM(K2909)="","",I2909)</f>
        <v/>
      </c>
      <c r="C2909" s="2" t="str">
        <f>LEFT(F2909,FIND(".",F2909,6))</f>
        <v>Exif.Thumbnail.</v>
      </c>
      <c r="D2909" s="2" t="str">
        <f>VLOOKUP(C2909,PrefixUebersetzung,2,FALSE)</f>
        <v>Exif.Vorschaubild.</v>
      </c>
      <c r="E2909" s="2" t="str">
        <f>MID(F2909,FIND(".",F2909,6)+1,99)</f>
        <v>SMinSampleValue</v>
      </c>
      <c r="F2909" s="3" t="s">
        <v>8097</v>
      </c>
      <c r="G2909" s="3" t="s">
        <v>9512</v>
      </c>
      <c r="I2909" s="3" t="s">
        <v>2450</v>
      </c>
      <c r="J2909" s="3"/>
      <c r="L2909" s="14">
        <v>5</v>
      </c>
      <c r="M2909" s="3" t="str">
        <f>IFERROR(VLOOKUP(E2909,A:J,10, FALSE),"")</f>
        <v/>
      </c>
      <c r="N2909" s="3" t="str">
        <f>IFERROR(VLOOKUP(I2909,B:K,10,FALSE),"")</f>
        <v/>
      </c>
      <c r="O2909" s="3" t="str">
        <f>IF(AND(TRIM(J2909)="",M2909=""),"Suffix not translated ",
   IF(AND(TRIM(J2909)&lt;&gt;"",TRIM(M2909)&lt;&gt;"",TRIM(J2909)&lt;&gt;TRIM(M2909)),"Suffix translation &lt;&gt; lookup ", "" ))
&amp;IF(AND(TRIM(K2909)="",N2909=""),"Description not translated ",
   IF(AND(TRIM(K2909)&lt;&gt;"",TRIM(N2909)&lt;&gt;"",TRIM(K2909)&lt;&gt;TRIM(N2909)),"Description translation&lt;&gt; lookup ", "" ))</f>
        <v xml:space="preserve">Suffix not translated Description not translated </v>
      </c>
    </row>
    <row r="2910" spans="1:15" ht="120" x14ac:dyDescent="0.25">
      <c r="A2910" s="2" t="str">
        <f>IF(TRIM(J2910)="","",E2910)</f>
        <v/>
      </c>
      <c r="B2910" s="2" t="str">
        <f>IF(TRIM(K2910)="","",I2910)</f>
        <v/>
      </c>
      <c r="C2910" s="2" t="str">
        <f>LEFT(F2910,FIND(".",F2910,6))</f>
        <v>Exif.Thumbnail.</v>
      </c>
      <c r="D2910" s="2" t="str">
        <f>VLOOKUP(C2910,PrefixUebersetzung,2,FALSE)</f>
        <v>Exif.Vorschaubild.</v>
      </c>
      <c r="E2910" s="2" t="str">
        <f>MID(F2910,FIND(".",F2910,6)+1,99)</f>
        <v>Software</v>
      </c>
      <c r="F2910" s="3" t="s">
        <v>8098</v>
      </c>
      <c r="G2910" s="3" t="s">
        <v>9514</v>
      </c>
      <c r="I2910" s="3" t="s">
        <v>2451</v>
      </c>
      <c r="J2910" s="3"/>
      <c r="L2910" s="14"/>
      <c r="M2910" s="3" t="str">
        <f>IFERROR(VLOOKUP(E2910,A:J,10, FALSE),"")</f>
        <v>Software</v>
      </c>
      <c r="N2910" s="3" t="str">
        <f>IFERROR(INDEX(K:K,MATCH(TRUE,INDEX(B:B=I2910,0),0)),"")</f>
        <v>Dieses Tag bezeichnet den Namen und die Version der Software oder Firmware der Kamera oder des Bild-Eingabegerätes, das verwendet wurde, um das Bild zu erzeugen. Die detaillierte Format ist nicht festgelegt. Wenn das Feld leer ist, wird es als unbekannt behandelt.</v>
      </c>
      <c r="O2910" s="3" t="str">
        <f>IF(AND(TRIM(J2910)="",M2910=""),"Suffix not translated ",
   IF(AND(TRIM(J2910)&lt;&gt;"",TRIM(M2910)&lt;&gt;"",TRIM(J2910)&lt;&gt;TRIM(M2910)),"Suffix translation &lt;&gt; lookup ", "" ))
&amp;IF(AND(TRIM(K2910)="",N2910=""),"Description not translated ",
   IF(AND(TRIM(K2910)&lt;&gt;"",TRIM(N2910)&lt;&gt;"",TRIM(K2910)&lt;&gt;TRIM(N2910)),"Description translation&lt;&gt; lookup ", "" ))</f>
        <v/>
      </c>
    </row>
    <row r="2911" spans="1:15" x14ac:dyDescent="0.25">
      <c r="A2911" s="2" t="str">
        <f>IF(TRIM(J2911)="","",E2911)</f>
        <v/>
      </c>
      <c r="B2911" s="2" t="str">
        <f>IF(TRIM(K2911)="","",I2911)</f>
        <v/>
      </c>
      <c r="C2911" s="2" t="str">
        <f>LEFT(F2911,FIND(".",F2911,6))</f>
        <v>Exif.Thumbnail.</v>
      </c>
      <c r="D2911" s="2" t="str">
        <f>VLOOKUP(C2911,PrefixUebersetzung,2,FALSE)</f>
        <v>Exif.Vorschaubild.</v>
      </c>
      <c r="E2911" s="2" t="str">
        <f>MID(F2911,FIND(".",F2911,6)+1,99)</f>
        <v>SpatialFrequencyResponse</v>
      </c>
      <c r="F2911" s="3" t="s">
        <v>8099</v>
      </c>
      <c r="G2911" s="3" t="s">
        <v>9517</v>
      </c>
      <c r="I2911" s="3" t="s">
        <v>2452</v>
      </c>
      <c r="J2911" s="3"/>
      <c r="L2911" s="14">
        <v>5</v>
      </c>
      <c r="M2911" s="3" t="str">
        <f>IFERROR(VLOOKUP(E2911,A:J,10, FALSE),"")</f>
        <v/>
      </c>
      <c r="N2911" s="3" t="str">
        <f>IFERROR(VLOOKUP(I2911,B:K,10,FALSE),"")</f>
        <v/>
      </c>
      <c r="O2911" s="3" t="str">
        <f>IF(AND(TRIM(J2911)="",M2911=""),"Suffix not translated ",
   IF(AND(TRIM(J2911)&lt;&gt;"",TRIM(M2911)&lt;&gt;"",TRIM(J2911)&lt;&gt;TRIM(M2911)),"Suffix translation &lt;&gt; lookup ", "" ))
&amp;IF(AND(TRIM(K2911)="",N2911=""),"Description not translated ",
   IF(AND(TRIM(K2911)&lt;&gt;"",TRIM(N2911)&lt;&gt;"",TRIM(K2911)&lt;&gt;TRIM(N2911)),"Description translation&lt;&gt; lookup ", "" ))</f>
        <v xml:space="preserve">Suffix not translated Description not translated </v>
      </c>
    </row>
    <row r="2912" spans="1:15" ht="45" x14ac:dyDescent="0.25">
      <c r="A2912" s="2" t="str">
        <f>IF(TRIM(J2912)="","",E2912)</f>
        <v/>
      </c>
      <c r="B2912" s="2" t="str">
        <f>IF(TRIM(K2912)="","",I2912)</f>
        <v/>
      </c>
      <c r="C2912" s="2" t="str">
        <f>LEFT(F2912,FIND(".",F2912,6))</f>
        <v>Exif.Thumbnail.</v>
      </c>
      <c r="D2912" s="2" t="str">
        <f>VLOOKUP(C2912,PrefixUebersetzung,2,FALSE)</f>
        <v>Exif.Vorschaubild.</v>
      </c>
      <c r="E2912" s="2" t="str">
        <f>MID(F2912,FIND(".",F2912,6)+1,99)</f>
        <v>SpectralSensitivity</v>
      </c>
      <c r="F2912" s="3" t="s">
        <v>8100</v>
      </c>
      <c r="G2912" s="3" t="s">
        <v>9514</v>
      </c>
      <c r="I2912" s="3" t="s">
        <v>2453</v>
      </c>
      <c r="J2912" s="3"/>
      <c r="L2912" s="14"/>
      <c r="M2912" s="3" t="str">
        <f>IFERROR(VLOOKUP(E2912,A:J,10, FALSE),"")</f>
        <v>Spektrale Empfindlichkeit</v>
      </c>
      <c r="N2912" s="3" t="str">
        <f>IFERROR(VLOOKUP(I2912,B:K,10,FALSE),"")</f>
        <v>Zeigt die spektrale Empfindlichkeit eines jeden Kanals der verwendeten Kamera.</v>
      </c>
      <c r="O2912" s="3" t="str">
        <f>IF(AND(TRIM(J2912)="",M2912=""),"Suffix not translated ",
   IF(AND(TRIM(J2912)&lt;&gt;"",TRIM(M2912)&lt;&gt;"",TRIM(J2912)&lt;&gt;TRIM(M2912)),"Suffix translation &lt;&gt; lookup ", "" ))
&amp;IF(AND(TRIM(K2912)="",N2912=""),"Description not translated ",
   IF(AND(TRIM(K2912)&lt;&gt;"",TRIM(N2912)&lt;&gt;"",TRIM(K2912)&lt;&gt;TRIM(N2912)),"Description translation&lt;&gt; lookup ", "" ))</f>
        <v/>
      </c>
    </row>
    <row r="2913" spans="1:15" ht="60" x14ac:dyDescent="0.25">
      <c r="A2913" s="2" t="str">
        <f>IF(TRIM(J2913)="","",E2913)</f>
        <v/>
      </c>
      <c r="B2913" s="2" t="str">
        <f>IF(TRIM(K2913)="","",I2913)</f>
        <v/>
      </c>
      <c r="C2913" s="2" t="str">
        <f>LEFT(F2913,FIND(".",F2913,6))</f>
        <v>Exif.Thumbnail.</v>
      </c>
      <c r="D2913" s="2" t="str">
        <f>VLOOKUP(C2913,PrefixUebersetzung,2,FALSE)</f>
        <v>Exif.Vorschaubild.</v>
      </c>
      <c r="E2913" s="2" t="str">
        <f>MID(F2913,FIND(".",F2913,6)+1,99)</f>
        <v>StripByteCounts</v>
      </c>
      <c r="F2913" s="3" t="s">
        <v>8101</v>
      </c>
      <c r="G2913" s="3" t="s">
        <v>9515</v>
      </c>
      <c r="I2913" s="3" t="s">
        <v>2454</v>
      </c>
      <c r="J2913" s="3"/>
      <c r="L2913" s="14">
        <v>5</v>
      </c>
      <c r="M2913" s="3" t="str">
        <f>IFERROR(VLOOKUP(E2913,A:J,10, FALSE),"")</f>
        <v/>
      </c>
      <c r="N2913" s="3" t="str">
        <f>IFERROR(VLOOKUP(I2913,B:K,10,FALSE),"")</f>
        <v>Die Gesamtanzahl von Bytes in jedem Streifen. Bei JPEG-komprimierten Daten ist diese Kennzeichnung nicht erforderlich und wird weggelassen.</v>
      </c>
      <c r="O2913" s="3" t="str">
        <f>IF(AND(TRIM(J2913)="",M2913=""),"Suffix not translated ",
   IF(AND(TRIM(J2913)&lt;&gt;"",TRIM(M2913)&lt;&gt;"",TRIM(J2913)&lt;&gt;TRIM(M2913)),"Suffix translation &lt;&gt; lookup ", "" ))
&amp;IF(AND(TRIM(K2913)="",N2913=""),"Description not translated ",
   IF(AND(TRIM(K2913)&lt;&gt;"",TRIM(N2913)&lt;&gt;"",TRIM(K2913)&lt;&gt;TRIM(N2913)),"Description translation&lt;&gt; lookup ", "" ))</f>
        <v xml:space="preserve">Suffix not translated </v>
      </c>
    </row>
    <row r="2914" spans="1:15" ht="150" x14ac:dyDescent="0.25">
      <c r="A2914" s="2" t="str">
        <f>IF(TRIM(J2914)="","",E2914)</f>
        <v/>
      </c>
      <c r="B2914" s="2" t="str">
        <f>IF(TRIM(K2914)="","",I2914)</f>
        <v/>
      </c>
      <c r="C2914" s="2" t="str">
        <f>LEFT(F2914,FIND(".",F2914,6))</f>
        <v>Exif.Thumbnail.</v>
      </c>
      <c r="D2914" s="2" t="str">
        <f>VLOOKUP(C2914,PrefixUebersetzung,2,FALSE)</f>
        <v>Exif.Vorschaubild.</v>
      </c>
      <c r="E2914" s="2" t="str">
        <f>MID(F2914,FIND(".",F2914,6)+1,99)</f>
        <v>StripOffsets</v>
      </c>
      <c r="F2914" s="3" t="s">
        <v>8102</v>
      </c>
      <c r="G2914" s="3" t="s">
        <v>9515</v>
      </c>
      <c r="I2914" s="3" t="s">
        <v>2455</v>
      </c>
      <c r="J2914" s="3"/>
      <c r="L2914" s="14">
        <v>5</v>
      </c>
      <c r="M2914" s="3" t="str">
        <f>IFERROR(VLOOKUP(E2914,A:J,10, FALSE),"")</f>
        <v/>
      </c>
      <c r="N2914" s="3" t="str">
        <f>IFERROR(INDEX(K:K,MATCH(TRUE,INDEX(B:B=I2914,0),0)),"")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O2914" s="3" t="str">
        <f>IF(AND(TRIM(J2914)="",M2914=""),"Suffix not translated ",
   IF(AND(TRIM(J2914)&lt;&gt;"",TRIM(M2914)&lt;&gt;"",TRIM(J2914)&lt;&gt;TRIM(M2914)),"Suffix translation &lt;&gt; lookup ", "" ))
&amp;IF(AND(TRIM(K2914)="",N2914=""),"Description not translated ",
   IF(AND(TRIM(K2914)&lt;&gt;"",TRIM(N2914)&lt;&gt;"",TRIM(K2914)&lt;&gt;TRIM(N2914)),"Description translation&lt;&gt; lookup ", "" ))</f>
        <v xml:space="preserve">Suffix not translated </v>
      </c>
    </row>
    <row r="2915" spans="1:15" ht="75" x14ac:dyDescent="0.25">
      <c r="A2915" s="2" t="str">
        <f>IF(TRIM(J2915)="","",E2915)</f>
        <v/>
      </c>
      <c r="B2915" s="2" t="str">
        <f>IF(TRIM(K2915)="","",I2915)</f>
        <v/>
      </c>
      <c r="C2915" s="2" t="str">
        <f>LEFT(F2915,FIND(".",F2915,6))</f>
        <v>Exif.Thumbnail.</v>
      </c>
      <c r="D2915" s="2" t="str">
        <f>VLOOKUP(C2915,PrefixUebersetzung,2,FALSE)</f>
        <v>Exif.Vorschaubild.</v>
      </c>
      <c r="E2915" s="2" t="str">
        <f>MID(F2915,FIND(".",F2915,6)+1,99)</f>
        <v>SubfileType</v>
      </c>
      <c r="F2915" s="3" t="s">
        <v>8103</v>
      </c>
      <c r="G2915" s="3" t="s">
        <v>9512</v>
      </c>
      <c r="I2915" s="3" t="s">
        <v>2456</v>
      </c>
      <c r="J2915" s="3"/>
      <c r="L2915" s="14">
        <v>5</v>
      </c>
      <c r="M2915" s="3" t="str">
        <f>IFERROR(VLOOKUP(E2915,A:J,10, FALSE),"")</f>
        <v/>
      </c>
      <c r="N2915" s="3" t="str">
        <f>IFERROR(VLOOKUP(I2915,B:K,10,FALSE),"")</f>
        <v>Ein allgemeiner Hinweis auf die Art der Daten, die in diesem subfile enthalten sind. Dieses Feld ist veraltet. Stattdessen sollte das Feld NewSubfileType verwendet werden.</v>
      </c>
      <c r="O2915" s="3" t="str">
        <f>IF(AND(TRIM(J2915)="",M2915=""),"Suffix not translated ",
   IF(AND(TRIM(J2915)&lt;&gt;"",TRIM(M2915)&lt;&gt;"",TRIM(J2915)&lt;&gt;TRIM(M2915)),"Suffix translation &lt;&gt; lookup ", "" ))
&amp;IF(AND(TRIM(K2915)="",N2915=""),"Description not translated ",
   IF(AND(TRIM(K2915)&lt;&gt;"",TRIM(N2915)&lt;&gt;"",TRIM(K2915)&lt;&gt;TRIM(N2915)),"Description translation&lt;&gt; lookup ", "" ))</f>
        <v xml:space="preserve">Suffix not translated </v>
      </c>
    </row>
    <row r="2916" spans="1:15" ht="45" x14ac:dyDescent="0.25">
      <c r="A2916" s="2" t="str">
        <f>IF(TRIM(J2916)="","",E2916)</f>
        <v/>
      </c>
      <c r="B2916" s="2" t="str">
        <f>IF(TRIM(K2916)="","",I2916)</f>
        <v/>
      </c>
      <c r="C2916" s="2" t="str">
        <f>LEFT(F2916,FIND(".",F2916,6))</f>
        <v>Exif.Thumbnail.</v>
      </c>
      <c r="D2916" s="2" t="str">
        <f>VLOOKUP(C2916,PrefixUebersetzung,2,FALSE)</f>
        <v>Exif.Vorschaubild.</v>
      </c>
      <c r="E2916" s="2" t="str">
        <f>MID(F2916,FIND(".",F2916,6)+1,99)</f>
        <v>SubIFDs</v>
      </c>
      <c r="F2916" s="3" t="s">
        <v>8104</v>
      </c>
      <c r="G2916" s="3" t="s">
        <v>9515</v>
      </c>
      <c r="I2916" s="3" t="s">
        <v>2457</v>
      </c>
      <c r="J2916" s="3"/>
      <c r="L2916" s="14">
        <v>5</v>
      </c>
      <c r="M2916" s="3" t="str">
        <f>IFERROR(VLOOKUP(E2916,A:J,10, FALSE),"")</f>
        <v/>
      </c>
      <c r="N2916" s="3" t="str">
        <f>IFERROR(VLOOKUP(I2916,B:K,10,FALSE),"")</f>
        <v>Definiert durch Adobe Corporation um TIFF-Bäume innerhalb einer TIFF-Datei zu ermöglichen.</v>
      </c>
      <c r="O2916" s="3" t="str">
        <f>IF(AND(TRIM(J2916)="",M2916=""),"Suffix not translated ",
   IF(AND(TRIM(J2916)&lt;&gt;"",TRIM(M2916)&lt;&gt;"",TRIM(J2916)&lt;&gt;TRIM(M2916)),"Suffix translation &lt;&gt; lookup ", "" ))
&amp;IF(AND(TRIM(K2916)="",N2916=""),"Description not translated ",
   IF(AND(TRIM(K2916)&lt;&gt;"",TRIM(N2916)&lt;&gt;"",TRIM(K2916)&lt;&gt;TRIM(N2916)),"Description translation&lt;&gt; lookup ", "" ))</f>
        <v xml:space="preserve">Suffix not translated </v>
      </c>
    </row>
    <row r="2917" spans="1:15" ht="30" x14ac:dyDescent="0.25">
      <c r="A2917" s="2" t="str">
        <f>IF(TRIM(J2917)="","",E2917)</f>
        <v/>
      </c>
      <c r="B2917" s="2" t="str">
        <f>IF(TRIM(K2917)="","",I2917)</f>
        <v/>
      </c>
      <c r="C2917" s="2" t="str">
        <f>LEFT(F2917,FIND(".",F2917,6))</f>
        <v>Exif.Thumbnail.</v>
      </c>
      <c r="D2917" s="2" t="str">
        <f>VLOOKUP(C2917,PrefixUebersetzung,2,FALSE)</f>
        <v>Exif.Vorschaubild.</v>
      </c>
      <c r="E2917" s="2" t="str">
        <f>MID(F2917,FIND(".",F2917,6)+1,99)</f>
        <v>SubjectDistance</v>
      </c>
      <c r="F2917" s="3" t="s">
        <v>8105</v>
      </c>
      <c r="G2917" s="3" t="s">
        <v>9520</v>
      </c>
      <c r="I2917" s="3" t="s">
        <v>2458</v>
      </c>
      <c r="J2917" s="3"/>
      <c r="L2917" s="14">
        <v>1</v>
      </c>
      <c r="M2917" s="3" t="str">
        <f>IFERROR(VLOOKUP(E2917,A:J,10, FALSE),"")</f>
        <v>Motivabstand</v>
      </c>
      <c r="N2917" s="3" t="str">
        <f>IFERROR(VLOOKUP(I2917,B:K,10,FALSE),"")</f>
        <v>Der Abstand zum Motiv, in Metern angegeben.</v>
      </c>
      <c r="O2917" s="3" t="str">
        <f>IF(AND(TRIM(J2917)="",M2917=""),"Suffix not translated ",
   IF(AND(TRIM(J2917)&lt;&gt;"",TRIM(M2917)&lt;&gt;"",TRIM(J2917)&lt;&gt;TRIM(M2917)),"Suffix translation &lt;&gt; lookup ", "" ))
&amp;IF(AND(TRIM(K2917)="",N2917=""),"Description not translated ",
   IF(AND(TRIM(K2917)&lt;&gt;"",TRIM(N2917)&lt;&gt;"",TRIM(K2917)&lt;&gt;TRIM(N2917)),"Description translation&lt;&gt; lookup ", "" ))</f>
        <v/>
      </c>
    </row>
    <row r="2918" spans="1:15" ht="30" x14ac:dyDescent="0.25">
      <c r="A2918" s="2" t="str">
        <f>IF(TRIM(J2918)="","",E2918)</f>
        <v/>
      </c>
      <c r="B2918" s="2" t="str">
        <f>IF(TRIM(K2918)="","",I2918)</f>
        <v/>
      </c>
      <c r="C2918" s="2" t="str">
        <f>LEFT(F2918,FIND(".",F2918,6))</f>
        <v>Exif.Thumbnail.</v>
      </c>
      <c r="D2918" s="2" t="str">
        <f>VLOOKUP(C2918,PrefixUebersetzung,2,FALSE)</f>
        <v>Exif.Vorschaubild.</v>
      </c>
      <c r="E2918" s="2" t="str">
        <f>MID(F2918,FIND(".",F2918,6)+1,99)</f>
        <v>SubjectLocation</v>
      </c>
      <c r="F2918" s="3" t="s">
        <v>8106</v>
      </c>
      <c r="G2918" s="3" t="s">
        <v>9512</v>
      </c>
      <c r="I2918" s="3" t="s">
        <v>2459</v>
      </c>
      <c r="J2918" s="3"/>
      <c r="L2918" s="14"/>
      <c r="M2918" s="3" t="str">
        <f>IFERROR(VLOOKUP(E2918,A:J,10, FALSE),"")</f>
        <v>Motivort</v>
      </c>
      <c r="N2918" s="3" t="str">
        <f>IFERROR(VLOOKUP(I2918,B:K,10,FALSE),"")</f>
        <v>Ort und den Bereich des Hauptthemas in der gesamten Szene.</v>
      </c>
      <c r="O2918" s="3" t="str">
        <f>IF(AND(TRIM(J2918)="",M2918=""),"Suffix not translated ",
   IF(AND(TRIM(J2918)&lt;&gt;"",TRIM(M2918)&lt;&gt;"",TRIM(J2918)&lt;&gt;TRIM(M2918)),"Suffix translation &lt;&gt; lookup ", "" ))
&amp;IF(AND(TRIM(K2918)="",N2918=""),"Description not translated ",
   IF(AND(TRIM(K2918)&lt;&gt;"",TRIM(N2918)&lt;&gt;"",TRIM(K2918)&lt;&gt;TRIM(N2918)),"Description translation&lt;&gt; lookup ", "" ))</f>
        <v/>
      </c>
    </row>
    <row r="2919" spans="1:15" ht="120" x14ac:dyDescent="0.25">
      <c r="A2919" s="2" t="str">
        <f>IF(TRIM(J2919)="","",E2919)</f>
        <v/>
      </c>
      <c r="B2919" s="2" t="str">
        <f>IF(TRIM(K2919)="","",I2919)</f>
        <v/>
      </c>
      <c r="C2919" s="2" t="str">
        <f>LEFT(F2919,FIND(".",F2919,6))</f>
        <v>Exif.Thumbnail.</v>
      </c>
      <c r="D2919" s="2" t="str">
        <f>VLOOKUP(C2919,PrefixUebersetzung,2,FALSE)</f>
        <v>Exif.Vorschaubild.</v>
      </c>
      <c r="E2919" s="2" t="str">
        <f>MID(F2919,FIND(".",F2919,6)+1,99)</f>
        <v>SubTileBlockSize</v>
      </c>
      <c r="F2919" s="3" t="s">
        <v>8107</v>
      </c>
      <c r="G2919" s="3" t="s">
        <v>9515</v>
      </c>
      <c r="I2919" s="3" t="s">
        <v>2460</v>
      </c>
      <c r="J2919" s="3"/>
      <c r="L2919" s="14">
        <v>5</v>
      </c>
      <c r="M2919" s="3" t="str">
        <f>IFERROR(VLOOKUP(E2919,A:J,10, FALSE),"")</f>
        <v/>
      </c>
      <c r="N2919" s="3" t="str">
        <f>IFERROR(INDEX(K:K,MATCH(TRUE,INDEX(B:B=I2919,0),0)),"")</f>
        <v/>
      </c>
      <c r="O2919" s="3" t="str">
        <f>IF(AND(TRIM(J2919)="",M2919=""),"Suffix not translated ",
   IF(AND(TRIM(J2919)&lt;&gt;"",TRIM(M2919)&lt;&gt;"",TRIM(J2919)&lt;&gt;TRIM(M2919)),"Suffix translation &lt;&gt; lookup ", "" ))
&amp;IF(AND(TRIM(K2919)="",N2919=""),"Description not translated ",
   IF(AND(TRIM(K2919)&lt;&gt;"",TRIM(N2919)&lt;&gt;"",TRIM(K2919)&lt;&gt;TRIM(N2919)),"Description translation&lt;&gt; lookup ", "" ))</f>
        <v xml:space="preserve">Suffix not translated Description not translated </v>
      </c>
    </row>
    <row r="2920" spans="1:15" x14ac:dyDescent="0.25">
      <c r="A2920" s="2" t="str">
        <f>IF(TRIM(J2920)="","",E2920)</f>
        <v/>
      </c>
      <c r="B2920" s="2" t="str">
        <f>IF(TRIM(K2920)="","",I2920)</f>
        <v/>
      </c>
      <c r="C2920" s="2" t="str">
        <f>LEFT(F2920,FIND(".",F2920,6))</f>
        <v>Exif.Thumbnail.</v>
      </c>
      <c r="D2920" s="2" t="str">
        <f>VLOOKUP(C2920,PrefixUebersetzung,2,FALSE)</f>
        <v>Exif.Vorschaubild.</v>
      </c>
      <c r="E2920" s="2" t="str">
        <f>MID(F2920,FIND(".",F2920,6)+1,99)</f>
        <v>T4Options</v>
      </c>
      <c r="F2920" s="3" t="s">
        <v>8108</v>
      </c>
      <c r="G2920" s="3" t="s">
        <v>9515</v>
      </c>
      <c r="I2920" s="3" t="s">
        <v>2461</v>
      </c>
      <c r="J2920" s="3"/>
      <c r="L2920" s="14"/>
      <c r="M2920" s="3" t="str">
        <f>IFERROR(VLOOKUP(E2920,A:J,10, FALSE),"")</f>
        <v>T4 Optionen</v>
      </c>
      <c r="N2920" s="3" t="str">
        <f>IFERROR(VLOOKUP(I2920,B:K,10,FALSE),"")</f>
        <v>T.4-Encoding-Optionen.</v>
      </c>
      <c r="O2920" s="3" t="str">
        <f>IF(AND(TRIM(J2920)="",M2920=""),"Suffix not translated ",
   IF(AND(TRIM(J2920)&lt;&gt;"",TRIM(M2920)&lt;&gt;"",TRIM(J2920)&lt;&gt;TRIM(M2920)),"Suffix translation &lt;&gt; lookup ", "" ))
&amp;IF(AND(TRIM(K2920)="",N2920=""),"Description not translated ",
   IF(AND(TRIM(K2920)&lt;&gt;"",TRIM(N2920)&lt;&gt;"",TRIM(K2920)&lt;&gt;TRIM(N2920)),"Description translation&lt;&gt; lookup ", "" ))</f>
        <v/>
      </c>
    </row>
    <row r="2921" spans="1:15" x14ac:dyDescent="0.25">
      <c r="A2921" s="2" t="str">
        <f>IF(TRIM(J2921)="","",E2921)</f>
        <v/>
      </c>
      <c r="B2921" s="2" t="str">
        <f>IF(TRIM(K2921)="","",I2921)</f>
        <v/>
      </c>
      <c r="C2921" s="2" t="str">
        <f>LEFT(F2921,FIND(".",F2921,6))</f>
        <v>Exif.Thumbnail.</v>
      </c>
      <c r="D2921" s="2" t="str">
        <f>VLOOKUP(C2921,PrefixUebersetzung,2,FALSE)</f>
        <v>Exif.Vorschaubild.</v>
      </c>
      <c r="E2921" s="2" t="str">
        <f>MID(F2921,FIND(".",F2921,6)+1,99)</f>
        <v>T6Options</v>
      </c>
      <c r="F2921" s="3" t="s">
        <v>8109</v>
      </c>
      <c r="G2921" s="3" t="s">
        <v>9515</v>
      </c>
      <c r="I2921" s="3" t="s">
        <v>2462</v>
      </c>
      <c r="J2921" s="3"/>
      <c r="L2921" s="14"/>
      <c r="M2921" s="3" t="str">
        <f>IFERROR(VLOOKUP(E2921,A:J,10, FALSE),"")</f>
        <v>T6 Optionen</v>
      </c>
      <c r="N2921" s="3" t="str">
        <f>IFERROR(VLOOKUP(I2921,B:K,10,FALSE),"")</f>
        <v>T.6-Encoding-Optionen.</v>
      </c>
      <c r="O2921" s="3" t="str">
        <f>IF(AND(TRIM(J2921)="",M2921=""),"Suffix not translated ",
   IF(AND(TRIM(J2921)&lt;&gt;"",TRIM(M2921)&lt;&gt;"",TRIM(J2921)&lt;&gt;TRIM(M2921)),"Suffix translation &lt;&gt; lookup ", "" ))
&amp;IF(AND(TRIM(K2921)="",N2921=""),"Description not translated ",
   IF(AND(TRIM(K2921)&lt;&gt;"",TRIM(N2921)&lt;&gt;"",TRIM(K2921)&lt;&gt;TRIM(N2921)),"Description translation&lt;&gt; lookup ", "" ))</f>
        <v/>
      </c>
    </row>
    <row r="2922" spans="1:15" ht="45" x14ac:dyDescent="0.25">
      <c r="A2922" s="2" t="str">
        <f>IF(TRIM(J2922)="","",E2922)</f>
        <v/>
      </c>
      <c r="B2922" s="2" t="str">
        <f>IF(TRIM(K2922)="","",I2922)</f>
        <v/>
      </c>
      <c r="C2922" s="2" t="str">
        <f>LEFT(F2922,FIND(".",F2922,6))</f>
        <v>Exif.Thumbnail.</v>
      </c>
      <c r="D2922" s="2" t="str">
        <f>VLOOKUP(C2922,PrefixUebersetzung,2,FALSE)</f>
        <v>Exif.Vorschaubild.</v>
      </c>
      <c r="E2922" s="2" t="str">
        <f>MID(F2922,FIND(".",F2922,6)+1,99)</f>
        <v>TargetPrinter</v>
      </c>
      <c r="F2922" s="3" t="s">
        <v>8110</v>
      </c>
      <c r="G2922" s="3" t="s">
        <v>9514</v>
      </c>
      <c r="I2922" s="3" t="s">
        <v>2463</v>
      </c>
      <c r="J2922" s="3"/>
      <c r="L2922" s="14"/>
      <c r="M2922" s="3" t="str">
        <f>IFERROR(VLOOKUP(E2922,A:J,10, FALSE),"")</f>
        <v>Ziel-Drucker</v>
      </c>
      <c r="N2922" s="3" t="str">
        <f>IFERROR(VLOOKUP(I2922,B:K,10,FALSE),"")</f>
        <v>Eine Beschreibung der Druckumgebung für die diese Trennung beabsichtigt ist.</v>
      </c>
      <c r="O2922" s="3" t="str">
        <f>IF(AND(TRIM(J2922)="",M2922=""),"Suffix not translated ",
   IF(AND(TRIM(J2922)&lt;&gt;"",TRIM(M2922)&lt;&gt;"",TRIM(J2922)&lt;&gt;TRIM(M2922)),"Suffix translation &lt;&gt; lookup ", "" ))
&amp;IF(AND(TRIM(K2922)="",N2922=""),"Description not translated ",
   IF(AND(TRIM(K2922)&lt;&gt;"",TRIM(N2922)&lt;&gt;"",TRIM(K2922)&lt;&gt;TRIM(N2922)),"Description translation&lt;&gt; lookup ", "" ))</f>
        <v/>
      </c>
    </row>
    <row r="2923" spans="1:15" ht="60" x14ac:dyDescent="0.25">
      <c r="A2923" s="2" t="str">
        <f>IF(TRIM(J2923)="","",E2923)</f>
        <v/>
      </c>
      <c r="B2923" s="2" t="str">
        <f>IF(TRIM(K2923)="","",I2923)</f>
        <v/>
      </c>
      <c r="C2923" s="2" t="str">
        <f>LEFT(F2923,FIND(".",F2923,6))</f>
        <v>Exif.Thumbnail.</v>
      </c>
      <c r="D2923" s="2" t="str">
        <f>VLOOKUP(C2923,PrefixUebersetzung,2,FALSE)</f>
        <v>Exif.Vorschaubild.</v>
      </c>
      <c r="E2923" s="2" t="str">
        <f>MID(F2923,FIND(".",F2923,6)+1,99)</f>
        <v>Thresholding</v>
      </c>
      <c r="F2923" s="3" t="s">
        <v>8111</v>
      </c>
      <c r="G2923" s="3" t="s">
        <v>9512</v>
      </c>
      <c r="I2923" s="3" t="s">
        <v>2464</v>
      </c>
      <c r="J2923" s="3"/>
      <c r="L2923" s="14"/>
      <c r="M2923" s="3" t="str">
        <f>IFERROR(VLOOKUP(E2923,A:J,10, FALSE),"")</f>
        <v>Schwellwert-Verfahren</v>
      </c>
      <c r="N2923" s="3" t="str">
        <f>IFERROR(VLOOKUP(I2923,B:K,10,FALSE),"")</f>
        <v>Für Schwarz-Weiß-TIFF-Dateien, die Grautöne darstellen: die verwendete Technik, um von grau auf schwarze und weiße Pixel zu konvertieren.</v>
      </c>
      <c r="O2923" s="3" t="str">
        <f>IF(AND(TRIM(J2923)="",M2923=""),"Suffix not translated ",
   IF(AND(TRIM(J2923)&lt;&gt;"",TRIM(M2923)&lt;&gt;"",TRIM(J2923)&lt;&gt;TRIM(M2923)),"Suffix translation &lt;&gt; lookup ", "" ))
&amp;IF(AND(TRIM(K2923)="",N2923=""),"Description not translated ",
   IF(AND(TRIM(K2923)&lt;&gt;"",TRIM(N2923)&lt;&gt;"",TRIM(K2923)&lt;&gt;TRIM(N2923)),"Description translation&lt;&gt; lookup ", "" ))</f>
        <v/>
      </c>
    </row>
    <row r="2924" spans="1:15" ht="60" x14ac:dyDescent="0.25">
      <c r="A2924" s="2" t="str">
        <f>IF(TRIM(J2924)="","",E2924)</f>
        <v/>
      </c>
      <c r="B2924" s="2" t="str">
        <f>IF(TRIM(K2924)="","",I2924)</f>
        <v/>
      </c>
      <c r="C2924" s="2" t="str">
        <f>LEFT(F2924,FIND(".",F2924,6))</f>
        <v>Exif.Thumbnail.</v>
      </c>
      <c r="D2924" s="2" t="str">
        <f>VLOOKUP(C2924,PrefixUebersetzung,2,FALSE)</f>
        <v>Exif.Vorschaubild.</v>
      </c>
      <c r="E2924" s="2" t="str">
        <f>MID(F2924,FIND(".",F2924,6)+1,99)</f>
        <v>TIFFEPStandardID</v>
      </c>
      <c r="F2924" s="3" t="s">
        <v>8112</v>
      </c>
      <c r="G2924" s="3" t="s">
        <v>9518</v>
      </c>
      <c r="I2924" s="3" t="s">
        <v>2465</v>
      </c>
      <c r="J2924" s="3"/>
      <c r="L2924" s="14">
        <v>5</v>
      </c>
      <c r="M2924" s="3" t="str">
        <f>IFERROR(VLOOKUP(E2924,A:J,10, FALSE),"")</f>
        <v/>
      </c>
      <c r="N2924" s="3" t="str">
        <f>IFERROR(VLOOKUP(I2924,B:K,10,FALSE),"")</f>
        <v>Enthält vier ASCII-Zeichen, die die TIFF / EP Standardversion einer TIFF/EP-Datei angibt, z. B. '1 ', '0', '0 ', '0'</v>
      </c>
      <c r="O2924" s="3" t="str">
        <f>IF(AND(TRIM(J2924)="",M2924=""),"Suffix not translated ",
   IF(AND(TRIM(J2924)&lt;&gt;"",TRIM(M2924)&lt;&gt;"",TRIM(J2924)&lt;&gt;TRIM(M2924)),"Suffix translation &lt;&gt; lookup ", "" ))
&amp;IF(AND(TRIM(K2924)="",N2924=""),"Description not translated ",
   IF(AND(TRIM(K2924)&lt;&gt;"",TRIM(N2924)&lt;&gt;"",TRIM(K2924)&lt;&gt;TRIM(N2924)),"Description translation&lt;&gt; lookup ", "" ))</f>
        <v xml:space="preserve">Suffix not translated </v>
      </c>
    </row>
    <row r="2925" spans="1:15" ht="75" x14ac:dyDescent="0.25">
      <c r="A2925" s="2" t="str">
        <f>IF(TRIM(J2925)="","",E2925)</f>
        <v/>
      </c>
      <c r="B2925" s="2" t="str">
        <f>IF(TRIM(K2925)="","",I2925)</f>
        <v/>
      </c>
      <c r="C2925" s="2" t="str">
        <f>LEFT(F2925,FIND(".",F2925,6))</f>
        <v>Exif.Thumbnail.</v>
      </c>
      <c r="D2925" s="2" t="str">
        <f>VLOOKUP(C2925,PrefixUebersetzung,2,FALSE)</f>
        <v>Exif.Vorschaubild.</v>
      </c>
      <c r="E2925" s="2" t="str">
        <f>MID(F2925,FIND(".",F2925,6)+1,99)</f>
        <v>TileByteCounts</v>
      </c>
      <c r="F2925" s="3" t="s">
        <v>8113</v>
      </c>
      <c r="G2925" s="3" t="s">
        <v>9515</v>
      </c>
      <c r="I2925" s="3" t="s">
        <v>2466</v>
      </c>
      <c r="J2925" s="3"/>
      <c r="L2925" s="14"/>
      <c r="M2925" s="3" t="str">
        <f>IFERROR(VLOOKUP(E2925,A:J,10, FALSE),"")</f>
        <v>Kachel Anzahl Bytes</v>
      </c>
      <c r="N2925" s="3" t="str">
        <f>IFERROR(VLOOKUP(I2925,B:K,10,FALSE),"")</f>
        <v>Für jede Kachel, die Anzahl (komprimierter) Bytes in dieser Kachel. Siehe TileOffsets für eine Beschreibung, wie die Byte-Anzahlen sortiert werden.</v>
      </c>
      <c r="O2925" s="3" t="str">
        <f>IF(AND(TRIM(J2925)="",M2925=""),"Suffix not translated ",
   IF(AND(TRIM(J2925)&lt;&gt;"",TRIM(M2925)&lt;&gt;"",TRIM(J2925)&lt;&gt;TRIM(M2925)),"Suffix translation &lt;&gt; lookup ", "" ))
&amp;IF(AND(TRIM(K2925)="",N2925=""),"Description not translated ",
   IF(AND(TRIM(K2925)&lt;&gt;"",TRIM(N2925)&lt;&gt;"",TRIM(K2925)&lt;&gt;TRIM(N2925)),"Description translation&lt;&gt; lookup ", "" ))</f>
        <v/>
      </c>
    </row>
    <row r="2926" spans="1:15" ht="45" x14ac:dyDescent="0.25">
      <c r="A2926" s="2" t="str">
        <f>IF(TRIM(J2926)="","",E2926)</f>
        <v/>
      </c>
      <c r="B2926" s="2" t="str">
        <f>IF(TRIM(K2926)="","",I2926)</f>
        <v/>
      </c>
      <c r="C2926" s="2" t="str">
        <f>LEFT(F2926,FIND(".",F2926,6))</f>
        <v>Exif.Thumbnail.</v>
      </c>
      <c r="D2926" s="2" t="str">
        <f>VLOOKUP(C2926,PrefixUebersetzung,2,FALSE)</f>
        <v>Exif.Vorschaubild.</v>
      </c>
      <c r="E2926" s="2" t="str">
        <f>MID(F2926,FIND(".",F2926,6)+1,99)</f>
        <v>TileLength</v>
      </c>
      <c r="F2926" s="3" t="s">
        <v>8114</v>
      </c>
      <c r="G2926" s="3" t="s">
        <v>9515</v>
      </c>
      <c r="I2926" s="3" t="s">
        <v>2467</v>
      </c>
      <c r="J2926" s="3"/>
      <c r="L2926" s="14"/>
      <c r="M2926" s="3" t="str">
        <f>IFERROR(VLOOKUP(E2926,A:J,10, FALSE),"")</f>
        <v>Kachel Länge</v>
      </c>
      <c r="N2926" s="3" t="str">
        <f>IFERROR(VLOOKUP(I2926,B:K,10,FALSE),"")</f>
        <v>Die Kachel-Länge (Höhe) in Pixel. Dies ist die Anzahl der Zeilen in jeder Kachel.</v>
      </c>
      <c r="O2926" s="3" t="str">
        <f>IF(AND(TRIM(J2926)="",M2926=""),"Suffix not translated ",
   IF(AND(TRIM(J2926)&lt;&gt;"",TRIM(M2926)&lt;&gt;"",TRIM(J2926)&lt;&gt;TRIM(M2926)),"Suffix translation &lt;&gt; lookup ", "" ))
&amp;IF(AND(TRIM(K2926)="",N2926=""),"Description not translated ",
   IF(AND(TRIM(K2926)&lt;&gt;"",TRIM(N2926)&lt;&gt;"",TRIM(K2926)&lt;&gt;TRIM(N2926)),"Description translation&lt;&gt; lookup ", "" ))</f>
        <v/>
      </c>
    </row>
    <row r="2927" spans="1:15" ht="135" x14ac:dyDescent="0.25">
      <c r="A2927" s="2" t="str">
        <f>IF(TRIM(J2927)="","",E2927)</f>
        <v/>
      </c>
      <c r="B2927" s="2" t="str">
        <f>IF(TRIM(K2927)="","",I2927)</f>
        <v/>
      </c>
      <c r="C2927" s="2" t="str">
        <f>LEFT(F2927,FIND(".",F2927,6))</f>
        <v>Exif.Thumbnail.</v>
      </c>
      <c r="D2927" s="2" t="str">
        <f>VLOOKUP(C2927,PrefixUebersetzung,2,FALSE)</f>
        <v>Exif.Vorschaubild.</v>
      </c>
      <c r="E2927" s="2" t="str">
        <f>MID(F2927,FIND(".",F2927,6)+1,99)</f>
        <v>TileOffsets</v>
      </c>
      <c r="F2927" s="3" t="s">
        <v>8115</v>
      </c>
      <c r="G2927" s="3" t="s">
        <v>9512</v>
      </c>
      <c r="I2927" s="3" t="s">
        <v>2468</v>
      </c>
      <c r="J2927" s="3"/>
      <c r="L2927" s="14"/>
      <c r="M2927" s="3" t="str">
        <f>IFERROR(VLOOKUP(E2927,A:J,10, FALSE),"")</f>
        <v>Kachel Offsets</v>
      </c>
      <c r="N2927" s="3" t="str">
        <f>IFERROR(VLOOKUP(I2927,B:K,10,FALSE),"")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O2927" s="3" t="str">
        <f>IF(AND(TRIM(J2927)="",M2927=""),"Suffix not translated ",
   IF(AND(TRIM(J2927)&lt;&gt;"",TRIM(M2927)&lt;&gt;"",TRIM(J2927)&lt;&gt;TRIM(M2927)),"Suffix translation &lt;&gt; lookup ", "" ))
&amp;IF(AND(TRIM(K2927)="",N2927=""),"Description not translated ",
   IF(AND(TRIM(K2927)&lt;&gt;"",TRIM(N2927)&lt;&gt;"",TRIM(K2927)&lt;&gt;TRIM(N2927)),"Description translation&lt;&gt; lookup ", "" ))</f>
        <v/>
      </c>
    </row>
    <row r="2928" spans="1:15" ht="30" x14ac:dyDescent="0.25">
      <c r="A2928" s="2" t="str">
        <f>IF(TRIM(J2928)="","",E2928)</f>
        <v/>
      </c>
      <c r="B2928" s="2" t="str">
        <f>IF(TRIM(K2928)="","",I2928)</f>
        <v/>
      </c>
      <c r="C2928" s="2" t="str">
        <f>LEFT(F2928,FIND(".",F2928,6))</f>
        <v>Exif.Thumbnail.</v>
      </c>
      <c r="D2928" s="2" t="str">
        <f>VLOOKUP(C2928,PrefixUebersetzung,2,FALSE)</f>
        <v>Exif.Vorschaubild.</v>
      </c>
      <c r="E2928" s="2" t="str">
        <f>MID(F2928,FIND(".",F2928,6)+1,99)</f>
        <v>TileWidth</v>
      </c>
      <c r="F2928" s="3" t="s">
        <v>8116</v>
      </c>
      <c r="G2928" s="3" t="s">
        <v>9515</v>
      </c>
      <c r="I2928" s="3" t="s">
        <v>2469</v>
      </c>
      <c r="J2928" s="3"/>
      <c r="L2928" s="14"/>
      <c r="M2928" s="3" t="str">
        <f>IFERROR(VLOOKUP(E2928,A:J,10, FALSE),"")</f>
        <v>Kachel Breite</v>
      </c>
      <c r="N2928" s="3" t="str">
        <f>IFERROR(VLOOKUP(I2928,B:K,10,FALSE),"")</f>
        <v>Die Kachel-Breite in Pixel. Dies ist die Anzahl der Spalten in jeder Kachel.</v>
      </c>
      <c r="O2928" s="3" t="str">
        <f>IF(AND(TRIM(J2928)="",M2928=""),"Suffix not translated ",
   IF(AND(TRIM(J2928)&lt;&gt;"",TRIM(M2928)&lt;&gt;"",TRIM(J2928)&lt;&gt;TRIM(M2928)),"Suffix translation &lt;&gt; lookup ", "" ))
&amp;IF(AND(TRIM(K2928)="",N2928=""),"Description not translated ",
   IF(AND(TRIM(K2928)&lt;&gt;"",TRIM(N2928)&lt;&gt;"",TRIM(K2928)&lt;&gt;TRIM(N2928)),"Description translation&lt;&gt; lookup ", "" ))</f>
        <v/>
      </c>
    </row>
    <row r="2929" spans="1:15" ht="225" x14ac:dyDescent="0.25">
      <c r="A2929" s="2" t="str">
        <f>IF(TRIM(J2929)="","",E2929)</f>
        <v/>
      </c>
      <c r="B2929" s="2" t="str">
        <f>IF(TRIM(K2929)="","",I2929)</f>
        <v/>
      </c>
      <c r="C2929" s="2" t="str">
        <f>LEFT(F2929,FIND(".",F2929,6))</f>
        <v>Exif.Thumbnail.</v>
      </c>
      <c r="D2929" s="2" t="str">
        <f>VLOOKUP(C2929,PrefixUebersetzung,2,FALSE)</f>
        <v>Exif.Vorschaubild.</v>
      </c>
      <c r="E2929" s="2" t="str">
        <f>MID(F2929,FIND(".",F2929,6)+1,99)</f>
        <v>TimeCodes</v>
      </c>
      <c r="F2929" s="3" t="s">
        <v>8117</v>
      </c>
      <c r="G2929" s="3" t="s">
        <v>9518</v>
      </c>
      <c r="I2929" s="3" t="s">
        <v>7883</v>
      </c>
      <c r="J2929" s="3"/>
      <c r="L2929" s="14"/>
      <c r="M2929" s="3" t="str">
        <f>IFERROR(VLOOKUP(E2929,A:J,10, FALSE),"")</f>
        <v>Zeit-Codes</v>
      </c>
      <c r="N2929" s="3" t="str">
        <f>IFERROR(INDEX(K:K,MATCH(TRUE,INDEX(B:B=I2929,0),0)),"")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O2929" s="3" t="str">
        <f>IF(AND(TRIM(J2929)="",M2929=""),"Suffix not translated ",
   IF(AND(TRIM(J2929)&lt;&gt;"",TRIM(M2929)&lt;&gt;"",TRIM(J2929)&lt;&gt;TRIM(M2929)),"Suffix translation &lt;&gt; lookup ", "" ))
&amp;IF(AND(TRIM(K2929)="",N2929=""),"Description not translated ",
   IF(AND(TRIM(K2929)&lt;&gt;"",TRIM(N2929)&lt;&gt;"",TRIM(K2929)&lt;&gt;TRIM(N2929)),"Description translation&lt;&gt; lookup ", "" ))</f>
        <v/>
      </c>
    </row>
    <row r="2930" spans="1:15" ht="150" x14ac:dyDescent="0.25">
      <c r="A2930" s="2" t="str">
        <f>IF(TRIM(J2930)="","",E2930)</f>
        <v/>
      </c>
      <c r="B2930" s="2" t="str">
        <f>IF(TRIM(K2930)="","",I2930)</f>
        <v/>
      </c>
      <c r="C2930" s="2" t="str">
        <f>LEFT(F2930,FIND(".",F2930,6))</f>
        <v>Exif.Thumbnail.</v>
      </c>
      <c r="D2930" s="2" t="str">
        <f>VLOOKUP(C2930,PrefixUebersetzung,2,FALSE)</f>
        <v>Exif.Vorschaubild.</v>
      </c>
      <c r="E2930" s="2" t="str">
        <f>MID(F2930,FIND(".",F2930,6)+1,99)</f>
        <v>TimeZoneOffset</v>
      </c>
      <c r="F2930" s="3" t="s">
        <v>8118</v>
      </c>
      <c r="G2930" s="3" t="s">
        <v>9513</v>
      </c>
      <c r="I2930" s="3" t="s">
        <v>8119</v>
      </c>
      <c r="J2930" s="3"/>
      <c r="L2930" s="14"/>
      <c r="M2930" s="3" t="str">
        <f>IFERROR(VLOOKUP(E2930,A:J,10, FALSE),"")</f>
        <v>Zeitzonen-Verschiebung</v>
      </c>
      <c r="N2930" s="3" t="str">
        <f>IFERROR(INDEX(K:K,MATCH(TRUE,INDEX(B:B=I2930,0),0)),"")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O2930" s="3" t="str">
        <f>IF(AND(TRIM(J2930)="",M2930=""),"Suffix not translated ",
   IF(AND(TRIM(J2930)&lt;&gt;"",TRIM(M2930)&lt;&gt;"",TRIM(J2930)&lt;&gt;TRIM(M2930)),"Suffix translation &lt;&gt; lookup ", "" ))
&amp;IF(AND(TRIM(K2930)="",N2930=""),"Description not translated ",
   IF(AND(TRIM(K2930)&lt;&gt;"",TRIM(N2930)&lt;&gt;"",TRIM(K2930)&lt;&gt;TRIM(N2930)),"Description translation&lt;&gt; lookup ", "" ))</f>
        <v/>
      </c>
    </row>
    <row r="2931" spans="1:15" ht="90" x14ac:dyDescent="0.25">
      <c r="A2931" s="2" t="str">
        <f>IF(TRIM(J2931)="","",E2931)</f>
        <v/>
      </c>
      <c r="B2931" s="2" t="str">
        <f>IF(TRIM(K2931)="","",I2931)</f>
        <v/>
      </c>
      <c r="C2931" s="2" t="str">
        <f>LEFT(F2931,FIND(".",F2931,6))</f>
        <v>Exif.Thumbnail.</v>
      </c>
      <c r="D2931" s="2" t="str">
        <f>VLOOKUP(C2931,PrefixUebersetzung,2,FALSE)</f>
        <v>Exif.Vorschaubild.</v>
      </c>
      <c r="E2931" s="2" t="str">
        <f>MID(F2931,FIND(".",F2931,6)+1,99)</f>
        <v>TransferFunction</v>
      </c>
      <c r="F2931" s="3" t="s">
        <v>8120</v>
      </c>
      <c r="G2931" s="3" t="s">
        <v>9512</v>
      </c>
      <c r="I2931" s="3" t="s">
        <v>2470</v>
      </c>
      <c r="J2931" s="3"/>
      <c r="L2931" s="14"/>
      <c r="M2931" s="3" t="str">
        <f>IFERROR(VLOOKUP(E2931,A:J,10, FALSE),"")</f>
        <v>Übertragungsfunktion</v>
      </c>
      <c r="N2931" s="3" t="str">
        <f>IFERROR(VLOOKUP(I2931,B:K,10,FALSE),"")</f>
        <v>Eine Übertragungsfunktion für das Bild, in tabellarischer Art beschrieben. Normalerweise ist dieses Tag ist nicht notwendig, da der Farbraum im Farbraum-Informations-Tag (&lt;ColorSpace&gt;) angegeben wird.</v>
      </c>
      <c r="O2931" s="3" t="str">
        <f>IF(AND(TRIM(J2931)="",M2931=""),"Suffix not translated ",
   IF(AND(TRIM(J2931)&lt;&gt;"",TRIM(M2931)&lt;&gt;"",TRIM(J2931)&lt;&gt;TRIM(M2931)),"Suffix translation &lt;&gt; lookup ", "" ))
&amp;IF(AND(TRIM(K2931)="",N2931=""),"Description not translated ",
   IF(AND(TRIM(K2931)&lt;&gt;"",TRIM(N2931)&lt;&gt;"",TRIM(K2931)&lt;&gt;TRIM(N2931)),"Description translation&lt;&gt; lookup ", "" ))</f>
        <v/>
      </c>
    </row>
    <row r="2932" spans="1:15" ht="30" x14ac:dyDescent="0.25">
      <c r="A2932" s="2" t="str">
        <f>IF(TRIM(J2932)="","",E2932)</f>
        <v/>
      </c>
      <c r="B2932" s="2" t="str">
        <f>IF(TRIM(K2932)="","",I2932)</f>
        <v/>
      </c>
      <c r="C2932" s="2" t="str">
        <f>LEFT(F2932,FIND(".",F2932,6))</f>
        <v>Exif.Thumbnail.</v>
      </c>
      <c r="D2932" s="2" t="str">
        <f>VLOOKUP(C2932,PrefixUebersetzung,2,FALSE)</f>
        <v>Exif.Vorschaubild.</v>
      </c>
      <c r="E2932" s="2" t="str">
        <f>MID(F2932,FIND(".",F2932,6)+1,99)</f>
        <v>TransferRange</v>
      </c>
      <c r="F2932" s="3" t="s">
        <v>8121</v>
      </c>
      <c r="G2932" s="3" t="s">
        <v>9512</v>
      </c>
      <c r="I2932" s="3" t="s">
        <v>2471</v>
      </c>
      <c r="J2932" s="3"/>
      <c r="L2932" s="14"/>
      <c r="M2932" s="3" t="str">
        <f>IFERROR(VLOOKUP(E2932,A:J,10, FALSE),"")</f>
        <v>Übertragungsbereich</v>
      </c>
      <c r="N2932" s="3" t="str">
        <f>IFERROR(VLOOKUP(I2932,B:K,10,FALSE),"")</f>
        <v>Erweitert die Reichweite der Transferfunktion</v>
      </c>
      <c r="O2932" s="3" t="str">
        <f>IF(AND(TRIM(J2932)="",M2932=""),"Suffix not translated ",
   IF(AND(TRIM(J2932)&lt;&gt;"",TRIM(M2932)&lt;&gt;"",TRIM(J2932)&lt;&gt;TRIM(M2932)),"Suffix translation &lt;&gt; lookup ", "" ))
&amp;IF(AND(TRIM(K2932)="",N2932=""),"Description not translated ",
   IF(AND(TRIM(K2932)&lt;&gt;"",TRIM(N2932)&lt;&gt;"",TRIM(K2932)&lt;&gt;TRIM(N2932)),"Description translation&lt;&gt; lookup ", "" ))</f>
        <v/>
      </c>
    </row>
    <row r="2933" spans="1:15" ht="240" x14ac:dyDescent="0.25">
      <c r="A2933" s="2" t="str">
        <f>IF(TRIM(J2933)="","",E2933)</f>
        <v/>
      </c>
      <c r="B2933" s="2" t="str">
        <f>IF(TRIM(K2933)="","",I2933)</f>
        <v/>
      </c>
      <c r="C2933" s="2" t="str">
        <f>LEFT(F2933,FIND(".",F2933,6))</f>
        <v>Exif.Thumbnail.</v>
      </c>
      <c r="D2933" s="2" t="str">
        <f>VLOOKUP(C2933,PrefixUebersetzung,2,FALSE)</f>
        <v>Exif.Vorschaubild.</v>
      </c>
      <c r="E2933" s="2" t="str">
        <f>MID(F2933,FIND(".",F2933,6)+1,99)</f>
        <v>TStop</v>
      </c>
      <c r="F2933" s="3" t="s">
        <v>8122</v>
      </c>
      <c r="G2933" s="3" t="s">
        <v>9520</v>
      </c>
      <c r="I2933" s="3" t="s">
        <v>7885</v>
      </c>
      <c r="J2933" s="3"/>
      <c r="L2933" s="14">
        <v>5</v>
      </c>
      <c r="M2933" s="3" t="str">
        <f>IFERROR(VLOOKUP(E2933,A:J,10, FALSE),"")</f>
        <v/>
      </c>
      <c r="N2933" s="3" t="str">
        <f>IFERROR(INDEX(K:K,MATCH(TRUE,INDEX(B:B=I2933,0),0)),"")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O2933" s="3" t="str">
        <f>IF(AND(TRIM(J2933)="",M2933=""),"Suffix not translated ",
   IF(AND(TRIM(J2933)&lt;&gt;"",TRIM(M2933)&lt;&gt;"",TRIM(J2933)&lt;&gt;TRIM(M2933)),"Suffix translation &lt;&gt; lookup ", "" ))
&amp;IF(AND(TRIM(K2933)="",N2933=""),"Description not translated ",
   IF(AND(TRIM(K2933)&lt;&gt;"",TRIM(N2933)&lt;&gt;"",TRIM(K2933)&lt;&gt;TRIM(N2933)),"Description translation&lt;&gt; lookup ", "" ))</f>
        <v xml:space="preserve">Suffix not translated </v>
      </c>
    </row>
    <row r="2934" spans="1:15" ht="210" x14ac:dyDescent="0.25">
      <c r="A2934" s="2" t="str">
        <f>IF(TRIM(J2934)="","",E2934)</f>
        <v/>
      </c>
      <c r="B2934" s="2" t="str">
        <f>IF(TRIM(K2934)="","",I2934)</f>
        <v/>
      </c>
      <c r="C2934" s="2" t="str">
        <f>LEFT(F2934,FIND(".",F2934,6))</f>
        <v>Exif.Thumbnail.</v>
      </c>
      <c r="D2934" s="2" t="str">
        <f>VLOOKUP(C2934,PrefixUebersetzung,2,FALSE)</f>
        <v>Exif.Vorschaubild.</v>
      </c>
      <c r="E2934" s="2" t="str">
        <f>MID(F2934,FIND(".",F2934,6)+1,99)</f>
        <v>UniqueCameraModel</v>
      </c>
      <c r="F2934" s="3" t="s">
        <v>8123</v>
      </c>
      <c r="G2934" s="3" t="s">
        <v>9514</v>
      </c>
      <c r="I2934" s="3" t="s">
        <v>2472</v>
      </c>
      <c r="J2934" s="3"/>
      <c r="L2934" s="14"/>
      <c r="M2934" s="3" t="str">
        <f>IFERROR(VLOOKUP(E2934,A:J,10, FALSE),"")</f>
        <v>Kameramodell (eindeutig)</v>
      </c>
      <c r="N2934" s="3" t="str">
        <f>IFERROR(INDEX(K:K,MATCH(TRUE,INDEX(B:B=I2934,0),0)),"")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O2934" s="3" t="str">
        <f>IF(AND(TRIM(J2934)="",M2934=""),"Suffix not translated ",
   IF(AND(TRIM(J2934)&lt;&gt;"",TRIM(M2934)&lt;&gt;"",TRIM(J2934)&lt;&gt;TRIM(M2934)),"Suffix translation &lt;&gt; lookup ", "" ))
&amp;IF(AND(TRIM(K2934)="",N2934=""),"Description not translated ",
   IF(AND(TRIM(K2934)&lt;&gt;"",TRIM(N2934)&lt;&gt;"",TRIM(K2934)&lt;&gt;TRIM(N2934)),"Description translation&lt;&gt; lookup ", "" ))</f>
        <v/>
      </c>
    </row>
    <row r="2935" spans="1:15" ht="30" x14ac:dyDescent="0.25">
      <c r="A2935" s="2" t="str">
        <f>IF(TRIM(J2935)="","",E2935)</f>
        <v/>
      </c>
      <c r="B2935" s="2" t="str">
        <f>IF(TRIM(K2935)="","",I2935)</f>
        <v/>
      </c>
      <c r="C2935" s="2" t="str">
        <f>LEFT(F2935,FIND(".",F2935,6))</f>
        <v>Exif.Thumbnail.</v>
      </c>
      <c r="D2935" s="2" t="str">
        <f>VLOOKUP(C2935,PrefixUebersetzung,2,FALSE)</f>
        <v>Exif.Vorschaubild.</v>
      </c>
      <c r="E2935" s="2" t="str">
        <f>MID(F2935,FIND(".",F2935,6)+1,99)</f>
        <v>VignettingCorrParams</v>
      </c>
      <c r="F2935" s="36" t="s">
        <v>9833</v>
      </c>
      <c r="G2935" s="36" t="s">
        <v>9513</v>
      </c>
      <c r="H2935" s="36"/>
      <c r="I2935" s="36" t="s">
        <v>9754</v>
      </c>
      <c r="M2935" s="3" t="str">
        <f>IFERROR(VLOOKUP(E2935,A:J,10, FALSE),"")</f>
        <v/>
      </c>
      <c r="N2935" s="3" t="str">
        <f>IFERROR(VLOOKUP(I2935,B:K,10,FALSE),"")</f>
        <v>Sony Parameter für die Vignettierungskorrektur</v>
      </c>
      <c r="O2935" s="3" t="str">
        <f>IF(AND(TRIM(J2935)="",M2935=""),"Suffix not translated ",
   IF(AND(TRIM(J2935)&lt;&gt;"",TRIM(M2935)&lt;&gt;"",TRIM(J2935)&lt;&gt;TRIM(M2935)),"Suffix translation &lt;&gt; lookup ", "" ))
&amp;IF(AND(TRIM(K2935)="",N2935=""),"Description not translated ",
   IF(AND(TRIM(K2935)&lt;&gt;"",TRIM(N2935)&lt;&gt;"",TRIM(K2935)&lt;&gt;TRIM(N2935)),"Description translation&lt;&gt; lookup ", "" ))</f>
        <v xml:space="preserve">Suffix not translated </v>
      </c>
    </row>
    <row r="2936" spans="1:15" ht="120" x14ac:dyDescent="0.25">
      <c r="A2936" s="2" t="str">
        <f>IF(TRIM(J2936)="","",E2936)</f>
        <v/>
      </c>
      <c r="B2936" s="2" t="str">
        <f>IF(TRIM(K2936)="","",I2936)</f>
        <v/>
      </c>
      <c r="C2936" s="2" t="str">
        <f>LEFT(F2936,FIND(".",F2936,6))</f>
        <v>Exif.Thumbnail.</v>
      </c>
      <c r="D2936" s="2" t="str">
        <f>VLOOKUP(C2936,PrefixUebersetzung,2,FALSE)</f>
        <v>Exif.Vorschaubild.</v>
      </c>
      <c r="E2936" s="2" t="str">
        <f>MID(F2936,FIND(".",F2936,6)+1,99)</f>
        <v>WhiteLevel</v>
      </c>
      <c r="F2936" s="3" t="s">
        <v>8124</v>
      </c>
      <c r="G2936" s="3" t="s">
        <v>9515</v>
      </c>
      <c r="I2936" s="3" t="s">
        <v>2473</v>
      </c>
      <c r="J2936" s="3"/>
      <c r="L2936" s="14"/>
      <c r="M2936" s="3" t="str">
        <f>IFERROR(VLOOKUP(E2936,A:J,10, FALSE),"")</f>
        <v>Weißpegel</v>
      </c>
      <c r="N2936" s="3" t="str">
        <f>IFERROR(VLOOKUP(I2936,B:K,10,FALSE),"")</f>
        <v>Dieses Tag gibt die vollständig gesättigten Kodierungs-Ebenen für die RAW-Abtastwerte an. Die Sättigung wird entweder durch den Sensor selbst durch zu stark nichtlineare  Rückmeldungen oder durch Clipping des Analog-Digital-Wandlers der Kamera verursacht.</v>
      </c>
      <c r="O2936" s="3" t="str">
        <f>IF(AND(TRIM(J2936)="",M2936=""),"Suffix not translated ",
   IF(AND(TRIM(J2936)&lt;&gt;"",TRIM(M2936)&lt;&gt;"",TRIM(J2936)&lt;&gt;TRIM(M2936)),"Suffix translation &lt;&gt; lookup ", "" ))
&amp;IF(AND(TRIM(K2936)="",N2936=""),"Description not translated ",
   IF(AND(TRIM(K2936)&lt;&gt;"",TRIM(N2936)&lt;&gt;"",TRIM(K2936)&lt;&gt;TRIM(N2936)),"Description translation&lt;&gt; lookup ", "" ))</f>
        <v/>
      </c>
    </row>
    <row r="2937" spans="1:15" ht="75" x14ac:dyDescent="0.25">
      <c r="A2937" s="2" t="str">
        <f>IF(TRIM(J2937)="","",E2937)</f>
        <v/>
      </c>
      <c r="B2937" s="2" t="str">
        <f>IF(TRIM(K2937)="","",I2937)</f>
        <v/>
      </c>
      <c r="C2937" s="2" t="str">
        <f>LEFT(F2937,FIND(".",F2937,6))</f>
        <v>Exif.Thumbnail.</v>
      </c>
      <c r="D2937" s="2" t="str">
        <f>VLOOKUP(C2937,PrefixUebersetzung,2,FALSE)</f>
        <v>Exif.Vorschaubild.</v>
      </c>
      <c r="E2937" s="2" t="str">
        <f>MID(F2937,FIND(".",F2937,6)+1,99)</f>
        <v>WhitePoint</v>
      </c>
      <c r="F2937" s="3" t="s">
        <v>8125</v>
      </c>
      <c r="G2937" s="3" t="s">
        <v>9519</v>
      </c>
      <c r="I2937" s="3" t="s">
        <v>2474</v>
      </c>
      <c r="J2937" s="3"/>
      <c r="L2937" s="14"/>
      <c r="M2937" s="3" t="str">
        <f>IFERROR(VLOOKUP(E2937,A:J,10, FALSE),"")</f>
        <v>Weißpunkt</v>
      </c>
      <c r="N2937" s="3" t="str">
        <f>IFERROR(VLOOKUP(I2937,B:K,10,FALSE),"")</f>
        <v>Die Farbigkeit des Weißpunktes des Bildes. Normalerweise ist dieses Tag ist nicht notwendig, da der Farbraum im Farbraum-Informations-Tag (&lt;ColorSpace&gt;) angegeben wird.</v>
      </c>
      <c r="O2937" s="3" t="str">
        <f>IF(AND(TRIM(J2937)="",M2937=""),"Suffix not translated ",
   IF(AND(TRIM(J2937)&lt;&gt;"",TRIM(M2937)&lt;&gt;"",TRIM(J2937)&lt;&gt;TRIM(M2937)),"Suffix translation &lt;&gt; lookup ", "" ))
&amp;IF(AND(TRIM(K2937)="",N2937=""),"Description not translated ",
   IF(AND(TRIM(K2937)&lt;&gt;"",TRIM(N2937)&lt;&gt;"",TRIM(K2937)&lt;&gt;TRIM(N2937)),"Description translation&lt;&gt; lookup ", "" ))</f>
        <v/>
      </c>
    </row>
    <row r="2938" spans="1:15" ht="30" x14ac:dyDescent="0.25">
      <c r="A2938" s="2" t="str">
        <f>IF(TRIM(J2938)="","",E2938)</f>
        <v/>
      </c>
      <c r="B2938" s="2" t="str">
        <f>IF(TRIM(K2938)="","",I2938)</f>
        <v/>
      </c>
      <c r="C2938" s="2" t="str">
        <f>LEFT(F2938,FIND(".",F2938,6))</f>
        <v>Exif.Thumbnail.</v>
      </c>
      <c r="D2938" s="2" t="str">
        <f>VLOOKUP(C2938,PrefixUebersetzung,2,FALSE)</f>
        <v>Exif.Vorschaubild.</v>
      </c>
      <c r="E2938" s="2" t="str">
        <f>MID(F2938,FIND(".",F2938,6)+1,99)</f>
        <v>XClipPathUnits</v>
      </c>
      <c r="F2938" s="3" t="s">
        <v>8126</v>
      </c>
      <c r="G2938" s="3" t="s">
        <v>9513</v>
      </c>
      <c r="I2938" s="3" t="s">
        <v>2475</v>
      </c>
      <c r="J2938" s="3"/>
      <c r="L2938" s="14">
        <v>5</v>
      </c>
      <c r="M2938" s="3" t="str">
        <f>IFERROR(VLOOKUP(E2938,A:J,10, FALSE),"")</f>
        <v/>
      </c>
      <c r="N2938" s="3" t="str">
        <f>IFERROR(VLOOKUP(I2938,B:K,10,FALSE),"")</f>
        <v/>
      </c>
      <c r="O2938" s="3" t="str">
        <f>IF(AND(TRIM(J2938)="",M2938=""),"Suffix not translated ",
   IF(AND(TRIM(J2938)&lt;&gt;"",TRIM(M2938)&lt;&gt;"",TRIM(J2938)&lt;&gt;TRIM(M2938)),"Suffix translation &lt;&gt; lookup ", "" ))
&amp;IF(AND(TRIM(K2938)="",N2938=""),"Description not translated ",
   IF(AND(TRIM(K2938)&lt;&gt;"",TRIM(N2938)&lt;&gt;"",TRIM(K2938)&lt;&gt;TRIM(N2938)),"Description translation&lt;&gt; lookup ", "" ))</f>
        <v xml:space="preserve">Suffix not translated Description not translated </v>
      </c>
    </row>
    <row r="2939" spans="1:15" ht="30" x14ac:dyDescent="0.25">
      <c r="A2939" s="2" t="str">
        <f>IF(TRIM(J2939)="","",E2939)</f>
        <v/>
      </c>
      <c r="B2939" s="2" t="str">
        <f>IF(TRIM(K2939)="","",I2939)</f>
        <v/>
      </c>
      <c r="C2939" s="2" t="str">
        <f>LEFT(F2939,FIND(".",F2939,6))</f>
        <v>Exif.Thumbnail.</v>
      </c>
      <c r="D2939" s="2" t="str">
        <f>VLOOKUP(C2939,PrefixUebersetzung,2,FALSE)</f>
        <v>Exif.Vorschaubild.</v>
      </c>
      <c r="E2939" s="2" t="str">
        <f>MID(F2939,FIND(".",F2939,6)+1,99)</f>
        <v>XMLPacket</v>
      </c>
      <c r="F2939" s="3" t="s">
        <v>8127</v>
      </c>
      <c r="G2939" s="3" t="s">
        <v>9518</v>
      </c>
      <c r="I2939" s="3" t="s">
        <v>2476</v>
      </c>
      <c r="J2939" s="3"/>
      <c r="L2939" s="14"/>
      <c r="M2939" s="3" t="str">
        <f>IFERROR(VLOOKUP(E2939,A:J,10, FALSE),"")</f>
        <v>XML Paket</v>
      </c>
      <c r="N2939" s="3" t="str">
        <f>IFERROR(VLOOKUP(I2939,B:K,10,FALSE),"")</f>
        <v>XMP-Metadaten (Adobe technote 9-14-02)</v>
      </c>
      <c r="O2939" s="3" t="str">
        <f>IF(AND(TRIM(J2939)="",M2939=""),"Suffix not translated ",
   IF(AND(TRIM(J2939)&lt;&gt;"",TRIM(M2939)&lt;&gt;"",TRIM(J2939)&lt;&gt;TRIM(M2939)),"Suffix translation &lt;&gt; lookup ", "" ))
&amp;IF(AND(TRIM(K2939)="",N2939=""),"Description not translated ",
   IF(AND(TRIM(K2939)&lt;&gt;"",TRIM(N2939)&lt;&gt;"",TRIM(K2939)&lt;&gt;TRIM(N2939)),"Description translation&lt;&gt; lookup ", "" ))</f>
        <v/>
      </c>
    </row>
    <row r="2940" spans="1:15" ht="30" x14ac:dyDescent="0.25">
      <c r="A2940" s="2" t="str">
        <f>IF(TRIM(J2940)="","",E2940)</f>
        <v/>
      </c>
      <c r="B2940" s="2" t="str">
        <f>IF(TRIM(K2940)="","",I2940)</f>
        <v/>
      </c>
      <c r="C2940" s="2" t="str">
        <f>LEFT(F2940,FIND(".",F2940,6))</f>
        <v>Exif.Thumbnail.</v>
      </c>
      <c r="D2940" s="2" t="str">
        <f>VLOOKUP(C2940,PrefixUebersetzung,2,FALSE)</f>
        <v>Exif.Vorschaubild.</v>
      </c>
      <c r="E2940" s="2" t="str">
        <f>MID(F2940,FIND(".",F2940,6)+1,99)</f>
        <v>XPAuthor</v>
      </c>
      <c r="F2940" s="3" t="s">
        <v>8128</v>
      </c>
      <c r="G2940" s="3" t="s">
        <v>9518</v>
      </c>
      <c r="I2940" s="3" t="s">
        <v>2477</v>
      </c>
      <c r="J2940" s="3"/>
      <c r="L2940" s="14"/>
      <c r="M2940" s="3" t="str">
        <f>IFERROR(VLOOKUP(E2940,A:J,10, FALSE),"")</f>
        <v>XP Autor</v>
      </c>
      <c r="N2940" s="3" t="str">
        <f>IFERROR(VLOOKUP(I2940,B:K,10,FALSE),"")</f>
        <v>Autor-Tag von Windows verwendet, in UCS-2 codiert</v>
      </c>
      <c r="O2940" s="3" t="str">
        <f>IF(AND(TRIM(J2940)="",M2940=""),"Suffix not translated ",
   IF(AND(TRIM(J2940)&lt;&gt;"",TRIM(M2940)&lt;&gt;"",TRIM(J2940)&lt;&gt;TRIM(M2940)),"Suffix translation &lt;&gt; lookup ", "" ))
&amp;IF(AND(TRIM(K2940)="",N2940=""),"Description not translated ",
   IF(AND(TRIM(K2940)&lt;&gt;"",TRIM(N2940)&lt;&gt;"",TRIM(K2940)&lt;&gt;TRIM(N2940)),"Description translation&lt;&gt; lookup ", "" ))</f>
        <v/>
      </c>
    </row>
    <row r="2941" spans="1:15" ht="30" x14ac:dyDescent="0.25">
      <c r="A2941" s="2" t="str">
        <f>IF(TRIM(J2941)="","",E2941)</f>
        <v/>
      </c>
      <c r="B2941" s="2" t="str">
        <f>IF(TRIM(K2941)="","",I2941)</f>
        <v/>
      </c>
      <c r="C2941" s="2" t="str">
        <f>LEFT(F2941,FIND(".",F2941,6))</f>
        <v>Exif.Thumbnail.</v>
      </c>
      <c r="D2941" s="2" t="str">
        <f>VLOOKUP(C2941,PrefixUebersetzung,2,FALSE)</f>
        <v>Exif.Vorschaubild.</v>
      </c>
      <c r="E2941" s="2" t="str">
        <f>MID(F2941,FIND(".",F2941,6)+1,99)</f>
        <v>XPComment</v>
      </c>
      <c r="F2941" s="3" t="s">
        <v>8129</v>
      </c>
      <c r="G2941" s="3" t="s">
        <v>9518</v>
      </c>
      <c r="I2941" s="3" t="s">
        <v>2478</v>
      </c>
      <c r="J2941" s="3"/>
      <c r="L2941" s="14"/>
      <c r="M2941" s="3" t="str">
        <f>IFERROR(VLOOKUP(E2941,A:J,10, FALSE),"")</f>
        <v>XP Kommentar</v>
      </c>
      <c r="N2941" s="3" t="str">
        <f>IFERROR(VLOOKUP(I2941,B:K,10,FALSE),"")</f>
        <v>Kommentar-Tag von Windows verwendet, in UCS-2 codiert</v>
      </c>
      <c r="O2941" s="3" t="str">
        <f>IF(AND(TRIM(J2941)="",M2941=""),"Suffix not translated ",
   IF(AND(TRIM(J2941)&lt;&gt;"",TRIM(M2941)&lt;&gt;"",TRIM(J2941)&lt;&gt;TRIM(M2941)),"Suffix translation &lt;&gt; lookup ", "" ))
&amp;IF(AND(TRIM(K2941)="",N2941=""),"Description not translated ",
   IF(AND(TRIM(K2941)&lt;&gt;"",TRIM(N2941)&lt;&gt;"",TRIM(K2941)&lt;&gt;TRIM(N2941)),"Description translation&lt;&gt; lookup ", "" ))</f>
        <v/>
      </c>
    </row>
    <row r="2942" spans="1:15" ht="30" x14ac:dyDescent="0.25">
      <c r="A2942" s="2" t="str">
        <f>IF(TRIM(J2942)="","",E2942)</f>
        <v/>
      </c>
      <c r="B2942" s="2" t="str">
        <f>IF(TRIM(K2942)="","",I2942)</f>
        <v/>
      </c>
      <c r="C2942" s="2" t="str">
        <f>LEFT(F2942,FIND(".",F2942,6))</f>
        <v>Exif.Thumbnail.</v>
      </c>
      <c r="D2942" s="2" t="str">
        <f>VLOOKUP(C2942,PrefixUebersetzung,2,FALSE)</f>
        <v>Exif.Vorschaubild.</v>
      </c>
      <c r="E2942" s="2" t="str">
        <f>MID(F2942,FIND(".",F2942,6)+1,99)</f>
        <v>XPKeywords</v>
      </c>
      <c r="F2942" s="3" t="s">
        <v>8130</v>
      </c>
      <c r="G2942" s="3" t="s">
        <v>9518</v>
      </c>
      <c r="I2942" s="3" t="s">
        <v>2479</v>
      </c>
      <c r="J2942" s="3"/>
      <c r="L2942" s="14"/>
      <c r="M2942" s="3" t="str">
        <f>IFERROR(VLOOKUP(E2942,A:J,10, FALSE),"")</f>
        <v>XP Schlüsselworte</v>
      </c>
      <c r="N2942" s="3" t="str">
        <f>IFERROR(VLOOKUP(I2942,B:K,10,FALSE),"")</f>
        <v>Keywords tag von Windows verwendet, in UCS-2 codiert</v>
      </c>
      <c r="O2942" s="3" t="str">
        <f>IF(AND(TRIM(J2942)="",M2942=""),"Suffix not translated ",
   IF(AND(TRIM(J2942)&lt;&gt;"",TRIM(M2942)&lt;&gt;"",TRIM(J2942)&lt;&gt;TRIM(M2942)),"Suffix translation &lt;&gt; lookup ", "" ))
&amp;IF(AND(TRIM(K2942)="",N2942=""),"Description not translated ",
   IF(AND(TRIM(K2942)&lt;&gt;"",TRIM(N2942)&lt;&gt;"",TRIM(K2942)&lt;&gt;TRIM(N2942)),"Description translation&lt;&gt; lookup ", "" ))</f>
        <v/>
      </c>
    </row>
    <row r="2943" spans="1:15" ht="60" x14ac:dyDescent="0.25">
      <c r="A2943" s="2" t="str">
        <f>IF(TRIM(J2943)="","",E2943)</f>
        <v/>
      </c>
      <c r="B2943" s="2" t="str">
        <f>IF(TRIM(K2943)="","",I2943)</f>
        <v/>
      </c>
      <c r="C2943" s="2" t="str">
        <f>LEFT(F2943,FIND(".",F2943,6))</f>
        <v>Exif.Thumbnail.</v>
      </c>
      <c r="D2943" s="2" t="str">
        <f>VLOOKUP(C2943,PrefixUebersetzung,2,FALSE)</f>
        <v>Exif.Vorschaubild.</v>
      </c>
      <c r="E2943" s="2" t="str">
        <f>MID(F2943,FIND(".",F2943,6)+1,99)</f>
        <v>XPosition</v>
      </c>
      <c r="F2943" s="36" t="s">
        <v>10967</v>
      </c>
      <c r="G2943" s="36" t="s">
        <v>9519</v>
      </c>
      <c r="H2943" s="36"/>
      <c r="I2943" s="36" t="s">
        <v>10679</v>
      </c>
      <c r="L2943" s="15">
        <v>8</v>
      </c>
      <c r="M2943" s="3" t="str">
        <f>IFERROR(VLOOKUP(E2943,A:J,10, FALSE),"")</f>
        <v>X-Position</v>
      </c>
      <c r="N2943" s="3" t="str">
        <f>IFERROR(VLOOKUP(I2943,B:K,10,FALSE),"")</f>
        <v>X-Position des Bildes. Der X-Versatz in ResolutionUnits der linken Seite des Bildes in Bezug auf die linke Seite der Seite.</v>
      </c>
      <c r="O2943" s="3" t="str">
        <f>IF(AND(TRIM(J2943)="",M2943=""),"Suffix not translated ",
   IF(AND(TRIM(J2943)&lt;&gt;"",TRIM(M2943)&lt;&gt;"",TRIM(J2943)&lt;&gt;TRIM(M2943)),"Suffix translation &lt;&gt; lookup ", "" ))
&amp;IF(AND(TRIM(K2943)="",N2943=""),"Description not translated ",
   IF(AND(TRIM(K2943)&lt;&gt;"",TRIM(N2943)&lt;&gt;"",TRIM(K2943)&lt;&gt;TRIM(N2943)),"Description translation&lt;&gt; lookup ", "" ))</f>
        <v/>
      </c>
    </row>
    <row r="2944" spans="1:15" ht="30" x14ac:dyDescent="0.25">
      <c r="A2944" s="2" t="str">
        <f>IF(TRIM(J2944)="","",E2944)</f>
        <v/>
      </c>
      <c r="B2944" s="2" t="str">
        <f>IF(TRIM(K2944)="","",I2944)</f>
        <v/>
      </c>
      <c r="C2944" s="2" t="str">
        <f>LEFT(F2944,FIND(".",F2944,6))</f>
        <v>Exif.Thumbnail.</v>
      </c>
      <c r="D2944" s="2" t="str">
        <f>VLOOKUP(C2944,PrefixUebersetzung,2,FALSE)</f>
        <v>Exif.Vorschaubild.</v>
      </c>
      <c r="E2944" s="2" t="str">
        <f>MID(F2944,FIND(".",F2944,6)+1,99)</f>
        <v>XPSubject</v>
      </c>
      <c r="F2944" s="3" t="s">
        <v>8131</v>
      </c>
      <c r="G2944" s="3" t="s">
        <v>9518</v>
      </c>
      <c r="I2944" s="3" t="s">
        <v>2480</v>
      </c>
      <c r="J2944" s="3"/>
      <c r="L2944" s="14"/>
      <c r="M2944" s="3" t="str">
        <f>IFERROR(VLOOKUP(E2944,A:J,10, FALSE),"")</f>
        <v>XP Betreff</v>
      </c>
      <c r="N2944" s="3" t="str">
        <f>IFERROR(VLOOKUP(I2944,B:K,10,FALSE),"")</f>
        <v>Betreff-Tag von Windows verwendet, in UCS-2 codiert</v>
      </c>
      <c r="O2944" s="3" t="str">
        <f>IF(AND(TRIM(J2944)="",M2944=""),"Suffix not translated ",
   IF(AND(TRIM(J2944)&lt;&gt;"",TRIM(M2944)&lt;&gt;"",TRIM(J2944)&lt;&gt;TRIM(M2944)),"Suffix translation &lt;&gt; lookup ", "" ))
&amp;IF(AND(TRIM(K2944)="",N2944=""),"Description not translated ",
   IF(AND(TRIM(K2944)&lt;&gt;"",TRIM(N2944)&lt;&gt;"",TRIM(K2944)&lt;&gt;TRIM(N2944)),"Description translation&lt;&gt; lookup ", "" ))</f>
        <v/>
      </c>
    </row>
    <row r="2945" spans="1:17" ht="30" x14ac:dyDescent="0.25">
      <c r="A2945" s="2" t="str">
        <f>IF(TRIM(J2945)="","",E2945)</f>
        <v/>
      </c>
      <c r="B2945" s="2" t="str">
        <f>IF(TRIM(K2945)="","",I2945)</f>
        <v/>
      </c>
      <c r="C2945" s="2" t="str">
        <f>LEFT(F2945,FIND(".",F2945,6))</f>
        <v>Exif.Thumbnail.</v>
      </c>
      <c r="D2945" s="2" t="str">
        <f>VLOOKUP(C2945,PrefixUebersetzung,2,FALSE)</f>
        <v>Exif.Vorschaubild.</v>
      </c>
      <c r="E2945" s="2" t="str">
        <f>MID(F2945,FIND(".",F2945,6)+1,99)</f>
        <v>XPTitle</v>
      </c>
      <c r="F2945" s="3" t="s">
        <v>8132</v>
      </c>
      <c r="G2945" s="3" t="s">
        <v>9518</v>
      </c>
      <c r="I2945" s="3" t="s">
        <v>2481</v>
      </c>
      <c r="J2945" s="3"/>
      <c r="L2945" s="14"/>
      <c r="M2945" s="3" t="str">
        <f>IFERROR(VLOOKUP(E2945,A:J,10, FALSE),"")</f>
        <v>XP Titel</v>
      </c>
      <c r="N2945" s="3" t="str">
        <f>IFERROR(VLOOKUP(I2945,B:K,10,FALSE),"")</f>
        <v>Titel-Tag von Windows verwendet, in UCS-2 codiert</v>
      </c>
      <c r="O2945" s="3" t="str">
        <f>IF(AND(TRIM(J2945)="",M2945=""),"Suffix not translated ",
   IF(AND(TRIM(J2945)&lt;&gt;"",TRIM(M2945)&lt;&gt;"",TRIM(J2945)&lt;&gt;TRIM(M2945)),"Suffix translation &lt;&gt; lookup ", "" ))
&amp;IF(AND(TRIM(K2945)="",N2945=""),"Description not translated ",
   IF(AND(TRIM(K2945)&lt;&gt;"",TRIM(N2945)&lt;&gt;"",TRIM(K2945)&lt;&gt;TRIM(N2945)),"Description translation&lt;&gt; lookup ", "" ))</f>
        <v/>
      </c>
    </row>
    <row r="2946" spans="1:17" ht="75" x14ac:dyDescent="0.25">
      <c r="A2946" s="2" t="str">
        <f>IF(TRIM(J2946)="","",E2946)</f>
        <v/>
      </c>
      <c r="B2946" s="2" t="str">
        <f>IF(TRIM(K2946)="","",I2946)</f>
        <v/>
      </c>
      <c r="C2946" s="2" t="str">
        <f>LEFT(F2946,FIND(".",F2946,6))</f>
        <v>Exif.Thumbnail.</v>
      </c>
      <c r="D2946" s="2" t="str">
        <f>VLOOKUP(C2946,PrefixUebersetzung,2,FALSE)</f>
        <v>Exif.Vorschaubild.</v>
      </c>
      <c r="E2946" s="2" t="str">
        <f>MID(F2946,FIND(".",F2946,6)+1,99)</f>
        <v>XResolution</v>
      </c>
      <c r="F2946" s="3" t="s">
        <v>8133</v>
      </c>
      <c r="G2946" s="3" t="s">
        <v>9519</v>
      </c>
      <c r="I2946" s="3" t="s">
        <v>2482</v>
      </c>
      <c r="J2946" s="3"/>
      <c r="L2946" s="14"/>
      <c r="M2946" s="3" t="str">
        <f>IFERROR(VLOOKUP(E2946,A:J,10, FALSE),"")</f>
        <v>Auflösung X</v>
      </c>
      <c r="N2946" s="3" t="str">
        <f>IFERROR(VLOOKUP(I2946,B:K,10,FALSE),"")</f>
        <v>Die Anzahl von Pixeln pro &lt;ResolutionUnit&gt; im &lt;ImageWidth&gt; Richtung. Wenn die Bildauflösung unbekannt ist, wird 72 [dpi] zugeordnet.</v>
      </c>
      <c r="O2946" s="3" t="str">
        <f>IF(AND(TRIM(J2946)="",M2946=""),"Suffix not translated ",
   IF(AND(TRIM(J2946)&lt;&gt;"",TRIM(M2946)&lt;&gt;"",TRIM(J2946)&lt;&gt;TRIM(M2946)),"Suffix translation &lt;&gt; lookup ", "" ))
&amp;IF(AND(TRIM(K2946)="",N2946=""),"Description not translated ",
   IF(AND(TRIM(K2946)&lt;&gt;"",TRIM(N2946)&lt;&gt;"",TRIM(K2946)&lt;&gt;TRIM(N2946)),"Description translation&lt;&gt; lookup ", "" ))</f>
        <v/>
      </c>
    </row>
    <row r="2947" spans="1:17" ht="165" x14ac:dyDescent="0.25">
      <c r="A2947" s="2" t="str">
        <f>IF(TRIM(J2947)="","",E2947)</f>
        <v/>
      </c>
      <c r="B2947" s="2" t="str">
        <f>IF(TRIM(K2947)="","",I2947)</f>
        <v/>
      </c>
      <c r="C2947" s="2" t="str">
        <f>LEFT(F2947,FIND(".",F2947,6))</f>
        <v>Exif.Thumbnail.</v>
      </c>
      <c r="D2947" s="2" t="str">
        <f>VLOOKUP(C2947,PrefixUebersetzung,2,FALSE)</f>
        <v>Exif.Vorschaubild.</v>
      </c>
      <c r="E2947" s="2" t="str">
        <f>MID(F2947,FIND(".",F2947,6)+1,99)</f>
        <v>YCbCrCoefficients</v>
      </c>
      <c r="F2947" s="3" t="s">
        <v>8134</v>
      </c>
      <c r="G2947" s="3" t="s">
        <v>9519</v>
      </c>
      <c r="I2947" s="3" t="s">
        <v>2483</v>
      </c>
      <c r="J2947" s="3"/>
      <c r="L2947" s="14"/>
      <c r="M2947" s="3" t="str">
        <f>IFERROR(VLOOKUP(E2947,A:J,10, FALSE),"")</f>
        <v>YCbCr Koeffizienten</v>
      </c>
      <c r="N2947" s="3" t="str">
        <f>IFERROR(INDEX(K:K,MATCH(TRUE,INDEX(B:B=I2947,0),0)),"")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O2947" s="3" t="str">
        <f>IF(AND(TRIM(J2947)="",M2947=""),"Suffix not translated ",
   IF(AND(TRIM(J2947)&lt;&gt;"",TRIM(M2947)&lt;&gt;"",TRIM(J2947)&lt;&gt;TRIM(M2947)),"Suffix translation &lt;&gt; lookup ", "" ))
&amp;IF(AND(TRIM(K2947)="",N2947=""),"Description not translated ",
   IF(AND(TRIM(K2947)&lt;&gt;"",TRIM(N2947)&lt;&gt;"",TRIM(K2947)&lt;&gt;TRIM(N2947)),"Description translation&lt;&gt; lookup ", "" ))</f>
        <v/>
      </c>
    </row>
    <row r="2948" spans="1:17" ht="225" x14ac:dyDescent="0.25">
      <c r="A2948" s="2" t="str">
        <f>IF(TRIM(J2948)="","",E2948)</f>
        <v/>
      </c>
      <c r="B2948" s="2" t="str">
        <f>IF(TRIM(K2948)="","",I2948)</f>
        <v/>
      </c>
      <c r="C2948" s="2" t="str">
        <f>LEFT(F2948,FIND(".",F2948,6))</f>
        <v>Exif.Thumbnail.</v>
      </c>
      <c r="D2948" s="2" t="str">
        <f>VLOOKUP(C2948,PrefixUebersetzung,2,FALSE)</f>
        <v>Exif.Vorschaubild.</v>
      </c>
      <c r="E2948" s="2" t="str">
        <f>MID(F2948,FIND(".",F2948,6)+1,99)</f>
        <v>YCbCrPositioning</v>
      </c>
      <c r="F2948" s="3" t="s">
        <v>8135</v>
      </c>
      <c r="G2948" s="3" t="s">
        <v>9512</v>
      </c>
      <c r="I2948" s="3" t="s">
        <v>2484</v>
      </c>
      <c r="J2948" s="3"/>
      <c r="L2948" s="14">
        <v>5</v>
      </c>
      <c r="M2948" s="3" t="str">
        <f>IFERROR(VLOOKUP(E2948,A:J,10, FALSE),"")</f>
        <v>YCbCr Positionierung</v>
      </c>
      <c r="N2948" s="3" t="str">
        <f>IFERROR(INDEX(K:K,MATCH(TRUE,INDEX(B:B=I2948,0),0)),"")</f>
        <v/>
      </c>
      <c r="O2948" s="3" t="str">
        <f>IF(AND(TRIM(J2948)="",M2948=""),"Suffix not translated ",
   IF(AND(TRIM(J2948)&lt;&gt;"",TRIM(M2948)&lt;&gt;"",TRIM(J2948)&lt;&gt;TRIM(M2948)),"Suffix translation &lt;&gt; lookup ", "" ))
&amp;IF(AND(TRIM(K2948)="",N2948=""),"Description not translated ",
   IF(AND(TRIM(K2948)&lt;&gt;"",TRIM(N2948)&lt;&gt;"",TRIM(K2948)&lt;&gt;TRIM(N2948)),"Description translation&lt;&gt; lookup ", "" ))</f>
        <v xml:space="preserve">Description not translated </v>
      </c>
    </row>
    <row r="2949" spans="1:17" ht="60" x14ac:dyDescent="0.25">
      <c r="A2949" s="2" t="str">
        <f>IF(TRIM(J2949)="","",E2949)</f>
        <v/>
      </c>
      <c r="B2949" s="2" t="str">
        <f>IF(TRIM(K2949)="","",I2949)</f>
        <v/>
      </c>
      <c r="C2949" s="2" t="str">
        <f>LEFT(F2949,FIND(".",F2949,6))</f>
        <v>Exif.Thumbnail.</v>
      </c>
      <c r="D2949" s="2" t="str">
        <f>VLOOKUP(C2949,PrefixUebersetzung,2,FALSE)</f>
        <v>Exif.Vorschaubild.</v>
      </c>
      <c r="E2949" s="2" t="str">
        <f>MID(F2949,FIND(".",F2949,6)+1,99)</f>
        <v>YCbCrSubSampling</v>
      </c>
      <c r="F2949" s="3" t="s">
        <v>8136</v>
      </c>
      <c r="G2949" s="3" t="s">
        <v>9512</v>
      </c>
      <c r="I2949" s="3" t="s">
        <v>2485</v>
      </c>
      <c r="J2949" s="3"/>
      <c r="L2949" s="14">
        <v>5</v>
      </c>
      <c r="M2949" s="3" t="str">
        <f>IFERROR(VLOOKUP(E2949,A:J,10, FALSE),"")</f>
        <v>YCbCr Unterabtastung</v>
      </c>
      <c r="N2949" s="3" t="str">
        <f>IFERROR(VLOOKUP(I2949,B:K,10,FALSE),"")</f>
        <v/>
      </c>
      <c r="O2949" s="3" t="str">
        <f>IF(AND(TRIM(J2949)="",M2949=""),"Suffix not translated ",
   IF(AND(TRIM(J2949)&lt;&gt;"",TRIM(M2949)&lt;&gt;"",TRIM(J2949)&lt;&gt;TRIM(M2949)),"Suffix translation &lt;&gt; lookup ", "" ))
&amp;IF(AND(TRIM(K2949)="",N2949=""),"Description not translated ",
   IF(AND(TRIM(K2949)&lt;&gt;"",TRIM(N2949)&lt;&gt;"",TRIM(K2949)&lt;&gt;TRIM(N2949)),"Description translation&lt;&gt; lookup ", "" ))</f>
        <v xml:space="preserve">Description not translated </v>
      </c>
    </row>
    <row r="2950" spans="1:17" ht="30" x14ac:dyDescent="0.25">
      <c r="A2950" s="2" t="str">
        <f>IF(TRIM(J2950)="","",E2950)</f>
        <v/>
      </c>
      <c r="B2950" s="2" t="str">
        <f>IF(TRIM(K2950)="","",I2950)</f>
        <v/>
      </c>
      <c r="C2950" s="2" t="str">
        <f>LEFT(F2950,FIND(".",F2950,6))</f>
        <v>Exif.Thumbnail.</v>
      </c>
      <c r="D2950" s="2" t="str">
        <f>VLOOKUP(C2950,PrefixUebersetzung,2,FALSE)</f>
        <v>Exif.Vorschaubild.</v>
      </c>
      <c r="E2950" s="2" t="str">
        <f>MID(F2950,FIND(".",F2950,6)+1,99)</f>
        <v>YClipPathUnits</v>
      </c>
      <c r="F2950" s="3" t="s">
        <v>8137</v>
      </c>
      <c r="G2950" s="3" t="s">
        <v>9513</v>
      </c>
      <c r="I2950" s="3" t="s">
        <v>2486</v>
      </c>
      <c r="J2950" s="3"/>
      <c r="L2950" s="14">
        <v>5</v>
      </c>
      <c r="M2950" s="3" t="str">
        <f>IFERROR(VLOOKUP(E2950,A:J,10, FALSE),"")</f>
        <v/>
      </c>
      <c r="N2950" s="3" t="str">
        <f>IFERROR(VLOOKUP(I2950,B:K,10,FALSE),"")</f>
        <v/>
      </c>
      <c r="O2950" s="3" t="str">
        <f>IF(AND(TRIM(J2950)="",M2950=""),"Suffix not translated ",
   IF(AND(TRIM(J2950)&lt;&gt;"",TRIM(M2950)&lt;&gt;"",TRIM(J2950)&lt;&gt;TRIM(M2950)),"Suffix translation &lt;&gt; lookup ", "" ))
&amp;IF(AND(TRIM(K2950)="",N2950=""),"Description not translated ",
   IF(AND(TRIM(K2950)&lt;&gt;"",TRIM(N2950)&lt;&gt;"",TRIM(K2950)&lt;&gt;TRIM(N2950)),"Description translation&lt;&gt; lookup ", "" ))</f>
        <v xml:space="preserve">Suffix not translated Description not translated </v>
      </c>
    </row>
    <row r="2951" spans="1:17" ht="105" x14ac:dyDescent="0.25">
      <c r="A2951" s="2" t="str">
        <f>IF(TRIM(J2951)="","",E2951)</f>
        <v/>
      </c>
      <c r="B2951" s="2" t="str">
        <f>IF(TRIM(K2951)="","",I2951)</f>
        <v/>
      </c>
      <c r="C2951" s="2" t="str">
        <f>LEFT(F2951,FIND(".",F2951,6))</f>
        <v>Exif.Thumbnail.</v>
      </c>
      <c r="D2951" s="2" t="str">
        <f>VLOOKUP(C2951,PrefixUebersetzung,2,FALSE)</f>
        <v>Exif.Vorschaubild.</v>
      </c>
      <c r="E2951" s="2" t="str">
        <f>MID(F2951,FIND(".",F2951,6)+1,99)</f>
        <v>YPosition</v>
      </c>
      <c r="F2951" s="36" t="s">
        <v>10968</v>
      </c>
      <c r="G2951" s="36" t="s">
        <v>9519</v>
      </c>
      <c r="H2951" s="36"/>
      <c r="I2951" s="36" t="s">
        <v>10681</v>
      </c>
      <c r="L2951" s="15">
        <v>8</v>
      </c>
      <c r="M2951" s="3" t="str">
        <f>IFERROR(VLOOKUP(E2951,A:J,10, FALSE),"")</f>
        <v>Y-Position</v>
      </c>
      <c r="N2951" s="3" t="str">
        <f>IFERROR(VLOOKUP(I2951,B:K,10,FALSE),"")</f>
        <v>Y-Position des Bildes. Der Y-Versatz in ResolutionUnits des oberen Bildrandes in Bezug auf den oberen Rand der Seite. Im TIFF-Koordinatenschema ist die positive Y-Richtung nach unten, so dass YPosition immer positiv ist.</v>
      </c>
      <c r="O2951" s="3" t="str">
        <f>IF(AND(TRIM(J2951)="",M2951=""),"Suffix not translated ",
   IF(AND(TRIM(J2951)&lt;&gt;"",TRIM(M2951)&lt;&gt;"",TRIM(J2951)&lt;&gt;TRIM(M2951)),"Suffix translation &lt;&gt; lookup ", "" ))
&amp;IF(AND(TRIM(K2951)="",N2951=""),"Description not translated ",
   IF(AND(TRIM(K2951)&lt;&gt;"",TRIM(N2951)&lt;&gt;"",TRIM(K2951)&lt;&gt;TRIM(N2951)),"Description translation&lt;&gt; lookup ", "" ))</f>
        <v/>
      </c>
    </row>
    <row r="2952" spans="1:17" ht="60" x14ac:dyDescent="0.25">
      <c r="A2952" s="2" t="str">
        <f>IF(TRIM(J2952)="","",E2952)</f>
        <v/>
      </c>
      <c r="B2952" s="2" t="str">
        <f>IF(TRIM(K2952)="","",I2952)</f>
        <v/>
      </c>
      <c r="C2952" s="2" t="str">
        <f>LEFT(F2952,FIND(".",F2952,6))</f>
        <v>Exif.Thumbnail.</v>
      </c>
      <c r="D2952" s="2" t="str">
        <f>VLOOKUP(C2952,PrefixUebersetzung,2,FALSE)</f>
        <v>Exif.Vorschaubild.</v>
      </c>
      <c r="E2952" s="2" t="str">
        <f>MID(F2952,FIND(".",F2952,6)+1,99)</f>
        <v>YResolution</v>
      </c>
      <c r="F2952" s="3" t="s">
        <v>8138</v>
      </c>
      <c r="G2952" s="3" t="s">
        <v>9519</v>
      </c>
      <c r="I2952" s="3" t="s">
        <v>2487</v>
      </c>
      <c r="J2952" s="3"/>
      <c r="L2952" s="14"/>
      <c r="M2952" s="3" t="str">
        <f>IFERROR(VLOOKUP(E2952,A:J,10, FALSE),"")</f>
        <v>Auflösung Y</v>
      </c>
      <c r="N2952" s="3" t="str">
        <f>IFERROR(VLOOKUP(I2952,B:K,10,FALSE),"")</f>
        <v>Die Anzahl von Pixeln pro &lt;ResolutionUnit&gt; im &lt;ImageLength&gt; Richtung. Der gleiche Wert wie für &lt;XResolution&gt; wird zugeordnet.</v>
      </c>
      <c r="O2952" s="3" t="str">
        <f>IF(AND(TRIM(J2952)="",M2952=""),"Suffix not translated ",
   IF(AND(TRIM(J2952)&lt;&gt;"",TRIM(M2952)&lt;&gt;"",TRIM(J2952)&lt;&gt;TRIM(M2952)),"Suffix translation &lt;&gt; lookup ", "" ))
&amp;IF(AND(TRIM(K2952)="",N2952=""),"Description not translated ",
   IF(AND(TRIM(K2952)&lt;&gt;"",TRIM(N2952)&lt;&gt;"",TRIM(K2952)&lt;&gt;TRIM(N2952)),"Description translation&lt;&gt; lookup ", "" ))</f>
        <v/>
      </c>
    </row>
    <row r="2953" spans="1:17" ht="45" x14ac:dyDescent="0.25">
      <c r="A2953" s="2" t="str">
        <f>IF(TRIM(J2953)="","",E2953)</f>
        <v/>
      </c>
      <c r="B2953" s="2" t="str">
        <f>IF(TRIM(K2953)="","",I2953)</f>
        <v>AF point (selected from different tags - especially from maker specific tags)</v>
      </c>
      <c r="C2953" s="2" t="str">
        <f>LEFT(F2953,FIND(".",F2953,6))</f>
        <v>ExifEasy.</v>
      </c>
      <c r="D2953" s="2" t="str">
        <f>VLOOKUP(C2953,PrefixUebersetzung,2,FALSE)</f>
        <v>ExifEasy (Exif Einfachzugriff).</v>
      </c>
      <c r="E2953" s="2" t="str">
        <f>MID(F2953,FIND(".",F2953,6)+1,99)</f>
        <v>AFPoint</v>
      </c>
      <c r="F2953" s="3" t="s">
        <v>1531</v>
      </c>
      <c r="G2953" s="3" t="s">
        <v>9511</v>
      </c>
      <c r="I2953" s="3" t="s">
        <v>3190</v>
      </c>
      <c r="J2953" s="3"/>
      <c r="K2953" s="5" t="s">
        <v>5185</v>
      </c>
      <c r="L2953" s="14">
        <v>1</v>
      </c>
      <c r="M2953" s="3" t="str">
        <f>IFERROR(VLOOKUP(E2953,A:J,10, FALSE),"")</f>
        <v>AF Messfeld</v>
      </c>
      <c r="O2953" s="3" t="str">
        <f>IF(AND(TRIM(J2953)="",M2953=""),"Suffix not translated ",
   IF(AND(TRIM(J2953)&lt;&gt;"",TRIM(M2953)&lt;&gt;"",TRIM(J2953)&lt;&gt;TRIM(M2953)),"Suffix translation &lt;&gt; lookup ", "" ))
&amp;IF(AND(TRIM(K2953)="",N2953=""),"Description not translated ",
   IF(AND(TRIM(K2953)&lt;&gt;"",TRIM(N2953)&lt;&gt;"",TRIM(K2953)&lt;&gt;TRIM(N2953)),"Description translation&lt;&gt; lookup ", "" ))</f>
        <v/>
      </c>
      <c r="Q2953" s="3" t="s">
        <v>8447</v>
      </c>
    </row>
    <row r="2954" spans="1:17" ht="30" x14ac:dyDescent="0.25">
      <c r="A2954" s="2" t="str">
        <f>IF(TRIM(J2954)="","",E2954)</f>
        <v>CameraMake</v>
      </c>
      <c r="B2954" s="2" t="str">
        <f>IF(TRIM(K2954)="","",I2954)</f>
        <v>Camera make (selected from different tags - especially from maker specific tags)</v>
      </c>
      <c r="C2954" s="2" t="str">
        <f>LEFT(F2954,FIND(".",F2954,6))</f>
        <v>ExifEasy.</v>
      </c>
      <c r="D2954" s="2" t="str">
        <f>VLOOKUP(C2954,PrefixUebersetzung,2,FALSE)</f>
        <v>ExifEasy (Exif Einfachzugriff).</v>
      </c>
      <c r="E2954" s="2" t="str">
        <f>MID(F2954,FIND(".",F2954,6)+1,99)</f>
        <v>CameraMake</v>
      </c>
      <c r="F2954" s="3" t="s">
        <v>1532</v>
      </c>
      <c r="G2954" s="3" t="s">
        <v>9511</v>
      </c>
      <c r="I2954" s="3" t="s">
        <v>3191</v>
      </c>
      <c r="J2954" s="3" t="s">
        <v>4386</v>
      </c>
      <c r="K2954" s="5" t="s">
        <v>5151</v>
      </c>
      <c r="L2954" s="14">
        <v>1</v>
      </c>
      <c r="O2954" s="3" t="str">
        <f>IF(AND(TRIM(J2954)="",M2954=""),"Suffix not translated ",
   IF(AND(TRIM(J2954)&lt;&gt;"",TRIM(M2954)&lt;&gt;"",TRIM(J2954)&lt;&gt;TRIM(M2954)),"Suffix translation &lt;&gt; lookup ", "" ))
&amp;IF(AND(TRIM(K2954)="",N2954=""),"Description not translated ",
   IF(AND(TRIM(K2954)&lt;&gt;"",TRIM(N2954)&lt;&gt;"",TRIM(K2954)&lt;&gt;TRIM(N2954)),"Description translation&lt;&gt; lookup ", "" ))</f>
        <v/>
      </c>
      <c r="P2954" s="3" t="s">
        <v>8447</v>
      </c>
      <c r="Q2954" s="3" t="s">
        <v>8447</v>
      </c>
    </row>
    <row r="2955" spans="1:17" ht="30" x14ac:dyDescent="0.25">
      <c r="A2955" s="2" t="str">
        <f>IF(TRIM(J2955)="","",E2955)</f>
        <v>CameraModel</v>
      </c>
      <c r="B2955" s="2" t="str">
        <f>IF(TRIM(K2955)="","",I2955)</f>
        <v>Camera model (selected from different tags - especially from maker specific tags)</v>
      </c>
      <c r="C2955" s="2" t="str">
        <f>LEFT(F2955,FIND(".",F2955,6))</f>
        <v>ExifEasy.</v>
      </c>
      <c r="D2955" s="2" t="str">
        <f>VLOOKUP(C2955,PrefixUebersetzung,2,FALSE)</f>
        <v>ExifEasy (Exif Einfachzugriff).</v>
      </c>
      <c r="E2955" s="2" t="str">
        <f>MID(F2955,FIND(".",F2955,6)+1,99)</f>
        <v>CameraModel</v>
      </c>
      <c r="F2955" s="3" t="s">
        <v>1533</v>
      </c>
      <c r="G2955" s="3" t="s">
        <v>9511</v>
      </c>
      <c r="I2955" s="3" t="s">
        <v>3192</v>
      </c>
      <c r="J2955" s="3" t="s">
        <v>4387</v>
      </c>
      <c r="K2955" s="5" t="s">
        <v>5152</v>
      </c>
      <c r="L2955" s="14">
        <v>1</v>
      </c>
      <c r="M2955" s="3" t="str">
        <f>IFERROR(VLOOKUP(E2955,A:J,10, FALSE),"")</f>
        <v>Kameramodell</v>
      </c>
      <c r="O2955" s="3" t="str">
        <f>IF(AND(TRIM(J2955)="",M2955=""),"Suffix not translated ",
   IF(AND(TRIM(J2955)&lt;&gt;"",TRIM(M2955)&lt;&gt;"",TRIM(J2955)&lt;&gt;TRIM(M2955)),"Suffix translation &lt;&gt; lookup ", "" ))
&amp;IF(AND(TRIM(K2955)="",N2955=""),"Description not translated ",
   IF(AND(TRIM(K2955)&lt;&gt;"",TRIM(N2955)&lt;&gt;"",TRIM(K2955)&lt;&gt;TRIM(N2955)),"Description translation&lt;&gt; lookup ", "" ))</f>
        <v/>
      </c>
      <c r="P2955" s="3" t="s">
        <v>8447</v>
      </c>
      <c r="Q2955" s="3" t="s">
        <v>8447</v>
      </c>
    </row>
    <row r="2956" spans="1:17" ht="30" x14ac:dyDescent="0.25">
      <c r="A2956" s="2" t="str">
        <f>IF(TRIM(J2956)="","",E2956)</f>
        <v/>
      </c>
      <c r="B2956" s="2" t="str">
        <f>IF(TRIM(K2956)="","",I2956)</f>
        <v>Camera serial number (selected from different tags - especially from maker specific tags)</v>
      </c>
      <c r="C2956" s="2" t="str">
        <f>LEFT(F2956,FIND(".",F2956,6))</f>
        <v>ExifEasy.</v>
      </c>
      <c r="D2956" s="2" t="str">
        <f>VLOOKUP(C2956,PrefixUebersetzung,2,FALSE)</f>
        <v>ExifEasy (Exif Einfachzugriff).</v>
      </c>
      <c r="E2956" s="2" t="str">
        <f>MID(F2956,FIND(".",F2956,6)+1,99)</f>
        <v>CameraSerialNumber</v>
      </c>
      <c r="F2956" s="3" t="s">
        <v>1534</v>
      </c>
      <c r="G2956" s="3" t="s">
        <v>9511</v>
      </c>
      <c r="I2956" s="3" t="s">
        <v>3193</v>
      </c>
      <c r="J2956" s="3"/>
      <c r="K2956" s="5" t="s">
        <v>5153</v>
      </c>
      <c r="L2956" s="14">
        <v>1</v>
      </c>
      <c r="M2956" s="3" t="str">
        <f>IFERROR(VLOOKUP(E2956,A:J,10, FALSE),"")</f>
        <v>Kameraseriennummer</v>
      </c>
      <c r="O2956" s="3" t="str">
        <f>IF(AND(TRIM(J2956)="",M2956=""),"Suffix not translated ",
   IF(AND(TRIM(J2956)&lt;&gt;"",TRIM(M2956)&lt;&gt;"",TRIM(J2956)&lt;&gt;TRIM(M2956)),"Suffix translation &lt;&gt; lookup ", "" ))
&amp;IF(AND(TRIM(K2956)="",N2956=""),"Description not translated ",
   IF(AND(TRIM(K2956)&lt;&gt;"",TRIM(N2956)&lt;&gt;"",TRIM(K2956)&lt;&gt;TRIM(N2956)),"Description translation&lt;&gt; lookup ", "" ))</f>
        <v/>
      </c>
      <c r="Q2956" s="3" t="s">
        <v>8447</v>
      </c>
    </row>
    <row r="2957" spans="1:17" ht="30" x14ac:dyDescent="0.25">
      <c r="A2957" s="2" t="str">
        <f>IF(TRIM(J2957)="","",E2957)</f>
        <v/>
      </c>
      <c r="B2957" s="2" t="str">
        <f>IF(TRIM(K2957)="","",I2957)</f>
        <v>Contrast (selected from different tags - especially from maker specific tags)</v>
      </c>
      <c r="C2957" s="2" t="str">
        <f>LEFT(F2957,FIND(".",F2957,6))</f>
        <v>ExifEasy.</v>
      </c>
      <c r="D2957" s="2" t="str">
        <f>VLOOKUP(C2957,PrefixUebersetzung,2,FALSE)</f>
        <v>ExifEasy (Exif Einfachzugriff).</v>
      </c>
      <c r="E2957" s="2" t="str">
        <f>MID(F2957,FIND(".",F2957,6)+1,99)</f>
        <v>Contrast</v>
      </c>
      <c r="F2957" s="3" t="s">
        <v>1535</v>
      </c>
      <c r="G2957" s="3" t="s">
        <v>9511</v>
      </c>
      <c r="I2957" s="3" t="s">
        <v>3194</v>
      </c>
      <c r="K2957" s="5" t="s">
        <v>5154</v>
      </c>
      <c r="L2957" s="14">
        <v>1</v>
      </c>
      <c r="M2957" s="3" t="str">
        <f>IFERROR(VLOOKUP(E2957,A:J,10, FALSE),"")</f>
        <v>Kontrast</v>
      </c>
      <c r="O2957" s="3" t="str">
        <f>IF(AND(TRIM(J2957)="",M2957=""),"Suffix not translated ",
   IF(AND(TRIM(J2957)&lt;&gt;"",TRIM(M2957)&lt;&gt;"",TRIM(J2957)&lt;&gt;TRIM(M2957)),"Suffix translation &lt;&gt; lookup ", "" ))
&amp;IF(AND(TRIM(K2957)="",N2957=""),"Description not translated ",
   IF(AND(TRIM(K2957)&lt;&gt;"",TRIM(N2957)&lt;&gt;"",TRIM(K2957)&lt;&gt;TRIM(N2957)),"Description translation&lt;&gt; lookup ", "" ))</f>
        <v/>
      </c>
      <c r="Q2957" s="3" t="s">
        <v>8447</v>
      </c>
    </row>
    <row r="2958" spans="1:17" ht="30" x14ac:dyDescent="0.25">
      <c r="A2958" s="2" t="str">
        <f>IF(TRIM(J2958)="","",E2958)</f>
        <v/>
      </c>
      <c r="B2958" s="2" t="str">
        <f>IF(TRIM(K2958)="","",I2958)</f>
        <v>Exposure mode (selected from different tags - especially from maker specific tags)</v>
      </c>
      <c r="C2958" s="2" t="str">
        <f>LEFT(F2958,FIND(".",F2958,6))</f>
        <v>ExifEasy.</v>
      </c>
      <c r="D2958" s="2" t="str">
        <f>VLOOKUP(C2958,PrefixUebersetzung,2,FALSE)</f>
        <v>ExifEasy (Exif Einfachzugriff).</v>
      </c>
      <c r="E2958" s="2" t="str">
        <f>MID(F2958,FIND(".",F2958,6)+1,99)</f>
        <v>ExposureMode</v>
      </c>
      <c r="F2958" s="3" t="s">
        <v>1536</v>
      </c>
      <c r="G2958" s="3" t="s">
        <v>9511</v>
      </c>
      <c r="I2958" s="3" t="s">
        <v>3195</v>
      </c>
      <c r="J2958" s="3"/>
      <c r="K2958" s="5" t="s">
        <v>5155</v>
      </c>
      <c r="L2958" s="14">
        <v>1</v>
      </c>
      <c r="M2958" s="3" t="str">
        <f>IFERROR(VLOOKUP(E2958,A:J,10, FALSE),"")</f>
        <v>Belichtungsmodus</v>
      </c>
      <c r="O2958" s="3" t="str">
        <f>IF(AND(TRIM(J2958)="",M2958=""),"Suffix not translated ",
   IF(AND(TRIM(J2958)&lt;&gt;"",TRIM(M2958)&lt;&gt;"",TRIM(J2958)&lt;&gt;TRIM(M2958)),"Suffix translation &lt;&gt; lookup ", "" ))
&amp;IF(AND(TRIM(K2958)="",N2958=""),"Description not translated ",
   IF(AND(TRIM(K2958)&lt;&gt;"",TRIM(N2958)&lt;&gt;"",TRIM(K2958)&lt;&gt;TRIM(N2958)),"Description translation&lt;&gt; lookup ", "" ))</f>
        <v/>
      </c>
      <c r="Q2958" s="3" t="s">
        <v>8447</v>
      </c>
    </row>
    <row r="2959" spans="1:17" ht="30" x14ac:dyDescent="0.25">
      <c r="A2959" s="2" t="str">
        <f>IF(TRIM(J2959)="","",E2959)</f>
        <v/>
      </c>
      <c r="B2959" s="2" t="str">
        <f>IF(TRIM(K2959)="","",I2959)</f>
        <v>Exposure time (selected from different tags - especially from maker specific tags)</v>
      </c>
      <c r="C2959" s="2" t="str">
        <f>LEFT(F2959,FIND(".",F2959,6))</f>
        <v>ExifEasy.</v>
      </c>
      <c r="D2959" s="2" t="str">
        <f>VLOOKUP(C2959,PrefixUebersetzung,2,FALSE)</f>
        <v>ExifEasy (Exif Einfachzugriff).</v>
      </c>
      <c r="E2959" s="2" t="str">
        <f>MID(F2959,FIND(".",F2959,6)+1,99)</f>
        <v>ExposureTime</v>
      </c>
      <c r="F2959" s="3" t="s">
        <v>1537</v>
      </c>
      <c r="G2959" s="3" t="s">
        <v>9511</v>
      </c>
      <c r="I2959" s="3" t="s">
        <v>3196</v>
      </c>
      <c r="J2959" s="3"/>
      <c r="K2959" s="5" t="s">
        <v>5156</v>
      </c>
      <c r="L2959" s="14">
        <v>1</v>
      </c>
      <c r="M2959" s="3" t="str">
        <f>IFERROR(VLOOKUP(E2959,A:J,10, FALSE),"")</f>
        <v>Belichtungszeit</v>
      </c>
      <c r="O2959" s="3" t="str">
        <f>IF(AND(TRIM(J2959)="",M2959=""),"Suffix not translated ",
   IF(AND(TRIM(J2959)&lt;&gt;"",TRIM(M2959)&lt;&gt;"",TRIM(J2959)&lt;&gt;TRIM(M2959)),"Suffix translation &lt;&gt; lookup ", "" ))
&amp;IF(AND(TRIM(K2959)="",N2959=""),"Description not translated ",
   IF(AND(TRIM(K2959)&lt;&gt;"",TRIM(N2959)&lt;&gt;"",TRIM(K2959)&lt;&gt;TRIM(N2959)),"Description translation&lt;&gt; lookup ", "" ))</f>
        <v/>
      </c>
      <c r="Q2959" s="3" t="s">
        <v>8447</v>
      </c>
    </row>
    <row r="2960" spans="1:17" ht="30" x14ac:dyDescent="0.25">
      <c r="A2960" s="2" t="str">
        <f>IF(TRIM(J2960)="","",E2960)</f>
        <v/>
      </c>
      <c r="B2960" s="2" t="str">
        <f>IF(TRIM(K2960)="","",I2960)</f>
        <v>Flash bias (selected from different tags - especially from maker specific tags)</v>
      </c>
      <c r="C2960" s="2" t="str">
        <f>LEFT(F2960,FIND(".",F2960,6))</f>
        <v>ExifEasy.</v>
      </c>
      <c r="D2960" s="2" t="str">
        <f>VLOOKUP(C2960,PrefixUebersetzung,2,FALSE)</f>
        <v>ExifEasy (Exif Einfachzugriff).</v>
      </c>
      <c r="E2960" s="2" t="str">
        <f>MID(F2960,FIND(".",F2960,6)+1,99)</f>
        <v>FlashBias</v>
      </c>
      <c r="F2960" s="3" t="s">
        <v>1538</v>
      </c>
      <c r="G2960" s="3" t="s">
        <v>9511</v>
      </c>
      <c r="I2960" s="3" t="s">
        <v>3197</v>
      </c>
      <c r="J2960" s="3"/>
      <c r="K2960" s="5" t="s">
        <v>5157</v>
      </c>
      <c r="L2960" s="14">
        <v>1</v>
      </c>
      <c r="M2960" s="3" t="str">
        <f>IFERROR(VLOOKUP(E2960,A:J,10, FALSE),"")</f>
        <v>Blitzkorrektur</v>
      </c>
      <c r="O2960" s="3" t="str">
        <f>IF(AND(TRIM(J2960)="",M2960=""),"Suffix not translated ",
   IF(AND(TRIM(J2960)&lt;&gt;"",TRIM(M2960)&lt;&gt;"",TRIM(J2960)&lt;&gt;TRIM(M2960)),"Suffix translation &lt;&gt; lookup ", "" ))
&amp;IF(AND(TRIM(K2960)="",N2960=""),"Description not translated ",
   IF(AND(TRIM(K2960)&lt;&gt;"",TRIM(N2960)&lt;&gt;"",TRIM(K2960)&lt;&gt;TRIM(N2960)),"Description translation&lt;&gt; lookup ", "" ))</f>
        <v/>
      </c>
      <c r="Q2960" s="3" t="s">
        <v>8447</v>
      </c>
    </row>
    <row r="2961" spans="1:18" ht="30" x14ac:dyDescent="0.25">
      <c r="A2961" s="2" t="str">
        <f>IF(TRIM(J2961)="","",E2961)</f>
        <v/>
      </c>
      <c r="B2961" s="2" t="str">
        <f>IF(TRIM(K2961)="","",I2961)</f>
        <v>FNumber (selected from different tags - especially from maker specific tags)</v>
      </c>
      <c r="C2961" s="2" t="str">
        <f>LEFT(F2961,FIND(".",F2961,6))</f>
        <v>ExifEasy.</v>
      </c>
      <c r="D2961" s="2" t="str">
        <f>VLOOKUP(C2961,PrefixUebersetzung,2,FALSE)</f>
        <v>ExifEasy (Exif Einfachzugriff).</v>
      </c>
      <c r="E2961" s="2" t="str">
        <f>MID(F2961,FIND(".",F2961,6)+1,99)</f>
        <v>FNumber</v>
      </c>
      <c r="F2961" s="3" t="s">
        <v>1539</v>
      </c>
      <c r="G2961" s="3" t="s">
        <v>9511</v>
      </c>
      <c r="I2961" s="3" t="s">
        <v>3198</v>
      </c>
      <c r="J2961" s="3"/>
      <c r="K2961" s="5" t="s">
        <v>5158</v>
      </c>
      <c r="L2961" s="14">
        <v>1</v>
      </c>
      <c r="M2961" s="3" t="str">
        <f>IFERROR(VLOOKUP(E2961,A:J,10, FALSE),"")</f>
        <v>Blendenzahl</v>
      </c>
      <c r="O2961" s="3" t="str">
        <f>IF(AND(TRIM(J2961)="",M2961=""),"Suffix not translated ",
   IF(AND(TRIM(J2961)&lt;&gt;"",TRIM(M2961)&lt;&gt;"",TRIM(J2961)&lt;&gt;TRIM(M2961)),"Suffix translation &lt;&gt; lookup ", "" ))
&amp;IF(AND(TRIM(K2961)="",N2961=""),"Description not translated ",
   IF(AND(TRIM(K2961)&lt;&gt;"",TRIM(N2961)&lt;&gt;"",TRIM(K2961)&lt;&gt;TRIM(N2961)),"Description translation&lt;&gt; lookup ", "" ))</f>
        <v/>
      </c>
      <c r="Q2961" s="3" t="s">
        <v>8447</v>
      </c>
    </row>
    <row r="2962" spans="1:18" ht="30" x14ac:dyDescent="0.25">
      <c r="A2962" s="2" t="str">
        <f>IF(TRIM(J2962)="","",E2962)</f>
        <v/>
      </c>
      <c r="B2962" s="2" t="str">
        <f>IF(TRIM(K2962)="","",I2962)</f>
        <v>Focal length (selected from different tags - especially from maker specific tags)</v>
      </c>
      <c r="C2962" s="2" t="str">
        <f>LEFT(F2962,FIND(".",F2962,6))</f>
        <v>ExifEasy.</v>
      </c>
      <c r="D2962" s="2" t="str">
        <f>VLOOKUP(C2962,PrefixUebersetzung,2,FALSE)</f>
        <v>ExifEasy (Exif Einfachzugriff).</v>
      </c>
      <c r="E2962" s="2" t="str">
        <f>MID(F2962,FIND(".",F2962,6)+1,99)</f>
        <v>FocalLength</v>
      </c>
      <c r="F2962" s="3" t="s">
        <v>1540</v>
      </c>
      <c r="G2962" s="3" t="s">
        <v>9511</v>
      </c>
      <c r="I2962" s="3" t="s">
        <v>3199</v>
      </c>
      <c r="J2962" s="3"/>
      <c r="K2962" s="5" t="s">
        <v>5159</v>
      </c>
      <c r="L2962" s="14">
        <v>1</v>
      </c>
      <c r="M2962" s="3" t="str">
        <f>IFERROR(VLOOKUP(E2962,A:J,10, FALSE),"")</f>
        <v>Brennweite</v>
      </c>
      <c r="O2962" s="3" t="str">
        <f>IF(AND(TRIM(J2962)="",M2962=""),"Suffix not translated ",
   IF(AND(TRIM(J2962)&lt;&gt;"",TRIM(M2962)&lt;&gt;"",TRIM(J2962)&lt;&gt;TRIM(M2962)),"Suffix translation &lt;&gt; lookup ", "" ))
&amp;IF(AND(TRIM(K2962)="",N2962=""),"Description not translated ",
   IF(AND(TRIM(K2962)&lt;&gt;"",TRIM(N2962)&lt;&gt;"",TRIM(K2962)&lt;&gt;TRIM(N2962)),"Description translation&lt;&gt; lookup ", "" ))</f>
        <v/>
      </c>
      <c r="Q2962" s="3" t="s">
        <v>8447</v>
      </c>
    </row>
    <row r="2963" spans="1:18" ht="30" x14ac:dyDescent="0.25">
      <c r="A2963" s="2" t="str">
        <f>IF(TRIM(J2963)="","",E2963)</f>
        <v>ImageQuality</v>
      </c>
      <c r="B2963" s="2" t="str">
        <f>IF(TRIM(K2963)="","",I2963)</f>
        <v>Image quality (selected from different tags - especially from maker specific tags)</v>
      </c>
      <c r="C2963" s="2" t="str">
        <f>LEFT(F2963,FIND(".",F2963,6))</f>
        <v>ExifEasy.</v>
      </c>
      <c r="D2963" s="2" t="str">
        <f>VLOOKUP(C2963,PrefixUebersetzung,2,FALSE)</f>
        <v>ExifEasy (Exif Einfachzugriff).</v>
      </c>
      <c r="E2963" s="2" t="str">
        <f>MID(F2963,FIND(".",F2963,6)+1,99)</f>
        <v>ImageQuality</v>
      </c>
      <c r="F2963" s="3" t="s">
        <v>1541</v>
      </c>
      <c r="G2963" s="3" t="s">
        <v>9511</v>
      </c>
      <c r="I2963" s="3" t="s">
        <v>3200</v>
      </c>
      <c r="J2963" s="3" t="s">
        <v>3847</v>
      </c>
      <c r="K2963" s="5" t="s">
        <v>5160</v>
      </c>
      <c r="L2963" s="14">
        <v>1</v>
      </c>
      <c r="O2963" s="3" t="str">
        <f>IF(AND(TRIM(J2963)="",M2963=""),"Suffix not translated ",
   IF(AND(TRIM(J2963)&lt;&gt;"",TRIM(M2963)&lt;&gt;"",TRIM(J2963)&lt;&gt;TRIM(M2963)),"Suffix translation &lt;&gt; lookup ", "" ))
&amp;IF(AND(TRIM(K2963)="",N2963=""),"Description not translated ",
   IF(AND(TRIM(K2963)&lt;&gt;"",TRIM(N2963)&lt;&gt;"",TRIM(K2963)&lt;&gt;TRIM(N2963)),"Description translation&lt;&gt; lookup ", "" ))</f>
        <v/>
      </c>
      <c r="P2963" s="3" t="s">
        <v>8447</v>
      </c>
      <c r="Q2963" s="3" t="s">
        <v>8447</v>
      </c>
    </row>
    <row r="2964" spans="1:18" ht="30" x14ac:dyDescent="0.25">
      <c r="A2964" s="2" t="str">
        <f>IF(TRIM(J2964)="","",E2964)</f>
        <v/>
      </c>
      <c r="B2964" s="2" t="str">
        <f>IF(TRIM(K2964)="","",I2964)</f>
        <v>ISO speed (selected from different tags - especially from maker specific tags)</v>
      </c>
      <c r="C2964" s="2" t="str">
        <f>LEFT(F2964,FIND(".",F2964,6))</f>
        <v>ExifEasy.</v>
      </c>
      <c r="D2964" s="2" t="str">
        <f>VLOOKUP(C2964,PrefixUebersetzung,2,FALSE)</f>
        <v>ExifEasy (Exif Einfachzugriff).</v>
      </c>
      <c r="E2964" s="2" t="str">
        <f>MID(F2964,FIND(".",F2964,6)+1,99)</f>
        <v>ISOspeed</v>
      </c>
      <c r="F2964" s="3" t="s">
        <v>1542</v>
      </c>
      <c r="G2964" s="3" t="s">
        <v>9511</v>
      </c>
      <c r="I2964" s="3" t="s">
        <v>3201</v>
      </c>
      <c r="J2964" s="3"/>
      <c r="K2964" s="5" t="s">
        <v>5161</v>
      </c>
      <c r="L2964" s="14">
        <v>1</v>
      </c>
      <c r="M2964" s="3" t="str">
        <f>IFERROR(VLOOKUP(E2964,A:J,10, FALSE),"")</f>
        <v>ISO-Empfindlichkeit</v>
      </c>
      <c r="O2964" s="3" t="str">
        <f>IF(AND(TRIM(J2964)="",M2964=""),"Suffix not translated ",
   IF(AND(TRIM(J2964)&lt;&gt;"",TRIM(M2964)&lt;&gt;"",TRIM(J2964)&lt;&gt;TRIM(M2964)),"Suffix translation &lt;&gt; lookup ", "" ))
&amp;IF(AND(TRIM(K2964)="",N2964=""),"Description not translated ",
   IF(AND(TRIM(K2964)&lt;&gt;"",TRIM(N2964)&lt;&gt;"",TRIM(K2964)&lt;&gt;TRIM(N2964)),"Description translation&lt;&gt; lookup ", "" ))</f>
        <v/>
      </c>
      <c r="Q2964" s="3" t="s">
        <v>8447</v>
      </c>
    </row>
    <row r="2965" spans="1:18" ht="30" x14ac:dyDescent="0.25">
      <c r="A2965" s="2" t="str">
        <f>IF(TRIM(J2965)="","",E2965)</f>
        <v>LensName</v>
      </c>
      <c r="B2965" s="2" t="str">
        <f>IF(TRIM(K2965)="","",I2965)</f>
        <v>Lens name (selected from different tags - especially from maker specific tags)</v>
      </c>
      <c r="C2965" s="2" t="str">
        <f>LEFT(F2965,FIND(".",F2965,6))</f>
        <v>ExifEasy.</v>
      </c>
      <c r="D2965" s="2" t="str">
        <f>VLOOKUP(C2965,PrefixUebersetzung,2,FALSE)</f>
        <v>ExifEasy (Exif Einfachzugriff).</v>
      </c>
      <c r="E2965" s="2" t="str">
        <f>MID(F2965,FIND(".",F2965,6)+1,99)</f>
        <v>LensName</v>
      </c>
      <c r="F2965" s="3" t="s">
        <v>1543</v>
      </c>
      <c r="G2965" s="3" t="s">
        <v>9511</v>
      </c>
      <c r="I2965" s="3" t="s">
        <v>3202</v>
      </c>
      <c r="J2965" s="3" t="s">
        <v>5054</v>
      </c>
      <c r="K2965" s="5" t="s">
        <v>5162</v>
      </c>
      <c r="L2965" s="14">
        <v>1</v>
      </c>
      <c r="O2965" s="3" t="str">
        <f>IF(AND(TRIM(J2965)="",M2965=""),"Suffix not translated ",
   IF(AND(TRIM(J2965)&lt;&gt;"",TRIM(M2965)&lt;&gt;"",TRIM(J2965)&lt;&gt;TRIM(M2965)),"Suffix translation &lt;&gt; lookup ", "" ))
&amp;IF(AND(TRIM(K2965)="",N2965=""),"Description not translated ",
   IF(AND(TRIM(K2965)&lt;&gt;"",TRIM(N2965)&lt;&gt;"",TRIM(K2965)&lt;&gt;TRIM(N2965)),"Description translation&lt;&gt; lookup ", "" ))</f>
        <v/>
      </c>
      <c r="P2965" s="3" t="s">
        <v>8447</v>
      </c>
      <c r="Q2965" s="3" t="s">
        <v>8447</v>
      </c>
    </row>
    <row r="2966" spans="1:18" ht="30" x14ac:dyDescent="0.25">
      <c r="A2966" s="2" t="str">
        <f>IF(TRIM(J2966)="","",E2966)</f>
        <v/>
      </c>
      <c r="B2966" s="2" t="str">
        <f>IF(TRIM(K2966)="","",I2966)</f>
        <v>Macro mode (selected from different tags - especially from maker specific tags)</v>
      </c>
      <c r="C2966" s="2" t="str">
        <f>LEFT(F2966,FIND(".",F2966,6))</f>
        <v>ExifEasy.</v>
      </c>
      <c r="D2966" s="2" t="str">
        <f>VLOOKUP(C2966,PrefixUebersetzung,2,FALSE)</f>
        <v>ExifEasy (Exif Einfachzugriff).</v>
      </c>
      <c r="E2966" s="2" t="str">
        <f>MID(F2966,FIND(".",F2966,6)+1,99)</f>
        <v>MacroMode</v>
      </c>
      <c r="F2966" s="3" t="s">
        <v>1544</v>
      </c>
      <c r="G2966" s="3" t="s">
        <v>9511</v>
      </c>
      <c r="I2966" s="3" t="s">
        <v>3203</v>
      </c>
      <c r="J2966" s="3"/>
      <c r="K2966" s="5" t="s">
        <v>5163</v>
      </c>
      <c r="L2966" s="14">
        <v>1</v>
      </c>
      <c r="M2966" s="3" t="str">
        <f>IFERROR(VLOOKUP(E2966,A:J,10, FALSE),"")</f>
        <v>Makromodus</v>
      </c>
      <c r="O2966" s="3" t="str">
        <f>IF(AND(TRIM(J2966)="",M2966=""),"Suffix not translated ",
   IF(AND(TRIM(J2966)&lt;&gt;"",TRIM(M2966)&lt;&gt;"",TRIM(J2966)&lt;&gt;TRIM(M2966)),"Suffix translation &lt;&gt; lookup ", "" ))
&amp;IF(AND(TRIM(K2966)="",N2966=""),"Description not translated ",
   IF(AND(TRIM(K2966)&lt;&gt;"",TRIM(N2966)&lt;&gt;"",TRIM(K2966)&lt;&gt;TRIM(N2966)),"Description translation&lt;&gt; lookup ", "" ))</f>
        <v/>
      </c>
      <c r="Q2966" s="3" t="s">
        <v>8447</v>
      </c>
    </row>
    <row r="2967" spans="1:18" ht="30" x14ac:dyDescent="0.25">
      <c r="A2967" s="2" t="str">
        <f>IF(TRIM(J2967)="","",E2967)</f>
        <v/>
      </c>
      <c r="B2967" s="2" t="str">
        <f>IF(TRIM(K2967)="","",I2967)</f>
        <v>Metering Mode (selected from different tags - especially from maker specific tags)</v>
      </c>
      <c r="C2967" s="2" t="str">
        <f>LEFT(F2967,FIND(".",F2967,6))</f>
        <v>ExifEasy.</v>
      </c>
      <c r="D2967" s="2" t="str">
        <f>VLOOKUP(C2967,PrefixUebersetzung,2,FALSE)</f>
        <v>ExifEasy (Exif Einfachzugriff).</v>
      </c>
      <c r="E2967" s="2" t="str">
        <f>MID(F2967,FIND(".",F2967,6)+1,99)</f>
        <v>MeteringMode</v>
      </c>
      <c r="F2967" s="3" t="s">
        <v>1545</v>
      </c>
      <c r="G2967" s="3" t="s">
        <v>9511</v>
      </c>
      <c r="I2967" s="3" t="s">
        <v>5335</v>
      </c>
      <c r="J2967" s="3"/>
      <c r="K2967" s="5" t="s">
        <v>5164</v>
      </c>
      <c r="L2967" s="14">
        <v>1</v>
      </c>
      <c r="M2967" s="3" t="str">
        <f>IFERROR(VLOOKUP(E2967,A:J,10, FALSE),"")</f>
        <v>Messmethode</v>
      </c>
      <c r="O2967" s="3" t="str">
        <f>IF(AND(TRIM(J2967)="",M2967=""),"Suffix not translated ",
   IF(AND(TRIM(J2967)&lt;&gt;"",TRIM(M2967)&lt;&gt;"",TRIM(J2967)&lt;&gt;TRIM(M2967)),"Suffix translation &lt;&gt; lookup ", "" ))
&amp;IF(AND(TRIM(K2967)="",N2967=""),"Description not translated ",
   IF(AND(TRIM(K2967)&lt;&gt;"",TRIM(N2967)&lt;&gt;"",TRIM(K2967)&lt;&gt;TRIM(N2967)),"Description translation&lt;&gt; lookup ", "" ))</f>
        <v/>
      </c>
      <c r="Q2967" s="3" t="s">
        <v>8447</v>
      </c>
    </row>
    <row r="2968" spans="1:18" ht="30" x14ac:dyDescent="0.25">
      <c r="A2968" s="2" t="str">
        <f>IF(TRIM(J2968)="","",E2968)</f>
        <v/>
      </c>
      <c r="B2968" s="2" t="str">
        <f>IF(TRIM(K2968)="","",I2968)</f>
        <v>Orientation (selected from different tags - especially from maker specific tags)</v>
      </c>
      <c r="C2968" s="2" t="str">
        <f>LEFT(F2968,FIND(".",F2968,6))</f>
        <v>ExifEasy.</v>
      </c>
      <c r="D2968" s="2" t="str">
        <f>VLOOKUP(C2968,PrefixUebersetzung,2,FALSE)</f>
        <v>ExifEasy (Exif Einfachzugriff).</v>
      </c>
      <c r="E2968" s="2" t="str">
        <f>MID(F2968,FIND(".",F2968,6)+1,99)</f>
        <v>Orientation</v>
      </c>
      <c r="F2968" s="3" t="s">
        <v>1546</v>
      </c>
      <c r="G2968" s="3" t="s">
        <v>9511</v>
      </c>
      <c r="I2968" s="3" t="s">
        <v>3204</v>
      </c>
      <c r="J2968" s="3"/>
      <c r="K2968" s="5" t="s">
        <v>5165</v>
      </c>
      <c r="L2968" s="14">
        <v>1</v>
      </c>
      <c r="M2968" s="3" t="str">
        <f>IFERROR(VLOOKUP(E2968,A:J,10, FALSE),"")</f>
        <v>Ausrichtung</v>
      </c>
      <c r="O2968" s="3" t="str">
        <f>IF(AND(TRIM(J2968)="",M2968=""),"Suffix not translated ",
   IF(AND(TRIM(J2968)&lt;&gt;"",TRIM(M2968)&lt;&gt;"",TRIM(J2968)&lt;&gt;TRIM(M2968)),"Suffix translation &lt;&gt; lookup ", "" ))
&amp;IF(AND(TRIM(K2968)="",N2968=""),"Description not translated ",
   IF(AND(TRIM(K2968)&lt;&gt;"",TRIM(N2968)&lt;&gt;"",TRIM(K2968)&lt;&gt;TRIM(N2968)),"Description translation&lt;&gt; lookup ", "" ))</f>
        <v/>
      </c>
      <c r="Q2968" s="3" t="s">
        <v>8447</v>
      </c>
    </row>
    <row r="2969" spans="1:18" ht="30" x14ac:dyDescent="0.25">
      <c r="A2969" s="2" t="str">
        <f>IF(TRIM(J2969)="","",E2969)</f>
        <v/>
      </c>
      <c r="B2969" s="2" t="str">
        <f>IF(TRIM(K2969)="","",I2969)</f>
        <v>Saturation (selected from different tags - especially from maker specific tags)</v>
      </c>
      <c r="C2969" s="2" t="str">
        <f>LEFT(F2969,FIND(".",F2969,6))</f>
        <v>ExifEasy.</v>
      </c>
      <c r="D2969" s="2" t="str">
        <f>VLOOKUP(C2969,PrefixUebersetzung,2,FALSE)</f>
        <v>ExifEasy (Exif Einfachzugriff).</v>
      </c>
      <c r="E2969" s="2" t="str">
        <f>MID(F2969,FIND(".",F2969,6)+1,99)</f>
        <v>Saturation</v>
      </c>
      <c r="F2969" s="3" t="s">
        <v>1547</v>
      </c>
      <c r="G2969" s="3" t="s">
        <v>9511</v>
      </c>
      <c r="I2969" s="3" t="s">
        <v>3205</v>
      </c>
      <c r="J2969" s="3"/>
      <c r="K2969" s="5" t="s">
        <v>5166</v>
      </c>
      <c r="L2969" s="14">
        <v>1</v>
      </c>
      <c r="M2969" s="3" t="str">
        <f>IFERROR(VLOOKUP(E2969,A:J,10, FALSE),"")</f>
        <v>Sättigung</v>
      </c>
      <c r="O2969" s="3" t="str">
        <f>IF(AND(TRIM(J2969)="",M2969=""),"Suffix not translated ",
   IF(AND(TRIM(J2969)&lt;&gt;"",TRIM(M2969)&lt;&gt;"",TRIM(J2969)&lt;&gt;TRIM(M2969)),"Suffix translation &lt;&gt; lookup ", "" ))
&amp;IF(AND(TRIM(K2969)="",N2969=""),"Description not translated ",
   IF(AND(TRIM(K2969)&lt;&gt;"",TRIM(N2969)&lt;&gt;"",TRIM(K2969)&lt;&gt;TRIM(N2969)),"Description translation&lt;&gt; lookup ", "" ))</f>
        <v/>
      </c>
      <c r="Q2969" s="3" t="s">
        <v>8447</v>
      </c>
    </row>
    <row r="2970" spans="1:18" ht="30" x14ac:dyDescent="0.25">
      <c r="A2970" s="2" t="str">
        <f>IF(TRIM(J2970)="","",E2970)</f>
        <v/>
      </c>
      <c r="B2970" s="2" t="str">
        <f>IF(TRIM(K2970)="","",I2970)</f>
        <v>Scene Capture Type (selected from different tags - especially from maker specific tags)</v>
      </c>
      <c r="C2970" s="2" t="str">
        <f>LEFT(F2970,FIND(".",F2970,6))</f>
        <v>ExifEasy.</v>
      </c>
      <c r="D2970" s="2" t="str">
        <f>VLOOKUP(C2970,PrefixUebersetzung,2,FALSE)</f>
        <v>ExifEasy (Exif Einfachzugriff).</v>
      </c>
      <c r="E2970" s="2" t="str">
        <f>MID(F2970,FIND(".",F2970,6)+1,99)</f>
        <v>SceneCaptureType</v>
      </c>
      <c r="F2970" s="3" t="s">
        <v>1548</v>
      </c>
      <c r="G2970" s="3" t="s">
        <v>9511</v>
      </c>
      <c r="I2970" s="3" t="s">
        <v>5336</v>
      </c>
      <c r="J2970" s="3"/>
      <c r="K2970" s="5" t="s">
        <v>5167</v>
      </c>
      <c r="L2970" s="14">
        <v>1</v>
      </c>
      <c r="M2970" s="3" t="str">
        <f>IFERROR(VLOOKUP(E2970,A:J,10, FALSE),"")</f>
        <v>Typ Aufnahmeszene</v>
      </c>
      <c r="O2970" s="3" t="str">
        <f>IF(AND(TRIM(J2970)="",M2970=""),"Suffix not translated ",
   IF(AND(TRIM(J2970)&lt;&gt;"",TRIM(M2970)&lt;&gt;"",TRIM(J2970)&lt;&gt;TRIM(M2970)),"Suffix translation &lt;&gt; lookup ", "" ))
&amp;IF(AND(TRIM(K2970)="",N2970=""),"Description not translated ",
   IF(AND(TRIM(K2970)&lt;&gt;"",TRIM(N2970)&lt;&gt;"",TRIM(K2970)&lt;&gt;TRIM(N2970)),"Description translation&lt;&gt; lookup ", "" ))</f>
        <v/>
      </c>
      <c r="Q2970" s="3" t="s">
        <v>8447</v>
      </c>
    </row>
    <row r="2971" spans="1:18" ht="30" x14ac:dyDescent="0.25">
      <c r="A2971" s="2" t="str">
        <f>IF(TRIM(J2971)="","",E2971)</f>
        <v/>
      </c>
      <c r="B2971" s="2" t="str">
        <f>IF(TRIM(K2971)="","",I2971)</f>
        <v>Scene mode (selected from different tags - especially from maker specific tags)</v>
      </c>
      <c r="C2971" s="2" t="str">
        <f>LEFT(F2971,FIND(".",F2971,6))</f>
        <v>ExifEasy.</v>
      </c>
      <c r="D2971" s="2" t="str">
        <f>VLOOKUP(C2971,PrefixUebersetzung,2,FALSE)</f>
        <v>ExifEasy (Exif Einfachzugriff).</v>
      </c>
      <c r="E2971" s="2" t="str">
        <f>MID(F2971,FIND(".",F2971,6)+1,99)</f>
        <v>SceneMode</v>
      </c>
      <c r="F2971" s="3" t="s">
        <v>1549</v>
      </c>
      <c r="G2971" s="3" t="s">
        <v>9511</v>
      </c>
      <c r="I2971" s="3" t="s">
        <v>3206</v>
      </c>
      <c r="J2971" s="3"/>
      <c r="K2971" s="5" t="s">
        <v>5168</v>
      </c>
      <c r="L2971" s="14">
        <v>1</v>
      </c>
      <c r="M2971" s="3" t="str">
        <f>IFERROR(VLOOKUP(E2971,A:J,10, FALSE),"")</f>
        <v>Szenenmodus</v>
      </c>
      <c r="O2971" s="3" t="str">
        <f>IF(AND(TRIM(J2971)="",M2971=""),"Suffix not translated ",
   IF(AND(TRIM(J2971)&lt;&gt;"",TRIM(M2971)&lt;&gt;"",TRIM(J2971)&lt;&gt;TRIM(M2971)),"Suffix translation &lt;&gt; lookup ", "" ))
&amp;IF(AND(TRIM(K2971)="",N2971=""),"Description not translated ",
   IF(AND(TRIM(K2971)&lt;&gt;"",TRIM(N2971)&lt;&gt;"",TRIM(K2971)&lt;&gt;TRIM(N2971)),"Description translation&lt;&gt; lookup ", "" ))</f>
        <v/>
      </c>
      <c r="Q2971" s="3" t="s">
        <v>8447</v>
      </c>
    </row>
    <row r="2972" spans="1:18" ht="30" x14ac:dyDescent="0.25">
      <c r="A2972" s="2" t="str">
        <f>IF(TRIM(J2972)="","",E2972)</f>
        <v/>
      </c>
      <c r="B2972" s="2" t="str">
        <f>IF(TRIM(K2972)="","",I2972)</f>
        <v>Sharpness (selected from different tags - especially from maker specific tags)</v>
      </c>
      <c r="C2972" s="2" t="str">
        <f>LEFT(F2972,FIND(".",F2972,6))</f>
        <v>ExifEasy.</v>
      </c>
      <c r="D2972" s="2" t="str">
        <f>VLOOKUP(C2972,PrefixUebersetzung,2,FALSE)</f>
        <v>ExifEasy (Exif Einfachzugriff).</v>
      </c>
      <c r="E2972" s="2" t="str">
        <f>MID(F2972,FIND(".",F2972,6)+1,99)</f>
        <v>Sharpness</v>
      </c>
      <c r="F2972" s="3" t="s">
        <v>1550</v>
      </c>
      <c r="G2972" s="3" t="s">
        <v>9511</v>
      </c>
      <c r="I2972" s="3" t="s">
        <v>3207</v>
      </c>
      <c r="J2972" s="3"/>
      <c r="K2972" s="5" t="s">
        <v>5169</v>
      </c>
      <c r="L2972" s="14">
        <v>1</v>
      </c>
      <c r="M2972" s="3" t="str">
        <f>IFERROR(VLOOKUP(E2972,A:J,10, FALSE),"")</f>
        <v>Schärfe</v>
      </c>
      <c r="O2972" s="3" t="str">
        <f>IF(AND(TRIM(J2972)="",M2972=""),"Suffix not translated ",
   IF(AND(TRIM(J2972)&lt;&gt;"",TRIM(M2972)&lt;&gt;"",TRIM(J2972)&lt;&gt;TRIM(M2972)),"Suffix translation &lt;&gt; lookup ", "" ))
&amp;IF(AND(TRIM(K2972)="",N2972=""),"Description not translated ",
   IF(AND(TRIM(K2972)&lt;&gt;"",TRIM(N2972)&lt;&gt;"",TRIM(K2972)&lt;&gt;TRIM(N2972)),"Description translation&lt;&gt; lookup ", "" ))</f>
        <v/>
      </c>
      <c r="Q2972" s="3" t="s">
        <v>8447</v>
      </c>
    </row>
    <row r="2973" spans="1:18" ht="30" x14ac:dyDescent="0.25">
      <c r="A2973" s="2" t="str">
        <f>IF(TRIM(J2973)="","",E2973)</f>
        <v/>
      </c>
      <c r="B2973" s="2" t="str">
        <f>IF(TRIM(K2973)="","",I2973)</f>
        <v>Subject distance (selected from different tags - especially from maker specific tags)</v>
      </c>
      <c r="C2973" s="2" t="str">
        <f>LEFT(F2973,FIND(".",F2973,6))</f>
        <v>ExifEasy.</v>
      </c>
      <c r="D2973" s="2" t="str">
        <f>VLOOKUP(C2973,PrefixUebersetzung,2,FALSE)</f>
        <v>ExifEasy (Exif Einfachzugriff).</v>
      </c>
      <c r="E2973" s="2" t="str">
        <f>MID(F2973,FIND(".",F2973,6)+1,99)</f>
        <v>SubjectDistance</v>
      </c>
      <c r="F2973" s="3" t="s">
        <v>1551</v>
      </c>
      <c r="G2973" s="3" t="s">
        <v>9511</v>
      </c>
      <c r="I2973" s="3" t="s">
        <v>3208</v>
      </c>
      <c r="J2973" s="3"/>
      <c r="K2973" s="5" t="s">
        <v>5170</v>
      </c>
      <c r="L2973" s="14">
        <v>1</v>
      </c>
      <c r="M2973" s="3" t="str">
        <f>IFERROR(VLOOKUP(E2973,A:J,10, FALSE),"")</f>
        <v>Motivabstand</v>
      </c>
      <c r="O2973" s="3" t="str">
        <f>IF(AND(TRIM(J2973)="",M2973=""),"Suffix not translated ",
   IF(AND(TRIM(J2973)&lt;&gt;"",TRIM(M2973)&lt;&gt;"",TRIM(J2973)&lt;&gt;TRIM(M2973)),"Suffix translation &lt;&gt; lookup ", "" ))
&amp;IF(AND(TRIM(K2973)="",N2973=""),"Description not translated ",
   IF(AND(TRIM(K2973)&lt;&gt;"",TRIM(N2973)&lt;&gt;"",TRIM(K2973)&lt;&gt;TRIM(N2973)),"Description translation&lt;&gt; lookup ", "" ))</f>
        <v/>
      </c>
      <c r="Q2973" s="3" t="s">
        <v>8447</v>
      </c>
    </row>
    <row r="2974" spans="1:18" ht="30" x14ac:dyDescent="0.25">
      <c r="A2974" s="2" t="str">
        <f>IF(TRIM(J2974)="","",E2974)</f>
        <v/>
      </c>
      <c r="B2974" s="2" t="str">
        <f>IF(TRIM(K2974)="","",I2974)</f>
        <v>White balance (selected from different tags - especially from maker specific tags)</v>
      </c>
      <c r="C2974" s="2" t="str">
        <f>LEFT(F2974,FIND(".",F2974,6))</f>
        <v>ExifEasy.</v>
      </c>
      <c r="D2974" s="2" t="str">
        <f>VLOOKUP(C2974,PrefixUebersetzung,2,FALSE)</f>
        <v>ExifEasy (Exif Einfachzugriff).</v>
      </c>
      <c r="E2974" s="2" t="str">
        <f>MID(F2974,FIND(".",F2974,6)+1,99)</f>
        <v>WhiteBalance</v>
      </c>
      <c r="F2974" s="3" t="s">
        <v>1552</v>
      </c>
      <c r="G2974" s="3" t="s">
        <v>9511</v>
      </c>
      <c r="I2974" s="3" t="s">
        <v>3209</v>
      </c>
      <c r="J2974" s="3"/>
      <c r="K2974" s="5" t="s">
        <v>5171</v>
      </c>
      <c r="L2974" s="14">
        <v>1</v>
      </c>
      <c r="M2974" s="3" t="str">
        <f>IFERROR(VLOOKUP(E2974,A:J,10, FALSE),"")</f>
        <v>Weißabgleich</v>
      </c>
      <c r="O2974" s="3" t="str">
        <f>IF(AND(TRIM(J2974)="",M2974=""),"Suffix not translated ",
   IF(AND(TRIM(J2974)&lt;&gt;"",TRIM(M2974)&lt;&gt;"",TRIM(J2974)&lt;&gt;TRIM(M2974)),"Suffix translation &lt;&gt; lookup ", "" ))
&amp;IF(AND(TRIM(K2974)="",N2974=""),"Description not translated ",
   IF(AND(TRIM(K2974)&lt;&gt;"",TRIM(N2974)&lt;&gt;"",TRIM(K2974)&lt;&gt;TRIM(N2974)),"Description translation&lt;&gt; lookup ", "" ))</f>
        <v/>
      </c>
      <c r="Q2974" s="3" t="s">
        <v>8447</v>
      </c>
    </row>
    <row r="2975" spans="1:18" ht="60" x14ac:dyDescent="0.25">
      <c r="A2975" s="2" t="str">
        <f>IF(TRIM(J2975)="","",E2975)</f>
        <v/>
      </c>
      <c r="B2975" s="2" t="str">
        <f>IF(TRIM(K2975)="","",I2975)</f>
        <v/>
      </c>
      <c r="C2975" s="2" t="str">
        <f>LEFT(F2975,FIND(".",F2975,6))</f>
        <v>Iptc.Application2.</v>
      </c>
      <c r="D2975" s="2" t="str">
        <f>VLOOKUP(C2975,PrefixUebersetzung,2,FALSE)</f>
        <v>Iptc.Application2.</v>
      </c>
      <c r="E2975" s="2" t="str">
        <f>MID(F2975,FIND(".",F2975,6)+1,99)</f>
        <v>ActionAdvised</v>
      </c>
      <c r="F2975" s="3" t="s">
        <v>1553</v>
      </c>
      <c r="G2975" s="3" t="s">
        <v>9525</v>
      </c>
      <c r="I2975" s="3" t="s">
        <v>3210</v>
      </c>
      <c r="J2975" s="3"/>
      <c r="L2975" s="14">
        <v>5</v>
      </c>
      <c r="O2975" s="3" t="str">
        <f>IF(AND(TRIM(J2975)="",M2975=""),"Suffix not translated ",
   IF(AND(TRIM(J2975)&lt;&gt;"",TRIM(M2975)&lt;&gt;"",TRIM(J2975)&lt;&gt;TRIM(M2975)),"Suffix translation &lt;&gt; lookup ", "" ))
&amp;IF(AND(TRIM(K2975)="",N2975=""),"Description not translated ",
   IF(AND(TRIM(K2975)&lt;&gt;"",TRIM(N2975)&lt;&gt;"",TRIM(K2975)&lt;&gt;TRIM(N2975)),"Description translation&lt;&gt; lookup ", "" ))</f>
        <v xml:space="preserve">Suffix not translated Description not translated </v>
      </c>
      <c r="P2975" s="3" t="s">
        <v>8447</v>
      </c>
      <c r="Q2975" s="3" t="s">
        <v>8447</v>
      </c>
    </row>
    <row r="2976" spans="1:18" ht="30" x14ac:dyDescent="0.25">
      <c r="A2976" s="2" t="str">
        <f>IF(TRIM(J2976)="","",E2976)</f>
        <v>AudioDuration</v>
      </c>
      <c r="B2976" s="2" t="str">
        <f>IF(TRIM(K2976)="","",I2976)</f>
        <v>Indicates the duration of an audio content.</v>
      </c>
      <c r="C2976" s="2" t="str">
        <f>LEFT(F2976,FIND(".",F2976,6))</f>
        <v>Iptc.Application2.</v>
      </c>
      <c r="D2976" s="2" t="str">
        <f>VLOOKUP(C2976,PrefixUebersetzung,2,FALSE)</f>
        <v>Iptc.Application2.</v>
      </c>
      <c r="E2976" s="2" t="str">
        <f>MID(F2976,FIND(".",F2976,6)+1,99)</f>
        <v>AudioDuration</v>
      </c>
      <c r="F2976" s="3" t="s">
        <v>1554</v>
      </c>
      <c r="G2976" s="3" t="s">
        <v>9525</v>
      </c>
      <c r="I2976" s="3" t="s">
        <v>3211</v>
      </c>
      <c r="J2976" s="3" t="s">
        <v>4388</v>
      </c>
      <c r="K2976" s="5" t="s">
        <v>5172</v>
      </c>
      <c r="L2976" s="14"/>
      <c r="O2976" s="3" t="str">
        <f>IF(AND(TRIM(J2976)="",M2976=""),"Suffix not translated ",
   IF(AND(TRIM(J2976)&lt;&gt;"",TRIM(M2976)&lt;&gt;"",TRIM(J2976)&lt;&gt;TRIM(M2976)),"Suffix translation &lt;&gt; lookup ", "" ))
&amp;IF(AND(TRIM(K2976)="",N2976=""),"Description not translated ",
   IF(AND(TRIM(K2976)&lt;&gt;"",TRIM(N2976)&lt;&gt;"",TRIM(K2976)&lt;&gt;TRIM(N2976)),"Description translation&lt;&gt; lookup ", "" ))</f>
        <v/>
      </c>
      <c r="P2976" s="3" t="s">
        <v>8447</v>
      </c>
      <c r="Q2976" s="3" t="s">
        <v>8447</v>
      </c>
      <c r="R2976" s="3" t="s">
        <v>9230</v>
      </c>
    </row>
    <row r="2977" spans="1:18" ht="45" x14ac:dyDescent="0.25">
      <c r="A2977" s="2" t="str">
        <f>IF(TRIM(J2977)="","",E2977)</f>
        <v/>
      </c>
      <c r="B2977" s="2" t="str">
        <f>IF(TRIM(K2977)="","",I2977)</f>
        <v/>
      </c>
      <c r="C2977" s="2" t="str">
        <f>LEFT(F2977,FIND(".",F2977,6))</f>
        <v>Iptc.Application2.</v>
      </c>
      <c r="D2977" s="2" t="str">
        <f>VLOOKUP(C2977,PrefixUebersetzung,2,FALSE)</f>
        <v>Iptc.Application2.</v>
      </c>
      <c r="E2977" s="2" t="str">
        <f>MID(F2977,FIND(".",F2977,6)+1,99)</f>
        <v>AudioOutcue</v>
      </c>
      <c r="F2977" s="3" t="s">
        <v>1555</v>
      </c>
      <c r="G2977" s="3" t="s">
        <v>9525</v>
      </c>
      <c r="I2977" s="3" t="s">
        <v>3212</v>
      </c>
      <c r="J2977" s="3"/>
      <c r="L2977" s="14">
        <v>5</v>
      </c>
      <c r="O2977" s="3" t="str">
        <f>IF(AND(TRIM(J2977)="",M2977=""),"Suffix not translated ",
   IF(AND(TRIM(J2977)&lt;&gt;"",TRIM(M2977)&lt;&gt;"",TRIM(J2977)&lt;&gt;TRIM(M2977)),"Suffix translation &lt;&gt; lookup ", "" ))
&amp;IF(AND(TRIM(K2977)="",N2977=""),"Description not translated ",
   IF(AND(TRIM(K2977)&lt;&gt;"",TRIM(N2977)&lt;&gt;"",TRIM(K2977)&lt;&gt;TRIM(N2977)),"Description translation&lt;&gt; lookup ", "" ))</f>
        <v xml:space="preserve">Suffix not translated Description not translated </v>
      </c>
      <c r="P2977" s="3" t="s">
        <v>8447</v>
      </c>
      <c r="Q2977" s="3" t="s">
        <v>8447</v>
      </c>
    </row>
    <row r="2978" spans="1:18" ht="30" x14ac:dyDescent="0.25">
      <c r="A2978" s="2" t="str">
        <f>IF(TRIM(J2978)="","",E2978)</f>
        <v>AudioRate</v>
      </c>
      <c r="B2978" s="2" t="str">
        <f>IF(TRIM(K2978)="","",I2978)</f>
        <v>Indicates the sampling rate in Hertz of an audio content.</v>
      </c>
      <c r="C2978" s="2" t="str">
        <f>LEFT(F2978,FIND(".",F2978,6))</f>
        <v>Iptc.Application2.</v>
      </c>
      <c r="D2978" s="2" t="str">
        <f>VLOOKUP(C2978,PrefixUebersetzung,2,FALSE)</f>
        <v>Iptc.Application2.</v>
      </c>
      <c r="E2978" s="2" t="str">
        <f>MID(F2978,FIND(".",F2978,6)+1,99)</f>
        <v>AudioRate</v>
      </c>
      <c r="F2978" s="3" t="s">
        <v>1556</v>
      </c>
      <c r="G2978" s="3" t="s">
        <v>9525</v>
      </c>
      <c r="I2978" s="3" t="s">
        <v>3213</v>
      </c>
      <c r="J2978" s="3" t="s">
        <v>4389</v>
      </c>
      <c r="K2978" s="5" t="s">
        <v>5173</v>
      </c>
      <c r="L2978" s="14"/>
      <c r="O2978" s="3" t="str">
        <f>IF(AND(TRIM(J2978)="",M2978=""),"Suffix not translated ",
   IF(AND(TRIM(J2978)&lt;&gt;"",TRIM(M2978)&lt;&gt;"",TRIM(J2978)&lt;&gt;TRIM(M2978)),"Suffix translation &lt;&gt; lookup ", "" ))
&amp;IF(AND(TRIM(K2978)="",N2978=""),"Description not translated ",
   IF(AND(TRIM(K2978)&lt;&gt;"",TRIM(N2978)&lt;&gt;"",TRIM(K2978)&lt;&gt;TRIM(N2978)),"Description translation&lt;&gt; lookup ", "" ))</f>
        <v/>
      </c>
      <c r="P2978" s="3" t="s">
        <v>8447</v>
      </c>
      <c r="Q2978" s="3" t="s">
        <v>8447</v>
      </c>
      <c r="R2978" s="3" t="s">
        <v>9232</v>
      </c>
    </row>
    <row r="2979" spans="1:18" ht="30" x14ac:dyDescent="0.25">
      <c r="A2979" s="2" t="str">
        <f>IF(TRIM(J2979)="","",E2979)</f>
        <v>AudioResolution</v>
      </c>
      <c r="B2979" s="2" t="str">
        <f>IF(TRIM(K2979)="","",I2979)</f>
        <v>Indicates the sampling resolution of an audio content.</v>
      </c>
      <c r="C2979" s="2" t="str">
        <f>LEFT(F2979,FIND(".",F2979,6))</f>
        <v>Iptc.Application2.</v>
      </c>
      <c r="D2979" s="2" t="str">
        <f>VLOOKUP(C2979,PrefixUebersetzung,2,FALSE)</f>
        <v>Iptc.Application2.</v>
      </c>
      <c r="E2979" s="2" t="str">
        <f>MID(F2979,FIND(".",F2979,6)+1,99)</f>
        <v>AudioResolution</v>
      </c>
      <c r="F2979" s="3" t="s">
        <v>1557</v>
      </c>
      <c r="G2979" s="3" t="s">
        <v>9525</v>
      </c>
      <c r="I2979" s="3" t="s">
        <v>3214</v>
      </c>
      <c r="J2979" s="3" t="s">
        <v>4390</v>
      </c>
      <c r="K2979" s="5" t="s">
        <v>5174</v>
      </c>
      <c r="L2979" s="14"/>
      <c r="O2979" s="3" t="str">
        <f>IF(AND(TRIM(J2979)="",M2979=""),"Suffix not translated ",
   IF(AND(TRIM(J2979)&lt;&gt;"",TRIM(M2979)&lt;&gt;"",TRIM(J2979)&lt;&gt;TRIM(M2979)),"Suffix translation &lt;&gt; lookup ", "" ))
&amp;IF(AND(TRIM(K2979)="",N2979=""),"Description not translated ",
   IF(AND(TRIM(K2979)&lt;&gt;"",TRIM(N2979)&lt;&gt;"",TRIM(K2979)&lt;&gt;TRIM(N2979)),"Description translation&lt;&gt; lookup ", "" ))</f>
        <v/>
      </c>
      <c r="P2979" s="3" t="s">
        <v>8447</v>
      </c>
      <c r="Q2979" s="3" t="s">
        <v>8447</v>
      </c>
      <c r="R2979" s="3" t="s">
        <v>9233</v>
      </c>
    </row>
    <row r="2980" spans="1:18" ht="30" x14ac:dyDescent="0.25">
      <c r="A2980" s="2" t="str">
        <f>IF(TRIM(J2980)="","",E2980)</f>
        <v>AudioType</v>
      </c>
      <c r="B2980" s="2" t="str">
        <f>IF(TRIM(K2980)="","",I2980)</f>
        <v>Indicates the type of an audio content.</v>
      </c>
      <c r="C2980" s="2" t="str">
        <f>LEFT(F2980,FIND(".",F2980,6))</f>
        <v>Iptc.Application2.</v>
      </c>
      <c r="D2980" s="2" t="str">
        <f>VLOOKUP(C2980,PrefixUebersetzung,2,FALSE)</f>
        <v>Iptc.Application2.</v>
      </c>
      <c r="E2980" s="2" t="str">
        <f>MID(F2980,FIND(".",F2980,6)+1,99)</f>
        <v>AudioType</v>
      </c>
      <c r="F2980" s="3" t="s">
        <v>1558</v>
      </c>
      <c r="G2980" s="3" t="s">
        <v>9525</v>
      </c>
      <c r="I2980" s="3" t="s">
        <v>3215</v>
      </c>
      <c r="J2980" s="3" t="s">
        <v>4391</v>
      </c>
      <c r="K2980" s="5" t="s">
        <v>5175</v>
      </c>
      <c r="L2980" s="14"/>
      <c r="O2980" s="3" t="str">
        <f>IF(AND(TRIM(J2980)="",M2980=""),"Suffix not translated ",
   IF(AND(TRIM(J2980)&lt;&gt;"",TRIM(M2980)&lt;&gt;"",TRIM(J2980)&lt;&gt;TRIM(M2980)),"Suffix translation &lt;&gt; lookup ", "" ))
&amp;IF(AND(TRIM(K2980)="",N2980=""),"Description not translated ",
   IF(AND(TRIM(K2980)&lt;&gt;"",TRIM(N2980)&lt;&gt;"",TRIM(K2980)&lt;&gt;TRIM(N2980)),"Description translation&lt;&gt; lookup ", "" ))</f>
        <v/>
      </c>
      <c r="P2980" s="3" t="s">
        <v>8447</v>
      </c>
      <c r="Q2980" s="3" t="s">
        <v>8447</v>
      </c>
      <c r="R2980" s="3" t="s">
        <v>9234</v>
      </c>
    </row>
    <row r="2981" spans="1:18" ht="30" x14ac:dyDescent="0.25">
      <c r="A2981" s="2" t="str">
        <f>IF(TRIM(J2981)="","",E2981)</f>
        <v>Byline</v>
      </c>
      <c r="B2981" s="2" t="str">
        <f>IF(TRIM(K2981)="","",I2981)</f>
        <v>Contains name of the creator of the object data, e.g. writer, photographer or graphic artist.</v>
      </c>
      <c r="C2981" s="2" t="str">
        <f>LEFT(F2981,FIND(".",F2981,6))</f>
        <v>Iptc.Application2.</v>
      </c>
      <c r="D2981" s="2" t="str">
        <f>VLOOKUP(C2981,PrefixUebersetzung,2,FALSE)</f>
        <v>Iptc.Application2.</v>
      </c>
      <c r="E2981" s="2" t="str">
        <f>MID(F2981,FIND(".",F2981,6)+1,99)</f>
        <v>Byline</v>
      </c>
      <c r="F2981" s="3" t="s">
        <v>1559</v>
      </c>
      <c r="G2981" s="3" t="s">
        <v>9525</v>
      </c>
      <c r="I2981" s="3" t="s">
        <v>3216</v>
      </c>
      <c r="J2981" s="3" t="s">
        <v>4593</v>
      </c>
      <c r="K2981" s="5" t="s">
        <v>5176</v>
      </c>
      <c r="L2981" s="14"/>
      <c r="O2981" s="3" t="str">
        <f>IF(AND(TRIM(J2981)="",M2981=""),"Suffix not translated ",
   IF(AND(TRIM(J2981)&lt;&gt;"",TRIM(M2981)&lt;&gt;"",TRIM(J2981)&lt;&gt;TRIM(M2981)),"Suffix translation &lt;&gt; lookup ", "" ))
&amp;IF(AND(TRIM(K2981)="",N2981=""),"Description not translated ",
   IF(AND(TRIM(K2981)&lt;&gt;"",TRIM(N2981)&lt;&gt;"",TRIM(K2981)&lt;&gt;TRIM(N2981)),"Description translation&lt;&gt; lookup ", "" ))</f>
        <v/>
      </c>
      <c r="P2981" s="3" t="s">
        <v>8447</v>
      </c>
      <c r="Q2981" s="3" t="s">
        <v>8447</v>
      </c>
    </row>
    <row r="2982" spans="1:18" ht="45" x14ac:dyDescent="0.25">
      <c r="A2982" s="2" t="str">
        <f>IF(TRIM(J2982)="","",E2982)</f>
        <v>BylineTitle</v>
      </c>
      <c r="B2982" s="2" t="str">
        <f>IF(TRIM(K2982)="","",I2982)</f>
        <v>A by-line title is the title of the creator or creators of an object data. Where used, a by-line title should follow the by-line it modifies.</v>
      </c>
      <c r="C2982" s="2" t="str">
        <f>LEFT(F2982,FIND(".",F2982,6))</f>
        <v>Iptc.Application2.</v>
      </c>
      <c r="D2982" s="2" t="str">
        <f>VLOOKUP(C2982,PrefixUebersetzung,2,FALSE)</f>
        <v>Iptc.Application2.</v>
      </c>
      <c r="E2982" s="2" t="str">
        <f>MID(F2982,FIND(".",F2982,6)+1,99)</f>
        <v>BylineTitle</v>
      </c>
      <c r="F2982" s="3" t="s">
        <v>1560</v>
      </c>
      <c r="G2982" s="3" t="s">
        <v>9525</v>
      </c>
      <c r="I2982" s="3" t="s">
        <v>3217</v>
      </c>
      <c r="J2982" s="3" t="s">
        <v>4889</v>
      </c>
      <c r="K2982" s="5" t="s">
        <v>5177</v>
      </c>
      <c r="L2982" s="14"/>
      <c r="O2982" s="3" t="str">
        <f>IF(AND(TRIM(J2982)="",M2982=""),"Suffix not translated ",
   IF(AND(TRIM(J2982)&lt;&gt;"",TRIM(M2982)&lt;&gt;"",TRIM(J2982)&lt;&gt;TRIM(M2982)),"Suffix translation &lt;&gt; lookup ", "" ))
&amp;IF(AND(TRIM(K2982)="",N2982=""),"Description not translated ",
   IF(AND(TRIM(K2982)&lt;&gt;"",TRIM(N2982)&lt;&gt;"",TRIM(K2982)&lt;&gt;TRIM(N2982)),"Description translation&lt;&gt; lookup ", "" ))</f>
        <v/>
      </c>
      <c r="P2982" s="3" t="s">
        <v>8447</v>
      </c>
      <c r="Q2982" s="3" t="s">
        <v>8447</v>
      </c>
    </row>
    <row r="2983" spans="1:18" ht="30" x14ac:dyDescent="0.25">
      <c r="A2983" s="2" t="str">
        <f>IF(TRIM(J2983)="","",E2983)</f>
        <v>Caption</v>
      </c>
      <c r="B2983" s="2" t="str">
        <f>IF(TRIM(K2983)="","",I2983)</f>
        <v>A textual description of the object data.</v>
      </c>
      <c r="C2983" s="2" t="str">
        <f>LEFT(F2983,FIND(".",F2983,6))</f>
        <v>Iptc.Application2.</v>
      </c>
      <c r="D2983" s="2" t="str">
        <f>VLOOKUP(C2983,PrefixUebersetzung,2,FALSE)</f>
        <v>Iptc.Application2.</v>
      </c>
      <c r="E2983" s="2" t="str">
        <f>MID(F2983,FIND(".",F2983,6)+1,99)</f>
        <v>Caption</v>
      </c>
      <c r="F2983" s="3" t="s">
        <v>1561</v>
      </c>
      <c r="G2983" s="3" t="s">
        <v>9525</v>
      </c>
      <c r="I2983" s="3" t="s">
        <v>3218</v>
      </c>
      <c r="J2983" s="3" t="s">
        <v>3648</v>
      </c>
      <c r="K2983" s="5" t="s">
        <v>5178</v>
      </c>
      <c r="L2983" s="14"/>
      <c r="M2983" s="3" t="str">
        <f>IFERROR(VLOOKUP(E2983,A:J,10, FALSE),"")</f>
        <v>Beschreibung</v>
      </c>
      <c r="O2983" s="3" t="str">
        <f>IF(AND(TRIM(J2983)="",M2983=""),"Suffix not translated ",
   IF(AND(TRIM(J2983)&lt;&gt;"",TRIM(M2983)&lt;&gt;"",TRIM(J2983)&lt;&gt;TRIM(M2983)),"Suffix translation &lt;&gt; lookup ", "" ))
&amp;IF(AND(TRIM(K2983)="",N2983=""),"Description not translated ",
   IF(AND(TRIM(K2983)&lt;&gt;"",TRIM(N2983)&lt;&gt;"",TRIM(K2983)&lt;&gt;TRIM(N2983)),"Description translation&lt;&gt; lookup ", "" ))</f>
        <v/>
      </c>
      <c r="P2983" s="3" t="s">
        <v>8447</v>
      </c>
      <c r="Q2983" s="3" t="s">
        <v>8447</v>
      </c>
      <c r="R2983" s="3" t="s">
        <v>8953</v>
      </c>
    </row>
    <row r="2984" spans="1:18" ht="60" x14ac:dyDescent="0.25">
      <c r="A2984" s="2" t="str">
        <f>IF(TRIM(J2984)="","",E2984)</f>
        <v>Category</v>
      </c>
      <c r="B2984" s="2" t="str">
        <f>IF(TRIM(K2984)="","",I2984)</f>
        <v>Identifies the subject of the object data in the opinion of the provider. A list of categories will be maintained by a regional registry, where available, otherwise by the provider.</v>
      </c>
      <c r="C2984" s="2" t="str">
        <f>LEFT(F2984,FIND(".",F2984,6))</f>
        <v>Iptc.Application2.</v>
      </c>
      <c r="D2984" s="2" t="str">
        <f>VLOOKUP(C2984,PrefixUebersetzung,2,FALSE)</f>
        <v>Iptc.Application2.</v>
      </c>
      <c r="E2984" s="2" t="str">
        <f>MID(F2984,FIND(".",F2984,6)+1,99)</f>
        <v>Category</v>
      </c>
      <c r="F2984" s="3" t="s">
        <v>1562</v>
      </c>
      <c r="G2984" s="3" t="s">
        <v>9525</v>
      </c>
      <c r="I2984" s="3" t="s">
        <v>3219</v>
      </c>
      <c r="J2984" s="3" t="s">
        <v>4392</v>
      </c>
      <c r="K2984" s="5" t="s">
        <v>5179</v>
      </c>
      <c r="L2984" s="14"/>
      <c r="M2984" s="3" t="str">
        <f>IFERROR(VLOOKUP(E2984,A:J,10, FALSE),"")</f>
        <v>Kategorie</v>
      </c>
      <c r="O2984" s="3" t="str">
        <f>IF(AND(TRIM(J2984)="",M2984=""),"Suffix not translated ",
   IF(AND(TRIM(J2984)&lt;&gt;"",TRIM(M2984)&lt;&gt;"",TRIM(J2984)&lt;&gt;TRIM(M2984)),"Suffix translation &lt;&gt; lookup ", "" ))
&amp;IF(AND(TRIM(K2984)="",N2984=""),"Description not translated ",
   IF(AND(TRIM(K2984)&lt;&gt;"",TRIM(N2984)&lt;&gt;"",TRIM(K2984)&lt;&gt;TRIM(N2984)),"Description translation&lt;&gt; lookup ", "" ))</f>
        <v/>
      </c>
      <c r="P2984" s="3" t="s">
        <v>8447</v>
      </c>
      <c r="Q2984" s="3" t="s">
        <v>8447</v>
      </c>
    </row>
    <row r="2985" spans="1:18" ht="30" x14ac:dyDescent="0.25">
      <c r="A2985" s="2" t="str">
        <f>IF(TRIM(J2985)="","",E2985)</f>
        <v/>
      </c>
      <c r="B2985" s="2" t="str">
        <f>IF(TRIM(K2985)="","",I2985)</f>
        <v>Identifies city of object data origin according to guidelines established by the provider.</v>
      </c>
      <c r="C2985" s="2" t="str">
        <f>LEFT(F2985,FIND(".",F2985,6))</f>
        <v>Iptc.Application2.</v>
      </c>
      <c r="D2985" s="2" t="str">
        <f>VLOOKUP(C2985,PrefixUebersetzung,2,FALSE)</f>
        <v>Iptc.Application2.</v>
      </c>
      <c r="E2985" s="2" t="str">
        <f>MID(F2985,FIND(".",F2985,6)+1,99)</f>
        <v>City</v>
      </c>
      <c r="F2985" s="3" t="s">
        <v>1563</v>
      </c>
      <c r="G2985" s="3" t="s">
        <v>9525</v>
      </c>
      <c r="I2985" s="3" t="s">
        <v>3220</v>
      </c>
      <c r="J2985" s="3"/>
      <c r="K2985" s="5" t="s">
        <v>5180</v>
      </c>
      <c r="L2985" s="14"/>
      <c r="M2985" s="3" t="str">
        <f>IFERROR(VLOOKUP(E2985,A:J,10, FALSE),"")</f>
        <v>Stadt</v>
      </c>
      <c r="O2985" s="3" t="str">
        <f>IF(AND(TRIM(J2985)="",M2985=""),"Suffix not translated ",
   IF(AND(TRIM(J2985)&lt;&gt;"",TRIM(M2985)&lt;&gt;"",TRIM(J2985)&lt;&gt;TRIM(M2985)),"Suffix translation &lt;&gt; lookup ", "" ))
&amp;IF(AND(TRIM(K2985)="",N2985=""),"Description not translated ",
   IF(AND(TRIM(K2985)&lt;&gt;"",TRIM(N2985)&lt;&gt;"",TRIM(K2985)&lt;&gt;TRIM(N2985)),"Description translation&lt;&gt; lookup ", "" ))</f>
        <v/>
      </c>
      <c r="Q2985" s="3" t="s">
        <v>8447</v>
      </c>
    </row>
    <row r="2986" spans="1:18" ht="45" x14ac:dyDescent="0.25">
      <c r="A2986" s="2" t="str">
        <f>IF(TRIM(J2986)="","",E2986)</f>
        <v>Contact</v>
      </c>
      <c r="B2986" s="2" t="str">
        <f>IF(TRIM(K2986)="","",I2986)</f>
        <v>Identifies the person or organisation which can provide further background information on the object data.</v>
      </c>
      <c r="C2986" s="2" t="str">
        <f>LEFT(F2986,FIND(".",F2986,6))</f>
        <v>Iptc.Application2.</v>
      </c>
      <c r="D2986" s="2" t="str">
        <f>VLOOKUP(C2986,PrefixUebersetzung,2,FALSE)</f>
        <v>Iptc.Application2.</v>
      </c>
      <c r="E2986" s="2" t="str">
        <f>MID(F2986,FIND(".",F2986,6)+1,99)</f>
        <v>Contact</v>
      </c>
      <c r="F2986" s="3" t="s">
        <v>1564</v>
      </c>
      <c r="G2986" s="3" t="s">
        <v>9525</v>
      </c>
      <c r="I2986" s="3" t="s">
        <v>3221</v>
      </c>
      <c r="J2986" s="3" t="s">
        <v>4068</v>
      </c>
      <c r="K2986" s="5" t="s">
        <v>5181</v>
      </c>
      <c r="L2986" s="14"/>
      <c r="O2986" s="3" t="str">
        <f>IF(AND(TRIM(J2986)="",M2986=""),"Suffix not translated ",
   IF(AND(TRIM(J2986)&lt;&gt;"",TRIM(M2986)&lt;&gt;"",TRIM(J2986)&lt;&gt;TRIM(M2986)),"Suffix translation &lt;&gt; lookup ", "" ))
&amp;IF(AND(TRIM(K2986)="",N2986=""),"Description not translated ",
   IF(AND(TRIM(K2986)&lt;&gt;"",TRIM(N2986)&lt;&gt;"",TRIM(K2986)&lt;&gt;TRIM(N2986)),"Description translation&lt;&gt; lookup ", "" ))</f>
        <v/>
      </c>
      <c r="P2986" s="3" t="s">
        <v>8447</v>
      </c>
      <c r="Q2986" s="3" t="s">
        <v>8447</v>
      </c>
    </row>
    <row r="2987" spans="1:18" ht="30" x14ac:dyDescent="0.25">
      <c r="A2987" s="2" t="str">
        <f>IF(TRIM(J2987)="","",E2987)</f>
        <v/>
      </c>
      <c r="B2987" s="2" t="str">
        <f>IF(TRIM(K2987)="","",I2987)</f>
        <v>Contains any necessary copyright notice.</v>
      </c>
      <c r="C2987" s="2" t="str">
        <f>LEFT(F2987,FIND(".",F2987,6))</f>
        <v>Iptc.Application2.</v>
      </c>
      <c r="D2987" s="2" t="str">
        <f>VLOOKUP(C2987,PrefixUebersetzung,2,FALSE)</f>
        <v>Iptc.Application2.</v>
      </c>
      <c r="E2987" s="2" t="str">
        <f>MID(F2987,FIND(".",F2987,6)+1,99)</f>
        <v>Copyright</v>
      </c>
      <c r="F2987" s="3" t="s">
        <v>1565</v>
      </c>
      <c r="G2987" s="3" t="s">
        <v>9525</v>
      </c>
      <c r="I2987" s="3" t="s">
        <v>3222</v>
      </c>
      <c r="J2987" s="3"/>
      <c r="K2987" s="5" t="s">
        <v>5182</v>
      </c>
      <c r="L2987" s="14"/>
      <c r="M2987" s="3" t="str">
        <f>IFERROR(VLOOKUP(E2987,A:J,10, FALSE),"")</f>
        <v>Copyright</v>
      </c>
      <c r="O2987" s="3" t="str">
        <f>IF(AND(TRIM(J2987)="",M2987=""),"Suffix not translated ",
   IF(AND(TRIM(J2987)&lt;&gt;"",TRIM(M2987)&lt;&gt;"",TRIM(J2987)&lt;&gt;TRIM(M2987)),"Suffix translation &lt;&gt; lookup ", "" ))
&amp;IF(AND(TRIM(K2987)="",N2987=""),"Description not translated ",
   IF(AND(TRIM(K2987)&lt;&gt;"",TRIM(N2987)&lt;&gt;"",TRIM(K2987)&lt;&gt;TRIM(N2987)),"Description translation&lt;&gt; lookup ", "" ))</f>
        <v/>
      </c>
      <c r="Q2987" s="3" t="s">
        <v>8447</v>
      </c>
      <c r="R2987" s="3" t="s">
        <v>9075</v>
      </c>
    </row>
    <row r="2988" spans="1:18" ht="180" x14ac:dyDescent="0.25">
      <c r="A2988" s="2" t="str">
        <f>IF(TRIM(J2988)="","",E2988)</f>
        <v>CountryCode</v>
      </c>
      <c r="B2988" s="2" t="str">
        <f>IF(TRIM(K2988)="","",I2988)</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8" s="2" t="str">
        <f>LEFT(F2988,FIND(".",F2988,6))</f>
        <v>Iptc.Application2.</v>
      </c>
      <c r="D2988" s="2" t="str">
        <f>VLOOKUP(C2988,PrefixUebersetzung,2,FALSE)</f>
        <v>Iptc.Application2.</v>
      </c>
      <c r="E2988" s="2" t="str">
        <f>MID(F2988,FIND(".",F2988,6)+1,99)</f>
        <v>CountryCode</v>
      </c>
      <c r="F2988" s="3" t="s">
        <v>1566</v>
      </c>
      <c r="G2988" s="3" t="s">
        <v>9525</v>
      </c>
      <c r="I2988" s="3" t="s">
        <v>3223</v>
      </c>
      <c r="J2988" s="3" t="s">
        <v>4394</v>
      </c>
      <c r="K2988" s="5" t="s">
        <v>6611</v>
      </c>
      <c r="L2988" s="14"/>
      <c r="M2988" s="3" t="str">
        <f>IFERROR(VLOOKUP(E2988,A:J,10, FALSE),"")</f>
        <v>Länderkennzeichen</v>
      </c>
      <c r="O2988" s="3" t="str">
        <f>IF(AND(TRIM(J2988)="",M2988=""),"Suffix not translated ",
   IF(AND(TRIM(J2988)&lt;&gt;"",TRIM(M2988)&lt;&gt;"",TRIM(J2988)&lt;&gt;TRIM(M2988)),"Suffix translation &lt;&gt; lookup ", "" ))
&amp;IF(AND(TRIM(K2988)="",N2988=""),"Description not translated ",
   IF(AND(TRIM(K2988)&lt;&gt;"",TRIM(N2988)&lt;&gt;"",TRIM(K2988)&lt;&gt;TRIM(N2988)),"Description translation&lt;&gt; lookup ", "" ))</f>
        <v/>
      </c>
      <c r="P2988" s="3" t="s">
        <v>8447</v>
      </c>
      <c r="Q2988" s="3" t="s">
        <v>8447</v>
      </c>
    </row>
    <row r="2989" spans="1:18" ht="60" x14ac:dyDescent="0.25">
      <c r="A2989" s="2" t="str">
        <f>IF(TRIM(J2989)="","",E2989)</f>
        <v>CountryName</v>
      </c>
      <c r="B2989" s="2" t="str">
        <f>IF(TRIM(K2989)="","",I2989)</f>
        <v>Provides full, publishable, name of the country/primary location where the intellectual property of the object data was created, according to guidelines of the provider.</v>
      </c>
      <c r="C2989" s="2" t="str">
        <f>LEFT(F2989,FIND(".",F2989,6))</f>
        <v>Iptc.Application2.</v>
      </c>
      <c r="D2989" s="2" t="str">
        <f>VLOOKUP(C2989,PrefixUebersetzung,2,FALSE)</f>
        <v>Iptc.Application2.</v>
      </c>
      <c r="E2989" s="2" t="str">
        <f>MID(F2989,FIND(".",F2989,6)+1,99)</f>
        <v>CountryName</v>
      </c>
      <c r="F2989" s="3" t="s">
        <v>1567</v>
      </c>
      <c r="G2989" s="3" t="s">
        <v>9525</v>
      </c>
      <c r="I2989" s="3" t="s">
        <v>3224</v>
      </c>
      <c r="J2989" s="3" t="s">
        <v>4395</v>
      </c>
      <c r="K2989" s="5" t="s">
        <v>5405</v>
      </c>
      <c r="L2989" s="14"/>
      <c r="M2989" s="3" t="str">
        <f>IFERROR(VLOOKUP(E2989,A:J,10, FALSE),"")</f>
        <v>Land</v>
      </c>
      <c r="O2989" s="3" t="str">
        <f>IF(AND(TRIM(J2989)="",M2989=""),"Suffix not translated ",
   IF(AND(TRIM(J2989)&lt;&gt;"",TRIM(M2989)&lt;&gt;"",TRIM(J2989)&lt;&gt;TRIM(M2989)),"Suffix translation &lt;&gt; lookup ", "" ))
&amp;IF(AND(TRIM(K2989)="",N2989=""),"Description not translated ",
   IF(AND(TRIM(K2989)&lt;&gt;"",TRIM(N2989)&lt;&gt;"",TRIM(K2989)&lt;&gt;TRIM(N2989)),"Description translation&lt;&gt; lookup ", "" ))</f>
        <v/>
      </c>
      <c r="P2989" s="3" t="s">
        <v>8447</v>
      </c>
      <c r="Q2989" s="3" t="s">
        <v>8447</v>
      </c>
    </row>
    <row r="2990" spans="1:18" ht="30" x14ac:dyDescent="0.25">
      <c r="A2990" s="2" t="str">
        <f>IF(TRIM(J2990)="","",E2990)</f>
        <v>Credit</v>
      </c>
      <c r="B2990" s="2" t="str">
        <f>IF(TRIM(K2990)="","",I2990)</f>
        <v>Identifies the provider of the object data, not necessarily the owner/creator.</v>
      </c>
      <c r="C2990" s="2" t="str">
        <f>LEFT(F2990,FIND(".",F2990,6))</f>
        <v>Iptc.Application2.</v>
      </c>
      <c r="D2990" s="2" t="str">
        <f>VLOOKUP(C2990,PrefixUebersetzung,2,FALSE)</f>
        <v>Iptc.Application2.</v>
      </c>
      <c r="E2990" s="2" t="str">
        <f>MID(F2990,FIND(".",F2990,6)+1,99)</f>
        <v>Credit</v>
      </c>
      <c r="F2990" s="3" t="s">
        <v>1568</v>
      </c>
      <c r="G2990" s="3" t="s">
        <v>9525</v>
      </c>
      <c r="I2990" s="3" t="s">
        <v>3225</v>
      </c>
      <c r="J2990" s="3" t="s">
        <v>4594</v>
      </c>
      <c r="K2990" s="5" t="s">
        <v>5406</v>
      </c>
      <c r="L2990" s="14"/>
      <c r="M2990" s="3" t="str">
        <f>IFERROR(VLOOKUP(E2990,A:J,10, FALSE),"")</f>
        <v>Anerkennung</v>
      </c>
      <c r="O2990" s="3" t="str">
        <f>IF(AND(TRIM(J2990)="",M2990=""),"Suffix not translated ",
   IF(AND(TRIM(J2990)&lt;&gt;"",TRIM(M2990)&lt;&gt;"",TRIM(J2990)&lt;&gt;TRIM(M2990)),"Suffix translation &lt;&gt; lookup ", "" ))
&amp;IF(AND(TRIM(K2990)="",N2990=""),"Description not translated ",
   IF(AND(TRIM(K2990)&lt;&gt;"",TRIM(N2990)&lt;&gt;"",TRIM(K2990)&lt;&gt;TRIM(N2990)),"Description translation&lt;&gt; lookup ", "" ))</f>
        <v/>
      </c>
      <c r="P2990" s="3" t="s">
        <v>8447</v>
      </c>
      <c r="Q2990" s="3" t="s">
        <v>8447</v>
      </c>
    </row>
    <row r="2991" spans="1:18" ht="60" x14ac:dyDescent="0.25">
      <c r="A2991" s="2" t="str">
        <f>IF(TRIM(J2991)="","",E2991)</f>
        <v>DateCreated</v>
      </c>
      <c r="B2991" s="2" t="str">
        <f>IF(TRIM(K2991)="","",I2991)</f>
        <v>Represented in the form CCYYMMDD to designate the date the intellectual content of the object data was created rather than the date of the creation of the physical representation. Follows ISO 8601 standard.</v>
      </c>
      <c r="C2991" s="2" t="str">
        <f>LEFT(F2991,FIND(".",F2991,6))</f>
        <v>Iptc.Application2.</v>
      </c>
      <c r="D2991" s="2" t="str">
        <f>VLOOKUP(C2991,PrefixUebersetzung,2,FALSE)</f>
        <v>Iptc.Application2.</v>
      </c>
      <c r="E2991" s="2" t="str">
        <f>MID(F2991,FIND(".",F2991,6)+1,99)</f>
        <v>DateCreated</v>
      </c>
      <c r="F2991" s="3" t="s">
        <v>1569</v>
      </c>
      <c r="G2991" s="3" t="s">
        <v>2959</v>
      </c>
      <c r="I2991" s="3" t="s">
        <v>3226</v>
      </c>
      <c r="J2991" s="3" t="s">
        <v>4396</v>
      </c>
      <c r="K2991" s="5" t="s">
        <v>6554</v>
      </c>
      <c r="L2991" s="14"/>
      <c r="M2991" s="3" t="str">
        <f>IFERROR(VLOOKUP(E2991,A:J,10, FALSE),"")</f>
        <v>Datum erzeugt</v>
      </c>
      <c r="O2991" s="3" t="str">
        <f>IF(AND(TRIM(J2991)="",M2991=""),"Suffix not translated ",
   IF(AND(TRIM(J2991)&lt;&gt;"",TRIM(M2991)&lt;&gt;"",TRIM(J2991)&lt;&gt;TRIM(M2991)),"Suffix translation &lt;&gt; lookup ", "" ))
&amp;IF(AND(TRIM(K2991)="",N2991=""),"Description not translated ",
   IF(AND(TRIM(K2991)&lt;&gt;"",TRIM(N2991)&lt;&gt;"",TRIM(K2991)&lt;&gt;TRIM(N2991)),"Description translation&lt;&gt; lookup ", "" ))</f>
        <v/>
      </c>
      <c r="P2991" s="3" t="s">
        <v>8447</v>
      </c>
      <c r="Q2991" s="3" t="s">
        <v>8447</v>
      </c>
    </row>
    <row r="2992" spans="1:18" ht="45" x14ac:dyDescent="0.25">
      <c r="A2992" s="2" t="str">
        <f>IF(TRIM(J2992)="","",E2992)</f>
        <v>DigitizationDate</v>
      </c>
      <c r="B2992" s="2" t="str">
        <f>IF(TRIM(K2992)="","",I2992)</f>
        <v>Represented in the form CCYYMMDD to designate the date the digital representation of the object data was created. Follows ISO 8601 standard.</v>
      </c>
      <c r="C2992" s="2" t="str">
        <f>LEFT(F2992,FIND(".",F2992,6))</f>
        <v>Iptc.Application2.</v>
      </c>
      <c r="D2992" s="2" t="str">
        <f>VLOOKUP(C2992,PrefixUebersetzung,2,FALSE)</f>
        <v>Iptc.Application2.</v>
      </c>
      <c r="E2992" s="2" t="str">
        <f>MID(F2992,FIND(".",F2992,6)+1,99)</f>
        <v>DigitizationDate</v>
      </c>
      <c r="F2992" s="3" t="s">
        <v>1570</v>
      </c>
      <c r="G2992" s="3" t="s">
        <v>2959</v>
      </c>
      <c r="I2992" s="3" t="s">
        <v>3227</v>
      </c>
      <c r="J2992" s="3" t="s">
        <v>4397</v>
      </c>
      <c r="K2992" s="5" t="s">
        <v>5408</v>
      </c>
      <c r="L2992" s="14"/>
      <c r="O2992" s="3" t="str">
        <f>IF(AND(TRIM(J2992)="",M2992=""),"Suffix not translated ",
   IF(AND(TRIM(J2992)&lt;&gt;"",TRIM(M2992)&lt;&gt;"",TRIM(J2992)&lt;&gt;TRIM(M2992)),"Suffix translation &lt;&gt; lookup ", "" ))
&amp;IF(AND(TRIM(K2992)="",N2992=""),"Description not translated ",
   IF(AND(TRIM(K2992)&lt;&gt;"",TRIM(N2992)&lt;&gt;"",TRIM(K2992)&lt;&gt;TRIM(N2992)),"Description translation&lt;&gt; lookup ", "" ))</f>
        <v/>
      </c>
      <c r="P2992" s="3" t="s">
        <v>8447</v>
      </c>
      <c r="Q2992" s="3" t="s">
        <v>8447</v>
      </c>
    </row>
    <row r="2993" spans="1:18" ht="45" x14ac:dyDescent="0.25">
      <c r="A2993" s="2" t="str">
        <f>IF(TRIM(J2993)="","",E2993)</f>
        <v>DigitizationTime</v>
      </c>
      <c r="B2993" s="2" t="str">
        <f>IF(TRIM(K2993)="","",I2993)</f>
        <v>Represented in the form HHMMSS:HHMM to designate the time the digital representation of the object data was created. Follows ISO 8601 standard.</v>
      </c>
      <c r="C2993" s="2" t="str">
        <f>LEFT(F2993,FIND(".",F2993,6))</f>
        <v>Iptc.Application2.</v>
      </c>
      <c r="D2993" s="2" t="str">
        <f>VLOOKUP(C2993,PrefixUebersetzung,2,FALSE)</f>
        <v>Iptc.Application2.</v>
      </c>
      <c r="E2993" s="2" t="str">
        <f>MID(F2993,FIND(".",F2993,6)+1,99)</f>
        <v>DigitizationTime</v>
      </c>
      <c r="F2993" s="3" t="s">
        <v>1571</v>
      </c>
      <c r="G2993" s="3" t="s">
        <v>2994</v>
      </c>
      <c r="I2993" s="3" t="s">
        <v>3228</v>
      </c>
      <c r="J2993" s="3" t="s">
        <v>4398</v>
      </c>
      <c r="K2993" s="5" t="s">
        <v>5407</v>
      </c>
      <c r="L2993" s="14"/>
      <c r="O2993" s="3" t="str">
        <f>IF(AND(TRIM(J2993)="",M2993=""),"Suffix not translated ",
   IF(AND(TRIM(J2993)&lt;&gt;"",TRIM(M2993)&lt;&gt;"",TRIM(J2993)&lt;&gt;TRIM(M2993)),"Suffix translation &lt;&gt; lookup ", "" ))
&amp;IF(AND(TRIM(K2993)="",N2993=""),"Description not translated ",
   IF(AND(TRIM(K2993)&lt;&gt;"",TRIM(N2993)&lt;&gt;"",TRIM(K2993)&lt;&gt;TRIM(N2993)),"Description translation&lt;&gt; lookup ", "" ))</f>
        <v/>
      </c>
      <c r="P2993" s="3" t="s">
        <v>8447</v>
      </c>
      <c r="Q2993" s="3" t="s">
        <v>8447</v>
      </c>
    </row>
    <row r="2994" spans="1:18" ht="75" x14ac:dyDescent="0.25">
      <c r="A2994" s="2" t="str">
        <f>IF(TRIM(J2994)="","",E2994)</f>
        <v/>
      </c>
      <c r="B2994" s="2" t="str">
        <f>IF(TRIM(K2994)="","",I2994)</f>
        <v/>
      </c>
      <c r="C2994" s="2" t="str">
        <f>LEFT(F2994,FIND(".",F2994,6))</f>
        <v>Iptc.Application2.</v>
      </c>
      <c r="D2994" s="2" t="str">
        <f>VLOOKUP(C2994,PrefixUebersetzung,2,FALSE)</f>
        <v>Iptc.Application2.</v>
      </c>
      <c r="E2994" s="2" t="str">
        <f>MID(F2994,FIND(".",F2994,6)+1,99)</f>
        <v>EditorialUpdate</v>
      </c>
      <c r="F2994" s="3" t="s">
        <v>1572</v>
      </c>
      <c r="G2994" s="3" t="s">
        <v>9525</v>
      </c>
      <c r="I2994" s="3" t="s">
        <v>3229</v>
      </c>
      <c r="J2994" s="3"/>
      <c r="L2994" s="14">
        <v>5</v>
      </c>
      <c r="O2994" s="3" t="str">
        <f>IF(AND(TRIM(J2994)="",M2994=""),"Suffix not translated ",
   IF(AND(TRIM(J2994)&lt;&gt;"",TRIM(M2994)&lt;&gt;"",TRIM(J2994)&lt;&gt;TRIM(M2994)),"Suffix translation &lt;&gt; lookup ", "" ))
&amp;IF(AND(TRIM(K2994)="",N2994=""),"Description not translated ",
   IF(AND(TRIM(K2994)&lt;&gt;"",TRIM(N2994)&lt;&gt;"",TRIM(K2994)&lt;&gt;TRIM(N2994)),"Description translation&lt;&gt; lookup ", "" ))</f>
        <v xml:space="preserve">Suffix not translated Description not translated </v>
      </c>
      <c r="P2994" s="3" t="s">
        <v>8447</v>
      </c>
      <c r="Q2994" s="3" t="s">
        <v>8447</v>
      </c>
    </row>
    <row r="2995" spans="1:18" ht="30" x14ac:dyDescent="0.25">
      <c r="A2995" s="2" t="str">
        <f>IF(TRIM(J2995)="","",E2995)</f>
        <v/>
      </c>
      <c r="B2995" s="2" t="str">
        <f>IF(TRIM(K2995)="","",I2995)</f>
        <v>Status of the object data, according to the practice of the provider.</v>
      </c>
      <c r="C2995" s="2" t="str">
        <f>LEFT(F2995,FIND(".",F2995,6))</f>
        <v>Iptc.Application2.</v>
      </c>
      <c r="D2995" s="2" t="str">
        <f>VLOOKUP(C2995,PrefixUebersetzung,2,FALSE)</f>
        <v>Iptc.Application2.</v>
      </c>
      <c r="E2995" s="2" t="str">
        <f>MID(F2995,FIND(".",F2995,6)+1,99)</f>
        <v>EditStatus</v>
      </c>
      <c r="F2995" s="3" t="s">
        <v>1573</v>
      </c>
      <c r="G2995" s="3" t="s">
        <v>9525</v>
      </c>
      <c r="I2995" s="3" t="s">
        <v>3230</v>
      </c>
      <c r="J2995" s="3"/>
      <c r="K2995" s="5" t="s">
        <v>4032</v>
      </c>
      <c r="L2995" s="14"/>
      <c r="M2995" s="3" t="str">
        <f>IFERROR(VLOOKUP(E2995,A:J,10, FALSE),"")</f>
        <v>Bearbeitungsstatus</v>
      </c>
      <c r="O2995" s="3" t="str">
        <f>IF(AND(TRIM(J2995)="",M2995=""),"Suffix not translated ",
   IF(AND(TRIM(J2995)&lt;&gt;"",TRIM(M2995)&lt;&gt;"",TRIM(J2995)&lt;&gt;TRIM(M2995)),"Suffix translation &lt;&gt; lookup ", "" ))
&amp;IF(AND(TRIM(K2995)="",N2995=""),"Description not translated ",
   IF(AND(TRIM(K2995)&lt;&gt;"",TRIM(N2995)&lt;&gt;"",TRIM(K2995)&lt;&gt;TRIM(N2995)),"Description translation&lt;&gt; lookup ", "" ))</f>
        <v/>
      </c>
      <c r="Q2995" s="3" t="s">
        <v>8447</v>
      </c>
      <c r="R2995" s="3" t="s">
        <v>9357</v>
      </c>
    </row>
    <row r="2996" spans="1:18" ht="60" x14ac:dyDescent="0.25">
      <c r="A2996" s="2" t="str">
        <f>IF(TRIM(J2996)="","",E2996)</f>
        <v>ExpirationDate</v>
      </c>
      <c r="B2996" s="2" t="str">
        <f>IF(TRIM(K2996)="","",I2996)</f>
        <v>Designates in the form CCYYMMDD the latest date the provider or owner intends the object data to be used. Follows ISO 8601 standard.</v>
      </c>
      <c r="C2996" s="2" t="str">
        <f>LEFT(F2996,FIND(".",F2996,6))</f>
        <v>Iptc.Application2.</v>
      </c>
      <c r="D2996" s="2" t="str">
        <f>VLOOKUP(C2996,PrefixUebersetzung,2,FALSE)</f>
        <v>Iptc.Application2.</v>
      </c>
      <c r="E2996" s="2" t="str">
        <f>MID(F2996,FIND(".",F2996,6)+1,99)</f>
        <v>ExpirationDate</v>
      </c>
      <c r="F2996" s="3" t="s">
        <v>1574</v>
      </c>
      <c r="G2996" s="3" t="s">
        <v>2959</v>
      </c>
      <c r="I2996" s="3" t="s">
        <v>3231</v>
      </c>
      <c r="J2996" s="3" t="s">
        <v>4400</v>
      </c>
      <c r="K2996" s="5" t="s">
        <v>6555</v>
      </c>
      <c r="L2996" s="14"/>
      <c r="O2996" s="3" t="str">
        <f>IF(AND(TRIM(J2996)="",M2996=""),"Suffix not translated ",
   IF(AND(TRIM(J2996)&lt;&gt;"",TRIM(M2996)&lt;&gt;"",TRIM(J2996)&lt;&gt;TRIM(M2996)),"Suffix translation &lt;&gt; lookup ", "" ))
&amp;IF(AND(TRIM(K2996)="",N2996=""),"Description not translated ",
   IF(AND(TRIM(K2996)&lt;&gt;"",TRIM(N2996)&lt;&gt;"",TRIM(K2996)&lt;&gt;TRIM(N2996)),"Description translation&lt;&gt; lookup ", "" ))</f>
        <v/>
      </c>
      <c r="P2996" s="3" t="s">
        <v>8447</v>
      </c>
      <c r="Q2996" s="3" t="s">
        <v>8447</v>
      </c>
    </row>
    <row r="2997" spans="1:18" ht="60" x14ac:dyDescent="0.25">
      <c r="A2997" s="2" t="str">
        <f>IF(TRIM(J2997)="","",E2997)</f>
        <v>ExpirationTime</v>
      </c>
      <c r="B2997" s="2" t="str">
        <f>IF(TRIM(K2997)="","",I2997)</f>
        <v>Designates in the form HHMMSS:HHMM the latest time the provider or owner intends the object data to be used. Follows ISO 8601 standard.</v>
      </c>
      <c r="C2997" s="2" t="str">
        <f>LEFT(F2997,FIND(".",F2997,6))</f>
        <v>Iptc.Application2.</v>
      </c>
      <c r="D2997" s="2" t="str">
        <f>VLOOKUP(C2997,PrefixUebersetzung,2,FALSE)</f>
        <v>Iptc.Application2.</v>
      </c>
      <c r="E2997" s="2" t="str">
        <f>MID(F2997,FIND(".",F2997,6)+1,99)</f>
        <v>ExpirationTime</v>
      </c>
      <c r="F2997" s="3" t="s">
        <v>1575</v>
      </c>
      <c r="G2997" s="3" t="s">
        <v>2994</v>
      </c>
      <c r="I2997" s="3" t="s">
        <v>3232</v>
      </c>
      <c r="J2997" s="3" t="s">
        <v>4401</v>
      </c>
      <c r="K2997" s="5" t="s">
        <v>5409</v>
      </c>
      <c r="L2997" s="14"/>
      <c r="O2997" s="3" t="str">
        <f>IF(AND(TRIM(J2997)="",M2997=""),"Suffix not translated ",
   IF(AND(TRIM(J2997)&lt;&gt;"",TRIM(M2997)&lt;&gt;"",TRIM(J2997)&lt;&gt;TRIM(M2997)),"Suffix translation &lt;&gt; lookup ", "" ))
&amp;IF(AND(TRIM(K2997)="",N2997=""),"Description not translated ",
   IF(AND(TRIM(K2997)&lt;&gt;"",TRIM(N2997)&lt;&gt;"",TRIM(K2997)&lt;&gt;TRIM(N2997)),"Description translation&lt;&gt; lookup ", "" ))</f>
        <v/>
      </c>
      <c r="P2997" s="3" t="s">
        <v>8447</v>
      </c>
      <c r="Q2997" s="3" t="s">
        <v>8447</v>
      </c>
    </row>
    <row r="2998" spans="1:18" ht="45" x14ac:dyDescent="0.25">
      <c r="A2998" s="2" t="str">
        <f>IF(TRIM(J2998)="","",E2998)</f>
        <v/>
      </c>
      <c r="B2998" s="2" t="str">
        <f>IF(TRIM(K2998)="","",I2998)</f>
        <v/>
      </c>
      <c r="C2998" s="2" t="str">
        <f>LEFT(F2998,FIND(".",F2998,6))</f>
        <v>Iptc.Application2.</v>
      </c>
      <c r="D2998" s="2" t="str">
        <f>VLOOKUP(C2998,PrefixUebersetzung,2,FALSE)</f>
        <v>Iptc.Application2.</v>
      </c>
      <c r="E2998" s="2" t="str">
        <f>MID(F2998,FIND(".",F2998,6)+1,99)</f>
        <v>FixtureId</v>
      </c>
      <c r="F2998" s="3" t="s">
        <v>1576</v>
      </c>
      <c r="G2998" s="3" t="s">
        <v>9525</v>
      </c>
      <c r="I2998" s="3" t="s">
        <v>3233</v>
      </c>
      <c r="J2998" s="3"/>
      <c r="L2998" s="14">
        <v>5</v>
      </c>
      <c r="O2998" s="3" t="str">
        <f>IF(AND(TRIM(J2998)="",M2998=""),"Suffix not translated ",
   IF(AND(TRIM(J2998)&lt;&gt;"",TRIM(M2998)&lt;&gt;"",TRIM(J2998)&lt;&gt;TRIM(M2998)),"Suffix translation &lt;&gt; lookup ", "" ))
&amp;IF(AND(TRIM(K2998)="",N2998=""),"Description not translated ",
   IF(AND(TRIM(K2998)&lt;&gt;"",TRIM(N2998)&lt;&gt;"",TRIM(K2998)&lt;&gt;TRIM(N2998)),"Description translation&lt;&gt; lookup ", "" ))</f>
        <v xml:space="preserve">Suffix not translated Description not translated </v>
      </c>
      <c r="P2998" s="3" t="s">
        <v>8447</v>
      </c>
      <c r="Q2998" s="3" t="s">
        <v>8447</v>
      </c>
    </row>
    <row r="2999" spans="1:18" ht="30" x14ac:dyDescent="0.25">
      <c r="A2999" s="2" t="str">
        <f>IF(TRIM(J2999)="","",E2999)</f>
        <v>Headline</v>
      </c>
      <c r="B2999" s="2" t="str">
        <f>IF(TRIM(K2999)="","",I2999)</f>
        <v>A publishable entry providing a synopsis of the contents of the object data.</v>
      </c>
      <c r="C2999" s="2" t="str">
        <f>LEFT(F2999,FIND(".",F2999,6))</f>
        <v>Iptc.Application2.</v>
      </c>
      <c r="D2999" s="2" t="str">
        <f>VLOOKUP(C2999,PrefixUebersetzung,2,FALSE)</f>
        <v>Iptc.Application2.</v>
      </c>
      <c r="E2999" s="2" t="str">
        <f>MID(F2999,FIND(".",F2999,6)+1,99)</f>
        <v>Headline</v>
      </c>
      <c r="F2999" s="3" t="s">
        <v>1577</v>
      </c>
      <c r="G2999" s="3" t="s">
        <v>9525</v>
      </c>
      <c r="I2999" s="3" t="s">
        <v>3234</v>
      </c>
      <c r="J2999" s="3" t="s">
        <v>4402</v>
      </c>
      <c r="K2999" s="5" t="s">
        <v>5410</v>
      </c>
      <c r="L2999" s="14"/>
      <c r="M2999" s="3" t="str">
        <f>IFERROR(VLOOKUP(E2999,A:J,10, FALSE),"")</f>
        <v>Überschrift</v>
      </c>
      <c r="O2999" s="3" t="str">
        <f>IF(AND(TRIM(J2999)="",M2999=""),"Suffix not translated ",
   IF(AND(TRIM(J2999)&lt;&gt;"",TRIM(M2999)&lt;&gt;"",TRIM(J2999)&lt;&gt;TRIM(M2999)),"Suffix translation &lt;&gt; lookup ", "" ))
&amp;IF(AND(TRIM(K2999)="",N2999=""),"Description not translated ",
   IF(AND(TRIM(K2999)&lt;&gt;"",TRIM(N2999)&lt;&gt;"",TRIM(K2999)&lt;&gt;TRIM(N2999)),"Description translation&lt;&gt; lookup ", "" ))</f>
        <v/>
      </c>
      <c r="P2999" s="3" t="s">
        <v>8447</v>
      </c>
      <c r="Q2999" s="3" t="s">
        <v>8447</v>
      </c>
    </row>
    <row r="3000" spans="1:18" x14ac:dyDescent="0.25">
      <c r="A3000" s="2" t="str">
        <f>IF(TRIM(J3000)="","",E3000)</f>
        <v>ImageOrientation</v>
      </c>
      <c r="B3000" s="2" t="str">
        <f>IF(TRIM(K3000)="","",I3000)</f>
        <v>Indicates the layout of an image.</v>
      </c>
      <c r="C3000" s="2" t="str">
        <f>LEFT(F3000,FIND(".",F3000,6))</f>
        <v>Iptc.Application2.</v>
      </c>
      <c r="D3000" s="2" t="str">
        <f>VLOOKUP(C3000,PrefixUebersetzung,2,FALSE)</f>
        <v>Iptc.Application2.</v>
      </c>
      <c r="E3000" s="2" t="str">
        <f>MID(F3000,FIND(".",F3000,6)+1,99)</f>
        <v>ImageOrientation</v>
      </c>
      <c r="F3000" s="3" t="s">
        <v>1578</v>
      </c>
      <c r="G3000" s="3" t="s">
        <v>9525</v>
      </c>
      <c r="I3000" s="3" t="s">
        <v>3235</v>
      </c>
      <c r="J3000" s="3" t="s">
        <v>4403</v>
      </c>
      <c r="K3000" s="5" t="s">
        <v>5411</v>
      </c>
      <c r="L3000" s="14"/>
      <c r="O3000" s="3" t="str">
        <f>IF(AND(TRIM(J3000)="",M3000=""),"Suffix not translated ",
   IF(AND(TRIM(J3000)&lt;&gt;"",TRIM(M3000)&lt;&gt;"",TRIM(J3000)&lt;&gt;TRIM(M3000)),"Suffix translation &lt;&gt; lookup ", "" ))
&amp;IF(AND(TRIM(K3000)="",N3000=""),"Description not translated ",
   IF(AND(TRIM(K3000)&lt;&gt;"",TRIM(N3000)&lt;&gt;"",TRIM(K3000)&lt;&gt;TRIM(N3000)),"Description translation&lt;&gt; lookup ", "" ))</f>
        <v/>
      </c>
      <c r="P3000" s="3" t="s">
        <v>8447</v>
      </c>
      <c r="Q3000" s="3" t="s">
        <v>8447</v>
      </c>
      <c r="R3000" s="3" t="s">
        <v>5411</v>
      </c>
    </row>
    <row r="3001" spans="1:18" ht="30" x14ac:dyDescent="0.25">
      <c r="A3001" s="2" t="str">
        <f>IF(TRIM(J3001)="","",E3001)</f>
        <v/>
      </c>
      <c r="B3001" s="2" t="str">
        <f>IF(TRIM(K3001)="","",I3001)</f>
        <v>Indicates the color components of an image.</v>
      </c>
      <c r="C3001" s="2" t="str">
        <f>LEFT(F3001,FIND(".",F3001,6))</f>
        <v>Iptc.Application2.</v>
      </c>
      <c r="D3001" s="2" t="str">
        <f>VLOOKUP(C3001,PrefixUebersetzung,2,FALSE)</f>
        <v>Iptc.Application2.</v>
      </c>
      <c r="E3001" s="2" t="str">
        <f>MID(F3001,FIND(".",F3001,6)+1,99)</f>
        <v>ImageType</v>
      </c>
      <c r="F3001" s="3" t="s">
        <v>1579</v>
      </c>
      <c r="G3001" s="3" t="s">
        <v>9525</v>
      </c>
      <c r="I3001" s="3" t="s">
        <v>3236</v>
      </c>
      <c r="J3001" s="3"/>
      <c r="K3001" s="5" t="s">
        <v>4033</v>
      </c>
      <c r="L3001" s="14"/>
      <c r="M3001" s="3" t="str">
        <f>IFERROR(VLOOKUP(E3001,A:J,10, FALSE),"")</f>
        <v>Bildtyp</v>
      </c>
      <c r="O3001" s="3" t="str">
        <f>IF(AND(TRIM(J3001)="",M3001=""),"Suffix not translated ",
   IF(AND(TRIM(J3001)&lt;&gt;"",TRIM(M3001)&lt;&gt;"",TRIM(J3001)&lt;&gt;TRIM(M3001)),"Suffix translation &lt;&gt; lookup ", "" ))
&amp;IF(AND(TRIM(K3001)="",N3001=""),"Description not translated ",
   IF(AND(TRIM(K3001)&lt;&gt;"",TRIM(N3001)&lt;&gt;"",TRIM(K3001)&lt;&gt;TRIM(N3001)),"Description translation&lt;&gt; lookup ", "" ))</f>
        <v/>
      </c>
      <c r="Q3001" s="3" t="s">
        <v>8447</v>
      </c>
      <c r="R3001" s="3" t="s">
        <v>9228</v>
      </c>
    </row>
    <row r="3002" spans="1:18" ht="105" x14ac:dyDescent="0.25">
      <c r="A3002" s="2" t="str">
        <f>IF(TRIM(J3002)="","",E3002)</f>
        <v>Keywords</v>
      </c>
      <c r="B3002" s="2" t="str">
        <f>IF(TRIM(K3002)="","",I3002)</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2" s="2" t="str">
        <f>LEFT(F3002,FIND(".",F3002,6))</f>
        <v>Iptc.Application2.</v>
      </c>
      <c r="D3002" s="2" t="str">
        <f>VLOOKUP(C3002,PrefixUebersetzung,2,FALSE)</f>
        <v>Iptc.Application2.</v>
      </c>
      <c r="E3002" s="2" t="str">
        <f>MID(F3002,FIND(".",F3002,6)+1,99)</f>
        <v>Keywords</v>
      </c>
      <c r="F3002" s="3" t="s">
        <v>1580</v>
      </c>
      <c r="G3002" s="3" t="s">
        <v>9525</v>
      </c>
      <c r="I3002" s="3" t="s">
        <v>3237</v>
      </c>
      <c r="J3002" s="3" t="s">
        <v>4502</v>
      </c>
      <c r="K3002" s="5" t="s">
        <v>5412</v>
      </c>
      <c r="L3002" s="14"/>
      <c r="M3002" s="3" t="str">
        <f>IFERROR(VLOOKUP(E3002,A:J,10, FALSE),"")</f>
        <v>Schlüsselworte</v>
      </c>
      <c r="O3002" s="3" t="str">
        <f>IF(AND(TRIM(J3002)="",M3002=""),"Suffix not translated ",
   IF(AND(TRIM(J3002)&lt;&gt;"",TRIM(M3002)&lt;&gt;"",TRIM(J3002)&lt;&gt;TRIM(M3002)),"Suffix translation &lt;&gt; lookup ", "" ))
&amp;IF(AND(TRIM(K3002)="",N3002=""),"Description not translated ",
   IF(AND(TRIM(K3002)&lt;&gt;"",TRIM(N3002)&lt;&gt;"",TRIM(K3002)&lt;&gt;TRIM(N3002)),"Description translation&lt;&gt; lookup ", "" ))</f>
        <v/>
      </c>
      <c r="P3002" s="3" t="s">
        <v>8447</v>
      </c>
      <c r="Q3002" s="3" t="s">
        <v>8447</v>
      </c>
    </row>
    <row r="3003" spans="1:18" ht="75" x14ac:dyDescent="0.25">
      <c r="A3003" s="2" t="str">
        <f>IF(TRIM(J3003)="","",E3003)</f>
        <v>Language</v>
      </c>
      <c r="B3003" s="2" t="str">
        <f>IF(TRIM(K3003)="","",I3003)</f>
        <v>Describes the major national language of the object, according to the 2-letter codes of ISO 639:1988. Does not define or imply any coded character set, but is used for internal routing, e.g. to various editorial desks.</v>
      </c>
      <c r="C3003" s="2" t="str">
        <f>LEFT(F3003,FIND(".",F3003,6))</f>
        <v>Iptc.Application2.</v>
      </c>
      <c r="D3003" s="2" t="str">
        <f>VLOOKUP(C3003,PrefixUebersetzung,2,FALSE)</f>
        <v>Iptc.Application2.</v>
      </c>
      <c r="E3003" s="2" t="str">
        <f>MID(F3003,FIND(".",F3003,6)+1,99)</f>
        <v>Language</v>
      </c>
      <c r="F3003" s="3" t="s">
        <v>1581</v>
      </c>
      <c r="G3003" s="3" t="s">
        <v>9525</v>
      </c>
      <c r="I3003" s="3" t="s">
        <v>3238</v>
      </c>
      <c r="J3003" s="3" t="s">
        <v>4404</v>
      </c>
      <c r="K3003" s="5" t="s">
        <v>5413</v>
      </c>
      <c r="L3003" s="14"/>
      <c r="M3003" s="3" t="str">
        <f>IFERROR(VLOOKUP(E3003,A:J,10, FALSE),"")</f>
        <v>Sprache</v>
      </c>
      <c r="O3003" s="3" t="str">
        <f>IF(AND(TRIM(J3003)="",M3003=""),"Suffix not translated ",
   IF(AND(TRIM(J3003)&lt;&gt;"",TRIM(M3003)&lt;&gt;"",TRIM(J3003)&lt;&gt;TRIM(M3003)),"Suffix translation &lt;&gt; lookup ", "" ))
&amp;IF(AND(TRIM(K3003)="",N3003=""),"Description not translated ",
   IF(AND(TRIM(K3003)&lt;&gt;"",TRIM(N3003)&lt;&gt;"",TRIM(K3003)&lt;&gt;TRIM(N3003)),"Description translation&lt;&gt; lookup ", "" ))</f>
        <v/>
      </c>
      <c r="P3003" s="3" t="s">
        <v>8447</v>
      </c>
      <c r="Q3003" s="3" t="s">
        <v>8447</v>
      </c>
    </row>
    <row r="3004" spans="1:18" ht="150" x14ac:dyDescent="0.25">
      <c r="A3004" s="2" t="str">
        <f>IF(TRIM(J3004)="","",E3004)</f>
        <v>LocationCode</v>
      </c>
      <c r="B3004" s="2" t="str">
        <f>IF(TRIM(K3004)="","",I3004)</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4" s="2" t="str">
        <f>LEFT(F3004,FIND(".",F3004,6))</f>
        <v>Iptc.Application2.</v>
      </c>
      <c r="D3004" s="2" t="str">
        <f>VLOOKUP(C3004,PrefixUebersetzung,2,FALSE)</f>
        <v>Iptc.Application2.</v>
      </c>
      <c r="E3004" s="2" t="str">
        <f>MID(F3004,FIND(".",F3004,6)+1,99)</f>
        <v>LocationCode</v>
      </c>
      <c r="F3004" s="3" t="s">
        <v>1582</v>
      </c>
      <c r="G3004" s="3" t="s">
        <v>9525</v>
      </c>
      <c r="I3004" s="3" t="s">
        <v>3239</v>
      </c>
      <c r="J3004" s="3" t="s">
        <v>4405</v>
      </c>
      <c r="K3004" s="5" t="s">
        <v>5414</v>
      </c>
      <c r="L3004" s="14"/>
      <c r="O3004" s="3" t="str">
        <f>IF(AND(TRIM(J3004)="",M3004=""),"Suffix not translated ",
   IF(AND(TRIM(J3004)&lt;&gt;"",TRIM(M3004)&lt;&gt;"",TRIM(J3004)&lt;&gt;TRIM(M3004)),"Suffix translation &lt;&gt; lookup ", "" ))
&amp;IF(AND(TRIM(K3004)="",N3004=""),"Description not translated ",
   IF(AND(TRIM(K3004)&lt;&gt;"",TRIM(N3004)&lt;&gt;"",TRIM(K3004)&lt;&gt;TRIM(N3004)),"Description translation&lt;&gt; lookup ", "" ))</f>
        <v/>
      </c>
      <c r="P3004" s="3" t="s">
        <v>8447</v>
      </c>
      <c r="Q3004" s="3" t="s">
        <v>8447</v>
      </c>
    </row>
    <row r="3005" spans="1:18" ht="60" x14ac:dyDescent="0.25">
      <c r="A3005" s="2" t="str">
        <f>IF(TRIM(J3005)="","",E3005)</f>
        <v/>
      </c>
      <c r="B3005" s="2" t="str">
        <f>IF(TRIM(K3005)="","",I3005)</f>
        <v>Provides a full, publishable name of a country/geographical location referenced by the content of the object, according to guidelines of the provider.</v>
      </c>
      <c r="C3005" s="2" t="str">
        <f>LEFT(F3005,FIND(".",F3005,6))</f>
        <v>Iptc.Application2.</v>
      </c>
      <c r="D3005" s="2" t="str">
        <f>VLOOKUP(C3005,PrefixUebersetzung,2,FALSE)</f>
        <v>Iptc.Application2.</v>
      </c>
      <c r="E3005" s="2" t="str">
        <f>MID(F3005,FIND(".",F3005,6)+1,99)</f>
        <v>LocationName</v>
      </c>
      <c r="F3005" s="3" t="s">
        <v>1583</v>
      </c>
      <c r="G3005" s="3" t="s">
        <v>9525</v>
      </c>
      <c r="I3005" s="3" t="s">
        <v>3240</v>
      </c>
      <c r="J3005" s="3"/>
      <c r="K3005" s="5" t="s">
        <v>5249</v>
      </c>
      <c r="L3005" s="14"/>
      <c r="M3005" s="3" t="str">
        <f>IFERROR(VLOOKUP(E3005,A:J,10, FALSE),"")</f>
        <v>Ortsname</v>
      </c>
      <c r="O3005" s="3" t="str">
        <f>IF(AND(TRIM(J3005)="",M3005=""),"Suffix not translated ",
   IF(AND(TRIM(J3005)&lt;&gt;"",TRIM(M3005)&lt;&gt;"",TRIM(J3005)&lt;&gt;TRIM(M3005)),"Suffix translation &lt;&gt; lookup ", "" ))
&amp;IF(AND(TRIM(K3005)="",N3005=""),"Description not translated ",
   IF(AND(TRIM(K3005)&lt;&gt;"",TRIM(N3005)&lt;&gt;"",TRIM(K3005)&lt;&gt;TRIM(N3005)),"Description translation&lt;&gt; lookup ", "" ))</f>
        <v/>
      </c>
      <c r="Q3005" s="3" t="s">
        <v>8447</v>
      </c>
    </row>
    <row r="3006" spans="1:18" ht="150" x14ac:dyDescent="0.25">
      <c r="A3006" s="2" t="str">
        <f>IF(TRIM(J3006)="","",E3006)</f>
        <v>ObjectAttribute</v>
      </c>
      <c r="B3006" s="2" t="str">
        <f>IF(TRIM(K3006)="","",I3006)</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6" s="2" t="str">
        <f>LEFT(F3006,FIND(".",F3006,6))</f>
        <v>Iptc.Application2.</v>
      </c>
      <c r="D3006" s="2" t="str">
        <f>VLOOKUP(C3006,PrefixUebersetzung,2,FALSE)</f>
        <v>Iptc.Application2.</v>
      </c>
      <c r="E3006" s="2" t="str">
        <f>MID(F3006,FIND(".",F3006,6)+1,99)</f>
        <v>ObjectAttribute</v>
      </c>
      <c r="F3006" s="3" t="s">
        <v>1584</v>
      </c>
      <c r="G3006" s="3" t="s">
        <v>9525</v>
      </c>
      <c r="I3006" s="3" t="s">
        <v>3241</v>
      </c>
      <c r="J3006" s="3" t="s">
        <v>4406</v>
      </c>
      <c r="K3006" s="5" t="s">
        <v>5415</v>
      </c>
      <c r="L3006" s="14"/>
      <c r="O3006" s="3" t="str">
        <f>IF(AND(TRIM(J3006)="",M3006=""),"Suffix not translated ",
   IF(AND(TRIM(J3006)&lt;&gt;"",TRIM(M3006)&lt;&gt;"",TRIM(J3006)&lt;&gt;TRIM(M3006)),"Suffix translation &lt;&gt; lookup ", "" ))
&amp;IF(AND(TRIM(K3006)="",N3006=""),"Description not translated ",
   IF(AND(TRIM(K3006)&lt;&gt;"",TRIM(N3006)&lt;&gt;"",TRIM(K3006)&lt;&gt;TRIM(N3006)),"Description translation&lt;&gt; lookup ", "" ))</f>
        <v/>
      </c>
      <c r="P3006" s="3" t="s">
        <v>8447</v>
      </c>
      <c r="Q3006" s="3" t="s">
        <v>8447</v>
      </c>
    </row>
    <row r="3007" spans="1:18" ht="30" x14ac:dyDescent="0.25">
      <c r="A3007" s="2" t="str">
        <f>IF(TRIM(J3007)="","",E3007)</f>
        <v>ObjectCycle</v>
      </c>
      <c r="B3007" s="2" t="str">
        <f>IF(TRIM(K3007)="","",I3007)</f>
        <v>Used to identify the editorial cycle of object data.</v>
      </c>
      <c r="C3007" s="2" t="str">
        <f>LEFT(F3007,FIND(".",F3007,6))</f>
        <v>Iptc.Application2.</v>
      </c>
      <c r="D3007" s="2" t="str">
        <f>VLOOKUP(C3007,PrefixUebersetzung,2,FALSE)</f>
        <v>Iptc.Application2.</v>
      </c>
      <c r="E3007" s="2" t="str">
        <f>MID(F3007,FIND(".",F3007,6)+1,99)</f>
        <v>ObjectCycle</v>
      </c>
      <c r="F3007" s="3" t="s">
        <v>1585</v>
      </c>
      <c r="G3007" s="3" t="s">
        <v>9525</v>
      </c>
      <c r="I3007" s="3" t="s">
        <v>3242</v>
      </c>
      <c r="J3007" s="3" t="s">
        <v>4407</v>
      </c>
      <c r="K3007" s="5" t="s">
        <v>5416</v>
      </c>
      <c r="L3007" s="14"/>
      <c r="O3007" s="3" t="str">
        <f>IF(AND(TRIM(J3007)="",M3007=""),"Suffix not translated ",
   IF(AND(TRIM(J3007)&lt;&gt;"",TRIM(M3007)&lt;&gt;"",TRIM(J3007)&lt;&gt;TRIM(M3007)),"Suffix translation &lt;&gt; lookup ", "" ))
&amp;IF(AND(TRIM(K3007)="",N3007=""),"Description not translated ",
   IF(AND(TRIM(K3007)&lt;&gt;"",TRIM(N3007)&lt;&gt;"",TRIM(K3007)&lt;&gt;TRIM(N3007)),"Description translation&lt;&gt; lookup ", "" ))</f>
        <v/>
      </c>
      <c r="P3007" s="3" t="s">
        <v>8447</v>
      </c>
      <c r="Q3007" s="3" t="s">
        <v>8447</v>
      </c>
      <c r="R3007" s="3" t="s">
        <v>9406</v>
      </c>
    </row>
    <row r="3008" spans="1:18" ht="60" x14ac:dyDescent="0.25">
      <c r="A3008" s="2" t="str">
        <f>IF(TRIM(J3008)="","",E3008)</f>
        <v>ObjectName</v>
      </c>
      <c r="B3008" s="2" t="str">
        <f>IF(TRIM(K3008)="","",I3008)</f>
        <v>Used as a shorthand reference for the object. Changes to exist-ing data, such as updated stories or new crops on photos, should be identified in tag &lt;EditStatus&gt;.</v>
      </c>
      <c r="C3008" s="2" t="str">
        <f>LEFT(F3008,FIND(".",F3008,6))</f>
        <v>Iptc.Application2.</v>
      </c>
      <c r="D3008" s="2" t="str">
        <f>VLOOKUP(C3008,PrefixUebersetzung,2,FALSE)</f>
        <v>Iptc.Application2.</v>
      </c>
      <c r="E3008" s="2" t="str">
        <f>MID(F3008,FIND(".",F3008,6)+1,99)</f>
        <v>ObjectName</v>
      </c>
      <c r="F3008" s="3" t="s">
        <v>1586</v>
      </c>
      <c r="G3008" s="3" t="s">
        <v>9525</v>
      </c>
      <c r="I3008" s="3" t="s">
        <v>3243</v>
      </c>
      <c r="J3008" s="3" t="s">
        <v>4408</v>
      </c>
      <c r="K3008" s="5" t="s">
        <v>6556</v>
      </c>
      <c r="L3008" s="14"/>
      <c r="O3008" s="3" t="str">
        <f>IF(AND(TRIM(J3008)="",M3008=""),"Suffix not translated ",
   IF(AND(TRIM(J3008)&lt;&gt;"",TRIM(M3008)&lt;&gt;"",TRIM(J3008)&lt;&gt;TRIM(M3008)),"Suffix translation &lt;&gt; lookup ", "" ))
&amp;IF(AND(TRIM(K3008)="",N3008=""),"Description not translated ",
   IF(AND(TRIM(K3008)&lt;&gt;"",TRIM(N3008)&lt;&gt;"",TRIM(K3008)&lt;&gt;TRIM(N3008)),"Description translation&lt;&gt; lookup ", "" ))</f>
        <v/>
      </c>
      <c r="P3008" s="3" t="s">
        <v>8447</v>
      </c>
      <c r="Q3008" s="3" t="s">
        <v>8447</v>
      </c>
    </row>
    <row r="3009" spans="1:18" ht="150" x14ac:dyDescent="0.25">
      <c r="A3009" s="2" t="str">
        <f>IF(TRIM(J3009)="","",E3009)</f>
        <v>ObjectType</v>
      </c>
      <c r="B3009" s="2" t="str">
        <f>IF(TRIM(K3009)="","",I3009)</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9" s="2" t="str">
        <f>LEFT(F3009,FIND(".",F3009,6))</f>
        <v>Iptc.Application2.</v>
      </c>
      <c r="D3009" s="2" t="str">
        <f>VLOOKUP(C3009,PrefixUebersetzung,2,FALSE)</f>
        <v>Iptc.Application2.</v>
      </c>
      <c r="E3009" s="2" t="str">
        <f>MID(F3009,FIND(".",F3009,6)+1,99)</f>
        <v>ObjectType</v>
      </c>
      <c r="F3009" s="3" t="s">
        <v>1587</v>
      </c>
      <c r="G3009" s="3" t="s">
        <v>9525</v>
      </c>
      <c r="I3009" s="3" t="s">
        <v>3244</v>
      </c>
      <c r="J3009" s="3" t="s">
        <v>4409</v>
      </c>
      <c r="K3009" s="5" t="s">
        <v>5457</v>
      </c>
      <c r="L3009" s="14"/>
      <c r="O3009" s="3" t="str">
        <f>IF(AND(TRIM(J3009)="",M3009=""),"Suffix not translated ",
   IF(AND(TRIM(J3009)&lt;&gt;"",TRIM(M3009)&lt;&gt;"",TRIM(J3009)&lt;&gt;TRIM(M3009)),"Suffix translation &lt;&gt; lookup ", "" ))
&amp;IF(AND(TRIM(K3009)="",N3009=""),"Description not translated ",
   IF(AND(TRIM(K3009)&lt;&gt;"",TRIM(N3009)&lt;&gt;"",TRIM(K3009)&lt;&gt;TRIM(N3009)),"Description translation&lt;&gt; lookup ", "" ))</f>
        <v/>
      </c>
      <c r="P3009" s="3" t="s">
        <v>8447</v>
      </c>
      <c r="Q3009" s="3" t="s">
        <v>8447</v>
      </c>
    </row>
    <row r="3010" spans="1:18" x14ac:dyDescent="0.25">
      <c r="A3010" s="2" t="str">
        <f>IF(TRIM(J3010)="","",E3010)</f>
        <v/>
      </c>
      <c r="B3010" s="2" t="str">
        <f>IF(TRIM(K3010)="","",I3010)</f>
        <v>Binary image preview data.</v>
      </c>
      <c r="C3010" s="2" t="str">
        <f>LEFT(F3010,FIND(".",F3010,6))</f>
        <v>Iptc.Application2.</v>
      </c>
      <c r="D3010" s="2" t="str">
        <f>VLOOKUP(C3010,PrefixUebersetzung,2,FALSE)</f>
        <v>Iptc.Application2.</v>
      </c>
      <c r="E3010" s="2" t="str">
        <f>MID(F3010,FIND(".",F3010,6)+1,99)</f>
        <v>Preview</v>
      </c>
      <c r="F3010" s="3" t="s">
        <v>1588</v>
      </c>
      <c r="G3010" s="3" t="s">
        <v>9517</v>
      </c>
      <c r="I3010" s="3" t="s">
        <v>3245</v>
      </c>
      <c r="J3010" s="3"/>
      <c r="K3010" s="5" t="s">
        <v>5250</v>
      </c>
      <c r="L3010" s="14"/>
      <c r="M3010" s="3" t="str">
        <f>IFERROR(VLOOKUP(E3010,A:J,10, FALSE),"")</f>
        <v>Vorschau</v>
      </c>
      <c r="O3010" s="3" t="str">
        <f>IF(AND(TRIM(J3010)="",M3010=""),"Suffix not translated ",
   IF(AND(TRIM(J3010)&lt;&gt;"",TRIM(M3010)&lt;&gt;"",TRIM(J3010)&lt;&gt;TRIM(M3010)),"Suffix translation &lt;&gt; lookup ", "" ))
&amp;IF(AND(TRIM(K3010)="",N3010=""),"Description not translated ",
   IF(AND(TRIM(K3010)&lt;&gt;"",TRIM(N3010)&lt;&gt;"",TRIM(K3010)&lt;&gt;TRIM(N3010)),"Description translation&lt;&gt; lookup ", "" ))</f>
        <v/>
      </c>
      <c r="Q3010" s="3" t="s">
        <v>8447</v>
      </c>
      <c r="R3010" s="3" t="s">
        <v>9019</v>
      </c>
    </row>
    <row r="3011" spans="1:18" ht="60" x14ac:dyDescent="0.25">
      <c r="A3011" s="2" t="str">
        <f>IF(TRIM(J3011)="","",E3011)</f>
        <v>PreviewFormat</v>
      </c>
      <c r="B3011" s="2" t="str">
        <f>IF(TRIM(K3011)="","",I3011)</f>
        <v>A binary number representing the file format of the object data preview. The file format must be registered with IPTC or NAA organizations with a unique number assigned to it.</v>
      </c>
      <c r="C3011" s="2" t="str">
        <f>LEFT(F3011,FIND(".",F3011,6))</f>
        <v>Iptc.Application2.</v>
      </c>
      <c r="D3011" s="2" t="str">
        <f>VLOOKUP(C3011,PrefixUebersetzung,2,FALSE)</f>
        <v>Iptc.Application2.</v>
      </c>
      <c r="E3011" s="2" t="str">
        <f>MID(F3011,FIND(".",F3011,6)+1,99)</f>
        <v>PreviewFormat</v>
      </c>
      <c r="F3011" s="3" t="s">
        <v>1589</v>
      </c>
      <c r="G3011" s="3" t="s">
        <v>9512</v>
      </c>
      <c r="I3011" s="3" t="s">
        <v>3246</v>
      </c>
      <c r="J3011" s="3" t="s">
        <v>4890</v>
      </c>
      <c r="K3011" s="5" t="s">
        <v>5462</v>
      </c>
      <c r="L3011" s="14"/>
      <c r="O3011" s="3" t="str">
        <f>IF(AND(TRIM(J3011)="",M3011=""),"Suffix not translated ",
   IF(AND(TRIM(J3011)&lt;&gt;"",TRIM(M3011)&lt;&gt;"",TRIM(J3011)&lt;&gt;TRIM(M3011)),"Suffix translation &lt;&gt; lookup ", "" ))
&amp;IF(AND(TRIM(K3011)="",N3011=""),"Description not translated ",
   IF(AND(TRIM(K3011)&lt;&gt;"",TRIM(N3011)&lt;&gt;"",TRIM(K3011)&lt;&gt;TRIM(N3011)),"Description translation&lt;&gt; lookup ", "" ))</f>
        <v/>
      </c>
      <c r="P3011" s="3" t="s">
        <v>8447</v>
      </c>
      <c r="Q3011" s="3" t="s">
        <v>8447</v>
      </c>
    </row>
    <row r="3012" spans="1:18" ht="45" x14ac:dyDescent="0.25">
      <c r="A3012" s="2" t="str">
        <f>IF(TRIM(J3012)="","",E3012)</f>
        <v>PreviewVersion</v>
      </c>
      <c r="B3012" s="2" t="str">
        <f>IF(TRIM(K3012)="","",I3012)</f>
        <v>A binary number representing the particular version of the object data preview file format specified in tag &lt;PreviewFormat&gt;.</v>
      </c>
      <c r="C3012" s="2" t="str">
        <f>LEFT(F3012,FIND(".",F3012,6))</f>
        <v>Iptc.Application2.</v>
      </c>
      <c r="D3012" s="2" t="str">
        <f>VLOOKUP(C3012,PrefixUebersetzung,2,FALSE)</f>
        <v>Iptc.Application2.</v>
      </c>
      <c r="E3012" s="2" t="str">
        <f>MID(F3012,FIND(".",F3012,6)+1,99)</f>
        <v>PreviewVersion</v>
      </c>
      <c r="F3012" s="3" t="s">
        <v>1590</v>
      </c>
      <c r="G3012" s="3" t="s">
        <v>9512</v>
      </c>
      <c r="I3012" s="3" t="s">
        <v>3247</v>
      </c>
      <c r="J3012" s="3" t="s">
        <v>4891</v>
      </c>
      <c r="K3012" s="5" t="s">
        <v>5461</v>
      </c>
      <c r="L3012" s="14"/>
      <c r="M3012" s="3" t="str">
        <f>IFERROR(VLOOKUP(E3012,A:J,10, FALSE),"")</f>
        <v>Vorschau Version</v>
      </c>
      <c r="O3012" s="3" t="str">
        <f>IF(AND(TRIM(J3012)="",M3012=""),"Suffix not translated ",
   IF(AND(TRIM(J3012)&lt;&gt;"",TRIM(M3012)&lt;&gt;"",TRIM(J3012)&lt;&gt;TRIM(M3012)),"Suffix translation &lt;&gt; lookup ", "" ))
&amp;IF(AND(TRIM(K3012)="",N3012=""),"Description not translated ",
   IF(AND(TRIM(K3012)&lt;&gt;"",TRIM(N3012)&lt;&gt;"",TRIM(K3012)&lt;&gt;TRIM(N3012)),"Description translation&lt;&gt; lookup ", "" ))</f>
        <v/>
      </c>
      <c r="P3012" s="3" t="s">
        <v>8447</v>
      </c>
      <c r="Q3012" s="3" t="s">
        <v>8447</v>
      </c>
    </row>
    <row r="3013" spans="1:18" ht="30" x14ac:dyDescent="0.25">
      <c r="A3013" s="2" t="str">
        <f>IF(TRIM(J3013)="","",E3013)</f>
        <v>Program</v>
      </c>
      <c r="B3013" s="2" t="str">
        <f>IF(TRIM(K3013)="","",I3013)</f>
        <v>Identifies the type of program used to originate the object data.</v>
      </c>
      <c r="C3013" s="2" t="str">
        <f>LEFT(F3013,FIND(".",F3013,6))</f>
        <v>Iptc.Application2.</v>
      </c>
      <c r="D3013" s="2" t="str">
        <f>VLOOKUP(C3013,PrefixUebersetzung,2,FALSE)</f>
        <v>Iptc.Application2.</v>
      </c>
      <c r="E3013" s="2" t="str">
        <f>MID(F3013,FIND(".",F3013,6)+1,99)</f>
        <v>Program</v>
      </c>
      <c r="F3013" s="3" t="s">
        <v>1591</v>
      </c>
      <c r="G3013" s="3" t="s">
        <v>9525</v>
      </c>
      <c r="I3013" s="3" t="s">
        <v>3248</v>
      </c>
      <c r="J3013" s="3" t="s">
        <v>4410</v>
      </c>
      <c r="K3013" s="5" t="s">
        <v>6557</v>
      </c>
      <c r="L3013" s="14"/>
      <c r="O3013" s="3" t="str">
        <f>IF(AND(TRIM(J3013)="",M3013=""),"Suffix not translated ",
   IF(AND(TRIM(J3013)&lt;&gt;"",TRIM(M3013)&lt;&gt;"",TRIM(J3013)&lt;&gt;TRIM(M3013)),"Suffix translation &lt;&gt; lookup ", "" ))
&amp;IF(AND(TRIM(K3013)="",N3013=""),"Description not translated ",
   IF(AND(TRIM(K3013)&lt;&gt;"",TRIM(N3013)&lt;&gt;"",TRIM(K3013)&lt;&gt;TRIM(N3013)),"Description translation&lt;&gt; lookup ", "" ))</f>
        <v/>
      </c>
      <c r="P3013" s="3" t="s">
        <v>8447</v>
      </c>
      <c r="Q3013" s="3" t="s">
        <v>8447</v>
      </c>
      <c r="R3013" s="3" t="s">
        <v>9211</v>
      </c>
    </row>
    <row r="3014" spans="1:18" ht="30" x14ac:dyDescent="0.25">
      <c r="A3014" s="2" t="str">
        <f>IF(TRIM(J3014)="","",E3014)</f>
        <v>ProgramVersion</v>
      </c>
      <c r="B3014" s="2" t="str">
        <f>IF(TRIM(K3014)="","",I3014)</f>
        <v>Used to identify the version of the program mentioned in tag &lt;Program&gt;.</v>
      </c>
      <c r="C3014" s="2" t="str">
        <f>LEFT(F3014,FIND(".",F3014,6))</f>
        <v>Iptc.Application2.</v>
      </c>
      <c r="D3014" s="2" t="str">
        <f>VLOOKUP(C3014,PrefixUebersetzung,2,FALSE)</f>
        <v>Iptc.Application2.</v>
      </c>
      <c r="E3014" s="2" t="str">
        <f>MID(F3014,FIND(".",F3014,6)+1,99)</f>
        <v>ProgramVersion</v>
      </c>
      <c r="F3014" s="3" t="s">
        <v>1592</v>
      </c>
      <c r="G3014" s="3" t="s">
        <v>9525</v>
      </c>
      <c r="I3014" s="3" t="s">
        <v>3249</v>
      </c>
      <c r="J3014" s="3" t="s">
        <v>4411</v>
      </c>
      <c r="K3014" s="5" t="s">
        <v>5460</v>
      </c>
      <c r="L3014" s="14"/>
      <c r="O3014" s="3" t="str">
        <f>IF(AND(TRIM(J3014)="",M3014=""),"Suffix not translated ",
   IF(AND(TRIM(J3014)&lt;&gt;"",TRIM(M3014)&lt;&gt;"",TRIM(J3014)&lt;&gt;TRIM(M3014)),"Suffix translation &lt;&gt; lookup ", "" ))
&amp;IF(AND(TRIM(K3014)="",N3014=""),"Description not translated ",
   IF(AND(TRIM(K3014)&lt;&gt;"",TRIM(N3014)&lt;&gt;"",TRIM(K3014)&lt;&gt;TRIM(N3014)),"Description translation&lt;&gt; lookup ", "" ))</f>
        <v/>
      </c>
      <c r="P3014" s="3" t="s">
        <v>8447</v>
      </c>
      <c r="Q3014" s="3" t="s">
        <v>8447</v>
      </c>
    </row>
    <row r="3015" spans="1:18" ht="30" x14ac:dyDescent="0.25">
      <c r="A3015" s="2" t="str">
        <f>IF(TRIM(J3015)="","",E3015)</f>
        <v>ProvinceState</v>
      </c>
      <c r="B3015" s="2" t="str">
        <f>IF(TRIM(K3015)="","",I3015)</f>
        <v>Identifies Province/State of origin according to guidelines established by the provider.</v>
      </c>
      <c r="C3015" s="2" t="str">
        <f>LEFT(F3015,FIND(".",F3015,6))</f>
        <v>Iptc.Application2.</v>
      </c>
      <c r="D3015" s="2" t="str">
        <f>VLOOKUP(C3015,PrefixUebersetzung,2,FALSE)</f>
        <v>Iptc.Application2.</v>
      </c>
      <c r="E3015" s="2" t="str">
        <f>MID(F3015,FIND(".",F3015,6)+1,99)</f>
        <v>ProvinceState</v>
      </c>
      <c r="F3015" s="3" t="s">
        <v>1593</v>
      </c>
      <c r="G3015" s="3" t="s">
        <v>9525</v>
      </c>
      <c r="I3015" s="3" t="s">
        <v>3250</v>
      </c>
      <c r="J3015" s="3" t="s">
        <v>4412</v>
      </c>
      <c r="K3015" s="5" t="s">
        <v>5417</v>
      </c>
      <c r="L3015" s="14"/>
      <c r="M3015" s="3" t="str">
        <f>IFERROR(VLOOKUP(E3015,A:J,10, FALSE),"")</f>
        <v>Provinz/Staat</v>
      </c>
      <c r="O3015" s="3" t="str">
        <f>IF(AND(TRIM(J3015)="",M3015=""),"Suffix not translated ",
   IF(AND(TRIM(J3015)&lt;&gt;"",TRIM(M3015)&lt;&gt;"",TRIM(J3015)&lt;&gt;TRIM(M3015)),"Suffix translation &lt;&gt; lookup ", "" ))
&amp;IF(AND(TRIM(K3015)="",N3015=""),"Description not translated ",
   IF(AND(TRIM(K3015)&lt;&gt;"",TRIM(N3015)&lt;&gt;"",TRIM(K3015)&lt;&gt;TRIM(N3015)),"Description translation&lt;&gt; lookup ", "" ))</f>
        <v/>
      </c>
      <c r="P3015" s="3" t="s">
        <v>8447</v>
      </c>
      <c r="Q3015" s="3" t="s">
        <v>8447</v>
      </c>
    </row>
    <row r="3016" spans="1:18" ht="45" x14ac:dyDescent="0.25">
      <c r="A3016" s="2" t="str">
        <f>IF(TRIM(J3016)="","",E3016)</f>
        <v>RasterizedCaption</v>
      </c>
      <c r="B3016" s="2" t="str">
        <f>IF(TRIM(K3016)="","",I3016)</f>
        <v>Contains the rasterized object data description and is used where characters that have not been coded are required for the caption.</v>
      </c>
      <c r="C3016" s="2" t="str">
        <f>LEFT(F3016,FIND(".",F3016,6))</f>
        <v>Iptc.Application2.</v>
      </c>
      <c r="D3016" s="2" t="str">
        <f>VLOOKUP(C3016,PrefixUebersetzung,2,FALSE)</f>
        <v>Iptc.Application2.</v>
      </c>
      <c r="E3016" s="2" t="str">
        <f>MID(F3016,FIND(".",F3016,6)+1,99)</f>
        <v>RasterizedCaption</v>
      </c>
      <c r="F3016" s="3" t="s">
        <v>1594</v>
      </c>
      <c r="G3016" s="3" t="s">
        <v>9517</v>
      </c>
      <c r="I3016" s="3" t="s">
        <v>3251</v>
      </c>
      <c r="J3016" s="3" t="s">
        <v>4413</v>
      </c>
      <c r="K3016" s="5" t="s">
        <v>6558</v>
      </c>
      <c r="L3016" s="14"/>
      <c r="O3016" s="3" t="str">
        <f>IF(AND(TRIM(J3016)="",M3016=""),"Suffix not translated ",
   IF(AND(TRIM(J3016)&lt;&gt;"",TRIM(M3016)&lt;&gt;"",TRIM(J3016)&lt;&gt;TRIM(M3016)),"Suffix translation &lt;&gt; lookup ", "" ))
&amp;IF(AND(TRIM(K3016)="",N3016=""),"Description not translated ",
   IF(AND(TRIM(K3016)&lt;&gt;"",TRIM(N3016)&lt;&gt;"",TRIM(K3016)&lt;&gt;TRIM(N3016)),"Description translation&lt;&gt; lookup ", "" ))</f>
        <v/>
      </c>
      <c r="P3016" s="3" t="s">
        <v>8447</v>
      </c>
      <c r="Q3016" s="3" t="s">
        <v>8447</v>
      </c>
    </row>
    <row r="3017" spans="1:18" ht="60" x14ac:dyDescent="0.25">
      <c r="A3017" s="2" t="str">
        <f>IF(TRIM(J3017)="","",E3017)</f>
        <v/>
      </c>
      <c r="B3017" s="2" t="str">
        <f>IF(TRIM(K3017)="","",I3017)</f>
        <v/>
      </c>
      <c r="C3017" s="2" t="str">
        <f>LEFT(F3017,FIND(".",F3017,6))</f>
        <v>Iptc.Application2.</v>
      </c>
      <c r="D3017" s="2" t="str">
        <f>VLOOKUP(C3017,PrefixUebersetzung,2,FALSE)</f>
        <v>Iptc.Application2.</v>
      </c>
      <c r="E3017" s="2" t="str">
        <f>MID(F3017,FIND(".",F3017,6)+1,99)</f>
        <v>RecordVersion</v>
      </c>
      <c r="F3017" s="3" t="s">
        <v>1595</v>
      </c>
      <c r="G3017" s="3" t="s">
        <v>9512</v>
      </c>
      <c r="I3017" s="3" t="s">
        <v>3252</v>
      </c>
      <c r="J3017" s="3"/>
      <c r="L3017" s="14">
        <v>5</v>
      </c>
      <c r="O3017" s="3" t="str">
        <f>IF(AND(TRIM(J3017)="",M3017=""),"Suffix not translated ",
   IF(AND(TRIM(J3017)&lt;&gt;"",TRIM(M3017)&lt;&gt;"",TRIM(J3017)&lt;&gt;TRIM(M3017)),"Suffix translation &lt;&gt; lookup ", "" ))
&amp;IF(AND(TRIM(K3017)="",N3017=""),"Description not translated ",
   IF(AND(TRIM(K3017)&lt;&gt;"",TRIM(N3017)&lt;&gt;"",TRIM(K3017)&lt;&gt;TRIM(N3017)),"Description translation&lt;&gt; lookup ", "" ))</f>
        <v xml:space="preserve">Suffix not translated Description not translated </v>
      </c>
      <c r="P3017" s="3" t="s">
        <v>8447</v>
      </c>
      <c r="Q3017" s="3" t="s">
        <v>8447</v>
      </c>
    </row>
    <row r="3018" spans="1:18" ht="30" x14ac:dyDescent="0.25">
      <c r="A3018" s="2" t="str">
        <f>IF(TRIM(J3018)="","",E3018)</f>
        <v>ReferenceDate</v>
      </c>
      <c r="B3018" s="2" t="str">
        <f>IF(TRIM(K3018)="","",I3018)</f>
        <v>Identifies the date of a prior envelope to which the current object refers.</v>
      </c>
      <c r="C3018" s="2" t="str">
        <f>LEFT(F3018,FIND(".",F3018,6))</f>
        <v>Iptc.Application2.</v>
      </c>
      <c r="D3018" s="2" t="str">
        <f>VLOOKUP(C3018,PrefixUebersetzung,2,FALSE)</f>
        <v>Iptc.Application2.</v>
      </c>
      <c r="E3018" s="2" t="str">
        <f>MID(F3018,FIND(".",F3018,6)+1,99)</f>
        <v>ReferenceDate</v>
      </c>
      <c r="F3018" s="3" t="s">
        <v>1596</v>
      </c>
      <c r="G3018" s="3" t="s">
        <v>2959</v>
      </c>
      <c r="I3018" s="3" t="s">
        <v>3253</v>
      </c>
      <c r="J3018" s="3" t="s">
        <v>4414</v>
      </c>
      <c r="K3018" s="5" t="s">
        <v>5418</v>
      </c>
      <c r="L3018" s="14"/>
      <c r="O3018" s="3" t="str">
        <f>IF(AND(TRIM(J3018)="",M3018=""),"Suffix not translated ",
   IF(AND(TRIM(J3018)&lt;&gt;"",TRIM(M3018)&lt;&gt;"",TRIM(J3018)&lt;&gt;TRIM(M3018)),"Suffix translation &lt;&gt; lookup ", "" ))
&amp;IF(AND(TRIM(K3018)="",N3018=""),"Description not translated ",
   IF(AND(TRIM(K3018)&lt;&gt;"",TRIM(N3018)&lt;&gt;"",TRIM(K3018)&lt;&gt;TRIM(N3018)),"Description translation&lt;&gt; lookup ", "" ))</f>
        <v/>
      </c>
      <c r="P3018" s="3" t="s">
        <v>8447</v>
      </c>
      <c r="Q3018" s="3" t="s">
        <v>8447</v>
      </c>
    </row>
    <row r="3019" spans="1:18" ht="30" x14ac:dyDescent="0.25">
      <c r="A3019" s="2" t="str">
        <f>IF(TRIM(J3019)="","",E3019)</f>
        <v>ReferenceNumber</v>
      </c>
      <c r="B3019" s="2" t="str">
        <f>IF(TRIM(K3019)="","",I3019)</f>
        <v>Identifies the Envelope Number of a prior envelope to which the current object refers.</v>
      </c>
      <c r="C3019" s="2" t="str">
        <f>LEFT(F3019,FIND(".",F3019,6))</f>
        <v>Iptc.Application2.</v>
      </c>
      <c r="D3019" s="2" t="str">
        <f>VLOOKUP(C3019,PrefixUebersetzung,2,FALSE)</f>
        <v>Iptc.Application2.</v>
      </c>
      <c r="E3019" s="2" t="str">
        <f>MID(F3019,FIND(".",F3019,6)+1,99)</f>
        <v>ReferenceNumber</v>
      </c>
      <c r="F3019" s="3" t="s">
        <v>1597</v>
      </c>
      <c r="G3019" s="3" t="s">
        <v>9525</v>
      </c>
      <c r="I3019" s="3" t="s">
        <v>3254</v>
      </c>
      <c r="J3019" s="3" t="s">
        <v>4415</v>
      </c>
      <c r="K3019" s="5" t="s">
        <v>5419</v>
      </c>
      <c r="L3019" s="14"/>
      <c r="O3019" s="3" t="str">
        <f>IF(AND(TRIM(J3019)="",M3019=""),"Suffix not translated ",
   IF(AND(TRIM(J3019)&lt;&gt;"",TRIM(M3019)&lt;&gt;"",TRIM(J3019)&lt;&gt;TRIM(M3019)),"Suffix translation &lt;&gt; lookup ", "" ))
&amp;IF(AND(TRIM(K3019)="",N3019=""),"Description not translated ",
   IF(AND(TRIM(K3019)&lt;&gt;"",TRIM(N3019)&lt;&gt;"",TRIM(K3019)&lt;&gt;TRIM(N3019)),"Description translation&lt;&gt; lookup ", "" ))</f>
        <v/>
      </c>
      <c r="P3019" s="3" t="s">
        <v>8447</v>
      </c>
      <c r="Q3019" s="3" t="s">
        <v>8447</v>
      </c>
    </row>
    <row r="3020" spans="1:18" ht="30" x14ac:dyDescent="0.25">
      <c r="A3020" s="2" t="str">
        <f>IF(TRIM(J3020)="","",E3020)</f>
        <v>ReferenceService</v>
      </c>
      <c r="B3020" s="2" t="str">
        <f>IF(TRIM(K3020)="","",I3020)</f>
        <v>Identifies the Service Identifier of a prior envelope to which the current object refers.</v>
      </c>
      <c r="C3020" s="2" t="str">
        <f>LEFT(F3020,FIND(".",F3020,6))</f>
        <v>Iptc.Application2.</v>
      </c>
      <c r="D3020" s="2" t="str">
        <f>VLOOKUP(C3020,PrefixUebersetzung,2,FALSE)</f>
        <v>Iptc.Application2.</v>
      </c>
      <c r="E3020" s="2" t="str">
        <f>MID(F3020,FIND(".",F3020,6)+1,99)</f>
        <v>ReferenceService</v>
      </c>
      <c r="F3020" s="3" t="s">
        <v>1598</v>
      </c>
      <c r="G3020" s="3" t="s">
        <v>9525</v>
      </c>
      <c r="I3020" s="3" t="s">
        <v>3255</v>
      </c>
      <c r="J3020" s="3" t="s">
        <v>4416</v>
      </c>
      <c r="K3020" s="5" t="s">
        <v>5420</v>
      </c>
      <c r="L3020" s="14"/>
      <c r="O3020" s="3" t="str">
        <f>IF(AND(TRIM(J3020)="",M3020=""),"Suffix not translated ",
   IF(AND(TRIM(J3020)&lt;&gt;"",TRIM(M3020)&lt;&gt;"",TRIM(J3020)&lt;&gt;TRIM(M3020)),"Suffix translation &lt;&gt; lookup ", "" ))
&amp;IF(AND(TRIM(K3020)="",N3020=""),"Description not translated ",
   IF(AND(TRIM(K3020)&lt;&gt;"",TRIM(N3020)&lt;&gt;"",TRIM(K3020)&lt;&gt;TRIM(N3020)),"Description translation&lt;&gt; lookup ", "" ))</f>
        <v/>
      </c>
      <c r="P3020" s="3" t="s">
        <v>8447</v>
      </c>
      <c r="Q3020" s="3" t="s">
        <v>8447</v>
      </c>
    </row>
    <row r="3021" spans="1:18" ht="45" x14ac:dyDescent="0.25">
      <c r="A3021" s="2" t="str">
        <f>IF(TRIM(J3021)="","",E3021)</f>
        <v>ReleaseDate</v>
      </c>
      <c r="B3021" s="2" t="str">
        <f>IF(TRIM(K3021)="","",I3021)</f>
        <v>Designates in the form CCYYMMDD the earliest date the provider intends the object to be used. Follows ISO 8601 standard.</v>
      </c>
      <c r="C3021" s="2" t="str">
        <f>LEFT(F3021,FIND(".",F3021,6))</f>
        <v>Iptc.Application2.</v>
      </c>
      <c r="D3021" s="2" t="str">
        <f>VLOOKUP(C3021,PrefixUebersetzung,2,FALSE)</f>
        <v>Iptc.Application2.</v>
      </c>
      <c r="E3021" s="2" t="str">
        <f>MID(F3021,FIND(".",F3021,6)+1,99)</f>
        <v>ReleaseDate</v>
      </c>
      <c r="F3021" s="3" t="s">
        <v>1599</v>
      </c>
      <c r="G3021" s="3" t="s">
        <v>2959</v>
      </c>
      <c r="I3021" s="3" t="s">
        <v>3256</v>
      </c>
      <c r="J3021" s="3" t="s">
        <v>4417</v>
      </c>
      <c r="K3021" s="5" t="s">
        <v>6559</v>
      </c>
      <c r="L3021" s="14"/>
      <c r="M3021" s="3" t="str">
        <f>IFERROR(VLOOKUP(E3021,A:J,10, FALSE),"")</f>
        <v>Freigabedatum</v>
      </c>
      <c r="O3021" s="3" t="str">
        <f>IF(AND(TRIM(J3021)="",M3021=""),"Suffix not translated ",
   IF(AND(TRIM(J3021)&lt;&gt;"",TRIM(M3021)&lt;&gt;"",TRIM(J3021)&lt;&gt;TRIM(M3021)),"Suffix translation &lt;&gt; lookup ", "" ))
&amp;IF(AND(TRIM(K3021)="",N3021=""),"Description not translated ",
   IF(AND(TRIM(K3021)&lt;&gt;"",TRIM(N3021)&lt;&gt;"",TRIM(K3021)&lt;&gt;TRIM(N3021)),"Description translation&lt;&gt; lookup ", "" ))</f>
        <v/>
      </c>
      <c r="P3021" s="3" t="s">
        <v>8447</v>
      </c>
      <c r="Q3021" s="3" t="s">
        <v>8447</v>
      </c>
    </row>
    <row r="3022" spans="1:18" ht="45" x14ac:dyDescent="0.25">
      <c r="A3022" s="2" t="str">
        <f>IF(TRIM(J3022)="","",E3022)</f>
        <v>ReleaseTime</v>
      </c>
      <c r="B3022" s="2" t="str">
        <f>IF(TRIM(K3022)="","",I3022)</f>
        <v>Designates in the form HHMMSS:HHMM the earliest time the provider intends the object to be used. Follows ISO 8601 standard.</v>
      </c>
      <c r="C3022" s="2" t="str">
        <f>LEFT(F3022,FIND(".",F3022,6))</f>
        <v>Iptc.Application2.</v>
      </c>
      <c r="D3022" s="2" t="str">
        <f>VLOOKUP(C3022,PrefixUebersetzung,2,FALSE)</f>
        <v>Iptc.Application2.</v>
      </c>
      <c r="E3022" s="2" t="str">
        <f>MID(F3022,FIND(".",F3022,6)+1,99)</f>
        <v>ReleaseTime</v>
      </c>
      <c r="F3022" s="3" t="s">
        <v>1600</v>
      </c>
      <c r="G3022" s="3" t="s">
        <v>2994</v>
      </c>
      <c r="I3022" s="3" t="s">
        <v>3257</v>
      </c>
      <c r="J3022" s="3" t="s">
        <v>4418</v>
      </c>
      <c r="K3022" s="5" t="s">
        <v>6560</v>
      </c>
      <c r="L3022" s="14"/>
      <c r="O3022" s="3" t="str">
        <f>IF(AND(TRIM(J3022)="",M3022=""),"Suffix not translated ",
   IF(AND(TRIM(J3022)&lt;&gt;"",TRIM(M3022)&lt;&gt;"",TRIM(J3022)&lt;&gt;TRIM(M3022)),"Suffix translation &lt;&gt; lookup ", "" ))
&amp;IF(AND(TRIM(K3022)="",N3022=""),"Description not translated ",
   IF(AND(TRIM(K3022)&lt;&gt;"",TRIM(N3022)&lt;&gt;"",TRIM(K3022)&lt;&gt;TRIM(N3022)),"Description translation&lt;&gt; lookup ", "" ))</f>
        <v/>
      </c>
      <c r="P3022" s="3" t="s">
        <v>8447</v>
      </c>
      <c r="Q3022" s="3" t="s">
        <v>8447</v>
      </c>
    </row>
    <row r="3023" spans="1:18" ht="60" x14ac:dyDescent="0.25">
      <c r="A3023" s="2" t="str">
        <f>IF(TRIM(J3023)="","",E3023)</f>
        <v>Source</v>
      </c>
      <c r="B3023" s="2" t="str">
        <f>IF(TRIM(K3023)="","",I3023)</f>
        <v>Identifies the original owner of the intellectual content of the object data. This could be an agency, a member of an agency or an individual.</v>
      </c>
      <c r="C3023" s="2" t="str">
        <f>LEFT(F3023,FIND(".",F3023,6))</f>
        <v>Iptc.Application2.</v>
      </c>
      <c r="D3023" s="2" t="str">
        <f>VLOOKUP(C3023,PrefixUebersetzung,2,FALSE)</f>
        <v>Iptc.Application2.</v>
      </c>
      <c r="E3023" s="2" t="str">
        <f>MID(F3023,FIND(".",F3023,6)+1,99)</f>
        <v>Source</v>
      </c>
      <c r="F3023" s="3" t="s">
        <v>1601</v>
      </c>
      <c r="G3023" s="3" t="s">
        <v>9525</v>
      </c>
      <c r="I3023" s="3" t="s">
        <v>3258</v>
      </c>
      <c r="J3023" s="3" t="s">
        <v>4419</v>
      </c>
      <c r="K3023" s="5" t="s">
        <v>6561</v>
      </c>
      <c r="L3023" s="14"/>
      <c r="M3023" s="3" t="str">
        <f>IFERROR(VLOOKUP(E3023,A:J,10, FALSE),"")</f>
        <v>Quelle</v>
      </c>
      <c r="O3023" s="3" t="str">
        <f>IF(AND(TRIM(J3023)="",M3023=""),"Suffix not translated ",
   IF(AND(TRIM(J3023)&lt;&gt;"",TRIM(M3023)&lt;&gt;"",TRIM(J3023)&lt;&gt;TRIM(M3023)),"Suffix translation &lt;&gt; lookup ", "" ))
&amp;IF(AND(TRIM(K3023)="",N3023=""),"Description not translated ",
   IF(AND(TRIM(K3023)&lt;&gt;"",TRIM(N3023)&lt;&gt;"",TRIM(K3023)&lt;&gt;TRIM(N3023)),"Description translation&lt;&gt; lookup ", "" ))</f>
        <v/>
      </c>
      <c r="P3023" s="3" t="s">
        <v>8447</v>
      </c>
      <c r="Q3023" s="3" t="s">
        <v>8447</v>
      </c>
    </row>
    <row r="3024" spans="1:18" ht="45" x14ac:dyDescent="0.25">
      <c r="A3024" s="2" t="str">
        <f>IF(TRIM(J3024)="","",E3024)</f>
        <v>SpecialInstructions</v>
      </c>
      <c r="B3024" s="2" t="str">
        <f>IF(TRIM(K3024)="","",I3024)</f>
        <v>Other editorial instructions concerning the use of the object data, such as embargoes and warnings.</v>
      </c>
      <c r="C3024" s="2" t="str">
        <f>LEFT(F3024,FIND(".",F3024,6))</f>
        <v>Iptc.Application2.</v>
      </c>
      <c r="D3024" s="2" t="str">
        <f>VLOOKUP(C3024,PrefixUebersetzung,2,FALSE)</f>
        <v>Iptc.Application2.</v>
      </c>
      <c r="E3024" s="2" t="str">
        <f>MID(F3024,FIND(".",F3024,6)+1,99)</f>
        <v>SpecialInstructions</v>
      </c>
      <c r="F3024" s="3" t="s">
        <v>1602</v>
      </c>
      <c r="G3024" s="3" t="s">
        <v>9525</v>
      </c>
      <c r="I3024" s="3" t="s">
        <v>3259</v>
      </c>
      <c r="J3024" s="3" t="s">
        <v>4420</v>
      </c>
      <c r="K3024" s="5" t="s">
        <v>4034</v>
      </c>
      <c r="L3024" s="14"/>
      <c r="O3024" s="3" t="str">
        <f>IF(AND(TRIM(J3024)="",M3024=""),"Suffix not translated ",
   IF(AND(TRIM(J3024)&lt;&gt;"",TRIM(M3024)&lt;&gt;"",TRIM(J3024)&lt;&gt;TRIM(M3024)),"Suffix translation &lt;&gt; lookup ", "" ))
&amp;IF(AND(TRIM(K3024)="",N3024=""),"Description not translated ",
   IF(AND(TRIM(K3024)&lt;&gt;"",TRIM(N3024)&lt;&gt;"",TRIM(K3024)&lt;&gt;TRIM(N3024)),"Description translation&lt;&gt; lookup ", "" ))</f>
        <v/>
      </c>
      <c r="P3024" s="3" t="s">
        <v>8447</v>
      </c>
      <c r="Q3024" s="3" t="s">
        <v>8447</v>
      </c>
    </row>
    <row r="3025" spans="1:17" ht="30" x14ac:dyDescent="0.25">
      <c r="A3025" s="2" t="str">
        <f>IF(TRIM(J3025)="","",E3025)</f>
        <v>Subject</v>
      </c>
      <c r="B3025" s="2" t="str">
        <f>IF(TRIM(K3025)="","",I3025)</f>
        <v>The Subject Reference is a structured definition of the subject matter.</v>
      </c>
      <c r="C3025" s="2" t="str">
        <f>LEFT(F3025,FIND(".",F3025,6))</f>
        <v>Iptc.Application2.</v>
      </c>
      <c r="D3025" s="2" t="str">
        <f>VLOOKUP(C3025,PrefixUebersetzung,2,FALSE)</f>
        <v>Iptc.Application2.</v>
      </c>
      <c r="E3025" s="2" t="str">
        <f>MID(F3025,FIND(".",F3025,6)+1,99)</f>
        <v>Subject</v>
      </c>
      <c r="F3025" s="3" t="s">
        <v>1603</v>
      </c>
      <c r="G3025" s="3" t="s">
        <v>9525</v>
      </c>
      <c r="I3025" s="3" t="s">
        <v>3260</v>
      </c>
      <c r="J3025" s="3" t="s">
        <v>4421</v>
      </c>
      <c r="K3025" s="5" t="s">
        <v>4035</v>
      </c>
      <c r="L3025" s="14"/>
      <c r="M3025" s="3" t="str">
        <f>IFERROR(VLOOKUP(E3025,A:J,10, FALSE),"")</f>
        <v>Betreff</v>
      </c>
      <c r="O3025" s="3" t="str">
        <f>IF(AND(TRIM(J3025)="",M3025=""),"Suffix not translated ",
   IF(AND(TRIM(J3025)&lt;&gt;"",TRIM(M3025)&lt;&gt;"",TRIM(J3025)&lt;&gt;TRIM(M3025)),"Suffix translation &lt;&gt; lookup ", "" ))
&amp;IF(AND(TRIM(K3025)="",N3025=""),"Description not translated ",
   IF(AND(TRIM(K3025)&lt;&gt;"",TRIM(N3025)&lt;&gt;"",TRIM(K3025)&lt;&gt;TRIM(N3025)),"Description translation&lt;&gt; lookup ", "" ))</f>
        <v/>
      </c>
      <c r="P3025" s="3" t="s">
        <v>8447</v>
      </c>
      <c r="Q3025" s="3" t="s">
        <v>8447</v>
      </c>
    </row>
    <row r="3026" spans="1:17" ht="45" x14ac:dyDescent="0.25">
      <c r="A3026" s="2" t="str">
        <f>IF(TRIM(J3026)="","",E3026)</f>
        <v>SubLocation</v>
      </c>
      <c r="B3026" s="2" t="str">
        <f>IF(TRIM(K3026)="","",I3026)</f>
        <v>Identifies the location within a city from which the object data originates, according to guidelines established by the provider.</v>
      </c>
      <c r="C3026" s="2" t="str">
        <f>LEFT(F3026,FIND(".",F3026,6))</f>
        <v>Iptc.Application2.</v>
      </c>
      <c r="D3026" s="2" t="str">
        <f>VLOOKUP(C3026,PrefixUebersetzung,2,FALSE)</f>
        <v>Iptc.Application2.</v>
      </c>
      <c r="E3026" s="2" t="str">
        <f>MID(F3026,FIND(".",F3026,6)+1,99)</f>
        <v>SubLocation</v>
      </c>
      <c r="F3026" s="3" t="s">
        <v>1604</v>
      </c>
      <c r="G3026" s="3" t="s">
        <v>9525</v>
      </c>
      <c r="I3026" s="3" t="s">
        <v>3261</v>
      </c>
      <c r="J3026" s="3" t="s">
        <v>4422</v>
      </c>
      <c r="K3026" s="5" t="s">
        <v>6562</v>
      </c>
      <c r="L3026" s="14"/>
      <c r="M3026" s="3" t="str">
        <f>IFERROR(VLOOKUP(E3026,A:J,10, FALSE),"")</f>
        <v>Ort Detail</v>
      </c>
      <c r="O3026" s="3" t="str">
        <f>IF(AND(TRIM(J3026)="",M3026=""),"Suffix not translated ",
   IF(AND(TRIM(J3026)&lt;&gt;"",TRIM(M3026)&lt;&gt;"",TRIM(J3026)&lt;&gt;TRIM(M3026)),"Suffix translation &lt;&gt; lookup ", "" ))
&amp;IF(AND(TRIM(K3026)="",N3026=""),"Description not translated ",
   IF(AND(TRIM(K3026)&lt;&gt;"",TRIM(N3026)&lt;&gt;"",TRIM(K3026)&lt;&gt;TRIM(N3026)),"Description translation&lt;&gt; lookup ", "" ))</f>
        <v/>
      </c>
      <c r="P3026" s="3" t="s">
        <v>8447</v>
      </c>
      <c r="Q3026" s="3" t="s">
        <v>8447</v>
      </c>
    </row>
    <row r="3027" spans="1:17" ht="75" x14ac:dyDescent="0.25">
      <c r="A3027" s="2" t="str">
        <f>IF(TRIM(J3027)="","",E3027)</f>
        <v>SuppCategory</v>
      </c>
      <c r="B3027" s="2" t="str">
        <f>IF(TRIM(K3027)="","",I3027)</f>
        <v>Supplemental categories further refine the subject of an object data. A supplemental category may include any of the recognised categories as used in tag &lt;Category&gt;. Otherwise, selection of supplemental categories are left to the provider.</v>
      </c>
      <c r="C3027" s="2" t="str">
        <f>LEFT(F3027,FIND(".",F3027,6))</f>
        <v>Iptc.Application2.</v>
      </c>
      <c r="D3027" s="2" t="str">
        <f>VLOOKUP(C3027,PrefixUebersetzung,2,FALSE)</f>
        <v>Iptc.Application2.</v>
      </c>
      <c r="E3027" s="2" t="str">
        <f>MID(F3027,FIND(".",F3027,6)+1,99)</f>
        <v>SuppCategory</v>
      </c>
      <c r="F3027" s="3" t="s">
        <v>1605</v>
      </c>
      <c r="G3027" s="3" t="s">
        <v>9525</v>
      </c>
      <c r="I3027" s="3" t="s">
        <v>3262</v>
      </c>
      <c r="J3027" s="3" t="s">
        <v>4892</v>
      </c>
      <c r="K3027" s="5" t="s">
        <v>6563</v>
      </c>
      <c r="L3027" s="14"/>
      <c r="O3027" s="3" t="str">
        <f>IF(AND(TRIM(J3027)="",M3027=""),"Suffix not translated ",
   IF(AND(TRIM(J3027)&lt;&gt;"",TRIM(M3027)&lt;&gt;"",TRIM(J3027)&lt;&gt;TRIM(M3027)),"Suffix translation &lt;&gt; lookup ", "" ))
&amp;IF(AND(TRIM(K3027)="",N3027=""),"Description not translated ",
   IF(AND(TRIM(K3027)&lt;&gt;"",TRIM(N3027)&lt;&gt;"",TRIM(K3027)&lt;&gt;TRIM(N3027)),"Description translation&lt;&gt; lookup ", "" ))</f>
        <v/>
      </c>
      <c r="P3027" s="3" t="s">
        <v>8447</v>
      </c>
      <c r="Q3027" s="3" t="s">
        <v>8447</v>
      </c>
    </row>
    <row r="3028" spans="1:17" ht="75" x14ac:dyDescent="0.25">
      <c r="A3028" s="2" t="str">
        <f>IF(TRIM(J3028)="","",E3028)</f>
        <v>TimeCreated</v>
      </c>
      <c r="B3028" s="2" t="str">
        <f>IF(TRIM(K3028)="","",I3028)</f>
        <v>Represented in the form HHMMSS:HHMM to designate the time the intellectual content of the object data current source material was created rather than the creation of the physical representation. Follows ISO 8601 standard.</v>
      </c>
      <c r="C3028" s="2" t="str">
        <f>LEFT(F3028,FIND(".",F3028,6))</f>
        <v>Iptc.Application2.</v>
      </c>
      <c r="D3028" s="2" t="str">
        <f>VLOOKUP(C3028,PrefixUebersetzung,2,FALSE)</f>
        <v>Iptc.Application2.</v>
      </c>
      <c r="E3028" s="2" t="str">
        <f>MID(F3028,FIND(".",F3028,6)+1,99)</f>
        <v>TimeCreated</v>
      </c>
      <c r="F3028" s="3" t="s">
        <v>1606</v>
      </c>
      <c r="G3028" s="3" t="s">
        <v>2994</v>
      </c>
      <c r="I3028" s="3" t="s">
        <v>3263</v>
      </c>
      <c r="J3028" s="3" t="s">
        <v>4423</v>
      </c>
      <c r="K3028" s="5" t="s">
        <v>5421</v>
      </c>
      <c r="L3028" s="14"/>
      <c r="O3028" s="3" t="str">
        <f>IF(AND(TRIM(J3028)="",M3028=""),"Suffix not translated ",
   IF(AND(TRIM(J3028)&lt;&gt;"",TRIM(M3028)&lt;&gt;"",TRIM(J3028)&lt;&gt;TRIM(M3028)),"Suffix translation &lt;&gt; lookup ", "" ))
&amp;IF(AND(TRIM(K3028)="",N3028=""),"Description not translated ",
   IF(AND(TRIM(K3028)&lt;&gt;"",TRIM(N3028)&lt;&gt;"",TRIM(K3028)&lt;&gt;TRIM(N3028)),"Description translation&lt;&gt; lookup ", "" ))</f>
        <v/>
      </c>
      <c r="P3028" s="3" t="s">
        <v>8447</v>
      </c>
      <c r="Q3028" s="3" t="s">
        <v>8447</v>
      </c>
    </row>
    <row r="3029" spans="1:17" ht="30" x14ac:dyDescent="0.25">
      <c r="A3029" s="2" t="str">
        <f>IF(TRIM(J3029)="","",E3029)</f>
        <v>TransmissionReference</v>
      </c>
      <c r="B3029" s="2" t="str">
        <f>IF(TRIM(K3029)="","",I3029)</f>
        <v>A code representing the location of original transmission according to practices of the provider.</v>
      </c>
      <c r="C3029" s="2" t="str">
        <f>LEFT(F3029,FIND(".",F3029,6))</f>
        <v>Iptc.Application2.</v>
      </c>
      <c r="D3029" s="2" t="str">
        <f>VLOOKUP(C3029,PrefixUebersetzung,2,FALSE)</f>
        <v>Iptc.Application2.</v>
      </c>
      <c r="E3029" s="2" t="str">
        <f>MID(F3029,FIND(".",F3029,6)+1,99)</f>
        <v>TransmissionReference</v>
      </c>
      <c r="F3029" s="3" t="s">
        <v>1607</v>
      </c>
      <c r="G3029" s="3" t="s">
        <v>9525</v>
      </c>
      <c r="I3029" s="3" t="s">
        <v>3264</v>
      </c>
      <c r="J3029" s="5" t="s">
        <v>4911</v>
      </c>
      <c r="K3029" s="5" t="s">
        <v>5422</v>
      </c>
      <c r="L3029" s="14"/>
      <c r="M3029" s="3" t="str">
        <f>IFERROR(VLOOKUP(E3029,A:J,10, FALSE),"")</f>
        <v>Übertragungsreferenz</v>
      </c>
      <c r="O3029" s="3" t="str">
        <f>IF(AND(TRIM(J3029)="",M3029=""),"Suffix not translated ",
   IF(AND(TRIM(J3029)&lt;&gt;"",TRIM(M3029)&lt;&gt;"",TRIM(J3029)&lt;&gt;TRIM(M3029)),"Suffix translation &lt;&gt; lookup ", "" ))
&amp;IF(AND(TRIM(K3029)="",N3029=""),"Description not translated ",
   IF(AND(TRIM(K3029)&lt;&gt;"",TRIM(N3029)&lt;&gt;"",TRIM(K3029)&lt;&gt;TRIM(N3029)),"Description translation&lt;&gt; lookup ", "" ))</f>
        <v/>
      </c>
      <c r="P3029" s="3" t="s">
        <v>8447</v>
      </c>
      <c r="Q3029" s="3" t="s">
        <v>8447</v>
      </c>
    </row>
    <row r="3030" spans="1:17" ht="75" x14ac:dyDescent="0.25">
      <c r="A3030" s="2" t="str">
        <f>IF(TRIM(J3030)="","",E3030)</f>
        <v>Urgency</v>
      </c>
      <c r="B3030" s="2" t="str">
        <f>IF(TRIM(K3030)="","",I3030)</f>
        <v>Specifies the editorial urgency of content and not necessarily the envelope handling priority (see tag &lt;EnvelopePriority&gt;). The "1" is most urgent, "5" normal and "8" denotes the least-urgent copy.</v>
      </c>
      <c r="C3030" s="2" t="str">
        <f>LEFT(F3030,FIND(".",F3030,6))</f>
        <v>Iptc.Application2.</v>
      </c>
      <c r="D3030" s="2" t="str">
        <f>VLOOKUP(C3030,PrefixUebersetzung,2,FALSE)</f>
        <v>Iptc.Application2.</v>
      </c>
      <c r="E3030" s="2" t="str">
        <f>MID(F3030,FIND(".",F3030,6)+1,99)</f>
        <v>Urgency</v>
      </c>
      <c r="F3030" s="3" t="s">
        <v>1608</v>
      </c>
      <c r="G3030" s="3" t="s">
        <v>9525</v>
      </c>
      <c r="I3030" s="3" t="s">
        <v>3265</v>
      </c>
      <c r="J3030" s="3" t="s">
        <v>4424</v>
      </c>
      <c r="K3030" s="5" t="s">
        <v>5423</v>
      </c>
      <c r="L3030" s="14"/>
      <c r="M3030" s="3" t="str">
        <f>IFERROR(VLOOKUP(E3030,A:J,10, FALSE),"")</f>
        <v>Dringlichkeit</v>
      </c>
      <c r="O3030" s="3" t="str">
        <f>IF(AND(TRIM(J3030)="",M3030=""),"Suffix not translated ",
   IF(AND(TRIM(J3030)&lt;&gt;"",TRIM(M3030)&lt;&gt;"",TRIM(J3030)&lt;&gt;TRIM(M3030)),"Suffix translation &lt;&gt; lookup ", "" ))
&amp;IF(AND(TRIM(K3030)="",N3030=""),"Description not translated ",
   IF(AND(TRIM(K3030)&lt;&gt;"",TRIM(N3030)&lt;&gt;"",TRIM(K3030)&lt;&gt;TRIM(N3030)),"Description translation&lt;&gt; lookup ", "" ))</f>
        <v/>
      </c>
      <c r="P3030" s="3" t="s">
        <v>8447</v>
      </c>
      <c r="Q3030" s="3" t="s">
        <v>8447</v>
      </c>
    </row>
    <row r="3031" spans="1:17" ht="45" x14ac:dyDescent="0.25">
      <c r="A3031" s="2" t="str">
        <f>IF(TRIM(J3031)="","",E3031)</f>
        <v>Writer</v>
      </c>
      <c r="B3031" s="2" t="str">
        <f>IF(TRIM(K3031)="","",I3031)</f>
        <v>Identification of the name of the person involved in the writing, editing or correcting the object data or caption/abstract.</v>
      </c>
      <c r="C3031" s="2" t="str">
        <f>LEFT(F3031,FIND(".",F3031,6))</f>
        <v>Iptc.Application2.</v>
      </c>
      <c r="D3031" s="2" t="str">
        <f>VLOOKUP(C3031,PrefixUebersetzung,2,FALSE)</f>
        <v>Iptc.Application2.</v>
      </c>
      <c r="E3031" s="2" t="str">
        <f>MID(F3031,FIND(".",F3031,6)+1,99)</f>
        <v>Writer</v>
      </c>
      <c r="F3031" s="3" t="s">
        <v>1609</v>
      </c>
      <c r="G3031" s="3" t="s">
        <v>9525</v>
      </c>
      <c r="I3031" s="3" t="s">
        <v>3266</v>
      </c>
      <c r="J3031" s="3" t="s">
        <v>4425</v>
      </c>
      <c r="K3031" s="5" t="s">
        <v>5424</v>
      </c>
      <c r="L3031" s="14"/>
      <c r="O3031" s="3" t="str">
        <f>IF(AND(TRIM(J3031)="",M3031=""),"Suffix not translated ",
   IF(AND(TRIM(J3031)&lt;&gt;"",TRIM(M3031)&lt;&gt;"",TRIM(J3031)&lt;&gt;TRIM(M3031)),"Suffix translation &lt;&gt; lookup ", "" ))
&amp;IF(AND(TRIM(K3031)="",N3031=""),"Description not translated ",
   IF(AND(TRIM(K3031)&lt;&gt;"",TRIM(N3031)&lt;&gt;"",TRIM(K3031)&lt;&gt;TRIM(N3031)),"Description translation&lt;&gt; lookup ", "" ))</f>
        <v/>
      </c>
      <c r="P3031" s="3" t="s">
        <v>8447</v>
      </c>
      <c r="Q3031" s="3" t="s">
        <v>8447</v>
      </c>
    </row>
    <row r="3032" spans="1:17" ht="60" x14ac:dyDescent="0.25">
      <c r="A3032" s="2" t="str">
        <f>IF(TRIM(J3032)="","",E3032)</f>
        <v>ARMId</v>
      </c>
      <c r="B3032" s="2" t="str">
        <f>IF(TRIM(K3032)="","",I3032)</f>
        <v>The DataSet identifies the Abstract Relationship Method identifier (ARM) which is described in a document registered by the originator of the ARM with the IPTC and NAA organizations.</v>
      </c>
      <c r="C3032" s="2" t="str">
        <f>LEFT(F3032,FIND(".",F3032,6))</f>
        <v>Iptc.Envelope.</v>
      </c>
      <c r="D3032" s="2" t="str">
        <f>VLOOKUP(C3032,PrefixUebersetzung,2,FALSE)</f>
        <v>Iptc.Envelope.</v>
      </c>
      <c r="E3032" s="2" t="str">
        <f>MID(F3032,FIND(".",F3032,6)+1,99)</f>
        <v>ARMId</v>
      </c>
      <c r="F3032" s="3" t="s">
        <v>1610</v>
      </c>
      <c r="G3032" s="3" t="s">
        <v>9512</v>
      </c>
      <c r="I3032" s="3" t="s">
        <v>3267</v>
      </c>
      <c r="J3032" s="3" t="s">
        <v>4596</v>
      </c>
      <c r="K3032" s="5" t="s">
        <v>5425</v>
      </c>
      <c r="L3032" s="14"/>
      <c r="O3032" s="3" t="str">
        <f>IF(AND(TRIM(J3032)="",M3032=""),"Suffix not translated ",
   IF(AND(TRIM(J3032)&lt;&gt;"",TRIM(M3032)&lt;&gt;"",TRIM(J3032)&lt;&gt;TRIM(M3032)),"Suffix translation &lt;&gt; lookup ", "" ))
&amp;IF(AND(TRIM(K3032)="",N3032=""),"Description not translated ",
   IF(AND(TRIM(K3032)&lt;&gt;"",TRIM(N3032)&lt;&gt;"",TRIM(K3032)&lt;&gt;TRIM(N3032)),"Description translation&lt;&gt; lookup ", "" ))</f>
        <v/>
      </c>
      <c r="P3032" s="3" t="s">
        <v>8447</v>
      </c>
      <c r="Q3032" s="3" t="s">
        <v>8447</v>
      </c>
    </row>
    <row r="3033" spans="1:17" ht="45" x14ac:dyDescent="0.25">
      <c r="A3033" s="2" t="str">
        <f>IF(TRIM(J3033)="","",E3033)</f>
        <v>ARMVersion</v>
      </c>
      <c r="B3033" s="2" t="str">
        <f>IF(TRIM(K3033)="","",I3033)</f>
        <v>This tag consisting of a binary number representing the particular version of the ARM specified by tag &lt;ARMId&gt;.</v>
      </c>
      <c r="C3033" s="2" t="str">
        <f>LEFT(F3033,FIND(".",F3033,6))</f>
        <v>Iptc.Envelope.</v>
      </c>
      <c r="D3033" s="2" t="str">
        <f>VLOOKUP(C3033,PrefixUebersetzung,2,FALSE)</f>
        <v>Iptc.Envelope.</v>
      </c>
      <c r="E3033" s="2" t="str">
        <f>MID(F3033,FIND(".",F3033,6)+1,99)</f>
        <v>ARMVersion</v>
      </c>
      <c r="F3033" s="3" t="s">
        <v>1611</v>
      </c>
      <c r="G3033" s="3" t="s">
        <v>9512</v>
      </c>
      <c r="I3033" s="3" t="s">
        <v>3268</v>
      </c>
      <c r="J3033" s="3" t="s">
        <v>4597</v>
      </c>
      <c r="K3033" s="5" t="s">
        <v>5426</v>
      </c>
      <c r="L3033" s="14"/>
      <c r="O3033" s="3" t="str">
        <f>IF(AND(TRIM(J3033)="",M3033=""),"Suffix not translated ",
   IF(AND(TRIM(J3033)&lt;&gt;"",TRIM(M3033)&lt;&gt;"",TRIM(J3033)&lt;&gt;TRIM(M3033)),"Suffix translation &lt;&gt; lookup ", "" ))
&amp;IF(AND(TRIM(K3033)="",N3033=""),"Description not translated ",
   IF(AND(TRIM(K3033)&lt;&gt;"",TRIM(N3033)&lt;&gt;"",TRIM(K3033)&lt;&gt;TRIM(N3033)),"Description translation&lt;&gt; lookup ", "" ))</f>
        <v/>
      </c>
      <c r="P3033" s="3" t="s">
        <v>8447</v>
      </c>
      <c r="Q3033" s="3" t="s">
        <v>8447</v>
      </c>
    </row>
    <row r="3034" spans="1:17" ht="90" x14ac:dyDescent="0.25">
      <c r="A3034" s="2" t="str">
        <f>IF(TRIM(J3034)="","",E3034)</f>
        <v>CharacterSet</v>
      </c>
      <c r="B3034" s="2" t="str">
        <f>IF(TRIM(K3034)="","",I3034)</f>
        <v>This tag consisting of one or more control functions used for the announcement, invocation or designation of coded character sets. The control functions follow the ISO 2022 standard and may consist of the escape control character and one or more graphic characters.</v>
      </c>
      <c r="C3034" s="2" t="str">
        <f>LEFT(F3034,FIND(".",F3034,6))</f>
        <v>Iptc.Envelope.</v>
      </c>
      <c r="D3034" s="2" t="str">
        <f>VLOOKUP(C3034,PrefixUebersetzung,2,FALSE)</f>
        <v>Iptc.Envelope.</v>
      </c>
      <c r="E3034" s="2" t="str">
        <f>MID(F3034,FIND(".",F3034,6)+1,99)</f>
        <v>CharacterSet</v>
      </c>
      <c r="F3034" s="3" t="s">
        <v>1612</v>
      </c>
      <c r="G3034" s="3" t="s">
        <v>9525</v>
      </c>
      <c r="I3034" s="3" t="s">
        <v>3269</v>
      </c>
      <c r="J3034" s="3" t="s">
        <v>4426</v>
      </c>
      <c r="K3034" s="5" t="s">
        <v>5427</v>
      </c>
      <c r="L3034" s="14"/>
      <c r="O3034" s="3" t="str">
        <f>IF(AND(TRIM(J3034)="",M3034=""),"Suffix not translated ",
   IF(AND(TRIM(J3034)&lt;&gt;"",TRIM(M3034)&lt;&gt;"",TRIM(J3034)&lt;&gt;TRIM(M3034)),"Suffix translation &lt;&gt; lookup ", "" ))
&amp;IF(AND(TRIM(K3034)="",N3034=""),"Description not translated ",
   IF(AND(TRIM(K3034)&lt;&gt;"",TRIM(N3034)&lt;&gt;"",TRIM(K3034)&lt;&gt;TRIM(N3034)),"Description translation&lt;&gt; lookup ", "" ))</f>
        <v/>
      </c>
      <c r="P3034" s="3" t="s">
        <v>8447</v>
      </c>
      <c r="Q3034" s="3" t="s">
        <v>8447</v>
      </c>
    </row>
    <row r="3035" spans="1:17" ht="60" x14ac:dyDescent="0.25">
      <c r="A3035" s="2" t="str">
        <f>IF(TRIM(J3035)="","",E3035)</f>
        <v>DateSent</v>
      </c>
      <c r="B3035" s="2" t="str">
        <f>IF(TRIM(K3035)="","",I3035)</f>
        <v>Uses the format CCYYMMDD (century, year, month, day) as de-fined in ISO 8601 to indicate year, month and day the service sent the material.</v>
      </c>
      <c r="C3035" s="2" t="str">
        <f>LEFT(F3035,FIND(".",F3035,6))</f>
        <v>Iptc.Envelope.</v>
      </c>
      <c r="D3035" s="2" t="str">
        <f>VLOOKUP(C3035,PrefixUebersetzung,2,FALSE)</f>
        <v>Iptc.Envelope.</v>
      </c>
      <c r="E3035" s="2" t="str">
        <f>MID(F3035,FIND(".",F3035,6)+1,99)</f>
        <v>DateSent</v>
      </c>
      <c r="F3035" s="3" t="s">
        <v>1613</v>
      </c>
      <c r="G3035" s="3" t="s">
        <v>2959</v>
      </c>
      <c r="I3035" s="3" t="s">
        <v>3270</v>
      </c>
      <c r="J3035" s="3" t="s">
        <v>4427</v>
      </c>
      <c r="K3035" s="5" t="s">
        <v>5428</v>
      </c>
      <c r="L3035" s="14"/>
      <c r="O3035" s="3" t="str">
        <f>IF(AND(TRIM(J3035)="",M3035=""),"Suffix not translated ",
   IF(AND(TRIM(J3035)&lt;&gt;"",TRIM(M3035)&lt;&gt;"",TRIM(J3035)&lt;&gt;TRIM(M3035)),"Suffix translation &lt;&gt; lookup ", "" ))
&amp;IF(AND(TRIM(K3035)="",N3035=""),"Description not translated ",
   IF(AND(TRIM(K3035)&lt;&gt;"",TRIM(N3035)&lt;&gt;"",TRIM(K3035)&lt;&gt;TRIM(N3035)),"Description translation&lt;&gt; lookup ", "" ))</f>
        <v/>
      </c>
      <c r="P3035" s="3" t="s">
        <v>8447</v>
      </c>
      <c r="Q3035" s="3" t="s">
        <v>8447</v>
      </c>
    </row>
    <row r="3036" spans="1:17" ht="45" x14ac:dyDescent="0.25">
      <c r="A3036" s="2" t="str">
        <f>IF(TRIM(J3036)="","",E3036)</f>
        <v/>
      </c>
      <c r="B3036" s="2" t="str">
        <f>IF(TRIM(K3036)="","",I3036)</f>
        <v>This DataSet is to accommodate some providers who require routing information above the appropriate OSI layers.</v>
      </c>
      <c r="C3036" s="2" t="str">
        <f>LEFT(F3036,FIND(".",F3036,6))</f>
        <v>Iptc.Envelope.</v>
      </c>
      <c r="D3036" s="2" t="str">
        <f>VLOOKUP(C3036,PrefixUebersetzung,2,FALSE)</f>
        <v>Iptc.Envelope.</v>
      </c>
      <c r="E3036" s="2" t="str">
        <f>MID(F3036,FIND(".",F3036,6)+1,99)</f>
        <v>Destination</v>
      </c>
      <c r="F3036" s="3" t="s">
        <v>1614</v>
      </c>
      <c r="G3036" s="3" t="s">
        <v>9525</v>
      </c>
      <c r="I3036" s="3" t="s">
        <v>3271</v>
      </c>
      <c r="J3036" s="3"/>
      <c r="K3036" s="5" t="s">
        <v>6564</v>
      </c>
      <c r="L3036" s="14"/>
      <c r="M3036" s="3" t="str">
        <f>IFERROR(VLOOKUP(E3036,A:J,10, FALSE),"")</f>
        <v>Ziel</v>
      </c>
      <c r="O3036" s="3" t="str">
        <f>IF(AND(TRIM(J3036)="",M3036=""),"Suffix not translated ",
   IF(AND(TRIM(J3036)&lt;&gt;"",TRIM(M3036)&lt;&gt;"",TRIM(J3036)&lt;&gt;TRIM(M3036)),"Suffix translation &lt;&gt; lookup ", "" ))
&amp;IF(AND(TRIM(K3036)="",N3036=""),"Description not translated ",
   IF(AND(TRIM(K3036)&lt;&gt;"",TRIM(N3036)&lt;&gt;"",TRIM(K3036)&lt;&gt;TRIM(N3036)),"Description translation&lt;&gt; lookup ", "" ))</f>
        <v/>
      </c>
      <c r="Q3036" s="3" t="s">
        <v>8447</v>
      </c>
    </row>
    <row r="3037" spans="1:17" ht="120" x14ac:dyDescent="0.25">
      <c r="A3037" s="2" t="str">
        <f>IF(TRIM(J3037)="","",E3037)</f>
        <v/>
      </c>
      <c r="B3037" s="2" t="str">
        <f>IF(TRIM(K3037)="","",I3037)</f>
        <v/>
      </c>
      <c r="C3037" s="2" t="str">
        <f>LEFT(F3037,FIND(".",F3037,6))</f>
        <v>Iptc.Envelope.</v>
      </c>
      <c r="D3037" s="2" t="str">
        <f>VLOOKUP(C3037,PrefixUebersetzung,2,FALSE)</f>
        <v>Iptc.Envelope.</v>
      </c>
      <c r="E3037" s="2" t="str">
        <f>MID(F3037,FIND(".",F3037,6)+1,99)</f>
        <v>EnvelopeNumber</v>
      </c>
      <c r="F3037" s="3" t="s">
        <v>1615</v>
      </c>
      <c r="G3037" s="3" t="s">
        <v>9525</v>
      </c>
      <c r="I3037" s="3" t="s">
        <v>3272</v>
      </c>
      <c r="J3037" s="3"/>
      <c r="L3037" s="14">
        <v>5</v>
      </c>
      <c r="O3037" s="3" t="str">
        <f>IF(AND(TRIM(J3037)="",M3037=""),"Suffix not translated ",
   IF(AND(TRIM(J3037)&lt;&gt;"",TRIM(M3037)&lt;&gt;"",TRIM(J3037)&lt;&gt;TRIM(M3037)),"Suffix translation &lt;&gt; lookup ", "" ))
&amp;IF(AND(TRIM(K3037)="",N3037=""),"Description not translated ",
   IF(AND(TRIM(K3037)&lt;&gt;"",TRIM(N3037)&lt;&gt;"",TRIM(K3037)&lt;&gt;TRIM(N3037)),"Description translation&lt;&gt; lookup ", "" ))</f>
        <v xml:space="preserve">Suffix not translated Description not translated </v>
      </c>
      <c r="P3037" s="3" t="s">
        <v>8447</v>
      </c>
      <c r="Q3037" s="3" t="s">
        <v>8447</v>
      </c>
    </row>
    <row r="3038" spans="1:17" ht="75" x14ac:dyDescent="0.25">
      <c r="A3038" s="2" t="str">
        <f>IF(TRIM(J3038)="","",E3038)</f>
        <v/>
      </c>
      <c r="B3038" s="2" t="str">
        <f>IF(TRIM(K3038)="","",I3038)</f>
        <v/>
      </c>
      <c r="C3038" s="2" t="str">
        <f>LEFT(F3038,FIND(".",F3038,6))</f>
        <v>Iptc.Envelope.</v>
      </c>
      <c r="D3038" s="2" t="str">
        <f>VLOOKUP(C3038,PrefixUebersetzung,2,FALSE)</f>
        <v>Iptc.Envelope.</v>
      </c>
      <c r="E3038" s="2" t="str">
        <f>MID(F3038,FIND(".",F3038,6)+1,99)</f>
        <v>EnvelopePriority</v>
      </c>
      <c r="F3038" s="3" t="s">
        <v>1616</v>
      </c>
      <c r="G3038" s="3" t="s">
        <v>9525</v>
      </c>
      <c r="I3038" s="3" t="s">
        <v>3273</v>
      </c>
      <c r="J3038" s="3"/>
      <c r="L3038" s="14">
        <v>5</v>
      </c>
      <c r="O3038" s="3" t="str">
        <f>IF(AND(TRIM(J3038)="",M3038=""),"Suffix not translated ",
   IF(AND(TRIM(J3038)&lt;&gt;"",TRIM(M3038)&lt;&gt;"",TRIM(J3038)&lt;&gt;TRIM(M3038)),"Suffix translation &lt;&gt; lookup ", "" ))
&amp;IF(AND(TRIM(K3038)="",N3038=""),"Description not translated ",
   IF(AND(TRIM(K3038)&lt;&gt;"",TRIM(N3038)&lt;&gt;"",TRIM(K3038)&lt;&gt;TRIM(N3038)),"Description translation&lt;&gt; lookup ", "" ))</f>
        <v xml:space="preserve">Suffix not translated Description not translated </v>
      </c>
      <c r="P3038" s="3" t="s">
        <v>8447</v>
      </c>
      <c r="Q3038" s="3" t="s">
        <v>8447</v>
      </c>
    </row>
    <row r="3039" spans="1:17" ht="105" x14ac:dyDescent="0.25">
      <c r="A3039" s="2" t="str">
        <f>IF(TRIM(J3039)="","",E3039)</f>
        <v/>
      </c>
      <c r="B3039" s="2" t="str">
        <f>IF(TRIM(K3039)="","",I3039)</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9" s="2" t="str">
        <f>LEFT(F3039,FIND(".",F3039,6))</f>
        <v>Iptc.Envelope.</v>
      </c>
      <c r="D3039" s="2" t="str">
        <f>VLOOKUP(C3039,PrefixUebersetzung,2,FALSE)</f>
        <v>Iptc.Envelope.</v>
      </c>
      <c r="E3039" s="2" t="str">
        <f>MID(F3039,FIND(".",F3039,6)+1,99)</f>
        <v>FileFormat</v>
      </c>
      <c r="F3039" s="3" t="s">
        <v>1617</v>
      </c>
      <c r="G3039" s="3" t="s">
        <v>9512</v>
      </c>
      <c r="I3039" s="3" t="s">
        <v>3274</v>
      </c>
      <c r="J3039" s="3"/>
      <c r="K3039" s="5" t="s">
        <v>6565</v>
      </c>
      <c r="L3039" s="14"/>
      <c r="M3039" s="3" t="str">
        <f>IFERROR(VLOOKUP(E3039,A:J,10, FALSE),"")</f>
        <v>Dateiformat</v>
      </c>
      <c r="O3039" s="3" t="str">
        <f>IF(AND(TRIM(J3039)="",M3039=""),"Suffix not translated ",
   IF(AND(TRIM(J3039)&lt;&gt;"",TRIM(M3039)&lt;&gt;"",TRIM(J3039)&lt;&gt;TRIM(M3039)),"Suffix translation &lt;&gt; lookup ", "" ))
&amp;IF(AND(TRIM(K3039)="",N3039=""),"Description not translated ",
   IF(AND(TRIM(K3039)&lt;&gt;"",TRIM(N3039)&lt;&gt;"",TRIM(K3039)&lt;&gt;TRIM(N3039)),"Description translation&lt;&gt; lookup ", "" ))</f>
        <v/>
      </c>
      <c r="Q3039" s="3" t="s">
        <v>8447</v>
      </c>
    </row>
    <row r="3040" spans="1:17" ht="30" x14ac:dyDescent="0.25">
      <c r="A3040" s="2" t="str">
        <f>IF(TRIM(J3040)="","",E3040)</f>
        <v>FileVersion</v>
      </c>
      <c r="B3040" s="2" t="str">
        <f>IF(TRIM(K3040)="","",I3040)</f>
        <v>A binary number representing the particular version of the File Format specified by &lt;FileFormat&gt; tag.</v>
      </c>
      <c r="C3040" s="2" t="str">
        <f>LEFT(F3040,FIND(".",F3040,6))</f>
        <v>Iptc.Envelope.</v>
      </c>
      <c r="D3040" s="2" t="str">
        <f>VLOOKUP(C3040,PrefixUebersetzung,2,FALSE)</f>
        <v>Iptc.Envelope.</v>
      </c>
      <c r="E3040" s="2" t="str">
        <f>MID(F3040,FIND(".",F3040,6)+1,99)</f>
        <v>FileVersion</v>
      </c>
      <c r="F3040" s="3" t="s">
        <v>1618</v>
      </c>
      <c r="G3040" s="3" t="s">
        <v>9512</v>
      </c>
      <c r="I3040" s="3" t="s">
        <v>3275</v>
      </c>
      <c r="J3040" s="3" t="s">
        <v>5045</v>
      </c>
      <c r="K3040" s="5" t="s">
        <v>6566</v>
      </c>
      <c r="L3040" s="14"/>
      <c r="O3040" s="3" t="str">
        <f>IF(AND(TRIM(J3040)="",M3040=""),"Suffix not translated ",
   IF(AND(TRIM(J3040)&lt;&gt;"",TRIM(M3040)&lt;&gt;"",TRIM(J3040)&lt;&gt;TRIM(M3040)),"Suffix translation &lt;&gt; lookup ", "" ))
&amp;IF(AND(TRIM(K3040)="",N3040=""),"Description not translated ",
   IF(AND(TRIM(K3040)&lt;&gt;"",TRIM(N3040)&lt;&gt;"",TRIM(K3040)&lt;&gt;TRIM(N3040)),"Description translation&lt;&gt; lookup ", "" ))</f>
        <v/>
      </c>
      <c r="P3040" s="3" t="s">
        <v>8447</v>
      </c>
      <c r="Q3040" s="3" t="s">
        <v>8447</v>
      </c>
    </row>
    <row r="3041" spans="1:18" ht="60" x14ac:dyDescent="0.25">
      <c r="A3041" s="2" t="str">
        <f>IF(TRIM(J3041)="","",E3041)</f>
        <v>ModelVersion</v>
      </c>
      <c r="B3041" s="2" t="str">
        <f>IF(TRIM(K3041)="","",I3041)</f>
        <v>A binary number identifying the version of the Information Interchange Model, Part I, utilised by the provider. Version numbers are assigned by IPTC and NAA organizations.</v>
      </c>
      <c r="C3041" s="2" t="str">
        <f>LEFT(F3041,FIND(".",F3041,6))</f>
        <v>Iptc.Envelope.</v>
      </c>
      <c r="D3041" s="2" t="str">
        <f>VLOOKUP(C3041,PrefixUebersetzung,2,FALSE)</f>
        <v>Iptc.Envelope.</v>
      </c>
      <c r="E3041" s="2" t="str">
        <f>MID(F3041,FIND(".",F3041,6)+1,99)</f>
        <v>ModelVersion</v>
      </c>
      <c r="F3041" s="3" t="s">
        <v>5573</v>
      </c>
      <c r="G3041" s="3" t="s">
        <v>9512</v>
      </c>
      <c r="I3041" s="3" t="s">
        <v>5574</v>
      </c>
      <c r="J3041" s="3" t="s">
        <v>6341</v>
      </c>
      <c r="K3041" s="5" t="s">
        <v>6639</v>
      </c>
      <c r="L3041" s="14"/>
      <c r="O3041" s="3" t="str">
        <f>IF(AND(TRIM(J3041)="",M3041=""),"Suffix not translated ",
   IF(AND(TRIM(J3041)&lt;&gt;"",TRIM(M3041)&lt;&gt;"",TRIM(J3041)&lt;&gt;TRIM(M3041)),"Suffix translation &lt;&gt; lookup ", "" ))
&amp;IF(AND(TRIM(K3041)="",N3041=""),"Description not translated ",
   IF(AND(TRIM(K3041)&lt;&gt;"",TRIM(N3041)&lt;&gt;"",TRIM(K3041)&lt;&gt;TRIM(N3041)),"Description translation&lt;&gt; lookup ", "" ))</f>
        <v/>
      </c>
      <c r="P3041" s="3" t="s">
        <v>8447</v>
      </c>
      <c r="Q3041" s="3" t="s">
        <v>8447</v>
      </c>
    </row>
    <row r="3042" spans="1:18" ht="75" x14ac:dyDescent="0.25">
      <c r="A3042" s="2" t="str">
        <f>IF(TRIM(J3042)="","",E3042)</f>
        <v>ProductId</v>
      </c>
      <c r="B3042" s="2" t="str">
        <f>IF(TRIM(K3042)="","",I3042)</f>
        <v>Allows a provider to identify subsets of its overall service. Used to provide receiving organisation data on which to select, route, or otherwise handle data.</v>
      </c>
      <c r="C3042" s="2" t="str">
        <f>LEFT(F3042,FIND(".",F3042,6))</f>
        <v>Iptc.Envelope.</v>
      </c>
      <c r="D3042" s="2" t="str">
        <f>VLOOKUP(C3042,PrefixUebersetzung,2,FALSE)</f>
        <v>Iptc.Envelope.</v>
      </c>
      <c r="E3042" s="2" t="str">
        <f>MID(F3042,FIND(".",F3042,6)+1,99)</f>
        <v>ProductId</v>
      </c>
      <c r="F3042" s="3" t="s">
        <v>1619</v>
      </c>
      <c r="G3042" s="3" t="s">
        <v>9525</v>
      </c>
      <c r="I3042" s="3" t="s">
        <v>3276</v>
      </c>
      <c r="J3042" s="3" t="s">
        <v>4429</v>
      </c>
      <c r="K3042" s="5" t="s">
        <v>5429</v>
      </c>
      <c r="L3042" s="14"/>
      <c r="O3042" s="3" t="str">
        <f>IF(AND(TRIM(J3042)="",M3042=""),"Suffix not translated ",
   IF(AND(TRIM(J3042)&lt;&gt;"",TRIM(M3042)&lt;&gt;"",TRIM(J3042)&lt;&gt;TRIM(M3042)),"Suffix translation &lt;&gt; lookup ", "" ))
&amp;IF(AND(TRIM(K3042)="",N3042=""),"Description not translated ",
   IF(AND(TRIM(K3042)&lt;&gt;"",TRIM(N3042)&lt;&gt;"",TRIM(K3042)&lt;&gt;TRIM(N3042)),"Description translation&lt;&gt; lookup ", "" ))</f>
        <v/>
      </c>
      <c r="P3042" s="3" t="s">
        <v>8447</v>
      </c>
      <c r="Q3042" s="3" t="s">
        <v>8447</v>
      </c>
    </row>
    <row r="3043" spans="1:18" ht="30" x14ac:dyDescent="0.25">
      <c r="A3043" s="2" t="str">
        <f>IF(TRIM(J3043)="","",E3043)</f>
        <v>ServiceId</v>
      </c>
      <c r="B3043" s="2" t="str">
        <f>IF(TRIM(K3043)="","",I3043)</f>
        <v>Identifies the provider and product</v>
      </c>
      <c r="C3043" s="2" t="str">
        <f>LEFT(F3043,FIND(".",F3043,6))</f>
        <v>Iptc.Envelope.</v>
      </c>
      <c r="D3043" s="2" t="str">
        <f>VLOOKUP(C3043,PrefixUebersetzung,2,FALSE)</f>
        <v>Iptc.Envelope.</v>
      </c>
      <c r="E3043" s="2" t="str">
        <f>MID(F3043,FIND(".",F3043,6)+1,99)</f>
        <v>ServiceId</v>
      </c>
      <c r="F3043" s="3" t="s">
        <v>1620</v>
      </c>
      <c r="G3043" s="3" t="s">
        <v>9525</v>
      </c>
      <c r="I3043" s="3" t="s">
        <v>3277</v>
      </c>
      <c r="J3043" s="3" t="s">
        <v>4430</v>
      </c>
      <c r="K3043" s="5" t="s">
        <v>5430</v>
      </c>
      <c r="L3043" s="14"/>
      <c r="O3043" s="3" t="str">
        <f>IF(AND(TRIM(J3043)="",M3043=""),"Suffix not translated ",
   IF(AND(TRIM(J3043)&lt;&gt;"",TRIM(M3043)&lt;&gt;"",TRIM(J3043)&lt;&gt;TRIM(M3043)),"Suffix translation &lt;&gt; lookup ", "" ))
&amp;IF(AND(TRIM(K3043)="",N3043=""),"Description not translated ",
   IF(AND(TRIM(K3043)&lt;&gt;"",TRIM(N3043)&lt;&gt;"",TRIM(K3043)&lt;&gt;TRIM(N3043)),"Description translation&lt;&gt; lookup ", "" ))</f>
        <v/>
      </c>
      <c r="P3043" s="3" t="s">
        <v>8447</v>
      </c>
      <c r="Q3043" s="3" t="s">
        <v>8447</v>
      </c>
      <c r="R3043" s="3" t="s">
        <v>9210</v>
      </c>
    </row>
    <row r="3044" spans="1:18" ht="90" x14ac:dyDescent="0.25">
      <c r="A3044" s="2" t="str">
        <f>IF(TRIM(J3044)="","",E3044)</f>
        <v>TimeSent</v>
      </c>
      <c r="B3044" s="2" t="str">
        <f>IF(TRIM(K3044)="","",I3044)</f>
        <v>Uses the format HHMMSS:HHMM where HHMMSS refers to local hour, minute and seconds and HHMM refers to hours and minutes ahead (+) or behind (-) Universal Coordinated Time as described in ISO 8601. This is the time the service sent the material.</v>
      </c>
      <c r="C3044" s="2" t="str">
        <f>LEFT(F3044,FIND(".",F3044,6))</f>
        <v>Iptc.Envelope.</v>
      </c>
      <c r="D3044" s="2" t="str">
        <f>VLOOKUP(C3044,PrefixUebersetzung,2,FALSE)</f>
        <v>Iptc.Envelope.</v>
      </c>
      <c r="E3044" s="2" t="str">
        <f>MID(F3044,FIND(".",F3044,6)+1,99)</f>
        <v>TimeSent</v>
      </c>
      <c r="F3044" s="3" t="s">
        <v>1621</v>
      </c>
      <c r="G3044" s="3" t="s">
        <v>2994</v>
      </c>
      <c r="I3044" s="3" t="s">
        <v>3278</v>
      </c>
      <c r="J3044" s="3" t="s">
        <v>4431</v>
      </c>
      <c r="K3044" s="5" t="s">
        <v>5431</v>
      </c>
      <c r="L3044" s="14"/>
      <c r="O3044" s="3" t="str">
        <f>IF(AND(TRIM(J3044)="",M3044=""),"Suffix not translated ",
   IF(AND(TRIM(J3044)&lt;&gt;"",TRIM(M3044)&lt;&gt;"",TRIM(J3044)&lt;&gt;TRIM(M3044)),"Suffix translation &lt;&gt; lookup ", "" ))
&amp;IF(AND(TRIM(K3044)="",N3044=""),"Description not translated ",
   IF(AND(TRIM(K3044)&lt;&gt;"",TRIM(N3044)&lt;&gt;"",TRIM(K3044)&lt;&gt;TRIM(N3044)),"Description translation&lt;&gt; lookup ", "" ))</f>
        <v/>
      </c>
      <c r="P3044" s="3" t="s">
        <v>8447</v>
      </c>
      <c r="Q3044" s="3" t="s">
        <v>8447</v>
      </c>
    </row>
    <row r="3045" spans="1:18" ht="75" x14ac:dyDescent="0.25">
      <c r="A3045" s="2" t="str">
        <f>IF(TRIM(J3045)="","",E3045)</f>
        <v>UNO</v>
      </c>
      <c r="B3045" s="2" t="str">
        <f>IF(TRIM(K3045)="","",I3045)</f>
        <v>This tag provide a globally unique identification for objects as specified in the IIM, independent of provider and for any media form. The provider must ensure the UNO is unique. Objects with the same UNO are identical.</v>
      </c>
      <c r="C3045" s="2" t="str">
        <f>LEFT(F3045,FIND(".",F3045,6))</f>
        <v>Iptc.Envelope.</v>
      </c>
      <c r="D3045" s="2" t="str">
        <f>VLOOKUP(C3045,PrefixUebersetzung,2,FALSE)</f>
        <v>Iptc.Envelope.</v>
      </c>
      <c r="E3045" s="2" t="str">
        <f>MID(F3045,FIND(".",F3045,6)+1,99)</f>
        <v>UNO</v>
      </c>
      <c r="F3045" s="3" t="s">
        <v>1622</v>
      </c>
      <c r="G3045" s="3" t="s">
        <v>9525</v>
      </c>
      <c r="I3045" s="3" t="s">
        <v>3279</v>
      </c>
      <c r="J3045" s="3" t="s">
        <v>4147</v>
      </c>
      <c r="K3045" s="5" t="s">
        <v>5432</v>
      </c>
      <c r="L3045" s="14"/>
      <c r="O3045" s="3" t="str">
        <f>IF(AND(TRIM(J3045)="",M3045=""),"Suffix not translated ",
   IF(AND(TRIM(J3045)&lt;&gt;"",TRIM(M3045)&lt;&gt;"",TRIM(J3045)&lt;&gt;TRIM(M3045)),"Suffix translation &lt;&gt; lookup ", "" ))
&amp;IF(AND(TRIM(K3045)="",N3045=""),"Description not translated ",
   IF(AND(TRIM(K3045)&lt;&gt;"",TRIM(N3045)&lt;&gt;"",TRIM(K3045)&lt;&gt;TRIM(N3045)),"Description translation&lt;&gt; lookup ", "" ))</f>
        <v/>
      </c>
      <c r="P3045" s="3" t="s">
        <v>8447</v>
      </c>
      <c r="Q3045" s="3" t="s">
        <v>8447</v>
      </c>
    </row>
    <row r="3046" spans="1:18" x14ac:dyDescent="0.25">
      <c r="A3046" s="2" t="str">
        <f>IF(TRIM(J3046)="","",E3046)</f>
        <v>author</v>
      </c>
      <c r="B3046" s="2" t="str">
        <f>IF(TRIM(K3046)="","",I3046)</f>
        <v>The name of the author or photographer</v>
      </c>
      <c r="C3046" s="2" t="str">
        <f>LEFT(F3046,FIND(".",F3046,6))</f>
        <v>Xmp.acdsee.</v>
      </c>
      <c r="D3046" s="2" t="str">
        <f>VLOOKUP(C3046,PrefixUebersetzung,2,FALSE)</f>
        <v>Xmp.acdsee.</v>
      </c>
      <c r="E3046" s="2" t="str">
        <f>MID(F3046,FIND(".",F3046,6)+1,99)</f>
        <v>author</v>
      </c>
      <c r="F3046" s="3" t="s">
        <v>7026</v>
      </c>
      <c r="G3046" s="3" t="s">
        <v>9526</v>
      </c>
      <c r="H3046" s="3" t="s">
        <v>11241</v>
      </c>
      <c r="I3046" s="3" t="s">
        <v>7027</v>
      </c>
      <c r="J3046" s="3" t="s">
        <v>4454</v>
      </c>
      <c r="K3046" s="5" t="s">
        <v>7797</v>
      </c>
      <c r="L3046" s="14"/>
      <c r="O3046" s="3" t="str">
        <f>IF(AND(TRIM(J3046)="",M3046=""),"Suffix not translated ",
   IF(AND(TRIM(J3046)&lt;&gt;"",TRIM(M3046)&lt;&gt;"",TRIM(J3046)&lt;&gt;TRIM(M3046)),"Suffix translation &lt;&gt; lookup ", "" ))
&amp;IF(AND(TRIM(K3046)="",N3046=""),"Description not translated ",
   IF(AND(TRIM(K3046)&lt;&gt;"",TRIM(N3046)&lt;&gt;"",TRIM(K3046)&lt;&gt;TRIM(N3046)),"Description translation&lt;&gt; lookup ", "" ))</f>
        <v/>
      </c>
      <c r="P3046" s="3" t="s">
        <v>8447</v>
      </c>
      <c r="Q3046" s="3" t="s">
        <v>8447</v>
      </c>
      <c r="R3046" s="3" t="s">
        <v>9378</v>
      </c>
    </row>
    <row r="3047" spans="1:18" ht="30" x14ac:dyDescent="0.25">
      <c r="A3047" s="2" t="str">
        <f>IF(TRIM(J3047)="","",E3047)</f>
        <v/>
      </c>
      <c r="B3047" s="2" t="str">
        <f>IF(TRIM(K3047)="","",I3047)</f>
        <v>A brief description of the file</v>
      </c>
      <c r="C3047" s="2" t="str">
        <f>LEFT(F3047,FIND(".",F3047,6))</f>
        <v>Xmp.acdsee.</v>
      </c>
      <c r="D3047" s="2" t="str">
        <f>VLOOKUP(C3047,PrefixUebersetzung,2,FALSE)</f>
        <v>Xmp.acdsee.</v>
      </c>
      <c r="E3047" s="2" t="str">
        <f>MID(F3047,FIND(".",F3047,6)+1,99)</f>
        <v>caption</v>
      </c>
      <c r="F3047" s="3" t="s">
        <v>7028</v>
      </c>
      <c r="G3047" s="3" t="s">
        <v>9526</v>
      </c>
      <c r="H3047" s="3" t="s">
        <v>11241</v>
      </c>
      <c r="I3047" s="3" t="s">
        <v>7029</v>
      </c>
      <c r="J3047" s="3"/>
      <c r="K3047" s="5" t="s">
        <v>7798</v>
      </c>
      <c r="L3047" s="14"/>
      <c r="M3047" s="3" t="str">
        <f>IFERROR(VLOOKUP(E3047,A:J,10, FALSE),"")</f>
        <v>Beschreibung</v>
      </c>
      <c r="O3047" s="3" t="str">
        <f>IF(AND(TRIM(J3047)="",M3047=""),"Suffix not translated ",
   IF(AND(TRIM(J3047)&lt;&gt;"",TRIM(M3047)&lt;&gt;"",TRIM(J3047)&lt;&gt;TRIM(M3047)),"Suffix translation &lt;&gt; lookup ", "" ))
&amp;IF(AND(TRIM(K3047)="",N3047=""),"Description not translated ",
   IF(AND(TRIM(K3047)&lt;&gt;"",TRIM(N3047)&lt;&gt;"",TRIM(K3047)&lt;&gt;TRIM(N3047)),"Description translation&lt;&gt; lookup ", "" ))</f>
        <v/>
      </c>
      <c r="Q3047" s="3" t="s">
        <v>8447</v>
      </c>
      <c r="R3047" s="3" t="s">
        <v>8953</v>
      </c>
    </row>
    <row r="3048" spans="1:18" ht="30" x14ac:dyDescent="0.25">
      <c r="A3048" s="2" t="str">
        <f>IF(TRIM(J3048)="","",E3048)</f>
        <v>categories</v>
      </c>
      <c r="B3048" s="2" t="str">
        <f>IF(TRIM(K3048)="","",I3048)</f>
        <v>Catalog of hierarchical keywords and groups</v>
      </c>
      <c r="C3048" s="2" t="str">
        <f>LEFT(F3048,FIND(".",F3048,6))</f>
        <v>Xmp.acdsee.</v>
      </c>
      <c r="D3048" s="2" t="str">
        <f>VLOOKUP(C3048,PrefixUebersetzung,2,FALSE)</f>
        <v>Xmp.acdsee.</v>
      </c>
      <c r="E3048" s="2" t="str">
        <f>MID(F3048,FIND(".",F3048,6)+1,99)</f>
        <v>categories</v>
      </c>
      <c r="F3048" s="3" t="s">
        <v>7030</v>
      </c>
      <c r="G3048" s="3" t="s">
        <v>9526</v>
      </c>
      <c r="H3048" s="3" t="s">
        <v>11241</v>
      </c>
      <c r="I3048" s="3" t="s">
        <v>7031</v>
      </c>
      <c r="J3048" s="3" t="s">
        <v>7581</v>
      </c>
      <c r="K3048" s="5" t="s">
        <v>7799</v>
      </c>
      <c r="L3048" s="14"/>
      <c r="O3048" s="3" t="str">
        <f>IF(AND(TRIM(J3048)="",M3048=""),"Suffix not translated ",
   IF(AND(TRIM(J3048)&lt;&gt;"",TRIM(M3048)&lt;&gt;"",TRIM(J3048)&lt;&gt;TRIM(M3048)),"Suffix translation &lt;&gt; lookup ", "" ))
&amp;IF(AND(TRIM(K3048)="",N3048=""),"Description not translated ",
   IF(AND(TRIM(K3048)&lt;&gt;"",TRIM(N3048)&lt;&gt;"",TRIM(K3048)&lt;&gt;TRIM(N3048)),"Description translation&lt;&gt; lookup ", "" ))</f>
        <v/>
      </c>
      <c r="P3048" s="3" t="s">
        <v>8447</v>
      </c>
      <c r="Q3048" s="3" t="s">
        <v>8447</v>
      </c>
    </row>
    <row r="3049" spans="1:18" x14ac:dyDescent="0.25">
      <c r="A3049" s="2" t="str">
        <f>IF(TRIM(J3049)="","",E3049)</f>
        <v/>
      </c>
      <c r="B3049" s="2" t="str">
        <f>IF(TRIM(K3049)="","",I3049)</f>
        <v>Date and Time</v>
      </c>
      <c r="C3049" s="2" t="str">
        <f>LEFT(F3049,FIND(".",F3049,6))</f>
        <v>Xmp.acdsee.</v>
      </c>
      <c r="D3049" s="2" t="str">
        <f>VLOOKUP(C3049,PrefixUebersetzung,2,FALSE)</f>
        <v>Xmp.acdsee.</v>
      </c>
      <c r="E3049" s="2" t="str">
        <f>MID(F3049,FIND(".",F3049,6)+1,99)</f>
        <v>datetime</v>
      </c>
      <c r="F3049" s="3" t="s">
        <v>7032</v>
      </c>
      <c r="G3049" s="3" t="s">
        <v>9526</v>
      </c>
      <c r="H3049" s="3" t="s">
        <v>11241</v>
      </c>
      <c r="I3049" s="3" t="s">
        <v>7033</v>
      </c>
      <c r="J3049" s="3"/>
      <c r="K3049" s="5" t="s">
        <v>7800</v>
      </c>
      <c r="L3049" s="14"/>
      <c r="M3049" s="3" t="str">
        <f>IFERROR(VLOOKUP(E3049,A:J,10, FALSE),"")</f>
        <v>Datum/Zeit</v>
      </c>
      <c r="O3049" s="3" t="str">
        <f>IF(AND(TRIM(J3049)="",M3049=""),"Suffix not translated ",
   IF(AND(TRIM(J3049)&lt;&gt;"",TRIM(M3049)&lt;&gt;"",TRIM(J3049)&lt;&gt;TRIM(M3049)),"Suffix translation &lt;&gt; lookup ", "" ))
&amp;IF(AND(TRIM(K3049)="",N3049=""),"Description not translated ",
   IF(AND(TRIM(K3049)&lt;&gt;"",TRIM(N3049)&lt;&gt;"",TRIM(K3049)&lt;&gt;TRIM(N3049)),"Description translation&lt;&gt; lookup ", "" ))</f>
        <v/>
      </c>
      <c r="Q3049" s="3" t="s">
        <v>8447</v>
      </c>
      <c r="R3049" s="3" t="s">
        <v>9098</v>
      </c>
    </row>
    <row r="3050" spans="1:18" ht="30" x14ac:dyDescent="0.25">
      <c r="A3050" s="2" t="str">
        <f>IF(TRIM(J3050)="","",E3050)</f>
        <v>notes</v>
      </c>
      <c r="B3050" s="2" t="str">
        <f>IF(TRIM(K3050)="","",I3050)</f>
        <v>Any descriptive or additional free-form text up to 4,095 characters</v>
      </c>
      <c r="C3050" s="2" t="str">
        <f>LEFT(F3050,FIND(".",F3050,6))</f>
        <v>Xmp.acdsee.</v>
      </c>
      <c r="D3050" s="2" t="str">
        <f>VLOOKUP(C3050,PrefixUebersetzung,2,FALSE)</f>
        <v>Xmp.acdsee.</v>
      </c>
      <c r="E3050" s="2" t="str">
        <f>MID(F3050,FIND(".",F3050,6)+1,99)</f>
        <v>notes</v>
      </c>
      <c r="F3050" s="3" t="s">
        <v>7034</v>
      </c>
      <c r="G3050" s="3" t="s">
        <v>9526</v>
      </c>
      <c r="H3050" s="3" t="s">
        <v>11241</v>
      </c>
      <c r="I3050" s="3" t="s">
        <v>7035</v>
      </c>
      <c r="J3050" s="3" t="s">
        <v>7582</v>
      </c>
      <c r="K3050" s="5" t="s">
        <v>7801</v>
      </c>
      <c r="L3050" s="14"/>
      <c r="O3050" s="3" t="str">
        <f>IF(AND(TRIM(J3050)="",M3050=""),"Suffix not translated ",
   IF(AND(TRIM(J3050)&lt;&gt;"",TRIM(M3050)&lt;&gt;"",TRIM(J3050)&lt;&gt;TRIM(M3050)),"Suffix translation &lt;&gt; lookup ", "" ))
&amp;IF(AND(TRIM(K3050)="",N3050=""),"Description not translated ",
   IF(AND(TRIM(K3050)&lt;&gt;"",TRIM(N3050)&lt;&gt;"",TRIM(K3050)&lt;&gt;TRIM(N3050)),"Description translation&lt;&gt; lookup ", "" ))</f>
        <v/>
      </c>
      <c r="P3050" s="3" t="s">
        <v>8447</v>
      </c>
      <c r="Q3050" s="3" t="s">
        <v>8447</v>
      </c>
    </row>
    <row r="3051" spans="1:18" x14ac:dyDescent="0.25">
      <c r="A3051" s="2" t="str">
        <f>IF(TRIM(J3051)="","",E3051)</f>
        <v/>
      </c>
      <c r="B3051" s="2" t="str">
        <f>IF(TRIM(K3051)="","",I3051)</f>
        <v>Numerical rating from 1 to 5</v>
      </c>
      <c r="C3051" s="2" t="str">
        <f>LEFT(F3051,FIND(".",F3051,6))</f>
        <v>Xmp.acdsee.</v>
      </c>
      <c r="D3051" s="2" t="str">
        <f>VLOOKUP(C3051,PrefixUebersetzung,2,FALSE)</f>
        <v>Xmp.acdsee.</v>
      </c>
      <c r="E3051" s="2" t="str">
        <f>MID(F3051,FIND(".",F3051,6)+1,99)</f>
        <v>rating</v>
      </c>
      <c r="F3051" s="3" t="s">
        <v>7036</v>
      </c>
      <c r="G3051" s="3" t="s">
        <v>9526</v>
      </c>
      <c r="H3051" s="3" t="s">
        <v>11241</v>
      </c>
      <c r="I3051" s="3" t="s">
        <v>7037</v>
      </c>
      <c r="J3051" s="3"/>
      <c r="K3051" s="5" t="s">
        <v>7802</v>
      </c>
      <c r="L3051" s="14"/>
      <c r="M3051" s="3" t="str">
        <f>IFERROR(VLOOKUP(E3051,A:J,10, FALSE),"")</f>
        <v>Bewertung</v>
      </c>
      <c r="O3051" s="3" t="str">
        <f>IF(AND(TRIM(J3051)="",M3051=""),"Suffix not translated ",
   IF(AND(TRIM(J3051)&lt;&gt;"",TRIM(M3051)&lt;&gt;"",TRIM(J3051)&lt;&gt;TRIM(M3051)),"Suffix translation &lt;&gt; lookup ", "" ))
&amp;IF(AND(TRIM(K3051)="",N3051=""),"Description not translated ",
   IF(AND(TRIM(K3051)&lt;&gt;"",TRIM(N3051)&lt;&gt;"",TRIM(K3051)&lt;&gt;TRIM(N3051)),"Description translation&lt;&gt; lookup ", "" ))</f>
        <v/>
      </c>
      <c r="Q3051" s="3" t="s">
        <v>8447</v>
      </c>
    </row>
    <row r="3052" spans="1:18" x14ac:dyDescent="0.25">
      <c r="A3052" s="2" t="str">
        <f>IF(TRIM(J3052)="","",E3052)</f>
        <v>tagged</v>
      </c>
      <c r="B3052" s="2" t="str">
        <f>IF(TRIM(K3052)="","",I3052)</f>
        <v>True or False</v>
      </c>
      <c r="C3052" s="2" t="str">
        <f>LEFT(F3052,FIND(".",F3052,6))</f>
        <v>Xmp.acdsee.</v>
      </c>
      <c r="D3052" s="2" t="str">
        <f>VLOOKUP(C3052,PrefixUebersetzung,2,FALSE)</f>
        <v>Xmp.acdsee.</v>
      </c>
      <c r="E3052" s="2" t="str">
        <f>MID(F3052,FIND(".",F3052,6)+1,99)</f>
        <v>tagged</v>
      </c>
      <c r="F3052" s="3" t="s">
        <v>7038</v>
      </c>
      <c r="G3052" s="3" t="s">
        <v>9526</v>
      </c>
      <c r="H3052" s="3" t="s">
        <v>11241</v>
      </c>
      <c r="I3052" s="3" t="s">
        <v>7039</v>
      </c>
      <c r="J3052" s="3" t="s">
        <v>4578</v>
      </c>
      <c r="K3052" s="5" t="s">
        <v>7583</v>
      </c>
      <c r="L3052" s="14"/>
      <c r="O3052" s="3" t="str">
        <f>IF(AND(TRIM(J3052)="",M3052=""),"Suffix not translated ",
   IF(AND(TRIM(J3052)&lt;&gt;"",TRIM(M3052)&lt;&gt;"",TRIM(J3052)&lt;&gt;TRIM(M3052)),"Suffix translation &lt;&gt; lookup ", "" ))
&amp;IF(AND(TRIM(K3052)="",N3052=""),"Description not translated ",
   IF(AND(TRIM(K3052)&lt;&gt;"",TRIM(N3052)&lt;&gt;"",TRIM(K3052)&lt;&gt;TRIM(N3052)),"Description translation&lt;&gt; lookup ", "" ))</f>
        <v/>
      </c>
      <c r="P3052" s="3" t="s">
        <v>8447</v>
      </c>
      <c r="Q3052" s="3" t="s">
        <v>8447</v>
      </c>
    </row>
    <row r="3053" spans="1:18" ht="30" x14ac:dyDescent="0.25">
      <c r="A3053" s="2" t="str">
        <f>IF(TRIM(J3053)="","",E3053)</f>
        <v>AvgBytePerSec</v>
      </c>
      <c r="B3053" s="2" t="str">
        <f>IF(TRIM(K3053)="","",I3053)</f>
        <v>Average Bytes Per Second found in audio stream</v>
      </c>
      <c r="C3053" s="2" t="str">
        <f>LEFT(F3053,FIND(".",F3053,6))</f>
        <v>Xmp.audio.</v>
      </c>
      <c r="D3053" s="2" t="str">
        <f>VLOOKUP(C3053,PrefixUebersetzung,2,FALSE)</f>
        <v>Xmp.audio.</v>
      </c>
      <c r="E3053" s="2" t="str">
        <f>MID(F3053,FIND(".",F3053,6)+1,99)</f>
        <v>AvgBytePerSec</v>
      </c>
      <c r="F3053" s="3" t="s">
        <v>5575</v>
      </c>
      <c r="G3053" s="3" t="s">
        <v>9526</v>
      </c>
      <c r="H3053" s="3" t="s">
        <v>11242</v>
      </c>
      <c r="I3053" s="3" t="s">
        <v>5576</v>
      </c>
      <c r="J3053" s="3" t="s">
        <v>11239</v>
      </c>
      <c r="K3053" s="5" t="s">
        <v>6621</v>
      </c>
      <c r="L3053" s="14"/>
      <c r="O3053" s="3" t="str">
        <f>IF(AND(TRIM(J3053)="",M3053=""),"Suffix not translated ",
   IF(AND(TRIM(J3053)&lt;&gt;"",TRIM(M3053)&lt;&gt;"",TRIM(J3053)&lt;&gt;TRIM(M3053)),"Suffix translation &lt;&gt; lookup ", "" ))
&amp;IF(AND(TRIM(K3053)="",N3053=""),"Description not translated ",
   IF(AND(TRIM(K3053)&lt;&gt;"",TRIM(N3053)&lt;&gt;"",TRIM(K3053)&lt;&gt;TRIM(N3053)),"Description translation&lt;&gt; lookup ", "" ))</f>
        <v/>
      </c>
      <c r="P3053" s="3" t="s">
        <v>8447</v>
      </c>
      <c r="Q3053" s="3" t="s">
        <v>8447</v>
      </c>
    </row>
    <row r="3054" spans="1:18" x14ac:dyDescent="0.25">
      <c r="A3054" s="2" t="str">
        <f>IF(TRIM(J3054)="","",E3054)</f>
        <v>Balance</v>
      </c>
      <c r="B3054" s="2" t="str">
        <f>IF(TRIM(K3054)="","",I3054)</f>
        <v>Indicates the left-right balance of the audio</v>
      </c>
      <c r="C3054" s="2" t="str">
        <f>LEFT(F3054,FIND(".",F3054,6))</f>
        <v>Xmp.audio.</v>
      </c>
      <c r="D3054" s="2" t="str">
        <f>VLOOKUP(C3054,PrefixUebersetzung,2,FALSE)</f>
        <v>Xmp.audio.</v>
      </c>
      <c r="E3054" s="2" t="str">
        <f>MID(F3054,FIND(".",F3054,6)+1,99)</f>
        <v>Balance</v>
      </c>
      <c r="F3054" s="3" t="s">
        <v>5577</v>
      </c>
      <c r="G3054" s="3" t="s">
        <v>9526</v>
      </c>
      <c r="H3054" s="3" t="s">
        <v>11242</v>
      </c>
      <c r="I3054" s="3" t="s">
        <v>5578</v>
      </c>
      <c r="J3054" s="3" t="s">
        <v>6342</v>
      </c>
      <c r="K3054" s="5" t="s">
        <v>6622</v>
      </c>
      <c r="L3054" s="14"/>
      <c r="O3054" s="3" t="str">
        <f>IF(AND(TRIM(J3054)="",M3054=""),"Suffix not translated ",
   IF(AND(TRIM(J3054)&lt;&gt;"",TRIM(M3054)&lt;&gt;"",TRIM(J3054)&lt;&gt;TRIM(M3054)),"Suffix translation &lt;&gt; lookup ", "" ))
&amp;IF(AND(TRIM(K3054)="",N3054=""),"Description not translated ",
   IF(AND(TRIM(K3054)&lt;&gt;"",TRIM(N3054)&lt;&gt;"",TRIM(K3054)&lt;&gt;TRIM(N3054)),"Description translation&lt;&gt; lookup ", "" ))</f>
        <v/>
      </c>
      <c r="P3054" s="3" t="s">
        <v>8447</v>
      </c>
      <c r="Q3054" s="3" t="s">
        <v>8447</v>
      </c>
      <c r="R3054" s="3" t="s">
        <v>9229</v>
      </c>
    </row>
    <row r="3055" spans="1:18" x14ac:dyDescent="0.25">
      <c r="A3055" s="2" t="str">
        <f>IF(TRIM(J3055)="","",E3055)</f>
        <v/>
      </c>
      <c r="B3055" s="2" t="str">
        <f>IF(TRIM(K3055)="","",I3055)</f>
        <v>Bits per test sample</v>
      </c>
      <c r="C3055" s="2" t="str">
        <f>LEFT(F3055,FIND(".",F3055,6))</f>
        <v>Xmp.audio.</v>
      </c>
      <c r="D3055" s="2" t="str">
        <f>VLOOKUP(C3055,PrefixUebersetzung,2,FALSE)</f>
        <v>Xmp.audio.</v>
      </c>
      <c r="E3055" s="2" t="str">
        <f>MID(F3055,FIND(".",F3055,6)+1,99)</f>
        <v>BitsPerSample</v>
      </c>
      <c r="F3055" s="3" t="s">
        <v>5579</v>
      </c>
      <c r="G3055" s="3" t="s">
        <v>9526</v>
      </c>
      <c r="H3055" s="3" t="s">
        <v>11242</v>
      </c>
      <c r="I3055" s="3" t="s">
        <v>5580</v>
      </c>
      <c r="J3055" s="3"/>
      <c r="K3055" s="5" t="s">
        <v>6623</v>
      </c>
      <c r="L3055" s="14"/>
      <c r="M3055" s="3" t="str">
        <f>IFERROR(VLOOKUP(E3055,A:J,10, FALSE),"")</f>
        <v/>
      </c>
      <c r="O3055" s="3" t="str">
        <f>IF(AND(TRIM(J3055)="",M3055=""),"Suffix not translated ",
   IF(AND(TRIM(J3055)&lt;&gt;"",TRIM(M3055)&lt;&gt;"",TRIM(J3055)&lt;&gt;TRIM(M3055)),"Suffix translation &lt;&gt; lookup ", "" ))
&amp;IF(AND(TRIM(K3055)="",N3055=""),"Description not translated ",
   IF(AND(TRIM(K3055)&lt;&gt;"",TRIM(N3055)&lt;&gt;"",TRIM(K3055)&lt;&gt;TRIM(N3055)),"Description translation&lt;&gt; lookup ", "" ))</f>
        <v xml:space="preserve">Suffix not translated </v>
      </c>
      <c r="Q3055" s="3" t="s">
        <v>8447</v>
      </c>
      <c r="R3055" s="3" t="s">
        <v>9020</v>
      </c>
    </row>
    <row r="3056" spans="1:18" ht="30" x14ac:dyDescent="0.25">
      <c r="A3056" s="2" t="str">
        <f>IF(TRIM(J3056)="","",E3056)</f>
        <v>ChannelType</v>
      </c>
      <c r="B3056" s="2" t="str">
        <f>IF(TRIM(K3056)="","",I3056)</f>
        <v>The audio channel type. One of: Mono, Stereo, 5.1, 7.1.</v>
      </c>
      <c r="C3056" s="2" t="str">
        <f>LEFT(F3056,FIND(".",F3056,6))</f>
        <v>Xmp.audio.</v>
      </c>
      <c r="D3056" s="2" t="str">
        <f>VLOOKUP(C3056,PrefixUebersetzung,2,FALSE)</f>
        <v>Xmp.audio.</v>
      </c>
      <c r="E3056" s="2" t="str">
        <f>MID(F3056,FIND(".",F3056,6)+1,99)</f>
        <v>ChannelType</v>
      </c>
      <c r="F3056" s="3" t="s">
        <v>5581</v>
      </c>
      <c r="G3056" s="3" t="s">
        <v>9526</v>
      </c>
      <c r="H3056" s="3" t="s">
        <v>11243</v>
      </c>
      <c r="I3056" s="3" t="s">
        <v>3575</v>
      </c>
      <c r="J3056" s="3" t="s">
        <v>6343</v>
      </c>
      <c r="K3056" s="5" t="s">
        <v>5345</v>
      </c>
      <c r="L3056" s="14"/>
      <c r="O3056" s="3" t="str">
        <f>IF(AND(TRIM(J3056)="",M3056=""),"Suffix not translated ",
   IF(AND(TRIM(J3056)&lt;&gt;"",TRIM(M3056)&lt;&gt;"",TRIM(J3056)&lt;&gt;TRIM(M3056)),"Suffix translation &lt;&gt; lookup ", "" ))
&amp;IF(AND(TRIM(K3056)="",N3056=""),"Description not translated ",
   IF(AND(TRIM(K3056)&lt;&gt;"",TRIM(N3056)&lt;&gt;"",TRIM(K3056)&lt;&gt;TRIM(N3056)),"Description translation&lt;&gt; lookup ", "" ))</f>
        <v/>
      </c>
      <c r="P3056" s="3" t="s">
        <v>8447</v>
      </c>
      <c r="Q3056" s="3" t="s">
        <v>8447</v>
      </c>
      <c r="R3056" s="3" t="s">
        <v>9381</v>
      </c>
    </row>
    <row r="3057" spans="1:18" x14ac:dyDescent="0.25">
      <c r="A3057" s="2" t="str">
        <f>IF(TRIM(J3057)="","",E3057)</f>
        <v>Codec</v>
      </c>
      <c r="B3057" s="2" t="str">
        <f>IF(TRIM(K3057)="","",I3057)</f>
        <v>Codec used for Audio Encoding/Decoding</v>
      </c>
      <c r="C3057" s="2" t="str">
        <f>LEFT(F3057,FIND(".",F3057,6))</f>
        <v>Xmp.audio.</v>
      </c>
      <c r="D3057" s="2" t="str">
        <f>VLOOKUP(C3057,PrefixUebersetzung,2,FALSE)</f>
        <v>Xmp.audio.</v>
      </c>
      <c r="E3057" s="2" t="str">
        <f>MID(F3057,FIND(".",F3057,6)+1,99)</f>
        <v>Codec</v>
      </c>
      <c r="F3057" s="3" t="s">
        <v>5582</v>
      </c>
      <c r="G3057" s="3" t="s">
        <v>9526</v>
      </c>
      <c r="H3057" s="3" t="s">
        <v>11241</v>
      </c>
      <c r="I3057" s="3" t="s">
        <v>5583</v>
      </c>
      <c r="J3057" s="3" t="s">
        <v>6344</v>
      </c>
      <c r="K3057" s="5" t="s">
        <v>6640</v>
      </c>
      <c r="L3057" s="14">
        <v>1</v>
      </c>
      <c r="M3057" s="3" t="str">
        <f>IFERROR(VLOOKUP(E3057,A:J,10, FALSE),"")</f>
        <v>Codec</v>
      </c>
      <c r="O3057" s="3" t="str">
        <f>IF(AND(TRIM(J3057)="",M3057=""),"Suffix not translated ",
   IF(AND(TRIM(J3057)&lt;&gt;"",TRIM(M3057)&lt;&gt;"",TRIM(J3057)&lt;&gt;TRIM(M3057)),"Suffix translation &lt;&gt; lookup ", "" ))
&amp;IF(AND(TRIM(K3057)="",N3057=""),"Description not translated ",
   IF(AND(TRIM(K3057)&lt;&gt;"",TRIM(N3057)&lt;&gt;"",TRIM(K3057)&lt;&gt;TRIM(N3057)),"Description translation&lt;&gt; lookup ", "" ))</f>
        <v/>
      </c>
      <c r="P3057" s="3" t="s">
        <v>8447</v>
      </c>
      <c r="Q3057" s="3" t="s">
        <v>8447</v>
      </c>
    </row>
    <row r="3058" spans="1:18" ht="30" x14ac:dyDescent="0.25">
      <c r="A3058" s="2" t="str">
        <f>IF(TRIM(J3058)="","",E3058)</f>
        <v/>
      </c>
      <c r="B3058" s="2" t="str">
        <f>IF(TRIM(K3058)="","",I3058)</f>
        <v>Contains information the audio codec decode all, i.e. Enabled/Disabled</v>
      </c>
      <c r="C3058" s="2" t="str">
        <f>LEFT(F3058,FIND(".",F3058,6))</f>
        <v>Xmp.audio.</v>
      </c>
      <c r="D3058" s="2" t="str">
        <f>VLOOKUP(C3058,PrefixUebersetzung,2,FALSE)</f>
        <v>Xmp.audio.</v>
      </c>
      <c r="E3058" s="2" t="str">
        <f>MID(F3058,FIND(".",F3058,6)+1,99)</f>
        <v>CodecDecodeAll</v>
      </c>
      <c r="F3058" s="3" t="s">
        <v>5584</v>
      </c>
      <c r="G3058" s="3" t="s">
        <v>9526</v>
      </c>
      <c r="H3058" s="3" t="s">
        <v>11241</v>
      </c>
      <c r="I3058" s="3" t="s">
        <v>5585</v>
      </c>
      <c r="J3058" s="3"/>
      <c r="K3058" s="5" t="s">
        <v>6641</v>
      </c>
      <c r="L3058" s="14">
        <v>5</v>
      </c>
      <c r="M3058" s="3" t="str">
        <f>IFERROR(VLOOKUP(E3058,A:J,10, FALSE),"")</f>
        <v/>
      </c>
      <c r="O3058" s="3" t="str">
        <f>IF(AND(TRIM(J3058)="",M3058=""),"Suffix not translated ",
   IF(AND(TRIM(J3058)&lt;&gt;"",TRIM(M3058)&lt;&gt;"",TRIM(J3058)&lt;&gt;TRIM(M3058)),"Suffix translation &lt;&gt; lookup ", "" ))
&amp;IF(AND(TRIM(K3058)="",N3058=""),"Description not translated ",
   IF(AND(TRIM(K3058)&lt;&gt;"",TRIM(N3058)&lt;&gt;"",TRIM(K3058)&lt;&gt;TRIM(N3058)),"Description translation&lt;&gt; lookup ", "" ))</f>
        <v xml:space="preserve">Suffix not translated </v>
      </c>
      <c r="P3058" s="3" t="s">
        <v>8447</v>
      </c>
      <c r="Q3058" s="3" t="s">
        <v>8447</v>
      </c>
    </row>
    <row r="3059" spans="1:18" ht="30" x14ac:dyDescent="0.25">
      <c r="A3059" s="2" t="str">
        <f>IF(TRIM(J3059)="","",E3059)</f>
        <v>CodecDescription</v>
      </c>
      <c r="B3059" s="2" t="str">
        <f>IF(TRIM(K3059)="","",I3059)</f>
        <v>Contains description the codec.</v>
      </c>
      <c r="C3059" s="2" t="str">
        <f>LEFT(F3059,FIND(".",F3059,6))</f>
        <v>Xmp.audio.</v>
      </c>
      <c r="D3059" s="2" t="str">
        <f>VLOOKUP(C3059,PrefixUebersetzung,2,FALSE)</f>
        <v>Xmp.audio.</v>
      </c>
      <c r="E3059" s="2" t="str">
        <f>MID(F3059,FIND(".",F3059,6)+1,99)</f>
        <v>CodecDescription</v>
      </c>
      <c r="F3059" s="3" t="s">
        <v>5586</v>
      </c>
      <c r="G3059" s="3" t="s">
        <v>9526</v>
      </c>
      <c r="H3059" s="3" t="s">
        <v>11241</v>
      </c>
      <c r="I3059" s="3" t="s">
        <v>5587</v>
      </c>
      <c r="J3059" s="3" t="s">
        <v>6345</v>
      </c>
      <c r="K3059" s="5" t="s">
        <v>6233</v>
      </c>
      <c r="L3059" s="14"/>
      <c r="M3059" s="3" t="str">
        <f>IFERROR(VLOOKUP(E3059,A:J,10, FALSE),"")</f>
        <v>Codec Beschreibung</v>
      </c>
      <c r="N3059" s="3" t="str">
        <f>IFERROR(VLOOKUP(I3059,B:K,10,FALSE),"")</f>
        <v>Enthält Beschreibung des Codecs.</v>
      </c>
      <c r="O3059" s="3" t="str">
        <f>IF(AND(TRIM(J3059)="",M3059=""),"Suffix not translated ",
   IF(AND(TRIM(J3059)&lt;&gt;"",TRIM(M3059)&lt;&gt;"",TRIM(J3059)&lt;&gt;TRIM(M3059)),"Suffix translation &lt;&gt; lookup ", "" ))
&amp;IF(AND(TRIM(K3059)="",N3059=""),"Description not translated ",
   IF(AND(TRIM(K3059)&lt;&gt;"",TRIM(N3059)&lt;&gt;"",TRIM(K3059)&lt;&gt;TRIM(N3059)),"Description translation&lt;&gt; lookup ", "" ))</f>
        <v/>
      </c>
      <c r="P3059" s="3" t="s">
        <v>8447</v>
      </c>
      <c r="Q3059" s="3" t="s">
        <v>8447</v>
      </c>
      <c r="R3059" s="3" t="s">
        <v>8953</v>
      </c>
    </row>
    <row r="3060" spans="1:18" ht="30" x14ac:dyDescent="0.25">
      <c r="A3060" s="2" t="str">
        <f>IF(TRIM(J3060)="","",E3060)</f>
        <v>CodecDownloadUrl</v>
      </c>
      <c r="B3060" s="2" t="str">
        <f>IF(TRIM(K3060)="","",I3060)</f>
        <v>Audio Codec Download URL.</v>
      </c>
      <c r="C3060" s="2" t="str">
        <f>LEFT(F3060,FIND(".",F3060,6))</f>
        <v>Xmp.audio.</v>
      </c>
      <c r="D3060" s="2" t="str">
        <f>VLOOKUP(C3060,PrefixUebersetzung,2,FALSE)</f>
        <v>Xmp.audio.</v>
      </c>
      <c r="E3060" s="2" t="str">
        <f>MID(F3060,FIND(".",F3060,6)+1,99)</f>
        <v>CodecDownloadUrl</v>
      </c>
      <c r="F3060" s="3" t="s">
        <v>5588</v>
      </c>
      <c r="G3060" s="3" t="s">
        <v>9526</v>
      </c>
      <c r="H3060" s="3" t="s">
        <v>11241</v>
      </c>
      <c r="I3060" s="3" t="s">
        <v>5589</v>
      </c>
      <c r="J3060" s="3" t="s">
        <v>8843</v>
      </c>
      <c r="K3060" s="5" t="s">
        <v>6234</v>
      </c>
      <c r="L3060" s="14"/>
      <c r="M3060" s="3" t="str">
        <f>IFERROR(VLOOKUP(E3060,A:J,10, FALSE),"")</f>
        <v>Audio-Codec-Download-URL</v>
      </c>
      <c r="O3060" s="3" t="str">
        <f>IF(AND(TRIM(J3060)="",M3060=""),"Suffix not translated ",
   IF(AND(TRIM(J3060)&lt;&gt;"",TRIM(M3060)&lt;&gt;"",TRIM(J3060)&lt;&gt;TRIM(M3060)),"Suffix translation &lt;&gt; lookup ", "" ))
&amp;IF(AND(TRIM(K3060)="",N3060=""),"Description not translated ",
   IF(AND(TRIM(K3060)&lt;&gt;"",TRIM(N3060)&lt;&gt;"",TRIM(K3060)&lt;&gt;TRIM(N3060)),"Description translation&lt;&gt; lookup ", "" ))</f>
        <v/>
      </c>
      <c r="P3060" s="3" t="s">
        <v>8447</v>
      </c>
      <c r="Q3060" s="3" t="s">
        <v>8447</v>
      </c>
    </row>
    <row r="3061" spans="1:18" ht="60" x14ac:dyDescent="0.25">
      <c r="A3061" s="2" t="str">
        <f>IF(TRIM(J3061)="","",E3061)</f>
        <v>CodecInfo</v>
      </c>
      <c r="B3061" s="2" t="str">
        <f>IF(TRIM(K3061)="","",I3061)</f>
        <v>Contains information the codec needs before decoding can be started. An example is the Vorbis initialization packets for Vorbis audio.</v>
      </c>
      <c r="C3061" s="2" t="str">
        <f>LEFT(F3061,FIND(".",F3061,6))</f>
        <v>Xmp.audio.</v>
      </c>
      <c r="D3061" s="2" t="str">
        <f>VLOOKUP(C3061,PrefixUebersetzung,2,FALSE)</f>
        <v>Xmp.audio.</v>
      </c>
      <c r="E3061" s="2" t="str">
        <f>MID(F3061,FIND(".",F3061,6)+1,99)</f>
        <v>CodecInfo</v>
      </c>
      <c r="F3061" s="3" t="s">
        <v>5590</v>
      </c>
      <c r="G3061" s="3" t="s">
        <v>9526</v>
      </c>
      <c r="H3061" s="3" t="s">
        <v>11241</v>
      </c>
      <c r="I3061" s="3" t="s">
        <v>5591</v>
      </c>
      <c r="J3061" s="3" t="s">
        <v>6346</v>
      </c>
      <c r="K3061" s="5" t="s">
        <v>6642</v>
      </c>
      <c r="L3061" s="14"/>
      <c r="M3061" s="3" t="str">
        <f>IFERROR(VLOOKUP(E3061,A:J,10, FALSE),"")</f>
        <v>Codec Info</v>
      </c>
      <c r="O3061" s="3" t="str">
        <f>IF(AND(TRIM(J3061)="",M3061=""),"Suffix not translated ",
   IF(AND(TRIM(J3061)&lt;&gt;"",TRIM(M3061)&lt;&gt;"",TRIM(J3061)&lt;&gt;TRIM(M3061)),"Suffix translation &lt;&gt; lookup ", "" ))
&amp;IF(AND(TRIM(K3061)="",N3061=""),"Description not translated ",
   IF(AND(TRIM(K3061)&lt;&gt;"",TRIM(N3061)&lt;&gt;"",TRIM(K3061)&lt;&gt;TRIM(N3061)),"Description translation&lt;&gt; lookup ", "" ))</f>
        <v/>
      </c>
      <c r="P3061" s="3" t="s">
        <v>8447</v>
      </c>
      <c r="Q3061" s="3" t="s">
        <v>8447</v>
      </c>
    </row>
    <row r="3062" spans="1:18" ht="45" x14ac:dyDescent="0.25">
      <c r="A3062" s="2" t="str">
        <f>IF(TRIM(J3062)="","",E3062)</f>
        <v>CodecSettings</v>
      </c>
      <c r="B3062" s="2" t="str">
        <f>IF(TRIM(K3062)="","",I3062)</f>
        <v>Contains settings the codec needs before decoding can be started.</v>
      </c>
      <c r="C3062" s="2" t="str">
        <f>LEFT(F3062,FIND(".",F3062,6))</f>
        <v>Xmp.audio.</v>
      </c>
      <c r="D3062" s="2" t="str">
        <f>VLOOKUP(C3062,PrefixUebersetzung,2,FALSE)</f>
        <v>Xmp.audio.</v>
      </c>
      <c r="E3062" s="2" t="str">
        <f>MID(F3062,FIND(".",F3062,6)+1,99)</f>
        <v>CodecSettings</v>
      </c>
      <c r="F3062" s="3" t="s">
        <v>5592</v>
      </c>
      <c r="G3062" s="3" t="s">
        <v>9526</v>
      </c>
      <c r="H3062" s="3" t="s">
        <v>11241</v>
      </c>
      <c r="I3062" s="3" t="s">
        <v>5593</v>
      </c>
      <c r="J3062" s="3" t="s">
        <v>6347</v>
      </c>
      <c r="K3062" s="5" t="s">
        <v>6628</v>
      </c>
      <c r="L3062" s="14"/>
      <c r="M3062" s="3" t="str">
        <f>IFERROR(VLOOKUP(E3062,A:J,10, FALSE),"")</f>
        <v>Codec Einstellungen</v>
      </c>
      <c r="N3062" s="3" t="str">
        <f>IFERROR(VLOOKUP(I3062,B:K,10,FALSE),"")</f>
        <v>Enthält Einstellungen, die der Codec benötigt, bevor die Decodierung gestartet werden kann.</v>
      </c>
      <c r="O3062" s="3" t="str">
        <f>IF(AND(TRIM(J3062)="",M3062=""),"Suffix not translated ",
   IF(AND(TRIM(J3062)&lt;&gt;"",TRIM(M3062)&lt;&gt;"",TRIM(J3062)&lt;&gt;TRIM(M3062)),"Suffix translation &lt;&gt; lookup ", "" ))
&amp;IF(AND(TRIM(K3062)="",N3062=""),"Description not translated ",
   IF(AND(TRIM(K3062)&lt;&gt;"",TRIM(N3062)&lt;&gt;"",TRIM(K3062)&lt;&gt;TRIM(N3062)),"Description translation&lt;&gt; lookup ", "" ))</f>
        <v/>
      </c>
      <c r="P3062" s="3" t="s">
        <v>8447</v>
      </c>
      <c r="Q3062" s="3" t="s">
        <v>8447</v>
      </c>
    </row>
    <row r="3063" spans="1:18" ht="30" x14ac:dyDescent="0.25">
      <c r="A3063" s="2" t="str">
        <f>IF(TRIM(J3063)="","",E3063)</f>
        <v>Compressor</v>
      </c>
      <c r="B3063" s="2" t="str">
        <f>IF(TRIM(K3063)="","",I3063)</f>
        <v>The audio compression used. For example, MP3.</v>
      </c>
      <c r="C3063" s="2" t="str">
        <f>LEFT(F3063,FIND(".",F3063,6))</f>
        <v>Xmp.audio.</v>
      </c>
      <c r="D3063" s="2" t="str">
        <f>VLOOKUP(C3063,PrefixUebersetzung,2,FALSE)</f>
        <v>Xmp.audio.</v>
      </c>
      <c r="E3063" s="2" t="str">
        <f>MID(F3063,FIND(".",F3063,6)+1,99)</f>
        <v>Compressor</v>
      </c>
      <c r="F3063" s="3" t="s">
        <v>5594</v>
      </c>
      <c r="G3063" s="3" t="s">
        <v>9526</v>
      </c>
      <c r="H3063" s="3" t="s">
        <v>11241</v>
      </c>
      <c r="I3063" s="3" t="s">
        <v>3576</v>
      </c>
      <c r="J3063" s="5" t="s">
        <v>6738</v>
      </c>
      <c r="K3063" s="5" t="s">
        <v>5526</v>
      </c>
      <c r="L3063" s="14"/>
      <c r="M3063" s="3" t="str">
        <f>IFERROR(VLOOKUP(E3063,A:J,10, FALSE),"")</f>
        <v>Komprimierer</v>
      </c>
      <c r="N3063" s="3" t="str">
        <f>IFERROR(VLOOKUP(I3063,B:K,10,FALSE),"")</f>
        <v>Die verwendete Audio-Kompression . Zum Beispiel MP3.</v>
      </c>
      <c r="O3063" s="3" t="str">
        <f>IF(AND(TRIM(J3063)="",M3063=""),"Suffix not translated ",
   IF(AND(TRIM(J3063)&lt;&gt;"",TRIM(M3063)&lt;&gt;"",TRIM(J3063)&lt;&gt;TRIM(M3063)),"Suffix translation &lt;&gt; lookup ", "" ))
&amp;IF(AND(TRIM(K3063)="",N3063=""),"Description not translated ",
   IF(AND(TRIM(K3063)&lt;&gt;"",TRIM(N3063)&lt;&gt;"",TRIM(K3063)&lt;&gt;TRIM(N3063)),"Description translation&lt;&gt; lookup ", "" ))</f>
        <v/>
      </c>
      <c r="P3063" s="3" t="s">
        <v>8447</v>
      </c>
      <c r="Q3063" s="3" t="s">
        <v>8447</v>
      </c>
      <c r="R3063" s="3" t="s">
        <v>9382</v>
      </c>
    </row>
    <row r="3064" spans="1:18" ht="30" x14ac:dyDescent="0.25">
      <c r="A3064" s="2" t="str">
        <f>IF(TRIM(J3064)="","",E3064)</f>
        <v>DefaultDuration</v>
      </c>
      <c r="B3064" s="2" t="str">
        <f>IF(TRIM(K3064)="","",I3064)</f>
        <v>The number of micro seconds an audio chunk plays.</v>
      </c>
      <c r="C3064" s="2" t="str">
        <f>LEFT(F3064,FIND(".",F3064,6))</f>
        <v>Xmp.audio.</v>
      </c>
      <c r="D3064" s="2" t="str">
        <f>VLOOKUP(C3064,PrefixUebersetzung,2,FALSE)</f>
        <v>Xmp.audio.</v>
      </c>
      <c r="E3064" s="2" t="str">
        <f>MID(F3064,FIND(".",F3064,6)+1,99)</f>
        <v>DefaultDuration</v>
      </c>
      <c r="F3064" s="3" t="s">
        <v>5595</v>
      </c>
      <c r="G3064" s="3" t="s">
        <v>9526</v>
      </c>
      <c r="H3064" s="3" t="s">
        <v>11241</v>
      </c>
      <c r="I3064" s="3" t="s">
        <v>5596</v>
      </c>
      <c r="J3064" s="3" t="s">
        <v>6348</v>
      </c>
      <c r="K3064" s="5" t="s">
        <v>6643</v>
      </c>
      <c r="L3064" s="14"/>
      <c r="O3064" s="3" t="str">
        <f>IF(AND(TRIM(J3064)="",M3064=""),"Suffix not translated ",
   IF(AND(TRIM(J3064)&lt;&gt;"",TRIM(M3064)&lt;&gt;"",TRIM(J3064)&lt;&gt;TRIM(M3064)),"Suffix translation &lt;&gt; lookup ", "" ))
&amp;IF(AND(TRIM(K3064)="",N3064=""),"Description not translated ",
   IF(AND(TRIM(K3064)&lt;&gt;"",TRIM(N3064)&lt;&gt;"",TRIM(K3064)&lt;&gt;TRIM(N3064)),"Description translation&lt;&gt; lookup ", "" ))</f>
        <v/>
      </c>
      <c r="P3064" s="3" t="s">
        <v>8447</v>
      </c>
      <c r="Q3064" s="3" t="s">
        <v>8447</v>
      </c>
    </row>
    <row r="3065" spans="1:18" x14ac:dyDescent="0.25">
      <c r="A3065" s="2" t="str">
        <f>IF(TRIM(J3065)="","",E3065)</f>
        <v>DefaultOn</v>
      </c>
      <c r="B3065" s="2" t="str">
        <f>IF(TRIM(K3065)="","",I3065)</f>
        <v>Audio Track Default On , i.e. Enabled/Disabled</v>
      </c>
      <c r="C3065" s="2" t="str">
        <f>LEFT(F3065,FIND(".",F3065,6))</f>
        <v>Xmp.audio.</v>
      </c>
      <c r="D3065" s="2" t="str">
        <f>VLOOKUP(C3065,PrefixUebersetzung,2,FALSE)</f>
        <v>Xmp.audio.</v>
      </c>
      <c r="E3065" s="2" t="str">
        <f>MID(F3065,FIND(".",F3065,6)+1,99)</f>
        <v>DefaultOn</v>
      </c>
      <c r="F3065" s="3" t="s">
        <v>5597</v>
      </c>
      <c r="G3065" s="3" t="s">
        <v>9526</v>
      </c>
      <c r="H3065" s="3" t="s">
        <v>11241</v>
      </c>
      <c r="I3065" s="3" t="s">
        <v>5598</v>
      </c>
      <c r="J3065" s="3" t="s">
        <v>6349</v>
      </c>
      <c r="K3065" s="5" t="s">
        <v>6644</v>
      </c>
      <c r="L3065" s="14"/>
      <c r="M3065" s="3" t="str">
        <f>IFERROR(VLOOKUP(E3065,A:J,10, FALSE),"")</f>
        <v>Standard Ein</v>
      </c>
      <c r="O3065" s="3" t="str">
        <f>IF(AND(TRIM(J3065)="",M3065=""),"Suffix not translated ",
   IF(AND(TRIM(J3065)&lt;&gt;"",TRIM(M3065)&lt;&gt;"",TRIM(J3065)&lt;&gt;TRIM(M3065)),"Suffix translation &lt;&gt; lookup ", "" ))
&amp;IF(AND(TRIM(K3065)="",N3065=""),"Description not translated ",
   IF(AND(TRIM(K3065)&lt;&gt;"",TRIM(N3065)&lt;&gt;"",TRIM(K3065)&lt;&gt;TRIM(N3065)),"Description translation&lt;&gt; lookup ", "" ))</f>
        <v/>
      </c>
      <c r="P3065" s="3" t="s">
        <v>8447</v>
      </c>
      <c r="Q3065" s="3" t="s">
        <v>8447</v>
      </c>
    </row>
    <row r="3066" spans="1:18" ht="30" x14ac:dyDescent="0.25">
      <c r="A3066" s="2" t="str">
        <f>IF(TRIM(J3066)="","",E3066)</f>
        <v>DefaultStream</v>
      </c>
      <c r="B3066" s="2" t="str">
        <f>IF(TRIM(K3066)="","",I3066)</f>
        <v>Audio Stream that would be played by default.</v>
      </c>
      <c r="C3066" s="2" t="str">
        <f>LEFT(F3066,FIND(".",F3066,6))</f>
        <v>Xmp.audio.</v>
      </c>
      <c r="D3066" s="2" t="str">
        <f>VLOOKUP(C3066,PrefixUebersetzung,2,FALSE)</f>
        <v>Xmp.audio.</v>
      </c>
      <c r="E3066" s="2" t="str">
        <f>MID(F3066,FIND(".",F3066,6)+1,99)</f>
        <v>DefaultStream</v>
      </c>
      <c r="F3066" s="3" t="s">
        <v>5599</v>
      </c>
      <c r="G3066" s="3" t="s">
        <v>9526</v>
      </c>
      <c r="H3066" s="3" t="s">
        <v>11241</v>
      </c>
      <c r="I3066" s="3" t="s">
        <v>5600</v>
      </c>
      <c r="J3066" s="3" t="s">
        <v>6350</v>
      </c>
      <c r="K3066" s="5" t="s">
        <v>6645</v>
      </c>
      <c r="L3066" s="14"/>
      <c r="O3066" s="3" t="str">
        <f>IF(AND(TRIM(J3066)="",M3066=""),"Suffix not translated ",
   IF(AND(TRIM(J3066)&lt;&gt;"",TRIM(M3066)&lt;&gt;"",TRIM(J3066)&lt;&gt;TRIM(M3066)),"Suffix translation &lt;&gt; lookup ", "" ))
&amp;IF(AND(TRIM(K3066)="",N3066=""),"Description not translated ",
   IF(AND(TRIM(K3066)&lt;&gt;"",TRIM(N3066)&lt;&gt;"",TRIM(K3066)&lt;&gt;TRIM(N3066)),"Description translation&lt;&gt; lookup ", "" ))</f>
        <v/>
      </c>
      <c r="P3066" s="3" t="s">
        <v>8447</v>
      </c>
      <c r="Q3066" s="3" t="s">
        <v>8447</v>
      </c>
    </row>
    <row r="3067" spans="1:18" x14ac:dyDescent="0.25">
      <c r="A3067" s="2" t="str">
        <f>IF(TRIM(J3067)="","",E3067)</f>
        <v>Enabled</v>
      </c>
      <c r="B3067" s="2" t="str">
        <f>IF(TRIM(K3067)="","",I3067)</f>
        <v>Status of Audio Track, i.e. Enabled/Disabled</v>
      </c>
      <c r="C3067" s="2" t="str">
        <f>LEFT(F3067,FIND(".",F3067,6))</f>
        <v>Xmp.audio.</v>
      </c>
      <c r="D3067" s="2" t="str">
        <f>VLOOKUP(C3067,PrefixUebersetzung,2,FALSE)</f>
        <v>Xmp.audio.</v>
      </c>
      <c r="E3067" s="2" t="str">
        <f>MID(F3067,FIND(".",F3067,6)+1,99)</f>
        <v>Enabled</v>
      </c>
      <c r="F3067" s="3" t="s">
        <v>5601</v>
      </c>
      <c r="G3067" s="3" t="s">
        <v>9526</v>
      </c>
      <c r="H3067" s="3" t="s">
        <v>11241</v>
      </c>
      <c r="I3067" s="3" t="s">
        <v>5602</v>
      </c>
      <c r="J3067" s="3" t="s">
        <v>6351</v>
      </c>
      <c r="K3067" s="5" t="s">
        <v>6646</v>
      </c>
      <c r="L3067" s="14"/>
      <c r="M3067" s="3" t="str">
        <f>IFERROR(VLOOKUP(E3067,A:J,10, FALSE),"")</f>
        <v>Aktiviert</v>
      </c>
      <c r="O3067" s="3" t="str">
        <f>IF(AND(TRIM(J3067)="",M3067=""),"Suffix not translated ",
   IF(AND(TRIM(J3067)&lt;&gt;"",TRIM(M3067)&lt;&gt;"",TRIM(J3067)&lt;&gt;TRIM(M3067)),"Suffix translation &lt;&gt; lookup ", "" ))
&amp;IF(AND(TRIM(K3067)="",N3067=""),"Description not translated ",
   IF(AND(TRIM(K3067)&lt;&gt;"",TRIM(N3067)&lt;&gt;"",TRIM(K3067)&lt;&gt;TRIM(N3067)),"Description translation&lt;&gt; lookup ", "" ))</f>
        <v/>
      </c>
      <c r="P3067" s="3" t="s">
        <v>8447</v>
      </c>
      <c r="Q3067" s="3" t="s">
        <v>8447</v>
      </c>
    </row>
    <row r="3068" spans="1:18" ht="30" x14ac:dyDescent="0.25">
      <c r="A3068" s="2" t="str">
        <f>IF(TRIM(J3068)="","",E3068)</f>
        <v>Format</v>
      </c>
      <c r="B3068" s="2" t="str">
        <f>IF(TRIM(K3068)="","",I3068)</f>
        <v>A four-character code that identifies the format of the audio.</v>
      </c>
      <c r="C3068" s="2" t="str">
        <f>LEFT(F3068,FIND(".",F3068,6))</f>
        <v>Xmp.audio.</v>
      </c>
      <c r="D3068" s="2" t="str">
        <f>VLOOKUP(C3068,PrefixUebersetzung,2,FALSE)</f>
        <v>Xmp.audio.</v>
      </c>
      <c r="E3068" s="2" t="str">
        <f>MID(F3068,FIND(".",F3068,6)+1,99)</f>
        <v>Format</v>
      </c>
      <c r="F3068" s="3" t="s">
        <v>5603</v>
      </c>
      <c r="G3068" s="3" t="s">
        <v>9526</v>
      </c>
      <c r="H3068" s="3" t="s">
        <v>11241</v>
      </c>
      <c r="I3068" s="3" t="s">
        <v>5604</v>
      </c>
      <c r="J3068" s="3" t="s">
        <v>4455</v>
      </c>
      <c r="K3068" s="5" t="s">
        <v>6235</v>
      </c>
      <c r="L3068" s="14"/>
      <c r="M3068" s="3" t="str">
        <f>IFERROR(VLOOKUP(E3068,A:J,10, FALSE),"")</f>
        <v>Format</v>
      </c>
      <c r="O3068" s="3" t="str">
        <f>IF(AND(TRIM(J3068)="",M3068=""),"Suffix not translated ",
   IF(AND(TRIM(J3068)&lt;&gt;"",TRIM(M3068)&lt;&gt;"",TRIM(J3068)&lt;&gt;TRIM(M3068)),"Suffix translation &lt;&gt; lookup ", "" ))
&amp;IF(AND(TRIM(K3068)="",N3068=""),"Description not translated ",
   IF(AND(TRIM(K3068)&lt;&gt;"",TRIM(N3068)&lt;&gt;"",TRIM(K3068)&lt;&gt;TRIM(N3068)),"Description translation&lt;&gt; lookup ", "" ))</f>
        <v/>
      </c>
      <c r="P3068" s="3" t="s">
        <v>8447</v>
      </c>
      <c r="Q3068" s="3" t="s">
        <v>8447</v>
      </c>
    </row>
    <row r="3069" spans="1:18" ht="75" x14ac:dyDescent="0.25">
      <c r="A3069" s="2" t="str">
        <f>IF(TRIM(J3069)="","",E3069)</f>
        <v>HandlerClass</v>
      </c>
      <c r="B3069" s="2" t="str">
        <f>IF(TRIM(K3069)="","",I3069)</f>
        <v>A four-character code that identifies the type of the handler. Only two values are valid for this field: 'mhlr' for media handlers and 'dhlr' for data handlers.</v>
      </c>
      <c r="C3069" s="2" t="str">
        <f>LEFT(F3069,FIND(".",F3069,6))</f>
        <v>Xmp.audio.</v>
      </c>
      <c r="D3069" s="2" t="str">
        <f>VLOOKUP(C3069,PrefixUebersetzung,2,FALSE)</f>
        <v>Xmp.audio.</v>
      </c>
      <c r="E3069" s="2" t="str">
        <f>MID(F3069,FIND(".",F3069,6)+1,99)</f>
        <v>HandlerClass</v>
      </c>
      <c r="F3069" s="3" t="s">
        <v>5605</v>
      </c>
      <c r="G3069" s="3" t="s">
        <v>9526</v>
      </c>
      <c r="H3069" s="3" t="s">
        <v>11241</v>
      </c>
      <c r="I3069" s="3" t="s">
        <v>5606</v>
      </c>
      <c r="J3069" s="3" t="s">
        <v>6352</v>
      </c>
      <c r="K3069" s="5" t="s">
        <v>6647</v>
      </c>
      <c r="L3069" s="14"/>
      <c r="M3069" s="3" t="str">
        <f>IFERROR(VLOOKUP(E3069,A:J,10, FALSE),"")</f>
        <v>Handler Klasse</v>
      </c>
      <c r="N3069" s="3" t="str">
        <f>IFERROR(VLOOKUP(I3069,B:K,10,FALSE),"")</f>
        <v>Ein Vier-Zeichen-Code, der den Typ des Handlers angibt. Nur zwei Werte sind gültig für dieses Feld: "mhlr" für Medien-Handler und "dhlr" für Datenhandler.</v>
      </c>
      <c r="O3069" s="3" t="str">
        <f>IF(AND(TRIM(J3069)="",M3069=""),"Suffix not translated ",
   IF(AND(TRIM(J3069)&lt;&gt;"",TRIM(M3069)&lt;&gt;"",TRIM(J3069)&lt;&gt;TRIM(M3069)),"Suffix translation &lt;&gt; lookup ", "" ))
&amp;IF(AND(TRIM(K3069)="",N3069=""),"Description not translated ",
   IF(AND(TRIM(K3069)&lt;&gt;"",TRIM(N3069)&lt;&gt;"",TRIM(K3069)&lt;&gt;TRIM(N3069)),"Description translation&lt;&gt; lookup ", "" ))</f>
        <v/>
      </c>
      <c r="P3069" s="3" t="s">
        <v>8447</v>
      </c>
      <c r="Q3069" s="3" t="s">
        <v>8447</v>
      </c>
    </row>
    <row r="3070" spans="1:18" ht="75" x14ac:dyDescent="0.25">
      <c r="A3070" s="2" t="str">
        <f>IF(TRIM(J3070)="","",E3070)</f>
        <v>HandlerDescription</v>
      </c>
      <c r="B3070" s="2" t="str">
        <f>IF(TRIM(K3070)="","",I3070)</f>
        <v>A (counted) string that specifies the name of the component-that is, the media handler used when this media was created..</v>
      </c>
      <c r="C3070" s="2" t="str">
        <f>LEFT(F3070,FIND(".",F3070,6))</f>
        <v>Xmp.audio.</v>
      </c>
      <c r="D3070" s="2" t="str">
        <f>VLOOKUP(C3070,PrefixUebersetzung,2,FALSE)</f>
        <v>Xmp.audio.</v>
      </c>
      <c r="E3070" s="2" t="str">
        <f>MID(F3070,FIND(".",F3070,6)+1,99)</f>
        <v>HandlerDescription</v>
      </c>
      <c r="F3070" s="3" t="s">
        <v>5607</v>
      </c>
      <c r="G3070" s="3" t="s">
        <v>9526</v>
      </c>
      <c r="H3070" s="3" t="s">
        <v>11241</v>
      </c>
      <c r="I3070" s="3" t="s">
        <v>5608</v>
      </c>
      <c r="J3070" s="3" t="s">
        <v>6353</v>
      </c>
      <c r="K3070" s="5" t="s">
        <v>6732</v>
      </c>
      <c r="L3070" s="14"/>
      <c r="M3070" s="3" t="str">
        <f>IFERROR(VLOOKUP(E3070,A:J,10, FALSE),"")</f>
        <v>Handler Beschreibung</v>
      </c>
      <c r="N3070" s="3" t="str">
        <f>IFERROR(VLOOKUP(I3070,B:K,10,FALSE),"")</f>
        <v>Eine (gezählte) Zeichenfolge, die den Namen der Komponente, d.h. den bei Erzeugung den Mediums verwendeten Medienhandler,  spezifiziert.</v>
      </c>
      <c r="O3070" s="3" t="str">
        <f>IF(AND(TRIM(J3070)="",M3070=""),"Suffix not translated ",
   IF(AND(TRIM(J3070)&lt;&gt;"",TRIM(M3070)&lt;&gt;"",TRIM(J3070)&lt;&gt;TRIM(M3070)),"Suffix translation &lt;&gt; lookup ", "" ))
&amp;IF(AND(TRIM(K3070)="",N3070=""),"Description not translated ",
   IF(AND(TRIM(K3070)&lt;&gt;"",TRIM(N3070)&lt;&gt;"",TRIM(K3070)&lt;&gt;TRIM(N3070)),"Description translation&lt;&gt; lookup ", "" ))</f>
        <v/>
      </c>
      <c r="P3070" s="3" t="s">
        <v>8447</v>
      </c>
      <c r="Q3070" s="3" t="s">
        <v>8447</v>
      </c>
    </row>
    <row r="3071" spans="1:18" ht="45" x14ac:dyDescent="0.25">
      <c r="A3071" s="2" t="str">
        <f>IF(TRIM(J3071)="","",E3071)</f>
        <v>HandlerType</v>
      </c>
      <c r="B3071" s="2" t="str">
        <f>IF(TRIM(K3071)="","",I3071)</f>
        <v>A four-character code that identifies the type of the media handler or data handler.</v>
      </c>
      <c r="C3071" s="2" t="str">
        <f>LEFT(F3071,FIND(".",F3071,6))</f>
        <v>Xmp.audio.</v>
      </c>
      <c r="D3071" s="2" t="str">
        <f>VLOOKUP(C3071,PrefixUebersetzung,2,FALSE)</f>
        <v>Xmp.audio.</v>
      </c>
      <c r="E3071" s="2" t="str">
        <f>MID(F3071,FIND(".",F3071,6)+1,99)</f>
        <v>HandlerType</v>
      </c>
      <c r="F3071" s="3" t="s">
        <v>5609</v>
      </c>
      <c r="G3071" s="3" t="s">
        <v>9526</v>
      </c>
      <c r="H3071" s="3" t="s">
        <v>11241</v>
      </c>
      <c r="I3071" s="3" t="s">
        <v>5610</v>
      </c>
      <c r="J3071" s="3" t="s">
        <v>6354</v>
      </c>
      <c r="K3071" s="5" t="s">
        <v>6236</v>
      </c>
      <c r="L3071" s="14"/>
      <c r="M3071" s="3" t="str">
        <f>IFERROR(VLOOKUP(E3071,A:J,10, FALSE),"")</f>
        <v>Handler Typ</v>
      </c>
      <c r="N3071" s="3" t="str">
        <f>IFERROR(VLOOKUP(I3071,B:K,10,FALSE),"")</f>
        <v>Ein Vier-Zeichen-Code, der den Typ der Medien-Handler oder Datenhandler identifiziert.</v>
      </c>
      <c r="O3071" s="3" t="str">
        <f>IF(AND(TRIM(J3071)="",M3071=""),"Suffix not translated ",
   IF(AND(TRIM(J3071)&lt;&gt;"",TRIM(M3071)&lt;&gt;"",TRIM(J3071)&lt;&gt;TRIM(M3071)),"Suffix translation &lt;&gt; lookup ", "" ))
&amp;IF(AND(TRIM(K3071)="",N3071=""),"Description not translated ",
   IF(AND(TRIM(K3071)&lt;&gt;"",TRIM(N3071)&lt;&gt;"",TRIM(K3071)&lt;&gt;TRIM(N3071)),"Description translation&lt;&gt; lookup ", "" ))</f>
        <v/>
      </c>
      <c r="P3071" s="3" t="s">
        <v>8447</v>
      </c>
      <c r="Q3071" s="3" t="s">
        <v>8447</v>
      </c>
    </row>
    <row r="3072" spans="1:18" x14ac:dyDescent="0.25">
      <c r="A3072" s="2" t="str">
        <f>IF(TRIM(J3072)="","",E3072)</f>
        <v>HandlerVendorID</v>
      </c>
      <c r="B3072" s="2" t="str">
        <f>IF(TRIM(K3072)="","",I3072)</f>
        <v>Component manufacturer.</v>
      </c>
      <c r="C3072" s="2" t="str">
        <f>LEFT(F3072,FIND(".",F3072,6))</f>
        <v>Xmp.audio.</v>
      </c>
      <c r="D3072" s="2" t="str">
        <f>VLOOKUP(C3072,PrefixUebersetzung,2,FALSE)</f>
        <v>Xmp.audio.</v>
      </c>
      <c r="E3072" s="2" t="str">
        <f>MID(F3072,FIND(".",F3072,6)+1,99)</f>
        <v>HandlerVendorID</v>
      </c>
      <c r="F3072" s="3" t="s">
        <v>5611</v>
      </c>
      <c r="G3072" s="3" t="s">
        <v>9526</v>
      </c>
      <c r="H3072" s="3" t="s">
        <v>11241</v>
      </c>
      <c r="I3072" s="3" t="s">
        <v>5612</v>
      </c>
      <c r="J3072" s="3" t="s">
        <v>6332</v>
      </c>
      <c r="K3072" s="5" t="s">
        <v>6237</v>
      </c>
      <c r="L3072" s="14"/>
      <c r="M3072" s="3" t="str">
        <f>IFERROR(VLOOKUP(E3072,A:J,10, FALSE),"")</f>
        <v>Handler Hersteller-Id</v>
      </c>
      <c r="N3072" s="3" t="str">
        <f>IFERROR(VLOOKUP(I3072,B:K,10,FALSE),"")</f>
        <v>Komponentenhersteller.</v>
      </c>
      <c r="O3072" s="3" t="str">
        <f>IF(AND(TRIM(J3072)="",M3072=""),"Suffix not translated ",
   IF(AND(TRIM(J3072)&lt;&gt;"",TRIM(M3072)&lt;&gt;"",TRIM(J3072)&lt;&gt;TRIM(M3072)),"Suffix translation &lt;&gt; lookup ", "" ))
&amp;IF(AND(TRIM(K3072)="",N3072=""),"Description not translated ",
   IF(AND(TRIM(K3072)&lt;&gt;"",TRIM(N3072)&lt;&gt;"",TRIM(K3072)&lt;&gt;TRIM(N3072)),"Description translation&lt;&gt; lookup ", "" ))</f>
        <v/>
      </c>
      <c r="P3072" s="3" t="s">
        <v>8447</v>
      </c>
      <c r="Q3072" s="3" t="s">
        <v>8447</v>
      </c>
      <c r="R3072" s="3" t="s">
        <v>9040</v>
      </c>
    </row>
    <row r="3073" spans="1:18" ht="60" x14ac:dyDescent="0.25">
      <c r="A3073" s="2" t="str">
        <f>IF(TRIM(J3073)="","",E3073)</f>
        <v>MediaCreateDate</v>
      </c>
      <c r="B3073" s="2" t="str">
        <f>IF(TRIM(K3073)="","",I3073)</f>
        <v>A 32-bit integer that indicates (in seconds since midnight, January 1, 1904) when the media header was created.</v>
      </c>
      <c r="C3073" s="2" t="str">
        <f>LEFT(F3073,FIND(".",F3073,6))</f>
        <v>Xmp.audio.</v>
      </c>
      <c r="D3073" s="2" t="str">
        <f>VLOOKUP(C3073,PrefixUebersetzung,2,FALSE)</f>
        <v>Xmp.audio.</v>
      </c>
      <c r="E3073" s="2" t="str">
        <f>MID(F3073,FIND(".",F3073,6)+1,99)</f>
        <v>MediaCreateDate</v>
      </c>
      <c r="F3073" s="3" t="s">
        <v>5613</v>
      </c>
      <c r="G3073" s="3" t="s">
        <v>9526</v>
      </c>
      <c r="H3073" s="3" t="s">
        <v>11242</v>
      </c>
      <c r="I3073" s="3" t="s">
        <v>5614</v>
      </c>
      <c r="J3073" s="3" t="s">
        <v>6355</v>
      </c>
      <c r="K3073" s="5" t="s">
        <v>6648</v>
      </c>
      <c r="L3073" s="14"/>
      <c r="M3073" s="3" t="str">
        <f>IFERROR(VLOOKUP(E3073,A:J,10, FALSE),"")</f>
        <v>Medien Erzeugungsdatum</v>
      </c>
      <c r="N3073" s="3" t="str">
        <f>IFERROR(VLOOKUP(I3073,B:K,10,FALSE),"")</f>
        <v>Ein 32-Bit-Ganzzahl (in Sekunden seit Mitternacht 1. Januar 1904 ), die angibt, wann der Medien-Header erstellt wurde.</v>
      </c>
      <c r="O3073" s="3" t="str">
        <f>IF(AND(TRIM(J3073)="",M3073=""),"Suffix not translated ",
   IF(AND(TRIM(J3073)&lt;&gt;"",TRIM(M3073)&lt;&gt;"",TRIM(J3073)&lt;&gt;TRIM(M3073)),"Suffix translation &lt;&gt; lookup ", "" ))
&amp;IF(AND(TRIM(K3073)="",N3073=""),"Description not translated ",
   IF(AND(TRIM(K3073)&lt;&gt;"",TRIM(N3073)&lt;&gt;"",TRIM(K3073)&lt;&gt;TRIM(N3073)),"Description translation&lt;&gt; lookup ", "" ))</f>
        <v/>
      </c>
      <c r="P3073" s="3" t="s">
        <v>8447</v>
      </c>
      <c r="Q3073" s="3" t="s">
        <v>8447</v>
      </c>
    </row>
    <row r="3074" spans="1:18" ht="45" x14ac:dyDescent="0.25">
      <c r="A3074" s="2" t="str">
        <f>IF(TRIM(J3074)="","",E3074)</f>
        <v>MediaDuration</v>
      </c>
      <c r="B3074" s="2" t="str">
        <f>IF(TRIM(K3074)="","",I3074)</f>
        <v>A time value that indicates the duration of this media (in the movie's time coordinate system).</v>
      </c>
      <c r="C3074" s="2" t="str">
        <f>LEFT(F3074,FIND(".",F3074,6))</f>
        <v>Xmp.audio.</v>
      </c>
      <c r="D3074" s="2" t="str">
        <f>VLOOKUP(C3074,PrefixUebersetzung,2,FALSE)</f>
        <v>Xmp.audio.</v>
      </c>
      <c r="E3074" s="2" t="str">
        <f>MID(F3074,FIND(".",F3074,6)+1,99)</f>
        <v>MediaDuration</v>
      </c>
      <c r="F3074" s="3" t="s">
        <v>5615</v>
      </c>
      <c r="G3074" s="3" t="s">
        <v>9526</v>
      </c>
      <c r="H3074" s="3" t="s">
        <v>11242</v>
      </c>
      <c r="I3074" s="3" t="s">
        <v>5616</v>
      </c>
      <c r="J3074" s="3" t="s">
        <v>6356</v>
      </c>
      <c r="K3074" s="5" t="s">
        <v>6649</v>
      </c>
      <c r="L3074" s="14">
        <v>1</v>
      </c>
      <c r="M3074" s="3" t="str">
        <f>IFERROR(VLOOKUP(E3074,A:J,10, FALSE),"")</f>
        <v>Medien Dauer</v>
      </c>
      <c r="N3074" s="3" t="str">
        <f>IFERROR(VLOOKUP(I3074,B:K,10,FALSE),"")</f>
        <v>Ein Zeitwert, der die Dauer dieser Medien (in Zeit-Koordinatensystemdes Films) zeigt.</v>
      </c>
      <c r="O3074" s="3" t="str">
        <f>IF(AND(TRIM(J3074)="",M3074=""),"Suffix not translated ",
   IF(AND(TRIM(J3074)&lt;&gt;"",TRIM(M3074)&lt;&gt;"",TRIM(J3074)&lt;&gt;TRIM(M3074)),"Suffix translation &lt;&gt; lookup ", "" ))
&amp;IF(AND(TRIM(K3074)="",N3074=""),"Description not translated ",
   IF(AND(TRIM(K3074)&lt;&gt;"",TRIM(N3074)&lt;&gt;"",TRIM(K3074)&lt;&gt;TRIM(N3074)),"Description translation&lt;&gt; lookup ", "" ))</f>
        <v/>
      </c>
      <c r="P3074" s="3" t="s">
        <v>8447</v>
      </c>
      <c r="Q3074" s="3" t="s">
        <v>8447</v>
      </c>
    </row>
    <row r="3075" spans="1:18" ht="30" x14ac:dyDescent="0.25">
      <c r="A3075" s="2" t="str">
        <f>IF(TRIM(J3075)="","",E3075)</f>
        <v>MediaHeaderVersion</v>
      </c>
      <c r="B3075" s="2" t="str">
        <f>IF(TRIM(K3075)="","",I3075)</f>
        <v>A 1-byte specification of the version of this media header</v>
      </c>
      <c r="C3075" s="2" t="str">
        <f>LEFT(F3075,FIND(".",F3075,6))</f>
        <v>Xmp.audio.</v>
      </c>
      <c r="D3075" s="2" t="str">
        <f>VLOOKUP(C3075,PrefixUebersetzung,2,FALSE)</f>
        <v>Xmp.audio.</v>
      </c>
      <c r="E3075" s="2" t="str">
        <f>MID(F3075,FIND(".",F3075,6)+1,99)</f>
        <v>MediaHeaderVersion</v>
      </c>
      <c r="F3075" s="3" t="s">
        <v>5617</v>
      </c>
      <c r="G3075" s="3" t="s">
        <v>9526</v>
      </c>
      <c r="H3075" s="3" t="s">
        <v>11241</v>
      </c>
      <c r="I3075" s="3" t="s">
        <v>5618</v>
      </c>
      <c r="J3075" s="3" t="s">
        <v>6357</v>
      </c>
      <c r="K3075" s="5" t="s">
        <v>6650</v>
      </c>
      <c r="L3075" s="14"/>
      <c r="M3075" s="3" t="str">
        <f>IFERROR(VLOOKUP(E3075,A:J,10, FALSE),"")</f>
        <v>HeaderVersion</v>
      </c>
      <c r="N3075" s="3" t="str">
        <f>IFERROR(VLOOKUP(I3075,B:K,10,FALSE),"")</f>
        <v>Eine 1-Byte-Spezifikation der Version dieses Medien-Headers</v>
      </c>
      <c r="O3075" s="3" t="str">
        <f>IF(AND(TRIM(J3075)="",M3075=""),"Suffix not translated ",
   IF(AND(TRIM(J3075)&lt;&gt;"",TRIM(M3075)&lt;&gt;"",TRIM(J3075)&lt;&gt;TRIM(M3075)),"Suffix translation &lt;&gt; lookup ", "" ))
&amp;IF(AND(TRIM(K3075)="",N3075=""),"Description not translated ",
   IF(AND(TRIM(K3075)&lt;&gt;"",TRIM(N3075)&lt;&gt;"",TRIM(K3075)&lt;&gt;TRIM(N3075)),"Description translation&lt;&gt; lookup ", "" ))</f>
        <v/>
      </c>
      <c r="P3075" s="3" t="s">
        <v>8447</v>
      </c>
      <c r="Q3075" s="3" t="s">
        <v>8447</v>
      </c>
    </row>
    <row r="3076" spans="1:18" ht="30" x14ac:dyDescent="0.25">
      <c r="A3076" s="2" t="str">
        <f>IF(TRIM(J3076)="","",E3076)</f>
        <v>MediaLangCode</v>
      </c>
      <c r="B3076" s="2" t="str">
        <f>IF(TRIM(K3076)="","",I3076)</f>
        <v>A 16-bit integer that specifies the language code for this media.</v>
      </c>
      <c r="C3076" s="2" t="str">
        <f>LEFT(F3076,FIND(".",F3076,6))</f>
        <v>Xmp.audio.</v>
      </c>
      <c r="D3076" s="2" t="str">
        <f>VLOOKUP(C3076,PrefixUebersetzung,2,FALSE)</f>
        <v>Xmp.audio.</v>
      </c>
      <c r="E3076" s="2" t="str">
        <f>MID(F3076,FIND(".",F3076,6)+1,99)</f>
        <v>MediaLangCode</v>
      </c>
      <c r="F3076" s="3" t="s">
        <v>5619</v>
      </c>
      <c r="G3076" s="3" t="s">
        <v>9526</v>
      </c>
      <c r="H3076" s="3" t="s">
        <v>11242</v>
      </c>
      <c r="I3076" s="3" t="s">
        <v>5620</v>
      </c>
      <c r="J3076" s="3" t="s">
        <v>6358</v>
      </c>
      <c r="K3076" s="5" t="s">
        <v>6651</v>
      </c>
      <c r="L3076" s="14"/>
      <c r="M3076" s="3" t="str">
        <f>IFERROR(VLOOKUP(E3076,A:J,10, FALSE),"")</f>
        <v>Medien Sprach-Code</v>
      </c>
      <c r="N3076" s="3" t="str">
        <f>IFERROR(VLOOKUP(I3076,B:K,10,FALSE),"")</f>
        <v>Ein 16-Bit-Ganzzahl, die den Sprachcode für dieses Medium angibt.</v>
      </c>
      <c r="O3076" s="3" t="str">
        <f>IF(AND(TRIM(J3076)="",M3076=""),"Suffix not translated ",
   IF(AND(TRIM(J3076)&lt;&gt;"",TRIM(M3076)&lt;&gt;"",TRIM(J3076)&lt;&gt;TRIM(M3076)),"Suffix translation &lt;&gt; lookup ", "" ))
&amp;IF(AND(TRIM(K3076)="",N3076=""),"Description not translated ",
   IF(AND(TRIM(K3076)&lt;&gt;"",TRIM(N3076)&lt;&gt;"",TRIM(K3076)&lt;&gt;TRIM(N3076)),"Description translation&lt;&gt; lookup ", "" ))</f>
        <v/>
      </c>
      <c r="P3076" s="3" t="s">
        <v>8447</v>
      </c>
      <c r="Q3076" s="3" t="s">
        <v>8447</v>
      </c>
    </row>
    <row r="3077" spans="1:18" ht="60" x14ac:dyDescent="0.25">
      <c r="A3077" s="2" t="str">
        <f>IF(TRIM(J3077)="","",E3077)</f>
        <v>MediaModifyDate</v>
      </c>
      <c r="B3077" s="2" t="str">
        <f>IF(TRIM(K3077)="","",I3077)</f>
        <v>A 32-bit integer that indicates (in seconds since midnight, January 1, 1904) when the media header was last modified.</v>
      </c>
      <c r="C3077" s="2" t="str">
        <f>LEFT(F3077,FIND(".",F3077,6))</f>
        <v>Xmp.audio.</v>
      </c>
      <c r="D3077" s="2" t="str">
        <f>VLOOKUP(C3077,PrefixUebersetzung,2,FALSE)</f>
        <v>Xmp.audio.</v>
      </c>
      <c r="E3077" s="2" t="str">
        <f>MID(F3077,FIND(".",F3077,6)+1,99)</f>
        <v>MediaModifyDate</v>
      </c>
      <c r="F3077" s="3" t="s">
        <v>5621</v>
      </c>
      <c r="G3077" s="3" t="s">
        <v>9526</v>
      </c>
      <c r="H3077" s="3" t="s">
        <v>11242</v>
      </c>
      <c r="I3077" s="3" t="s">
        <v>5622</v>
      </c>
      <c r="J3077" s="3" t="s">
        <v>6359</v>
      </c>
      <c r="K3077" s="5" t="s">
        <v>6652</v>
      </c>
      <c r="L3077" s="14"/>
      <c r="M3077" s="3" t="str">
        <f>IFERROR(VLOOKUP(E3077,A:J,10, FALSE),"")</f>
        <v>Medien Veränderungsdatum</v>
      </c>
      <c r="N3077" s="3" t="str">
        <f>IFERROR(VLOOKUP(I3077,B:K,10,FALSE),"")</f>
        <v>Ein 32-Bit-Ganzzahl (in Sekunden seit Mitternacht 1. Januar 1904 ), die angibt, wann der Medien-Header zuletzt verändert wurde.</v>
      </c>
      <c r="O3077" s="3" t="str">
        <f>IF(AND(TRIM(J3077)="",M3077=""),"Suffix not translated ",
   IF(AND(TRIM(J3077)&lt;&gt;"",TRIM(M3077)&lt;&gt;"",TRIM(J3077)&lt;&gt;TRIM(M3077)),"Suffix translation &lt;&gt; lookup ", "" ))
&amp;IF(AND(TRIM(K3077)="",N3077=""),"Description not translated ",
   IF(AND(TRIM(K3077)&lt;&gt;"",TRIM(N3077)&lt;&gt;"",TRIM(K3077)&lt;&gt;TRIM(N3077)),"Description translation&lt;&gt; lookup ", "" ))</f>
        <v/>
      </c>
      <c r="P3077" s="3" t="s">
        <v>8447</v>
      </c>
      <c r="Q3077" s="3" t="s">
        <v>8447</v>
      </c>
    </row>
    <row r="3078" spans="1:18" ht="75" x14ac:dyDescent="0.25">
      <c r="A3078" s="2" t="str">
        <f>IF(TRIM(J3078)="","",E3078)</f>
        <v>MediaTimeScale</v>
      </c>
      <c r="B3078" s="2" t="str">
        <f>IF(TRIM(K3078)="","",I3078)</f>
        <v>A time value that indicates the time scale for this media-that is, the number of time units that pass per second in its time coordinate system.</v>
      </c>
      <c r="C3078" s="2" t="str">
        <f>LEFT(F3078,FIND(".",F3078,6))</f>
        <v>Xmp.audio.</v>
      </c>
      <c r="D3078" s="2" t="str">
        <f>VLOOKUP(C3078,PrefixUebersetzung,2,FALSE)</f>
        <v>Xmp.audio.</v>
      </c>
      <c r="E3078" s="2" t="str">
        <f>MID(F3078,FIND(".",F3078,6)+1,99)</f>
        <v>MediaTimeScale</v>
      </c>
      <c r="F3078" s="3" t="s">
        <v>5623</v>
      </c>
      <c r="G3078" s="3" t="s">
        <v>9526</v>
      </c>
      <c r="H3078" s="3" t="s">
        <v>11242</v>
      </c>
      <c r="I3078" s="3" t="s">
        <v>5624</v>
      </c>
      <c r="J3078" s="3" t="s">
        <v>6360</v>
      </c>
      <c r="K3078" s="5" t="s">
        <v>6655</v>
      </c>
      <c r="L3078" s="14"/>
      <c r="M3078" s="3" t="str">
        <f>IFERROR(VLOOKUP(E3078,A:J,10, FALSE),"")</f>
        <v>Medien Zeitskala</v>
      </c>
      <c r="N3078" s="3" t="str">
        <f>IFERROR(VLOOKUP(I3078,B:K,10,FALSE),"")</f>
        <v>Ein Zeitwert, der die Zeitskala für dieses Medium angibt, das heißt die Anzahl der Zeiteinheiten, die pro Sekunde in seinem Zeit-Koordinatensystem vergeht.</v>
      </c>
      <c r="O3078" s="3" t="str">
        <f>IF(AND(TRIM(J3078)="",M3078=""),"Suffix not translated ",
   IF(AND(TRIM(J3078)&lt;&gt;"",TRIM(M3078)&lt;&gt;"",TRIM(J3078)&lt;&gt;TRIM(M3078)),"Suffix translation &lt;&gt; lookup ", "" ))
&amp;IF(AND(TRIM(K3078)="",N3078=""),"Description not translated ",
   IF(AND(TRIM(K3078)&lt;&gt;"",TRIM(N3078)&lt;&gt;"",TRIM(K3078)&lt;&gt;TRIM(N3078)),"Description translation&lt;&gt; lookup ", "" ))</f>
        <v/>
      </c>
      <c r="P3078" s="3" t="s">
        <v>8447</v>
      </c>
      <c r="Q3078" s="3" t="s">
        <v>8447</v>
      </c>
    </row>
    <row r="3079" spans="1:18" ht="45" x14ac:dyDescent="0.25">
      <c r="A3079" s="2" t="str">
        <f>IF(TRIM(J3079)="","",E3079)</f>
        <v>OutputSampleRate</v>
      </c>
      <c r="B3079" s="2" t="str">
        <f>IF(TRIM(K3079)="","",I3079)</f>
        <v>The output audio sample rate. Can be any value, but commonly 32000, 41100, or 48000.</v>
      </c>
      <c r="C3079" s="2" t="str">
        <f>LEFT(F3079,FIND(".",F3079,6))</f>
        <v>Xmp.audio.</v>
      </c>
      <c r="D3079" s="2" t="str">
        <f>VLOOKUP(C3079,PrefixUebersetzung,2,FALSE)</f>
        <v>Xmp.audio.</v>
      </c>
      <c r="E3079" s="2" t="str">
        <f>MID(F3079,FIND(".",F3079,6)+1,99)</f>
        <v>OutputSampleRate</v>
      </c>
      <c r="F3079" s="3" t="s">
        <v>5625</v>
      </c>
      <c r="G3079" s="3" t="s">
        <v>9526</v>
      </c>
      <c r="H3079" s="3" t="s">
        <v>11242</v>
      </c>
      <c r="I3079" s="3" t="s">
        <v>9485</v>
      </c>
      <c r="J3079" s="3" t="s">
        <v>8830</v>
      </c>
      <c r="K3079" s="5" t="s">
        <v>6238</v>
      </c>
      <c r="L3079" s="14"/>
      <c r="O3079" s="3" t="str">
        <f>IF(AND(TRIM(J3079)="",M3079=""),"Suffix not translated ",
   IF(AND(TRIM(J3079)&lt;&gt;"",TRIM(M3079)&lt;&gt;"",TRIM(J3079)&lt;&gt;TRIM(M3079)),"Suffix translation &lt;&gt; lookup ", "" ))
&amp;IF(AND(TRIM(K3079)="",N3079=""),"Description not translated ",
   IF(AND(TRIM(K3079)&lt;&gt;"",TRIM(N3079)&lt;&gt;"",TRIM(K3079)&lt;&gt;TRIM(N3079)),"Description translation&lt;&gt; lookup ", "" ))</f>
        <v/>
      </c>
      <c r="P3079" s="3" t="s">
        <v>8447</v>
      </c>
      <c r="Q3079" s="3" t="s">
        <v>8447</v>
      </c>
    </row>
    <row r="3080" spans="1:18" x14ac:dyDescent="0.25">
      <c r="A3080" s="2" t="str">
        <f>IF(TRIM(J3080)="","",E3080)</f>
        <v>SampleCount</v>
      </c>
      <c r="B3080" s="2" t="str">
        <f>IF(TRIM(K3080)="","",I3080)</f>
        <v>Sample taken for Analyzing Audio Stream</v>
      </c>
      <c r="C3080" s="2" t="str">
        <f>LEFT(F3080,FIND(".",F3080,6))</f>
        <v>Xmp.audio.</v>
      </c>
      <c r="D3080" s="2" t="str">
        <f>VLOOKUP(C3080,PrefixUebersetzung,2,FALSE)</f>
        <v>Xmp.audio.</v>
      </c>
      <c r="E3080" s="2" t="str">
        <f>MID(F3080,FIND(".",F3080,6)+1,99)</f>
        <v>SampleCount</v>
      </c>
      <c r="F3080" s="3" t="s">
        <v>5626</v>
      </c>
      <c r="G3080" s="3" t="s">
        <v>9526</v>
      </c>
      <c r="H3080" s="3" t="s">
        <v>11242</v>
      </c>
      <c r="I3080" s="3" t="s">
        <v>5627</v>
      </c>
      <c r="J3080" s="3" t="s">
        <v>6361</v>
      </c>
      <c r="K3080" s="5" t="s">
        <v>6656</v>
      </c>
      <c r="L3080" s="14"/>
      <c r="O3080" s="3" t="str">
        <f>IF(AND(TRIM(J3080)="",M3080=""),"Suffix not translated ",
   IF(AND(TRIM(J3080)&lt;&gt;"",TRIM(M3080)&lt;&gt;"",TRIM(J3080)&lt;&gt;TRIM(M3080)),"Suffix translation &lt;&gt; lookup ", "" ))
&amp;IF(AND(TRIM(K3080)="",N3080=""),"Description not translated ",
   IF(AND(TRIM(K3080)&lt;&gt;"",TRIM(N3080)&lt;&gt;"",TRIM(K3080)&lt;&gt;TRIM(N3080)),"Description translation&lt;&gt; lookup ", "" ))</f>
        <v/>
      </c>
      <c r="P3080" s="3" t="s">
        <v>8447</v>
      </c>
      <c r="Q3080" s="3" t="s">
        <v>8447</v>
      </c>
    </row>
    <row r="3081" spans="1:18" ht="30" x14ac:dyDescent="0.25">
      <c r="A3081" s="2" t="str">
        <f>IF(TRIM(J3081)="","",E3081)</f>
        <v>SampleRate</v>
      </c>
      <c r="B3081" s="2" t="str">
        <f>IF(TRIM(K3081)="","",I3081)</f>
        <v>The audio sample rate. Can be any value, but commonly 32000, 41100, or 48000.</v>
      </c>
      <c r="C3081" s="2" t="str">
        <f>LEFT(F3081,FIND(".",F3081,6))</f>
        <v>Xmp.audio.</v>
      </c>
      <c r="D3081" s="2" t="str">
        <f>VLOOKUP(C3081,PrefixUebersetzung,2,FALSE)</f>
        <v>Xmp.audio.</v>
      </c>
      <c r="E3081" s="2" t="str">
        <f>MID(F3081,FIND(".",F3081,6)+1,99)</f>
        <v>SampleRate</v>
      </c>
      <c r="F3081" s="3" t="s">
        <v>5628</v>
      </c>
      <c r="G3081" s="3" t="s">
        <v>9526</v>
      </c>
      <c r="H3081" s="3" t="s">
        <v>11242</v>
      </c>
      <c r="I3081" s="3" t="s">
        <v>3577</v>
      </c>
      <c r="J3081" s="3" t="s">
        <v>6362</v>
      </c>
      <c r="K3081" s="5" t="s">
        <v>5527</v>
      </c>
      <c r="L3081" s="14"/>
      <c r="O3081" s="3" t="str">
        <f>IF(AND(TRIM(J3081)="",M3081=""),"Suffix not translated ",
   IF(AND(TRIM(J3081)&lt;&gt;"",TRIM(M3081)&lt;&gt;"",TRIM(J3081)&lt;&gt;TRIM(M3081)),"Suffix translation &lt;&gt; lookup ", "" ))
&amp;IF(AND(TRIM(K3081)="",N3081=""),"Description not translated ",
   IF(AND(TRIM(K3081)&lt;&gt;"",TRIM(N3081)&lt;&gt;"",TRIM(K3081)&lt;&gt;TRIM(N3081)),"Description translation&lt;&gt; lookup ", "" ))</f>
        <v/>
      </c>
      <c r="P3081" s="3" t="s">
        <v>8447</v>
      </c>
      <c r="Q3081" s="3" t="s">
        <v>8447</v>
      </c>
    </row>
    <row r="3082" spans="1:18" ht="30" x14ac:dyDescent="0.25">
      <c r="A3082" s="2" t="str">
        <f>IF(TRIM(J3082)="","",E3082)</f>
        <v>SampleType</v>
      </c>
      <c r="B3082" s="2" t="str">
        <f>IF(TRIM(K3082)="","",I3082)</f>
        <v>The audio sample type. One of: 8Int, 16Int, 32Int, 32Float.</v>
      </c>
      <c r="C3082" s="2" t="str">
        <f>LEFT(F3082,FIND(".",F3082,6))</f>
        <v>Xmp.audio.</v>
      </c>
      <c r="D3082" s="2" t="str">
        <f>VLOOKUP(C3082,PrefixUebersetzung,2,FALSE)</f>
        <v>Xmp.audio.</v>
      </c>
      <c r="E3082" s="2" t="str">
        <f>MID(F3082,FIND(".",F3082,6)+1,99)</f>
        <v>SampleType</v>
      </c>
      <c r="F3082" s="3" t="s">
        <v>5629</v>
      </c>
      <c r="G3082" s="3" t="s">
        <v>9526</v>
      </c>
      <c r="H3082" s="3" t="s">
        <v>11244</v>
      </c>
      <c r="I3082" s="3" t="s">
        <v>3578</v>
      </c>
      <c r="J3082" s="3" t="s">
        <v>6363</v>
      </c>
      <c r="K3082" s="5" t="s">
        <v>5346</v>
      </c>
      <c r="L3082" s="14"/>
      <c r="O3082" s="3" t="str">
        <f>IF(AND(TRIM(J3082)="",M3082=""),"Suffix not translated ",
   IF(AND(TRIM(J3082)&lt;&gt;"",TRIM(M3082)&lt;&gt;"",TRIM(J3082)&lt;&gt;TRIM(M3082)),"Suffix translation &lt;&gt; lookup ", "" ))
&amp;IF(AND(TRIM(K3082)="",N3082=""),"Description not translated ",
   IF(AND(TRIM(K3082)&lt;&gt;"",TRIM(N3082)&lt;&gt;"",TRIM(K3082)&lt;&gt;TRIM(N3082)),"Description translation&lt;&gt; lookup ", "" ))</f>
        <v/>
      </c>
      <c r="P3082" s="3" t="s">
        <v>8447</v>
      </c>
      <c r="Q3082" s="3" t="s">
        <v>8447</v>
      </c>
      <c r="R3082" s="3" t="s">
        <v>9383</v>
      </c>
    </row>
    <row r="3083" spans="1:18" x14ac:dyDescent="0.25">
      <c r="A3083" s="2" t="str">
        <f>IF(TRIM(J3083)="","",E3083)</f>
        <v>SchemeTitle</v>
      </c>
      <c r="B3083" s="2" t="str">
        <f>IF(TRIM(K3083)="","",I3083)</f>
        <v>Sound Scheme Title.</v>
      </c>
      <c r="C3083" s="2" t="str">
        <f>LEFT(F3083,FIND(".",F3083,6))</f>
        <v>Xmp.audio.</v>
      </c>
      <c r="D3083" s="2" t="str">
        <f>VLOOKUP(C3083,PrefixUebersetzung,2,FALSE)</f>
        <v>Xmp.audio.</v>
      </c>
      <c r="E3083" s="2" t="str">
        <f>MID(F3083,FIND(".",F3083,6)+1,99)</f>
        <v>SchemeTitle</v>
      </c>
      <c r="F3083" s="3" t="s">
        <v>5630</v>
      </c>
      <c r="G3083" s="3" t="s">
        <v>9526</v>
      </c>
      <c r="H3083" s="3" t="s">
        <v>11241</v>
      </c>
      <c r="I3083" s="3" t="s">
        <v>5631</v>
      </c>
      <c r="J3083" s="3" t="s">
        <v>6364</v>
      </c>
      <c r="K3083" s="5" t="s">
        <v>6239</v>
      </c>
      <c r="L3083" s="14"/>
      <c r="O3083" s="3" t="str">
        <f>IF(AND(TRIM(J3083)="",M3083=""),"Suffix not translated ",
   IF(AND(TRIM(J3083)&lt;&gt;"",TRIM(M3083)&lt;&gt;"",TRIM(J3083)&lt;&gt;TRIM(M3083)),"Suffix translation &lt;&gt; lookup ", "" ))
&amp;IF(AND(TRIM(K3083)="",N3083=""),"Description not translated ",
   IF(AND(TRIM(K3083)&lt;&gt;"",TRIM(N3083)&lt;&gt;"",TRIM(K3083)&lt;&gt;TRIM(N3083)),"Description translation&lt;&gt; lookup ", "" ))</f>
        <v/>
      </c>
      <c r="P3083" s="3" t="s">
        <v>8447</v>
      </c>
      <c r="Q3083" s="3" t="s">
        <v>8447</v>
      </c>
      <c r="R3083" s="3" t="s">
        <v>9350</v>
      </c>
    </row>
    <row r="3084" spans="1:18" ht="90" x14ac:dyDescent="0.25">
      <c r="A3084" s="2" t="str">
        <f>IF(TRIM(J3084)="","",E3084)</f>
        <v>TimeOffset</v>
      </c>
      <c r="B3084" s="2" t="str">
        <f>IF(TRIM(K3084)="","",I3084)</f>
        <v>Specifies the presentation time offset of the stream in 100-nanosecond units. This value shall be equal to the send time of the first interleaved packet in the data section.</v>
      </c>
      <c r="C3084" s="2" t="str">
        <f>LEFT(F3084,FIND(".",F3084,6))</f>
        <v>Xmp.audio.</v>
      </c>
      <c r="D3084" s="2" t="str">
        <f>VLOOKUP(C3084,PrefixUebersetzung,2,FALSE)</f>
        <v>Xmp.audio.</v>
      </c>
      <c r="E3084" s="2" t="str">
        <f>MID(F3084,FIND(".",F3084,6)+1,99)</f>
        <v>TimeOffset</v>
      </c>
      <c r="F3084" s="3" t="s">
        <v>5632</v>
      </c>
      <c r="G3084" s="3" t="s">
        <v>9526</v>
      </c>
      <c r="H3084" s="3" t="s">
        <v>11242</v>
      </c>
      <c r="I3084" s="3" t="s">
        <v>5633</v>
      </c>
      <c r="J3084" s="3" t="s">
        <v>6365</v>
      </c>
      <c r="K3084" s="5" t="s">
        <v>6657</v>
      </c>
      <c r="L3084" s="14"/>
      <c r="M3084" s="3" t="str">
        <f>IFERROR(VLOOKUP(E3084,A:J,10, FALSE),"")</f>
        <v>Zeit-Offset</v>
      </c>
      <c r="N3084" s="3" t="str">
        <f>IFERROR(VLOOKUP(I3084,B:K,10,FALSE),"")</f>
        <v>Gibt die Präsentationszeitversatz des Streams in 100-Nanosekunden-Einheiten an. Dieser Wert ist gleich dem Sendezeitpunkt des ersten verschachtelten Paket in dem Datenabschnitt.</v>
      </c>
      <c r="O3084" s="3" t="str">
        <f>IF(AND(TRIM(J3084)="",M3084=""),"Suffix not translated ",
   IF(AND(TRIM(J3084)&lt;&gt;"",TRIM(M3084)&lt;&gt;"",TRIM(J3084)&lt;&gt;TRIM(M3084)),"Suffix translation &lt;&gt; lookup ", "" ))
&amp;IF(AND(TRIM(K3084)="",N3084=""),"Description not translated ",
   IF(AND(TRIM(K3084)&lt;&gt;"",TRIM(N3084)&lt;&gt;"",TRIM(K3084)&lt;&gt;TRIM(N3084)),"Description translation&lt;&gt; lookup ", "" ))</f>
        <v/>
      </c>
      <c r="P3084" s="3" t="s">
        <v>8447</v>
      </c>
      <c r="Q3084" s="3" t="s">
        <v>8447</v>
      </c>
    </row>
    <row r="3085" spans="1:18" ht="60" x14ac:dyDescent="0.25">
      <c r="A3085" s="2" t="str">
        <f>IF(TRIM(J3085)="","",E3085)</f>
        <v>TrackCreateDate</v>
      </c>
      <c r="B3085" s="2" t="str">
        <f>IF(TRIM(K3085)="","",I3085)</f>
        <v>A 32-bit integer that indicates (in seconds since midnight, January 1, 1904) when the track header was created.</v>
      </c>
      <c r="C3085" s="2" t="str">
        <f>LEFT(F3085,FIND(".",F3085,6))</f>
        <v>Xmp.audio.</v>
      </c>
      <c r="D3085" s="2" t="str">
        <f>VLOOKUP(C3085,PrefixUebersetzung,2,FALSE)</f>
        <v>Xmp.audio.</v>
      </c>
      <c r="E3085" s="2" t="str">
        <f>MID(F3085,FIND(".",F3085,6)+1,99)</f>
        <v>TrackCreateDate</v>
      </c>
      <c r="F3085" s="3" t="s">
        <v>5634</v>
      </c>
      <c r="G3085" s="3" t="s">
        <v>9526</v>
      </c>
      <c r="H3085" s="3" t="s">
        <v>11242</v>
      </c>
      <c r="I3085" s="3" t="s">
        <v>5635</v>
      </c>
      <c r="J3085" s="3" t="s">
        <v>6366</v>
      </c>
      <c r="K3085" s="5" t="s">
        <v>6653</v>
      </c>
      <c r="L3085" s="14"/>
      <c r="M3085" s="3" t="str">
        <f>IFERROR(VLOOKUP(E3085,A:J,10, FALSE),"")</f>
        <v>Track Erzeugungsdatum</v>
      </c>
      <c r="N3085" s="3" t="str">
        <f>IFERROR(VLOOKUP(I3085,B:K,10,FALSE),"")</f>
        <v>Ein 32-Bit-Ganzzahl (in Sekunden seit Mitternacht 1. Januar 1904 ), die angibt, wann der Spur-Header erstellt wurde.</v>
      </c>
      <c r="O3085" s="3" t="str">
        <f>IF(AND(TRIM(J3085)="",M3085=""),"Suffix not translated ",
   IF(AND(TRIM(J3085)&lt;&gt;"",TRIM(M3085)&lt;&gt;"",TRIM(J3085)&lt;&gt;TRIM(M3085)),"Suffix translation &lt;&gt; lookup ", "" ))
&amp;IF(AND(TRIM(K3085)="",N3085=""),"Description not translated ",
   IF(AND(TRIM(K3085)&lt;&gt;"",TRIM(N3085)&lt;&gt;"",TRIM(K3085)&lt;&gt;TRIM(N3085)),"Description translation&lt;&gt; lookup ", "" ))</f>
        <v/>
      </c>
      <c r="P3085" s="3" t="s">
        <v>8447</v>
      </c>
      <c r="Q3085" s="3" t="s">
        <v>8447</v>
      </c>
    </row>
    <row r="3086" spans="1:18" ht="45" x14ac:dyDescent="0.25">
      <c r="A3086" s="2" t="str">
        <f>IF(TRIM(J3086)="","",E3086)</f>
        <v>TrackDuration</v>
      </c>
      <c r="B3086" s="2" t="str">
        <f>IF(TRIM(K3086)="","",I3086)</f>
        <v>A time value that indicates the duration of this track (in the movie's time coordinate system).</v>
      </c>
      <c r="C3086" s="2" t="str">
        <f>LEFT(F3086,FIND(".",F3086,6))</f>
        <v>Xmp.audio.</v>
      </c>
      <c r="D3086" s="2" t="str">
        <f>VLOOKUP(C3086,PrefixUebersetzung,2,FALSE)</f>
        <v>Xmp.audio.</v>
      </c>
      <c r="E3086" s="2" t="str">
        <f>MID(F3086,FIND(".",F3086,6)+1,99)</f>
        <v>TrackDuration</v>
      </c>
      <c r="F3086" s="3" t="s">
        <v>5636</v>
      </c>
      <c r="G3086" s="3" t="s">
        <v>9526</v>
      </c>
      <c r="H3086" s="3" t="s">
        <v>11242</v>
      </c>
      <c r="I3086" s="3" t="s">
        <v>5637</v>
      </c>
      <c r="J3086" s="3" t="s">
        <v>6367</v>
      </c>
      <c r="K3086" s="5" t="s">
        <v>6658</v>
      </c>
      <c r="L3086" s="14"/>
      <c r="M3086" s="3" t="str">
        <f>IFERROR(VLOOKUP(E3086,A:J,10, FALSE),"")</f>
        <v>Track Dauer</v>
      </c>
      <c r="N3086" s="3" t="str">
        <f>IFERROR(VLOOKUP(I3086,B:K,10,FALSE),"")</f>
        <v>Ein Zeitwert, der die Dauer dieser Spur (in Zeit-Koordinatensystem des Films) anzeigt.</v>
      </c>
      <c r="O3086" s="3" t="str">
        <f>IF(AND(TRIM(J3086)="",M3086=""),"Suffix not translated ",
   IF(AND(TRIM(J3086)&lt;&gt;"",TRIM(M3086)&lt;&gt;"",TRIM(J3086)&lt;&gt;TRIM(M3086)),"Suffix translation &lt;&gt; lookup ", "" ))
&amp;IF(AND(TRIM(K3086)="",N3086=""),"Description not translated ",
   IF(AND(TRIM(K3086)&lt;&gt;"",TRIM(N3086)&lt;&gt;"",TRIM(K3086)&lt;&gt;TRIM(N3086)),"Description translation&lt;&gt; lookup ", "" ))</f>
        <v/>
      </c>
      <c r="P3086" s="3" t="s">
        <v>8447</v>
      </c>
      <c r="Q3086" s="3" t="s">
        <v>8447</v>
      </c>
    </row>
    <row r="3087" spans="1:18" x14ac:dyDescent="0.25">
      <c r="A3087" s="2" t="str">
        <f>IF(TRIM(J3087)="","",E3087)</f>
        <v>TrackForced</v>
      </c>
      <c r="B3087" s="2" t="str">
        <f>IF(TRIM(K3087)="","",I3087)</f>
        <v>Audio Track Forced , i.e. Enabled/Disabled</v>
      </c>
      <c r="C3087" s="2" t="str">
        <f>LEFT(F3087,FIND(".",F3087,6))</f>
        <v>Xmp.audio.</v>
      </c>
      <c r="D3087" s="2" t="str">
        <f>VLOOKUP(C3087,PrefixUebersetzung,2,FALSE)</f>
        <v>Xmp.audio.</v>
      </c>
      <c r="E3087" s="2" t="str">
        <f>MID(F3087,FIND(".",F3087,6)+1,99)</f>
        <v>TrackForced</v>
      </c>
      <c r="F3087" s="3" t="s">
        <v>5638</v>
      </c>
      <c r="G3087" s="3" t="s">
        <v>9526</v>
      </c>
      <c r="H3087" s="3" t="s">
        <v>11241</v>
      </c>
      <c r="I3087" s="3" t="s">
        <v>5639</v>
      </c>
      <c r="J3087" s="3" t="s">
        <v>6368</v>
      </c>
      <c r="K3087" s="5" t="s">
        <v>6659</v>
      </c>
      <c r="L3087" s="14"/>
      <c r="M3087" s="3" t="str">
        <f>IFERROR(VLOOKUP(E3087,A:J,10, FALSE),"")</f>
        <v>Track erzwungen</v>
      </c>
      <c r="O3087" s="3" t="str">
        <f>IF(AND(TRIM(J3087)="",M3087=""),"Suffix not translated ",
   IF(AND(TRIM(J3087)&lt;&gt;"",TRIM(M3087)&lt;&gt;"",TRIM(J3087)&lt;&gt;TRIM(M3087)),"Suffix translation &lt;&gt; lookup ", "" ))
&amp;IF(AND(TRIM(K3087)="",N3087=""),"Description not translated ",
   IF(AND(TRIM(K3087)&lt;&gt;"",TRIM(N3087)&lt;&gt;"",TRIM(K3087)&lt;&gt;TRIM(N3087)),"Description translation&lt;&gt; lookup ", "" ))</f>
        <v/>
      </c>
      <c r="P3087" s="3" t="s">
        <v>8447</v>
      </c>
      <c r="Q3087" s="3" t="s">
        <v>8447</v>
      </c>
    </row>
    <row r="3088" spans="1:18" ht="30" x14ac:dyDescent="0.25">
      <c r="A3088" s="2" t="str">
        <f>IF(TRIM(J3088)="","",E3088)</f>
        <v>TrackHeaderVersion</v>
      </c>
      <c r="B3088" s="2" t="str">
        <f>IF(TRIM(K3088)="","",I3088)</f>
        <v>A 1-byte specification of the version of this track header</v>
      </c>
      <c r="C3088" s="2" t="str">
        <f>LEFT(F3088,FIND(".",F3088,6))</f>
        <v>Xmp.audio.</v>
      </c>
      <c r="D3088" s="2" t="str">
        <f>VLOOKUP(C3088,PrefixUebersetzung,2,FALSE)</f>
        <v>Xmp.audio.</v>
      </c>
      <c r="E3088" s="2" t="str">
        <f>MID(F3088,FIND(".",F3088,6)+1,99)</f>
        <v>TrackHeaderVersion</v>
      </c>
      <c r="F3088" s="3" t="s">
        <v>5640</v>
      </c>
      <c r="G3088" s="3" t="s">
        <v>9526</v>
      </c>
      <c r="H3088" s="3" t="s">
        <v>11241</v>
      </c>
      <c r="I3088" s="3" t="s">
        <v>5641</v>
      </c>
      <c r="J3088" s="3" t="s">
        <v>6369</v>
      </c>
      <c r="K3088" s="5" t="s">
        <v>6660</v>
      </c>
      <c r="L3088" s="14"/>
      <c r="M3088" s="3" t="str">
        <f>IFERROR(VLOOKUP(E3088,A:J,10, FALSE),"")</f>
        <v>Track HeaderVersion</v>
      </c>
      <c r="N3088" s="3" t="str">
        <f>IFERROR(VLOOKUP(I3088,B:K,10,FALSE),"")</f>
        <v>Eine 1-Byte-Spezifikation der Version dieses Track-Headers</v>
      </c>
      <c r="O3088" s="3" t="str">
        <f>IF(AND(TRIM(J3088)="",M3088=""),"Suffix not translated ",
   IF(AND(TRIM(J3088)&lt;&gt;"",TRIM(M3088)&lt;&gt;"",TRIM(J3088)&lt;&gt;TRIM(M3088)),"Suffix translation &lt;&gt; lookup ", "" ))
&amp;IF(AND(TRIM(K3088)="",N3088=""),"Description not translated ",
   IF(AND(TRIM(K3088)&lt;&gt;"",TRIM(N3088)&lt;&gt;"",TRIM(K3088)&lt;&gt;TRIM(N3088)),"Description translation&lt;&gt; lookup ", "" ))</f>
        <v/>
      </c>
      <c r="P3088" s="3" t="s">
        <v>8447</v>
      </c>
      <c r="Q3088" s="3" t="s">
        <v>8447</v>
      </c>
    </row>
    <row r="3089" spans="1:17" ht="45" x14ac:dyDescent="0.25">
      <c r="A3089" s="2" t="str">
        <f>IF(TRIM(J3089)="","",E3089)</f>
        <v>TrackID</v>
      </c>
      <c r="B3089" s="2" t="str">
        <f>IF(TRIM(K3089)="","",I3089)</f>
        <v>A 32-bit integer that uniquely identifies the track. The value 0 cannot be used.</v>
      </c>
      <c r="C3089" s="2" t="str">
        <f>LEFT(F3089,FIND(".",F3089,6))</f>
        <v>Xmp.audio.</v>
      </c>
      <c r="D3089" s="2" t="str">
        <f>VLOOKUP(C3089,PrefixUebersetzung,2,FALSE)</f>
        <v>Xmp.audio.</v>
      </c>
      <c r="E3089" s="2" t="str">
        <f>MID(F3089,FIND(".",F3089,6)+1,99)</f>
        <v>TrackID</v>
      </c>
      <c r="F3089" s="3" t="s">
        <v>5642</v>
      </c>
      <c r="G3089" s="3" t="s">
        <v>9526</v>
      </c>
      <c r="H3089" s="3" t="s">
        <v>11242</v>
      </c>
      <c r="I3089" s="3" t="s">
        <v>5643</v>
      </c>
      <c r="J3089" s="3" t="s">
        <v>6370</v>
      </c>
      <c r="K3089" s="5" t="s">
        <v>6661</v>
      </c>
      <c r="L3089" s="14"/>
      <c r="M3089" s="3" t="str">
        <f>IFERROR(VLOOKUP(E3089,A:J,10, FALSE),"")</f>
        <v>Track Id</v>
      </c>
      <c r="N3089" s="3" t="str">
        <f>IFERROR(VLOOKUP(I3089,B:K,10,FALSE),"")</f>
        <v>Ein 32-Bit-Ganzzahl, die die Spur eindeutig identifiziert. Der Wert 0 kann nicht verwendet werden.</v>
      </c>
      <c r="O3089" s="3" t="str">
        <f>IF(AND(TRIM(J3089)="",M3089=""),"Suffix not translated ",
   IF(AND(TRIM(J3089)&lt;&gt;"",TRIM(M3089)&lt;&gt;"",TRIM(J3089)&lt;&gt;TRIM(M3089)),"Suffix translation &lt;&gt; lookup ", "" ))
&amp;IF(AND(TRIM(K3089)="",N3089=""),"Description not translated ",
   IF(AND(TRIM(K3089)&lt;&gt;"",TRIM(N3089)&lt;&gt;"",TRIM(K3089)&lt;&gt;TRIM(N3089)),"Description translation&lt;&gt; lookup ", "" ))</f>
        <v/>
      </c>
      <c r="P3089" s="3" t="s">
        <v>8447</v>
      </c>
      <c r="Q3089" s="3" t="s">
        <v>8447</v>
      </c>
    </row>
    <row r="3090" spans="1:17" x14ac:dyDescent="0.25">
      <c r="A3090" s="2" t="str">
        <f>IF(TRIM(J3090)="","",E3090)</f>
        <v/>
      </c>
      <c r="B3090" s="2" t="str">
        <f>IF(TRIM(K3090)="","",I3090)</f>
        <v/>
      </c>
      <c r="C3090" s="2" t="str">
        <f>LEFT(F3090,FIND(".",F3090,6))</f>
        <v>Xmp.audio.</v>
      </c>
      <c r="D3090" s="2" t="str">
        <f>VLOOKUP(C3090,PrefixUebersetzung,2,FALSE)</f>
        <v>Xmp.audio.</v>
      </c>
      <c r="E3090" s="2" t="str">
        <f>MID(F3090,FIND(".",F3090,6)+1,99)</f>
        <v>TrackLacing</v>
      </c>
      <c r="F3090" s="3" t="s">
        <v>5644</v>
      </c>
      <c r="G3090" s="3" t="s">
        <v>9526</v>
      </c>
      <c r="H3090" s="3" t="s">
        <v>11241</v>
      </c>
      <c r="I3090" s="3" t="s">
        <v>5645</v>
      </c>
      <c r="J3090" s="3"/>
      <c r="L3090" s="14">
        <v>5</v>
      </c>
      <c r="M3090" s="3" t="str">
        <f>IFERROR(VLOOKUP(E3090,A:J,10, FALSE),"")</f>
        <v/>
      </c>
      <c r="O3090" s="3" t="str">
        <f>IF(AND(TRIM(J3090)="",M3090=""),"Suffix not translated ",
   IF(AND(TRIM(J3090)&lt;&gt;"",TRIM(M3090)&lt;&gt;"",TRIM(J3090)&lt;&gt;TRIM(M3090)),"Suffix translation &lt;&gt; lookup ", "" ))
&amp;IF(AND(TRIM(K3090)="",N3090=""),"Description not translated ",
   IF(AND(TRIM(K3090)&lt;&gt;"",TRIM(N3090)&lt;&gt;"",TRIM(K3090)&lt;&gt;TRIM(N3090)),"Description translation&lt;&gt; lookup ", "" ))</f>
        <v xml:space="preserve">Suffix not translated Description not translated </v>
      </c>
      <c r="P3090" s="3" t="s">
        <v>8447</v>
      </c>
      <c r="Q3090" s="3" t="s">
        <v>8447</v>
      </c>
    </row>
    <row r="3091" spans="1:17" ht="30" x14ac:dyDescent="0.25">
      <c r="A3091" s="2" t="str">
        <f>IF(TRIM(J3091)="","",E3091)</f>
        <v>TrackLang</v>
      </c>
      <c r="B3091" s="2" t="str">
        <f>IF(TRIM(K3091)="","",I3091)</f>
        <v>The Language in which a particular stream is recorded in.</v>
      </c>
      <c r="C3091" s="2" t="str">
        <f>LEFT(F3091,FIND(".",F3091,6))</f>
        <v>Xmp.audio.</v>
      </c>
      <c r="D3091" s="2" t="str">
        <f>VLOOKUP(C3091,PrefixUebersetzung,2,FALSE)</f>
        <v>Xmp.audio.</v>
      </c>
      <c r="E3091" s="2" t="str">
        <f>MID(F3091,FIND(".",F3091,6)+1,99)</f>
        <v>TrackLang</v>
      </c>
      <c r="F3091" s="3" t="s">
        <v>5646</v>
      </c>
      <c r="G3091" s="3" t="s">
        <v>9526</v>
      </c>
      <c r="H3091" s="3" t="s">
        <v>11241</v>
      </c>
      <c r="I3091" s="3" t="s">
        <v>5647</v>
      </c>
      <c r="J3091" s="3" t="s">
        <v>6371</v>
      </c>
      <c r="K3091" s="5" t="s">
        <v>6662</v>
      </c>
      <c r="L3091" s="14"/>
      <c r="M3091" s="3" t="str">
        <f>IFERROR(VLOOKUP(E3091,A:J,10, FALSE),"")</f>
        <v>Track Sprache</v>
      </c>
      <c r="N3091" s="3" t="str">
        <f>IFERROR(VLOOKUP(I3091,B:K,10,FALSE),"")</f>
        <v>Die Sprache, in der ein bestimmter Stream aufgezeichnet wurde.</v>
      </c>
      <c r="O3091" s="3" t="str">
        <f>IF(AND(TRIM(J3091)="",M3091=""),"Suffix not translated ",
   IF(AND(TRIM(J3091)&lt;&gt;"",TRIM(M3091)&lt;&gt;"",TRIM(J3091)&lt;&gt;TRIM(M3091)),"Suffix translation &lt;&gt; lookup ", "" ))
&amp;IF(AND(TRIM(K3091)="",N3091=""),"Description not translated ",
   IF(AND(TRIM(K3091)&lt;&gt;"",TRIM(N3091)&lt;&gt;"",TRIM(K3091)&lt;&gt;TRIM(N3091)),"Description translation&lt;&gt; lookup ", "" ))</f>
        <v/>
      </c>
      <c r="P3091" s="3" t="s">
        <v>8447</v>
      </c>
      <c r="Q3091" s="3" t="s">
        <v>8447</v>
      </c>
    </row>
    <row r="3092" spans="1:17" ht="120" x14ac:dyDescent="0.25">
      <c r="A3092" s="2" t="str">
        <f>IF(TRIM(J3092)="","",E3092)</f>
        <v/>
      </c>
      <c r="B3092" s="2" t="str">
        <f>IF(TRIM(K3092)="","",I3092)</f>
        <v>A 16-bit integer that indicates this track's spatial priority in its movie. The QuickTime MovieToolbox uses this value to determine how tracks overlay one another. Tracks with lower layervalues are displayed in front of tracks with higher layer values.</v>
      </c>
      <c r="C3092" s="2" t="str">
        <f>LEFT(F3092,FIND(".",F3092,6))</f>
        <v>Xmp.audio.</v>
      </c>
      <c r="D3092" s="2" t="str">
        <f>VLOOKUP(C3092,PrefixUebersetzung,2,FALSE)</f>
        <v>Xmp.audio.</v>
      </c>
      <c r="E3092" s="2" t="str">
        <f>MID(F3092,FIND(".",F3092,6)+1,99)</f>
        <v>TrackLayer</v>
      </c>
      <c r="F3092" s="3" t="s">
        <v>5648</v>
      </c>
      <c r="G3092" s="3" t="s">
        <v>9526</v>
      </c>
      <c r="H3092" s="3" t="s">
        <v>11242</v>
      </c>
      <c r="I3092" s="3" t="s">
        <v>5649</v>
      </c>
      <c r="J3092" s="3"/>
      <c r="K3092" s="5" t="s">
        <v>6663</v>
      </c>
      <c r="L3092" s="14">
        <v>5</v>
      </c>
      <c r="M3092" s="3" t="str">
        <f>IFERROR(VLOOKUP(E3092,A:J,10, FALSE),"")</f>
        <v/>
      </c>
      <c r="N3092" s="3" t="str">
        <f>IFERROR(VLOOKUP(I3092,B:K,10,FALSE),"")</f>
        <v>Ein 16-Bit-Ganzzahl, die die räumliche Priorität dieser Spur in seinem Film zeigt. Die Quicktime-Movie-Toolbox verwendet diesen Wert um zu bestimmen, wie Spuren sich überlagern. Tracks mit niedrigeren Layer-Wert werden vor Tracks mit höheren Layer-Werte angezeigt.</v>
      </c>
      <c r="O3092" s="3" t="str">
        <f>IF(AND(TRIM(J3092)="",M3092=""),"Suffix not translated ",
   IF(AND(TRIM(J3092)&lt;&gt;"",TRIM(M3092)&lt;&gt;"",TRIM(J3092)&lt;&gt;TRIM(M3092)),"Suffix translation &lt;&gt; lookup ", "" ))
&amp;IF(AND(TRIM(K3092)="",N3092=""),"Description not translated ",
   IF(AND(TRIM(K3092)&lt;&gt;"",TRIM(N3092)&lt;&gt;"",TRIM(K3092)&lt;&gt;TRIM(N3092)),"Description translation&lt;&gt; lookup ", "" ))</f>
        <v xml:space="preserve">Suffix not translated </v>
      </c>
      <c r="P3092" s="3" t="s">
        <v>8447</v>
      </c>
      <c r="Q3092" s="3" t="s">
        <v>8447</v>
      </c>
    </row>
    <row r="3093" spans="1:17" ht="60" x14ac:dyDescent="0.25">
      <c r="A3093" s="2" t="str">
        <f>IF(TRIM(J3093)="","",E3093)</f>
        <v>TrackModifyDate</v>
      </c>
      <c r="B3093" s="2" t="str">
        <f>IF(TRIM(K3093)="","",I3093)</f>
        <v>A 32-bit integer that indicates (in seconds since midnight, January 1, 1904) when the track header was last modified.</v>
      </c>
      <c r="C3093" s="2" t="str">
        <f>LEFT(F3093,FIND(".",F3093,6))</f>
        <v>Xmp.audio.</v>
      </c>
      <c r="D3093" s="2" t="str">
        <f>VLOOKUP(C3093,PrefixUebersetzung,2,FALSE)</f>
        <v>Xmp.audio.</v>
      </c>
      <c r="E3093" s="2" t="str">
        <f>MID(F3093,FIND(".",F3093,6)+1,99)</f>
        <v>TrackModifyDate</v>
      </c>
      <c r="F3093" s="3" t="s">
        <v>5650</v>
      </c>
      <c r="G3093" s="3" t="s">
        <v>9526</v>
      </c>
      <c r="H3093" s="3" t="s">
        <v>11242</v>
      </c>
      <c r="I3093" s="3" t="s">
        <v>5651</v>
      </c>
      <c r="J3093" s="3" t="s">
        <v>6372</v>
      </c>
      <c r="K3093" s="5" t="s">
        <v>6654</v>
      </c>
      <c r="L3093" s="14"/>
      <c r="M3093" s="3" t="str">
        <f>IFERROR(VLOOKUP(E3093,A:J,10, FALSE),"")</f>
        <v>Track Veränderungsdatum</v>
      </c>
      <c r="N3093" s="3" t="str">
        <f>IFERROR(VLOOKUP(I3093,B:K,10,FALSE),"")</f>
        <v>Ein 32-Bit-Ganzzahl (in Sekunden seit Mitternacht 1. Januar 1904 ), die angibt, wann der Spur-Header zuletzt verändert wurde.</v>
      </c>
      <c r="O3093" s="3" t="str">
        <f>IF(AND(TRIM(J3093)="",M3093=""),"Suffix not translated ",
   IF(AND(TRIM(J3093)&lt;&gt;"",TRIM(M3093)&lt;&gt;"",TRIM(J3093)&lt;&gt;TRIM(M3093)),"Suffix translation &lt;&gt; lookup ", "" ))
&amp;IF(AND(TRIM(K3093)="",N3093=""),"Description not translated ",
   IF(AND(TRIM(K3093)&lt;&gt;"",TRIM(N3093)&lt;&gt;"",TRIM(K3093)&lt;&gt;TRIM(N3093)),"Description translation&lt;&gt; lookup ", "" ))</f>
        <v/>
      </c>
      <c r="P3093" s="3" t="s">
        <v>8447</v>
      </c>
      <c r="Q3093" s="3" t="s">
        <v>8447</v>
      </c>
    </row>
    <row r="3094" spans="1:17" ht="60" x14ac:dyDescent="0.25">
      <c r="A3094" s="2" t="str">
        <f>IF(TRIM(J3094)="","",E3094)</f>
        <v>TrackVolume</v>
      </c>
      <c r="B3094" s="2" t="str">
        <f>IF(TRIM(K3094)="","",I3094)</f>
        <v>A 16-bit fixed-point number that specifies how loud to play this track's sound. A value of 1.0 indicates full volume.</v>
      </c>
      <c r="C3094" s="2" t="str">
        <f>LEFT(F3094,FIND(".",F3094,6))</f>
        <v>Xmp.audio.</v>
      </c>
      <c r="D3094" s="2" t="str">
        <f>VLOOKUP(C3094,PrefixUebersetzung,2,FALSE)</f>
        <v>Xmp.audio.</v>
      </c>
      <c r="E3094" s="2" t="str">
        <f>MID(F3094,FIND(".",F3094,6)+1,99)</f>
        <v>TrackVolume</v>
      </c>
      <c r="F3094" s="3" t="s">
        <v>5652</v>
      </c>
      <c r="G3094" s="3" t="s">
        <v>9526</v>
      </c>
      <c r="H3094" s="3" t="s">
        <v>9519</v>
      </c>
      <c r="I3094" s="3" t="s">
        <v>5653</v>
      </c>
      <c r="J3094" s="3" t="s">
        <v>6373</v>
      </c>
      <c r="K3094" s="5" t="s">
        <v>6664</v>
      </c>
      <c r="L3094" s="14"/>
      <c r="M3094" s="3" t="str">
        <f>IFERROR(VLOOKUP(E3094,A:J,10, FALSE),"")</f>
        <v>Track Lautstärke</v>
      </c>
      <c r="N3094" s="3" t="str">
        <f>IFERROR(VLOOKUP(I3094,B:K,10,FALSE),"")</f>
        <v>Ein 16-Bit-Festpunktzahl, die angibt, wie laut diesen Track Sound zu spielen ist. Ein Wert von 1,0 bedeutet volle Lautstärke.</v>
      </c>
      <c r="O3094" s="3" t="str">
        <f>IF(AND(TRIM(J3094)="",M3094=""),"Suffix not translated ",
   IF(AND(TRIM(J3094)&lt;&gt;"",TRIM(M3094)&lt;&gt;"",TRIM(J3094)&lt;&gt;TRIM(M3094)),"Suffix translation &lt;&gt; lookup ", "" ))
&amp;IF(AND(TRIM(K3094)="",N3094=""),"Description not translated ",
   IF(AND(TRIM(K3094)&lt;&gt;"",TRIM(N3094)&lt;&gt;"",TRIM(K3094)&lt;&gt;TRIM(N3094)),"Description translation&lt;&gt; lookup ", "" ))</f>
        <v/>
      </c>
      <c r="P3094" s="3" t="s">
        <v>8447</v>
      </c>
      <c r="Q3094" s="3" t="s">
        <v>8447</v>
      </c>
    </row>
    <row r="3095" spans="1:17" ht="45" x14ac:dyDescent="0.25">
      <c r="A3095" s="2" t="str">
        <f>IF(TRIM(J3095)="","",E3095)</f>
        <v>URL</v>
      </c>
      <c r="B3095" s="2" t="str">
        <f>IF(TRIM(K3095)="","",I3095)</f>
        <v>A C string that specifies a URL. There may be additional data after the C string.</v>
      </c>
      <c r="C3095" s="2" t="str">
        <f>LEFT(F3095,FIND(".",F3095,6))</f>
        <v>Xmp.audio.</v>
      </c>
      <c r="D3095" s="2" t="str">
        <f>VLOOKUP(C3095,PrefixUebersetzung,2,FALSE)</f>
        <v>Xmp.audio.</v>
      </c>
      <c r="E3095" s="2" t="str">
        <f>MID(F3095,FIND(".",F3095,6)+1,99)</f>
        <v>URL</v>
      </c>
      <c r="F3095" s="3" t="s">
        <v>5654</v>
      </c>
      <c r="G3095" s="3" t="s">
        <v>9526</v>
      </c>
      <c r="H3095" s="3" t="s">
        <v>11241</v>
      </c>
      <c r="I3095" s="3" t="s">
        <v>5655</v>
      </c>
      <c r="J3095" s="3" t="s">
        <v>6374</v>
      </c>
      <c r="K3095" s="5" t="s">
        <v>6665</v>
      </c>
      <c r="L3095" s="14"/>
      <c r="M3095" s="3" t="str">
        <f>IFERROR(VLOOKUP(E3095,A:J,10, FALSE),"")</f>
        <v>URL</v>
      </c>
      <c r="N3095" s="3" t="str">
        <f>IFERROR(VLOOKUP(I3095,B:K,10,FALSE),"")</f>
        <v>Ein C-String, der die URL angibt. Es kann zusätzliche Daten nach dem C-String geben.</v>
      </c>
      <c r="O3095" s="3" t="str">
        <f>IF(AND(TRIM(J3095)="",M3095=""),"Suffix not translated ",
   IF(AND(TRIM(J3095)&lt;&gt;"",TRIM(M3095)&lt;&gt;"",TRIM(J3095)&lt;&gt;TRIM(M3095)),"Suffix translation &lt;&gt; lookup ", "" ))
&amp;IF(AND(TRIM(K3095)="",N3095=""),"Description not translated ",
   IF(AND(TRIM(K3095)&lt;&gt;"",TRIM(N3095)&lt;&gt;"",TRIM(K3095)&lt;&gt;TRIM(N3095)),"Description translation&lt;&gt; lookup ", "" ))</f>
        <v/>
      </c>
      <c r="P3095" s="3" t="s">
        <v>8447</v>
      </c>
      <c r="Q3095" s="3" t="s">
        <v>8447</v>
      </c>
    </row>
    <row r="3096" spans="1:17" ht="45" x14ac:dyDescent="0.25">
      <c r="A3096" s="2" t="str">
        <f>IF(TRIM(J3096)="","",E3096)</f>
        <v>URN</v>
      </c>
      <c r="B3096" s="2" t="str">
        <f>IF(TRIM(K3096)="","",I3096)</f>
        <v>A C string that specifies a URN. There may be additional data after the C string.</v>
      </c>
      <c r="C3096" s="2" t="str">
        <f>LEFT(F3096,FIND(".",F3096,6))</f>
        <v>Xmp.audio.</v>
      </c>
      <c r="D3096" s="2" t="str">
        <f>VLOOKUP(C3096,PrefixUebersetzung,2,FALSE)</f>
        <v>Xmp.audio.</v>
      </c>
      <c r="E3096" s="2" t="str">
        <f>MID(F3096,FIND(".",F3096,6)+1,99)</f>
        <v>URN</v>
      </c>
      <c r="F3096" s="3" t="s">
        <v>5656</v>
      </c>
      <c r="G3096" s="3" t="s">
        <v>9526</v>
      </c>
      <c r="H3096" s="3" t="s">
        <v>11241</v>
      </c>
      <c r="I3096" s="3" t="s">
        <v>5657</v>
      </c>
      <c r="J3096" s="3" t="s">
        <v>6375</v>
      </c>
      <c r="K3096" s="5" t="s">
        <v>6666</v>
      </c>
      <c r="L3096" s="14"/>
      <c r="M3096" s="3" t="str">
        <f>IFERROR(VLOOKUP(E3096,A:J,10, FALSE),"")</f>
        <v>URN</v>
      </c>
      <c r="N3096" s="3" t="str">
        <f>IFERROR(VLOOKUP(I3096,B:K,10,FALSE),"")</f>
        <v>Ein C-String, der eine URN gibt. Es kann zusätzliche Daten nach dem C-String geben.</v>
      </c>
      <c r="O3096" s="3" t="str">
        <f>IF(AND(TRIM(J3096)="",M3096=""),"Suffix not translated ",
   IF(AND(TRIM(J3096)&lt;&gt;"",TRIM(M3096)&lt;&gt;"",TRIM(J3096)&lt;&gt;TRIM(M3096)),"Suffix translation &lt;&gt; lookup ", "" ))
&amp;IF(AND(TRIM(K3096)="",N3096=""),"Description not translated ",
   IF(AND(TRIM(K3096)&lt;&gt;"",TRIM(N3096)&lt;&gt;"",TRIM(K3096)&lt;&gt;TRIM(N3096)),"Description translation&lt;&gt; lookup ", "" ))</f>
        <v/>
      </c>
      <c r="P3096" s="3" t="s">
        <v>8447</v>
      </c>
      <c r="Q3096" s="3" t="s">
        <v>8447</v>
      </c>
    </row>
    <row r="3097" spans="1:17" ht="75" x14ac:dyDescent="0.25">
      <c r="A3097" s="2" t="str">
        <f>IF(TRIM(J3097)="","",E3097)</f>
        <v>VendorID</v>
      </c>
      <c r="B3097" s="2" t="str">
        <f>IF(TRIM(K3097)="","",I3097)</f>
        <v>A 32-bit integer that specifies the developer of the compressor that generated the compressed data. Often this field contains 'appl' to indicate Apple Computer, Inc.</v>
      </c>
      <c r="C3097" s="2" t="str">
        <f>LEFT(F3097,FIND(".",F3097,6))</f>
        <v>Xmp.audio.</v>
      </c>
      <c r="D3097" s="2" t="str">
        <f>VLOOKUP(C3097,PrefixUebersetzung,2,FALSE)</f>
        <v>Xmp.audio.</v>
      </c>
      <c r="E3097" s="2" t="str">
        <f>MID(F3097,FIND(".",F3097,6)+1,99)</f>
        <v>VendorID</v>
      </c>
      <c r="F3097" s="3" t="s">
        <v>5658</v>
      </c>
      <c r="G3097" s="3" t="s">
        <v>9526</v>
      </c>
      <c r="H3097" s="3" t="s">
        <v>11241</v>
      </c>
      <c r="I3097" s="3" t="s">
        <v>5659</v>
      </c>
      <c r="J3097" s="3" t="s">
        <v>6376</v>
      </c>
      <c r="K3097" s="5" t="s">
        <v>6667</v>
      </c>
      <c r="L3097" s="14"/>
      <c r="M3097" s="3" t="str">
        <f>IFERROR(VLOOKUP(E3097,A:J,10, FALSE),"")</f>
        <v>Anbieter Id</v>
      </c>
      <c r="N3097" s="3" t="str">
        <f>IFERROR(VLOOKUP(I3097,B:K,10,FALSE),"")</f>
        <v>Ein 32-Bit-Ganzzahl, die den Entwickler des Komprimierers, der die komprimierten Daten erzeugt, angibt. Häufig enthält dieses Feld "Appl", um Apple Computer, Inc. Anzuzeigen</v>
      </c>
      <c r="O3097" s="3" t="str">
        <f>IF(AND(TRIM(J3097)="",M3097=""),"Suffix not translated ",
   IF(AND(TRIM(J3097)&lt;&gt;"",TRIM(M3097)&lt;&gt;"",TRIM(J3097)&lt;&gt;TRIM(M3097)),"Suffix translation &lt;&gt; lookup ", "" ))
&amp;IF(AND(TRIM(K3097)="",N3097=""),"Description not translated ",
   IF(AND(TRIM(K3097)&lt;&gt;"",TRIM(N3097)&lt;&gt;"",TRIM(K3097)&lt;&gt;TRIM(N3097)),"Description translation&lt;&gt; lookup ", "" ))</f>
        <v/>
      </c>
      <c r="P3097" s="3" t="s">
        <v>8447</v>
      </c>
      <c r="Q3097" s="3" t="s">
        <v>8447</v>
      </c>
    </row>
    <row r="3098" spans="1:17" ht="30" x14ac:dyDescent="0.25">
      <c r="A3098" s="2" t="str">
        <f>IF(TRIM(J3098)="","",E3098)</f>
        <v/>
      </c>
      <c r="B3098" s="2" t="str">
        <f>IF(TRIM(K3098)="","",I3098)</f>
        <v>A description of the lens used to take the photograph. For example, "70-200 mm f/2.8-4.0".</v>
      </c>
      <c r="C3098" s="2" t="str">
        <f>LEFT(F3098,FIND(".",F3098,6))</f>
        <v>Xmp.aux.</v>
      </c>
      <c r="D3098" s="2" t="str">
        <f>VLOOKUP(C3098,PrefixUebersetzung,2,FALSE)</f>
        <v>Xmp.aux.</v>
      </c>
      <c r="E3098" s="2" t="str">
        <f>MID(F3098,FIND(".",F3098,6)+1,99)</f>
        <v>Lens</v>
      </c>
      <c r="F3098" s="3" t="s">
        <v>1623</v>
      </c>
      <c r="G3098" s="3" t="s">
        <v>9526</v>
      </c>
      <c r="H3098" s="3" t="s">
        <v>11241</v>
      </c>
      <c r="I3098" s="3" t="s">
        <v>3280</v>
      </c>
      <c r="J3098" s="3"/>
      <c r="K3098" s="5" t="s">
        <v>5251</v>
      </c>
      <c r="L3098" s="14"/>
      <c r="M3098" s="3" t="str">
        <f>IFERROR(VLOOKUP(E3098,A:J,10, FALSE),"")</f>
        <v>Objektiv</v>
      </c>
      <c r="O3098" s="3" t="str">
        <f>IF(AND(TRIM(J3098)="",M3098=""),"Suffix not translated ",
   IF(AND(TRIM(J3098)&lt;&gt;"",TRIM(M3098)&lt;&gt;"",TRIM(J3098)&lt;&gt;TRIM(M3098)),"Suffix translation &lt;&gt; lookup ", "" ))
&amp;IF(AND(TRIM(K3098)="",N3098=""),"Description not translated ",
   IF(AND(TRIM(K3098)&lt;&gt;"",TRIM(N3098)&lt;&gt;"",TRIM(K3098)&lt;&gt;TRIM(N3098)),"Description translation&lt;&gt; lookup ", "" ))</f>
        <v/>
      </c>
      <c r="Q3098" s="3" t="s">
        <v>8447</v>
      </c>
    </row>
    <row r="3099" spans="1:17" ht="30" x14ac:dyDescent="0.25">
      <c r="A3099" s="2" t="str">
        <f>IF(TRIM(J3099)="","",E3099)</f>
        <v/>
      </c>
      <c r="B3099" s="2" t="str">
        <f>IF(TRIM(K3099)="","",I3099)</f>
        <v>The serial number of the camera or camera body used to take the photograph.</v>
      </c>
      <c r="C3099" s="2" t="str">
        <f>LEFT(F3099,FIND(".",F3099,6))</f>
        <v>Xmp.aux.</v>
      </c>
      <c r="D3099" s="2" t="str">
        <f>VLOOKUP(C3099,PrefixUebersetzung,2,FALSE)</f>
        <v>Xmp.aux.</v>
      </c>
      <c r="E3099" s="2" t="str">
        <f>MID(F3099,FIND(".",F3099,6)+1,99)</f>
        <v>SerialNumber</v>
      </c>
      <c r="F3099" s="3" t="s">
        <v>1624</v>
      </c>
      <c r="G3099" s="3" t="s">
        <v>9526</v>
      </c>
      <c r="H3099" s="3" t="s">
        <v>11241</v>
      </c>
      <c r="I3099" s="3" t="s">
        <v>3281</v>
      </c>
      <c r="J3099" s="3"/>
      <c r="K3099" s="5" t="s">
        <v>5252</v>
      </c>
      <c r="L3099" s="14"/>
      <c r="M3099" s="3" t="str">
        <f>IFERROR(VLOOKUP(E3099,A:J,10, FALSE),"")</f>
        <v>Seriennummer</v>
      </c>
      <c r="O3099" s="3" t="str">
        <f>IF(AND(TRIM(J3099)="",M3099=""),"Suffix not translated ",
   IF(AND(TRIM(J3099)&lt;&gt;"",TRIM(M3099)&lt;&gt;"",TRIM(J3099)&lt;&gt;TRIM(M3099)),"Suffix translation &lt;&gt; lookup ", "" ))
&amp;IF(AND(TRIM(K3099)="",N3099=""),"Description not translated ",
   IF(AND(TRIM(K3099)&lt;&gt;"",TRIM(N3099)&lt;&gt;"",TRIM(K3099)&lt;&gt;TRIM(N3099)),"Description translation&lt;&gt; lookup ", "" ))</f>
        <v/>
      </c>
      <c r="Q3099" s="3" t="s">
        <v>8447</v>
      </c>
    </row>
    <row r="3100" spans="1:17" ht="30" x14ac:dyDescent="0.25">
      <c r="A3100" s="2" t="str">
        <f>IF(TRIM(J3100)="","",E3100)</f>
        <v>Alpha</v>
      </c>
      <c r="B3100" s="2" t="str">
        <f>IF(TRIM(K3100)="","",I3100)</f>
        <v>Not in XMP Specification. Found in sample files.</v>
      </c>
      <c r="C3100" s="2" t="str">
        <f>LEFT(F3100,FIND(".",F3100,6))</f>
        <v>Xmp.crs.</v>
      </c>
      <c r="D3100" s="2" t="str">
        <f>VLOOKUP(C3100,PrefixUebersetzung,2,FALSE)</f>
        <v>Xmp.crs.</v>
      </c>
      <c r="E3100" s="2" t="str">
        <f>MID(F3100,FIND(".",F3100,6)+1,99)</f>
        <v>Alpha</v>
      </c>
      <c r="F3100" s="3" t="s">
        <v>8139</v>
      </c>
      <c r="G3100" s="3" t="s">
        <v>9526</v>
      </c>
      <c r="H3100" s="3" t="s">
        <v>11245</v>
      </c>
      <c r="I3100" s="3" t="s">
        <v>8140</v>
      </c>
      <c r="J3100" s="3" t="s">
        <v>8445</v>
      </c>
      <c r="K3100" s="5" t="s">
        <v>8600</v>
      </c>
      <c r="L3100" s="14"/>
      <c r="N3100" s="3" t="str">
        <f>IFERROR(VLOOKUP(I3100,B:K,10,FALSE),"")</f>
        <v>Nicht in XMP Spezifikation, in Beispielen gefunden.</v>
      </c>
      <c r="O3100" s="3" t="str">
        <f>IF(AND(TRIM(J3100)="",M3100=""),"Suffix not translated ",
   IF(AND(TRIM(J3100)&lt;&gt;"",TRIM(M3100)&lt;&gt;"",TRIM(J3100)&lt;&gt;TRIM(M3100)),"Suffix translation &lt;&gt; lookup ", "" ))
&amp;IF(AND(TRIM(K3100)="",N3100=""),"Description not translated ",
   IF(AND(TRIM(K3100)&lt;&gt;"",TRIM(N3100)&lt;&gt;"",TRIM(K3100)&lt;&gt;TRIM(N3100)),"Description translation&lt;&gt; lookup ", "" ))</f>
        <v/>
      </c>
      <c r="P3100" s="3" t="s">
        <v>8447</v>
      </c>
      <c r="Q3100" s="3" t="s">
        <v>8447</v>
      </c>
    </row>
    <row r="3101" spans="1:17" ht="30" x14ac:dyDescent="0.25">
      <c r="A3101" s="2" t="str">
        <f>IF(TRIM(J3101)="","",E3101)</f>
        <v/>
      </c>
      <c r="B3101" s="2" t="str">
        <f>IF(TRIM(K3101)="","",I3101)</f>
        <v/>
      </c>
      <c r="C3101" s="2" t="str">
        <f>LEFT(F3101,FIND(".",F3101,6))</f>
        <v>Xmp.crs.</v>
      </c>
      <c r="D3101" s="2" t="str">
        <f>VLOOKUP(C3101,PrefixUebersetzung,2,FALSE)</f>
        <v>Xmp.crs.</v>
      </c>
      <c r="E3101" s="2" t="str">
        <f>MID(F3101,FIND(".",F3101,6)+1,99)</f>
        <v>AlreadyApplied</v>
      </c>
      <c r="F3101" s="3" t="s">
        <v>8141</v>
      </c>
      <c r="G3101" s="3" t="s">
        <v>9526</v>
      </c>
      <c r="H3101" s="3" t="s">
        <v>11246</v>
      </c>
      <c r="I3101" s="3" t="s">
        <v>8140</v>
      </c>
      <c r="J3101" s="3"/>
      <c r="L3101" s="14">
        <v>5</v>
      </c>
      <c r="N3101" s="3" t="str">
        <f>IFERROR(VLOOKUP(I3101,B:K,10,FALSE),"")</f>
        <v>Nicht in XMP Spezifikation, in Beispielen gefunden.</v>
      </c>
      <c r="O3101" s="3" t="str">
        <f>IF(AND(TRIM(J3101)="",M3101=""),"Suffix not translated ",
   IF(AND(TRIM(J3101)&lt;&gt;"",TRIM(M3101)&lt;&gt;"",TRIM(J3101)&lt;&gt;TRIM(M3101)),"Suffix translation &lt;&gt; lookup ", "" ))
&amp;IF(AND(TRIM(K3101)="",N3101=""),"Description not translated ",
   IF(AND(TRIM(K3101)&lt;&gt;"",TRIM(N3101)&lt;&gt;"",TRIM(K3101)&lt;&gt;TRIM(N3101)),"Description translation&lt;&gt; lookup ", "" ))</f>
        <v xml:space="preserve">Suffix not translated </v>
      </c>
      <c r="P3101" s="3" t="s">
        <v>8447</v>
      </c>
    </row>
    <row r="3102" spans="1:17" ht="30" x14ac:dyDescent="0.25">
      <c r="A3102" s="2" t="str">
        <f>IF(TRIM(J3102)="","",E3102)</f>
        <v>Angle</v>
      </c>
      <c r="B3102" s="2" t="str">
        <f>IF(TRIM(K3102)="","",I3102)</f>
        <v/>
      </c>
      <c r="C3102" s="2" t="str">
        <f>LEFT(F3102,FIND(".",F3102,6))</f>
        <v>Xmp.crs.</v>
      </c>
      <c r="D3102" s="2" t="str">
        <f>VLOOKUP(C3102,PrefixUebersetzung,2,FALSE)</f>
        <v>Xmp.crs.</v>
      </c>
      <c r="E3102" s="2" t="str">
        <f>MID(F3102,FIND(".",F3102,6)+1,99)</f>
        <v>Angle</v>
      </c>
      <c r="F3102" s="3" t="s">
        <v>8142</v>
      </c>
      <c r="G3102" s="3" t="s">
        <v>9526</v>
      </c>
      <c r="H3102" s="3" t="s">
        <v>11245</v>
      </c>
      <c r="I3102" s="3" t="s">
        <v>8140</v>
      </c>
      <c r="J3102" s="3" t="s">
        <v>8831</v>
      </c>
      <c r="L3102" s="14"/>
      <c r="N3102" s="3" t="str">
        <f>IFERROR(VLOOKUP(I3102,B:K,10,FALSE),"")</f>
        <v>Nicht in XMP Spezifikation, in Beispielen gefunden.</v>
      </c>
      <c r="O3102" s="3" t="str">
        <f>IF(AND(TRIM(J3102)="",M3102=""),"Suffix not translated ",
   IF(AND(TRIM(J3102)&lt;&gt;"",TRIM(M3102)&lt;&gt;"",TRIM(J3102)&lt;&gt;TRIM(M3102)),"Suffix translation &lt;&gt; lookup ", "" ))
&amp;IF(AND(TRIM(K3102)="",N3102=""),"Description not translated ",
   IF(AND(TRIM(K3102)&lt;&gt;"",TRIM(N3102)&lt;&gt;"",TRIM(K3102)&lt;&gt;TRIM(N3102)),"Description translation&lt;&gt; lookup ", "" ))</f>
        <v/>
      </c>
      <c r="P3102" s="3" t="s">
        <v>8447</v>
      </c>
    </row>
    <row r="3103" spans="1:17" x14ac:dyDescent="0.25">
      <c r="A3103" s="2" t="str">
        <f>IF(TRIM(J3103)="","",E3103)</f>
        <v>AutoBrightness</v>
      </c>
      <c r="B3103" s="2" t="str">
        <f>IF(TRIM(K3103)="","",I3103)</f>
        <v>When true, "Brightness" is automatically adjusted.</v>
      </c>
      <c r="C3103" s="2" t="str">
        <f>LEFT(F3103,FIND(".",F3103,6))</f>
        <v>Xmp.crs.</v>
      </c>
      <c r="D3103" s="2" t="str">
        <f>VLOOKUP(C3103,PrefixUebersetzung,2,FALSE)</f>
        <v>Xmp.crs.</v>
      </c>
      <c r="E3103" s="2" t="str">
        <f>MID(F3103,FIND(".",F3103,6)+1,99)</f>
        <v>AutoBrightness</v>
      </c>
      <c r="F3103" s="3" t="s">
        <v>1625</v>
      </c>
      <c r="G3103" s="3" t="s">
        <v>9526</v>
      </c>
      <c r="H3103" s="3" t="s">
        <v>11246</v>
      </c>
      <c r="I3103" s="3" t="s">
        <v>3282</v>
      </c>
      <c r="J3103" s="3" t="s">
        <v>4432</v>
      </c>
      <c r="K3103" s="5" t="s">
        <v>5433</v>
      </c>
      <c r="L3103" s="14"/>
      <c r="O3103" s="3" t="str">
        <f>IF(AND(TRIM(J3103)="",M3103=""),"Suffix not translated ",
   IF(AND(TRIM(J3103)&lt;&gt;"",TRIM(M3103)&lt;&gt;"",TRIM(J3103)&lt;&gt;TRIM(M3103)),"Suffix translation &lt;&gt; lookup ", "" ))
&amp;IF(AND(TRIM(K3103)="",N3103=""),"Description not translated ",
   IF(AND(TRIM(K3103)&lt;&gt;"",TRIM(N3103)&lt;&gt;"",TRIM(K3103)&lt;&gt;TRIM(N3103)),"Description translation&lt;&gt; lookup ", "" ))</f>
        <v/>
      </c>
      <c r="P3103" s="3" t="s">
        <v>8447</v>
      </c>
      <c r="Q3103" s="3" t="s">
        <v>8447</v>
      </c>
    </row>
    <row r="3104" spans="1:17" x14ac:dyDescent="0.25">
      <c r="A3104" s="2" t="str">
        <f>IF(TRIM(J3104)="","",E3104)</f>
        <v>AutoContrast</v>
      </c>
      <c r="B3104" s="2" t="str">
        <f>IF(TRIM(K3104)="","",I3104)</f>
        <v>When true, "Contrast" is automatically adjusted.</v>
      </c>
      <c r="C3104" s="2" t="str">
        <f>LEFT(F3104,FIND(".",F3104,6))</f>
        <v>Xmp.crs.</v>
      </c>
      <c r="D3104" s="2" t="str">
        <f>VLOOKUP(C3104,PrefixUebersetzung,2,FALSE)</f>
        <v>Xmp.crs.</v>
      </c>
      <c r="E3104" s="2" t="str">
        <f>MID(F3104,FIND(".",F3104,6)+1,99)</f>
        <v>AutoContrast</v>
      </c>
      <c r="F3104" s="3" t="s">
        <v>1626</v>
      </c>
      <c r="G3104" s="3" t="s">
        <v>9526</v>
      </c>
      <c r="H3104" s="3" t="s">
        <v>11246</v>
      </c>
      <c r="I3104" s="3" t="s">
        <v>3283</v>
      </c>
      <c r="J3104" s="3" t="s">
        <v>4433</v>
      </c>
      <c r="K3104" s="5" t="s">
        <v>5434</v>
      </c>
      <c r="L3104" s="14"/>
      <c r="O3104" s="3" t="str">
        <f>IF(AND(TRIM(J3104)="",M3104=""),"Suffix not translated ",
   IF(AND(TRIM(J3104)&lt;&gt;"",TRIM(M3104)&lt;&gt;"",TRIM(J3104)&lt;&gt;TRIM(M3104)),"Suffix translation &lt;&gt; lookup ", "" ))
&amp;IF(AND(TRIM(K3104)="",N3104=""),"Description not translated ",
   IF(AND(TRIM(K3104)&lt;&gt;"",TRIM(N3104)&lt;&gt;"",TRIM(K3104)&lt;&gt;TRIM(N3104)),"Description translation&lt;&gt; lookup ", "" ))</f>
        <v/>
      </c>
      <c r="P3104" s="3" t="s">
        <v>8447</v>
      </c>
      <c r="Q3104" s="3" t="s">
        <v>8447</v>
      </c>
    </row>
    <row r="3105" spans="1:17" ht="30" x14ac:dyDescent="0.25">
      <c r="A3105" s="2" t="str">
        <f>IF(TRIM(J3105)="","",E3105)</f>
        <v>AutoExposure</v>
      </c>
      <c r="B3105" s="2" t="str">
        <f>IF(TRIM(K3105)="","",I3105)</f>
        <v>When true, "Exposure" is automatically adjusted.</v>
      </c>
      <c r="C3105" s="2" t="str">
        <f>LEFT(F3105,FIND(".",F3105,6))</f>
        <v>Xmp.crs.</v>
      </c>
      <c r="D3105" s="2" t="str">
        <f>VLOOKUP(C3105,PrefixUebersetzung,2,FALSE)</f>
        <v>Xmp.crs.</v>
      </c>
      <c r="E3105" s="2" t="str">
        <f>MID(F3105,FIND(".",F3105,6)+1,99)</f>
        <v>AutoExposure</v>
      </c>
      <c r="F3105" s="3" t="s">
        <v>1627</v>
      </c>
      <c r="G3105" s="3" t="s">
        <v>9526</v>
      </c>
      <c r="H3105" s="3" t="s">
        <v>11246</v>
      </c>
      <c r="I3105" s="3" t="s">
        <v>3284</v>
      </c>
      <c r="J3105" s="3" t="s">
        <v>4434</v>
      </c>
      <c r="K3105" s="5" t="s">
        <v>5435</v>
      </c>
      <c r="L3105" s="14"/>
      <c r="O3105" s="3" t="str">
        <f>IF(AND(TRIM(J3105)="",M3105=""),"Suffix not translated ",
   IF(AND(TRIM(J3105)&lt;&gt;"",TRIM(M3105)&lt;&gt;"",TRIM(J3105)&lt;&gt;TRIM(M3105)),"Suffix translation &lt;&gt; lookup ", "" ))
&amp;IF(AND(TRIM(K3105)="",N3105=""),"Description not translated ",
   IF(AND(TRIM(K3105)&lt;&gt;"",TRIM(N3105)&lt;&gt;"",TRIM(K3105)&lt;&gt;TRIM(N3105)),"Description translation&lt;&gt; lookup ", "" ))</f>
        <v/>
      </c>
      <c r="P3105" s="3" t="s">
        <v>8447</v>
      </c>
      <c r="Q3105" s="3" t="s">
        <v>8447</v>
      </c>
    </row>
    <row r="3106" spans="1:17" ht="30" x14ac:dyDescent="0.25">
      <c r="A3106" s="2" t="str">
        <f>IF(TRIM(J3106)="","",E3106)</f>
        <v/>
      </c>
      <c r="B3106" s="2" t="str">
        <f>IF(TRIM(K3106)="","",I3106)</f>
        <v/>
      </c>
      <c r="C3106" s="2" t="str">
        <f>LEFT(F3106,FIND(".",F3106,6))</f>
        <v>Xmp.crs.</v>
      </c>
      <c r="D3106" s="2" t="str">
        <f>VLOOKUP(C3106,PrefixUebersetzung,2,FALSE)</f>
        <v>Xmp.crs.</v>
      </c>
      <c r="E3106" s="2" t="str">
        <f>MID(F3106,FIND(".",F3106,6)+1,99)</f>
        <v>AutoLateralCA</v>
      </c>
      <c r="F3106" s="3" t="s">
        <v>8143</v>
      </c>
      <c r="G3106" s="3" t="s">
        <v>9526</v>
      </c>
      <c r="H3106" s="3" t="s">
        <v>11242</v>
      </c>
      <c r="I3106" s="3" t="s">
        <v>8140</v>
      </c>
      <c r="J3106" s="3"/>
      <c r="L3106" s="14">
        <v>5</v>
      </c>
      <c r="N3106" s="3" t="str">
        <f>IFERROR(VLOOKUP(I3106,B:K,10,FALSE),"")</f>
        <v>Nicht in XMP Spezifikation, in Beispielen gefunden.</v>
      </c>
      <c r="O3106" s="3" t="str">
        <f>IF(AND(TRIM(J3106)="",M3106=""),"Suffix not translated ",
   IF(AND(TRIM(J3106)&lt;&gt;"",TRIM(M3106)&lt;&gt;"",TRIM(J3106)&lt;&gt;TRIM(M3106)),"Suffix translation &lt;&gt; lookup ", "" ))
&amp;IF(AND(TRIM(K3106)="",N3106=""),"Description not translated ",
   IF(AND(TRIM(K3106)&lt;&gt;"",TRIM(N3106)&lt;&gt;"",TRIM(K3106)&lt;&gt;TRIM(N3106)),"Description translation&lt;&gt; lookup ", "" ))</f>
        <v xml:space="preserve">Suffix not translated </v>
      </c>
      <c r="P3106" s="3" t="s">
        <v>8447</v>
      </c>
    </row>
    <row r="3107" spans="1:17" x14ac:dyDescent="0.25">
      <c r="A3107" s="2" t="str">
        <f>IF(TRIM(J3107)="","",E3107)</f>
        <v>AutoShadows</v>
      </c>
      <c r="B3107" s="2" t="str">
        <f>IF(TRIM(K3107)="","",I3107)</f>
        <v>When true,"Shadows" is automatically adjusted.</v>
      </c>
      <c r="C3107" s="2" t="str">
        <f>LEFT(F3107,FIND(".",F3107,6))</f>
        <v>Xmp.crs.</v>
      </c>
      <c r="D3107" s="2" t="str">
        <f>VLOOKUP(C3107,PrefixUebersetzung,2,FALSE)</f>
        <v>Xmp.crs.</v>
      </c>
      <c r="E3107" s="2" t="str">
        <f>MID(F3107,FIND(".",F3107,6)+1,99)</f>
        <v>AutoShadows</v>
      </c>
      <c r="F3107" s="3" t="s">
        <v>1628</v>
      </c>
      <c r="G3107" s="3" t="s">
        <v>9526</v>
      </c>
      <c r="H3107" s="3" t="s">
        <v>11246</v>
      </c>
      <c r="I3107" s="3" t="s">
        <v>3285</v>
      </c>
      <c r="J3107" s="3" t="s">
        <v>4435</v>
      </c>
      <c r="K3107" s="5" t="s">
        <v>5436</v>
      </c>
      <c r="L3107" s="14"/>
      <c r="O3107" s="3" t="str">
        <f>IF(AND(TRIM(J3107)="",M3107=""),"Suffix not translated ",
   IF(AND(TRIM(J3107)&lt;&gt;"",TRIM(M3107)&lt;&gt;"",TRIM(J3107)&lt;&gt;TRIM(M3107)),"Suffix translation &lt;&gt; lookup ", "" ))
&amp;IF(AND(TRIM(K3107)="",N3107=""),"Description not translated ",
   IF(AND(TRIM(K3107)&lt;&gt;"",TRIM(N3107)&lt;&gt;"",TRIM(K3107)&lt;&gt;TRIM(N3107)),"Description translation&lt;&gt; lookup ", "" ))</f>
        <v/>
      </c>
      <c r="P3107" s="3" t="s">
        <v>8447</v>
      </c>
      <c r="Q3107" s="3" t="s">
        <v>8447</v>
      </c>
    </row>
    <row r="3108" spans="1:17" ht="30" x14ac:dyDescent="0.25">
      <c r="A3108" s="2" t="str">
        <f>IF(TRIM(J3108)="","",E3108)</f>
        <v/>
      </c>
      <c r="B3108" s="2" t="str">
        <f>IF(TRIM(K3108)="","",I3108)</f>
        <v/>
      </c>
      <c r="C3108" s="2" t="str">
        <f>LEFT(F3108,FIND(".",F3108,6))</f>
        <v>Xmp.crs.</v>
      </c>
      <c r="D3108" s="2" t="str">
        <f>VLOOKUP(C3108,PrefixUebersetzung,2,FALSE)</f>
        <v>Xmp.crs.</v>
      </c>
      <c r="E3108" s="2" t="str">
        <f>MID(F3108,FIND(".",F3108,6)+1,99)</f>
        <v>AutoWhiteVersion</v>
      </c>
      <c r="F3108" s="3" t="s">
        <v>8144</v>
      </c>
      <c r="G3108" s="3" t="s">
        <v>9526</v>
      </c>
      <c r="H3108" s="3" t="s">
        <v>11242</v>
      </c>
      <c r="I3108" s="3" t="s">
        <v>8140</v>
      </c>
      <c r="J3108" s="3"/>
      <c r="L3108" s="14">
        <v>5</v>
      </c>
      <c r="N3108" s="3" t="str">
        <f>IFERROR(VLOOKUP(I3108,B:K,10,FALSE),"")</f>
        <v>Nicht in XMP Spezifikation, in Beispielen gefunden.</v>
      </c>
      <c r="O3108" s="3" t="str">
        <f>IF(AND(TRIM(J3108)="",M3108=""),"Suffix not translated ",
   IF(AND(TRIM(J3108)&lt;&gt;"",TRIM(M3108)&lt;&gt;"",TRIM(J3108)&lt;&gt;TRIM(M3108)),"Suffix translation &lt;&gt; lookup ", "" ))
&amp;IF(AND(TRIM(K3108)="",N3108=""),"Description not translated ",
   IF(AND(TRIM(K3108)&lt;&gt;"",TRIM(N3108)&lt;&gt;"",TRIM(K3108)&lt;&gt;TRIM(N3108)),"Description translation&lt;&gt; lookup ", "" ))</f>
        <v xml:space="preserve">Suffix not translated </v>
      </c>
      <c r="P3108" s="3" t="s">
        <v>8447</v>
      </c>
    </row>
    <row r="3109" spans="1:17" ht="30" x14ac:dyDescent="0.25">
      <c r="A3109" s="2" t="str">
        <f>IF(TRIM(J3109)="","",E3109)</f>
        <v/>
      </c>
      <c r="B3109" s="2" t="str">
        <f>IF(TRIM(K3109)="","",I3109)</f>
        <v/>
      </c>
      <c r="C3109" s="2" t="str">
        <f>LEFT(F3109,FIND(".",F3109,6))</f>
        <v>Xmp.crs.</v>
      </c>
      <c r="D3109" s="2" t="str">
        <f>VLOOKUP(C3109,PrefixUebersetzung,2,FALSE)</f>
        <v>Xmp.crs.</v>
      </c>
      <c r="E3109" s="2" t="str">
        <f>MID(F3109,FIND(".",F3109,6)+1,99)</f>
        <v>Blacks2012</v>
      </c>
      <c r="F3109" s="3" t="s">
        <v>8145</v>
      </c>
      <c r="G3109" s="3" t="s">
        <v>9526</v>
      </c>
      <c r="H3109" s="3" t="s">
        <v>11242</v>
      </c>
      <c r="I3109" s="3" t="s">
        <v>8140</v>
      </c>
      <c r="J3109" s="3"/>
      <c r="L3109" s="14">
        <v>5</v>
      </c>
      <c r="N3109" s="3" t="str">
        <f>IFERROR(VLOOKUP(I3109,B:K,10,FALSE),"")</f>
        <v>Nicht in XMP Spezifikation, in Beispielen gefunden.</v>
      </c>
      <c r="O3109" s="3" t="str">
        <f>IF(AND(TRIM(J3109)="",M3109=""),"Suffix not translated ",
   IF(AND(TRIM(J3109)&lt;&gt;"",TRIM(M3109)&lt;&gt;"",TRIM(J3109)&lt;&gt;TRIM(M3109)),"Suffix translation &lt;&gt; lookup ", "" ))
&amp;IF(AND(TRIM(K3109)="",N3109=""),"Description not translated ",
   IF(AND(TRIM(K3109)&lt;&gt;"",TRIM(N3109)&lt;&gt;"",TRIM(K3109)&lt;&gt;TRIM(N3109)),"Description translation&lt;&gt; lookup ", "" ))</f>
        <v xml:space="preserve">Suffix not translated </v>
      </c>
      <c r="P3109" s="3" t="s">
        <v>8447</v>
      </c>
    </row>
    <row r="3110" spans="1:17" x14ac:dyDescent="0.25">
      <c r="A3110" s="2" t="str">
        <f>IF(TRIM(J3110)="","",E3110)</f>
        <v>BlueHue</v>
      </c>
      <c r="B3110" s="2" t="str">
        <f>IF(TRIM(K3110)="","",I3110)</f>
        <v>"Blue Hue" setting. Range -100 to 100.</v>
      </c>
      <c r="C3110" s="2" t="str">
        <f>LEFT(F3110,FIND(".",F3110,6))</f>
        <v>Xmp.crs.</v>
      </c>
      <c r="D3110" s="2" t="str">
        <f>VLOOKUP(C3110,PrefixUebersetzung,2,FALSE)</f>
        <v>Xmp.crs.</v>
      </c>
      <c r="E3110" s="2" t="str">
        <f>MID(F3110,FIND(".",F3110,6)+1,99)</f>
        <v>BlueHue</v>
      </c>
      <c r="F3110" s="3" t="s">
        <v>1629</v>
      </c>
      <c r="G3110" s="3" t="s">
        <v>9526</v>
      </c>
      <c r="H3110" s="3" t="s">
        <v>11242</v>
      </c>
      <c r="I3110" s="3" t="s">
        <v>9536</v>
      </c>
      <c r="J3110" s="3" t="s">
        <v>4436</v>
      </c>
      <c r="K3110" s="5" t="s">
        <v>5437</v>
      </c>
      <c r="L3110" s="14"/>
      <c r="O3110" s="3" t="str">
        <f>IF(AND(TRIM(J3110)="",M3110=""),"Suffix not translated ",
   IF(AND(TRIM(J3110)&lt;&gt;"",TRIM(M3110)&lt;&gt;"",TRIM(J3110)&lt;&gt;TRIM(M3110)),"Suffix translation &lt;&gt; lookup ", "" ))
&amp;IF(AND(TRIM(K3110)="",N3110=""),"Description not translated ",
   IF(AND(TRIM(K3110)&lt;&gt;"",TRIM(N3110)&lt;&gt;"",TRIM(K3110)&lt;&gt;TRIM(N3110)),"Description translation&lt;&gt; lookup ", "" ))</f>
        <v/>
      </c>
      <c r="P3110" s="3" t="s">
        <v>8447</v>
      </c>
      <c r="Q3110" s="3" t="s">
        <v>8447</v>
      </c>
    </row>
    <row r="3111" spans="1:17" x14ac:dyDescent="0.25">
      <c r="A3111" s="2" t="str">
        <f>IF(TRIM(J3111)="","",E3111)</f>
        <v>BlueSaturation</v>
      </c>
      <c r="B3111" s="2" t="str">
        <f>IF(TRIM(K3111)="","",I3111)</f>
        <v>"Blue Saturation" setting. Range -100 to +100.</v>
      </c>
      <c r="C3111" s="2" t="str">
        <f>LEFT(F3111,FIND(".",F3111,6))</f>
        <v>Xmp.crs.</v>
      </c>
      <c r="D3111" s="2" t="str">
        <f>VLOOKUP(C3111,PrefixUebersetzung,2,FALSE)</f>
        <v>Xmp.crs.</v>
      </c>
      <c r="E3111" s="2" t="str">
        <f>MID(F3111,FIND(".",F3111,6)+1,99)</f>
        <v>BlueSaturation</v>
      </c>
      <c r="F3111" s="3" t="s">
        <v>1630</v>
      </c>
      <c r="G3111" s="3" t="s">
        <v>9526</v>
      </c>
      <c r="H3111" s="3" t="s">
        <v>11242</v>
      </c>
      <c r="I3111" s="3" t="s">
        <v>9537</v>
      </c>
      <c r="J3111" s="3" t="s">
        <v>4437</v>
      </c>
      <c r="K3111" s="5" t="s">
        <v>4036</v>
      </c>
      <c r="L3111" s="14"/>
      <c r="O3111" s="3" t="str">
        <f>IF(AND(TRIM(J3111)="",M3111=""),"Suffix not translated ",
   IF(AND(TRIM(J3111)&lt;&gt;"",TRIM(M3111)&lt;&gt;"",TRIM(J3111)&lt;&gt;TRIM(M3111)),"Suffix translation &lt;&gt; lookup ", "" ))
&amp;IF(AND(TRIM(K3111)="",N3111=""),"Description not translated ",
   IF(AND(TRIM(K3111)&lt;&gt;"",TRIM(N3111)&lt;&gt;"",TRIM(K3111)&lt;&gt;TRIM(N3111)),"Description translation&lt;&gt; lookup ", "" ))</f>
        <v/>
      </c>
      <c r="P3111" s="3" t="s">
        <v>8447</v>
      </c>
      <c r="Q3111" s="3" t="s">
        <v>8447</v>
      </c>
    </row>
    <row r="3112" spans="1:17" ht="30" x14ac:dyDescent="0.25">
      <c r="A3112" s="2" t="str">
        <f>IF(TRIM(J3112)="","",E3112)</f>
        <v/>
      </c>
      <c r="B3112" s="2" t="str">
        <f>IF(TRIM(K3112)="","",I3112)</f>
        <v/>
      </c>
      <c r="C3112" s="2" t="str">
        <f>LEFT(F3112,FIND(".",F3112,6))</f>
        <v>Xmp.crs.</v>
      </c>
      <c r="D3112" s="2" t="str">
        <f>VLOOKUP(C3112,PrefixUebersetzung,2,FALSE)</f>
        <v>Xmp.crs.</v>
      </c>
      <c r="E3112" s="2" t="str">
        <f>MID(F3112,FIND(".",F3112,6)+1,99)</f>
        <v>Bottom</v>
      </c>
      <c r="F3112" s="3" t="s">
        <v>8146</v>
      </c>
      <c r="G3112" s="3" t="s">
        <v>9526</v>
      </c>
      <c r="H3112" s="3" t="s">
        <v>11245</v>
      </c>
      <c r="I3112" s="3" t="s">
        <v>8140</v>
      </c>
      <c r="J3112" s="3"/>
      <c r="L3112" s="14">
        <v>5</v>
      </c>
      <c r="N3112" s="3" t="str">
        <f>IFERROR(VLOOKUP(I3112,B:K,10,FALSE),"")</f>
        <v>Nicht in XMP Spezifikation, in Beispielen gefunden.</v>
      </c>
      <c r="O3112" s="3" t="str">
        <f>IF(AND(TRIM(J3112)="",M3112=""),"Suffix not translated ",
   IF(AND(TRIM(J3112)&lt;&gt;"",TRIM(M3112)&lt;&gt;"",TRIM(J3112)&lt;&gt;TRIM(M3112)),"Suffix translation &lt;&gt; lookup ", "" ))
&amp;IF(AND(TRIM(K3112)="",N3112=""),"Description not translated ",
   IF(AND(TRIM(K3112)&lt;&gt;"",TRIM(N3112)&lt;&gt;"",TRIM(K3112)&lt;&gt;TRIM(N3112)),"Description translation&lt;&gt; lookup ", "" ))</f>
        <v xml:space="preserve">Suffix not translated </v>
      </c>
      <c r="P3112" s="3" t="s">
        <v>8447</v>
      </c>
    </row>
    <row r="3113" spans="1:17" x14ac:dyDescent="0.25">
      <c r="A3113" s="2" t="str">
        <f>IF(TRIM(J3113)="","",E3113)</f>
        <v/>
      </c>
      <c r="B3113" s="2" t="str">
        <f>IF(TRIM(K3113)="","",I3113)</f>
        <v>"Brightness" setting. Range 0 to +150.</v>
      </c>
      <c r="C3113" s="2" t="str">
        <f>LEFT(F3113,FIND(".",F3113,6))</f>
        <v>Xmp.crs.</v>
      </c>
      <c r="D3113" s="2" t="str">
        <f>VLOOKUP(C3113,PrefixUebersetzung,2,FALSE)</f>
        <v>Xmp.crs.</v>
      </c>
      <c r="E3113" s="2" t="str">
        <f>MID(F3113,FIND(".",F3113,6)+1,99)</f>
        <v>Brightness</v>
      </c>
      <c r="F3113" s="3" t="s">
        <v>1631</v>
      </c>
      <c r="G3113" s="3" t="s">
        <v>9526</v>
      </c>
      <c r="H3113" s="3" t="s">
        <v>11242</v>
      </c>
      <c r="I3113" s="3" t="s">
        <v>9538</v>
      </c>
      <c r="K3113" s="5" t="s">
        <v>5253</v>
      </c>
      <c r="L3113" s="14"/>
      <c r="M3113" s="3" t="str">
        <f>IFERROR(VLOOKUP(E3113,A:J,10, FALSE),"")</f>
        <v>Helligkeit</v>
      </c>
      <c r="O3113" s="3" t="str">
        <f>IF(AND(TRIM(J3113)="",M3113=""),"Suffix not translated ",
   IF(AND(TRIM(J3113)&lt;&gt;"",TRIM(M3113)&lt;&gt;"",TRIM(J3113)&lt;&gt;TRIM(M3113)),"Suffix translation &lt;&gt; lookup ", "" ))
&amp;IF(AND(TRIM(K3113)="",N3113=""),"Description not translated ",
   IF(AND(TRIM(K3113)&lt;&gt;"",TRIM(N3113)&lt;&gt;"",TRIM(K3113)&lt;&gt;TRIM(N3113)),"Description translation&lt;&gt; lookup ", "" ))</f>
        <v/>
      </c>
      <c r="Q3113" s="3" t="s">
        <v>8447</v>
      </c>
    </row>
    <row r="3114" spans="1:17" x14ac:dyDescent="0.25">
      <c r="A3114" s="2" t="str">
        <f>IF(TRIM(J3114)="","",E3114)</f>
        <v>CameraProfile</v>
      </c>
      <c r="B3114" s="2" t="str">
        <f>IF(TRIM(K3114)="","",I3114)</f>
        <v>"Camera Profile" setting.</v>
      </c>
      <c r="C3114" s="2" t="str">
        <f>LEFT(F3114,FIND(".",F3114,6))</f>
        <v>Xmp.crs.</v>
      </c>
      <c r="D3114" s="2" t="str">
        <f>VLOOKUP(C3114,PrefixUebersetzung,2,FALSE)</f>
        <v>Xmp.crs.</v>
      </c>
      <c r="E3114" s="2" t="str">
        <f>MID(F3114,FIND(".",F3114,6)+1,99)</f>
        <v>CameraProfile</v>
      </c>
      <c r="F3114" s="3" t="s">
        <v>1632</v>
      </c>
      <c r="G3114" s="3" t="s">
        <v>9526</v>
      </c>
      <c r="H3114" s="3" t="s">
        <v>11241</v>
      </c>
      <c r="I3114" s="3" t="s">
        <v>9539</v>
      </c>
      <c r="J3114" s="3" t="s">
        <v>5007</v>
      </c>
      <c r="K3114" s="5" t="s">
        <v>4037</v>
      </c>
      <c r="L3114" s="14"/>
      <c r="O3114" s="3" t="str">
        <f>IF(AND(TRIM(J3114)="",M3114=""),"Suffix not translated ",
   IF(AND(TRIM(J3114)&lt;&gt;"",TRIM(M3114)&lt;&gt;"",TRIM(J3114)&lt;&gt;TRIM(M3114)),"Suffix translation &lt;&gt; lookup ", "" ))
&amp;IF(AND(TRIM(K3114)="",N3114=""),"Description not translated ",
   IF(AND(TRIM(K3114)&lt;&gt;"",TRIM(N3114)&lt;&gt;"",TRIM(K3114)&lt;&gt;TRIM(N3114)),"Description translation&lt;&gt; lookup ", "" ))</f>
        <v/>
      </c>
      <c r="P3114" s="3" t="s">
        <v>8447</v>
      </c>
      <c r="Q3114" s="3" t="s">
        <v>8447</v>
      </c>
    </row>
    <row r="3115" spans="1:17" ht="30" x14ac:dyDescent="0.25">
      <c r="A3115" s="2" t="str">
        <f>IF(TRIM(J3115)="","",E3115)</f>
        <v/>
      </c>
      <c r="B3115" s="2" t="str">
        <f>IF(TRIM(K3115)="","",I3115)</f>
        <v/>
      </c>
      <c r="C3115" s="2" t="str">
        <f>LEFT(F3115,FIND(".",F3115,6))</f>
        <v>Xmp.crs.</v>
      </c>
      <c r="D3115" s="2" t="str">
        <f>VLOOKUP(C3115,PrefixUebersetzung,2,FALSE)</f>
        <v>Xmp.crs.</v>
      </c>
      <c r="E3115" s="2" t="str">
        <f>MID(F3115,FIND(".",F3115,6)+1,99)</f>
        <v>CameraProfileDigest</v>
      </c>
      <c r="F3115" s="3" t="s">
        <v>8147</v>
      </c>
      <c r="G3115" s="3" t="s">
        <v>9526</v>
      </c>
      <c r="H3115" s="3" t="s">
        <v>11241</v>
      </c>
      <c r="I3115" s="3" t="s">
        <v>8140</v>
      </c>
      <c r="J3115" s="3"/>
      <c r="L3115" s="14">
        <v>5</v>
      </c>
      <c r="N3115" s="3" t="str">
        <f>IFERROR(VLOOKUP(I3115,B:K,10,FALSE),"")</f>
        <v>Nicht in XMP Spezifikation, in Beispielen gefunden.</v>
      </c>
      <c r="O3115" s="3" t="str">
        <f>IF(AND(TRIM(J3115)="",M3115=""),"Suffix not translated ",
   IF(AND(TRIM(J3115)&lt;&gt;"",TRIM(M3115)&lt;&gt;"",TRIM(J3115)&lt;&gt;TRIM(M3115)),"Suffix translation &lt;&gt; lookup ", "" ))
&amp;IF(AND(TRIM(K3115)="",N3115=""),"Description not translated ",
   IF(AND(TRIM(K3115)&lt;&gt;"",TRIM(N3115)&lt;&gt;"",TRIM(K3115)&lt;&gt;TRIM(N3115)),"Description translation&lt;&gt; lookup ", "" ))</f>
        <v xml:space="preserve">Suffix not translated </v>
      </c>
      <c r="P3115" s="3" t="s">
        <v>8447</v>
      </c>
    </row>
    <row r="3116" spans="1:17" ht="30" x14ac:dyDescent="0.25">
      <c r="A3116" s="2" t="str">
        <f>IF(TRIM(J3116)="","",E3116)</f>
        <v/>
      </c>
      <c r="B3116" s="2" t="str">
        <f>IF(TRIM(K3116)="","",I3116)</f>
        <v/>
      </c>
      <c r="C3116" s="2" t="str">
        <f>LEFT(F3116,FIND(".",F3116,6))</f>
        <v>Xmp.crs.</v>
      </c>
      <c r="D3116" s="2" t="str">
        <f>VLOOKUP(C3116,PrefixUebersetzung,2,FALSE)</f>
        <v>Xmp.crs.</v>
      </c>
      <c r="E3116" s="2" t="str">
        <f>MID(F3116,FIND(".",F3116,6)+1,99)</f>
        <v>CenterValue</v>
      </c>
      <c r="F3116" s="3" t="s">
        <v>8148</v>
      </c>
      <c r="G3116" s="3" t="s">
        <v>9526</v>
      </c>
      <c r="H3116" s="3" t="s">
        <v>11245</v>
      </c>
      <c r="I3116" s="3" t="s">
        <v>8140</v>
      </c>
      <c r="J3116" s="3"/>
      <c r="L3116" s="14">
        <v>5</v>
      </c>
      <c r="N3116" s="3" t="str">
        <f>IFERROR(VLOOKUP(I3116,B:K,10,FALSE),"")</f>
        <v>Nicht in XMP Spezifikation, in Beispielen gefunden.</v>
      </c>
      <c r="O3116" s="3" t="str">
        <f>IF(AND(TRIM(J3116)="",M3116=""),"Suffix not translated ",
   IF(AND(TRIM(J3116)&lt;&gt;"",TRIM(M3116)&lt;&gt;"",TRIM(J3116)&lt;&gt;TRIM(M3116)),"Suffix translation &lt;&gt; lookup ", "" ))
&amp;IF(AND(TRIM(K3116)="",N3116=""),"Description not translated ",
   IF(AND(TRIM(K3116)&lt;&gt;"",TRIM(N3116)&lt;&gt;"",TRIM(K3116)&lt;&gt;TRIM(N3116)),"Description translation&lt;&gt; lookup ", "" ))</f>
        <v xml:space="preserve">Suffix not translated </v>
      </c>
      <c r="P3116" s="3" t="s">
        <v>8447</v>
      </c>
    </row>
    <row r="3117" spans="1:17" ht="30" x14ac:dyDescent="0.25">
      <c r="A3117" s="2" t="str">
        <f>IF(TRIM(J3117)="","",E3117)</f>
        <v/>
      </c>
      <c r="B3117" s="2" t="str">
        <f>IF(TRIM(K3117)="","",I3117)</f>
        <v/>
      </c>
      <c r="C3117" s="2" t="str">
        <f>LEFT(F3117,FIND(".",F3117,6))</f>
        <v>Xmp.crs.</v>
      </c>
      <c r="D3117" s="2" t="str">
        <f>VLOOKUP(C3117,PrefixUebersetzung,2,FALSE)</f>
        <v>Xmp.crs.</v>
      </c>
      <c r="E3117" s="2" t="str">
        <f>MID(F3117,FIND(".",F3117,6)+1,99)</f>
        <v>CenterWeight</v>
      </c>
      <c r="F3117" s="3" t="s">
        <v>8149</v>
      </c>
      <c r="G3117" s="3" t="s">
        <v>9526</v>
      </c>
      <c r="H3117" s="3" t="s">
        <v>11245</v>
      </c>
      <c r="I3117" s="3" t="s">
        <v>8140</v>
      </c>
      <c r="J3117" s="3"/>
      <c r="L3117" s="14">
        <v>5</v>
      </c>
      <c r="N3117" s="3" t="str">
        <f>IFERROR(VLOOKUP(I3117,B:K,10,FALSE),"")</f>
        <v>Nicht in XMP Spezifikation, in Beispielen gefunden.</v>
      </c>
      <c r="O3117" s="3" t="str">
        <f>IF(AND(TRIM(J3117)="",M3117=""),"Suffix not translated ",
   IF(AND(TRIM(J3117)&lt;&gt;"",TRIM(M3117)&lt;&gt;"",TRIM(J3117)&lt;&gt;TRIM(M3117)),"Suffix translation &lt;&gt; lookup ", "" ))
&amp;IF(AND(TRIM(K3117)="",N3117=""),"Description not translated ",
   IF(AND(TRIM(K3117)&lt;&gt;"",TRIM(N3117)&lt;&gt;"",TRIM(K3117)&lt;&gt;TRIM(N3117)),"Description translation&lt;&gt; lookup ", "" ))</f>
        <v xml:space="preserve">Suffix not translated </v>
      </c>
      <c r="P3117" s="3" t="s">
        <v>8447</v>
      </c>
    </row>
    <row r="3118" spans="1:17" ht="30" x14ac:dyDescent="0.25">
      <c r="A3118" s="2" t="str">
        <f>IF(TRIM(J3118)="","",E3118)</f>
        <v>ChromaticAberrationB</v>
      </c>
      <c r="B3118" s="2" t="str">
        <f>IF(TRIM(K3118)="","",I3118)</f>
        <v>"Chromatic Aberration, Fix Blue/Yellow Fringe" setting. Range -100 to +100.</v>
      </c>
      <c r="C3118" s="2" t="str">
        <f>LEFT(F3118,FIND(".",F3118,6))</f>
        <v>Xmp.crs.</v>
      </c>
      <c r="D3118" s="2" t="str">
        <f>VLOOKUP(C3118,PrefixUebersetzung,2,FALSE)</f>
        <v>Xmp.crs.</v>
      </c>
      <c r="E3118" s="2" t="str">
        <f>MID(F3118,FIND(".",F3118,6)+1,99)</f>
        <v>ChromaticAberrationB</v>
      </c>
      <c r="F3118" s="3" t="s">
        <v>1633</v>
      </c>
      <c r="G3118" s="3" t="s">
        <v>9526</v>
      </c>
      <c r="H3118" s="3" t="s">
        <v>11242</v>
      </c>
      <c r="I3118" s="3" t="s">
        <v>9562</v>
      </c>
      <c r="J3118" s="5" t="s">
        <v>4438</v>
      </c>
      <c r="K3118" s="5" t="s">
        <v>5438</v>
      </c>
      <c r="L3118" s="14"/>
      <c r="O3118" s="3" t="str">
        <f>IF(AND(TRIM(J3118)="",M3118=""),"Suffix not translated ",
   IF(AND(TRIM(J3118)&lt;&gt;"",TRIM(M3118)&lt;&gt;"",TRIM(J3118)&lt;&gt;TRIM(M3118)),"Suffix translation &lt;&gt; lookup ", "" ))
&amp;IF(AND(TRIM(K3118)="",N3118=""),"Description not translated ",
   IF(AND(TRIM(K3118)&lt;&gt;"",TRIM(N3118)&lt;&gt;"",TRIM(K3118)&lt;&gt;TRIM(N3118)),"Description translation&lt;&gt; lookup ", "" ))</f>
        <v/>
      </c>
      <c r="P3118" s="3" t="s">
        <v>8447</v>
      </c>
      <c r="Q3118" s="3" t="s">
        <v>8447</v>
      </c>
    </row>
    <row r="3119" spans="1:17" ht="30" x14ac:dyDescent="0.25">
      <c r="A3119" s="2" t="str">
        <f>IF(TRIM(J3119)="","",E3119)</f>
        <v>ChromaticAberrationR</v>
      </c>
      <c r="B3119" s="2" t="str">
        <f>IF(TRIM(K3119)="","",I3119)</f>
        <v>"Chromatic Aberration, Fix Red/Cyan Fringe" setting. Range -100 to +100.</v>
      </c>
      <c r="C3119" s="2" t="str">
        <f>LEFT(F3119,FIND(".",F3119,6))</f>
        <v>Xmp.crs.</v>
      </c>
      <c r="D3119" s="2" t="str">
        <f>VLOOKUP(C3119,PrefixUebersetzung,2,FALSE)</f>
        <v>Xmp.crs.</v>
      </c>
      <c r="E3119" s="2" t="str">
        <f>MID(F3119,FIND(".",F3119,6)+1,99)</f>
        <v>ChromaticAberrationR</v>
      </c>
      <c r="F3119" s="3" t="s">
        <v>1634</v>
      </c>
      <c r="G3119" s="3" t="s">
        <v>9526</v>
      </c>
      <c r="H3119" s="3" t="s">
        <v>11242</v>
      </c>
      <c r="I3119" s="3" t="s">
        <v>9540</v>
      </c>
      <c r="J3119" s="5" t="s">
        <v>4439</v>
      </c>
      <c r="K3119" s="5" t="s">
        <v>5439</v>
      </c>
      <c r="L3119" s="14"/>
      <c r="O3119" s="3" t="str">
        <f>IF(AND(TRIM(J3119)="",M3119=""),"Suffix not translated ",
   IF(AND(TRIM(J3119)&lt;&gt;"",TRIM(M3119)&lt;&gt;"",TRIM(J3119)&lt;&gt;TRIM(M3119)),"Suffix translation &lt;&gt; lookup ", "" ))
&amp;IF(AND(TRIM(K3119)="",N3119=""),"Description not translated ",
   IF(AND(TRIM(K3119)&lt;&gt;"",TRIM(N3119)&lt;&gt;"",TRIM(K3119)&lt;&gt;TRIM(N3119)),"Description translation&lt;&gt; lookup ", "" ))</f>
        <v/>
      </c>
      <c r="P3119" s="3" t="s">
        <v>8447</v>
      </c>
      <c r="Q3119" s="3" t="s">
        <v>8447</v>
      </c>
    </row>
    <row r="3120" spans="1:17" ht="45" x14ac:dyDescent="0.25">
      <c r="A3120" s="2" t="str">
        <f>IF(TRIM(J3120)="","",E3120)</f>
        <v/>
      </c>
      <c r="B3120" s="2" t="str">
        <f>IF(TRIM(K3120)="","",I3120)</f>
        <v/>
      </c>
      <c r="C3120" s="2" t="str">
        <f>LEFT(F3120,FIND(".",F3120,6))</f>
        <v>Xmp.crs.</v>
      </c>
      <c r="D3120" s="2" t="str">
        <f>VLOOKUP(C3120,PrefixUebersetzung,2,FALSE)</f>
        <v>Xmp.crs.</v>
      </c>
      <c r="E3120" s="2" t="str">
        <f>MID(F3120,FIND(".",F3120,6)+1,99)</f>
        <v>CircularGradientBasedCorrections</v>
      </c>
      <c r="F3120" s="3" t="s">
        <v>8150</v>
      </c>
      <c r="G3120" s="3" t="s">
        <v>9526</v>
      </c>
      <c r="H3120" s="3" t="s">
        <v>11247</v>
      </c>
      <c r="I3120" s="3" t="s">
        <v>8151</v>
      </c>
      <c r="J3120" s="3"/>
      <c r="L3120" s="14">
        <v>5</v>
      </c>
      <c r="N3120" s="3" t="str">
        <f>IFERROR(VLOOKUP(I3120,B:K,10,FALSE),"")</f>
        <v/>
      </c>
      <c r="O3120" s="3" t="str">
        <f>IF(AND(TRIM(J3120)="",M3120=""),"Suffix not translated ",
   IF(AND(TRIM(J3120)&lt;&gt;"",TRIM(M3120)&lt;&gt;"",TRIM(J3120)&lt;&gt;TRIM(M3120)),"Suffix translation &lt;&gt; lookup ", "" ))
&amp;IF(AND(TRIM(K3120)="",N3120=""),"Description not translated ",
   IF(AND(TRIM(K3120)&lt;&gt;"",TRIM(N3120)&lt;&gt;"",TRIM(K3120)&lt;&gt;TRIM(N3120)),"Description translation&lt;&gt; lookup ", "" ))</f>
        <v xml:space="preserve">Suffix not translated Description not translated </v>
      </c>
      <c r="P3120" s="3" t="s">
        <v>8447</v>
      </c>
      <c r="Q3120" s="3" t="s">
        <v>8447</v>
      </c>
    </row>
    <row r="3121" spans="1:18" ht="30" x14ac:dyDescent="0.25">
      <c r="A3121" s="2" t="str">
        <f>IF(TRIM(J3121)="","",E3121)</f>
        <v/>
      </c>
      <c r="B3121" s="2" t="str">
        <f>IF(TRIM(K3121)="","",I3121)</f>
        <v/>
      </c>
      <c r="C3121" s="2" t="str">
        <f>LEFT(F3121,FIND(".",F3121,6))</f>
        <v>Xmp.crs.</v>
      </c>
      <c r="D3121" s="2" t="str">
        <f>VLOOKUP(C3121,PrefixUebersetzung,2,FALSE)</f>
        <v>Xmp.crs.</v>
      </c>
      <c r="E3121" s="2" t="str">
        <f>MID(F3121,FIND(".",F3121,6)+1,99)</f>
        <v>Clarity</v>
      </c>
      <c r="F3121" s="3" t="s">
        <v>8152</v>
      </c>
      <c r="G3121" s="3" t="s">
        <v>9526</v>
      </c>
      <c r="H3121" s="3" t="s">
        <v>11242</v>
      </c>
      <c r="I3121" s="3" t="s">
        <v>8140</v>
      </c>
      <c r="J3121" s="3"/>
      <c r="L3121" s="14">
        <v>5</v>
      </c>
      <c r="M3121" s="3" t="str">
        <f>IFERROR(VLOOKUP(E3121,A:J,10, FALSE),"")</f>
        <v/>
      </c>
      <c r="N3121" s="3" t="str">
        <f>IFERROR(VLOOKUP(I3121,B:K,10,FALSE),"")</f>
        <v>Nicht in XMP Spezifikation, in Beispielen gefunden.</v>
      </c>
      <c r="O3121" s="3" t="str">
        <f>IF(AND(TRIM(J3121)="",M3121=""),"Suffix not translated ",
   IF(AND(TRIM(J3121)&lt;&gt;"",TRIM(M3121)&lt;&gt;"",TRIM(J3121)&lt;&gt;TRIM(M3121)),"Suffix translation &lt;&gt; lookup ", "" ))
&amp;IF(AND(TRIM(K3121)="",N3121=""),"Description not translated ",
   IF(AND(TRIM(K3121)&lt;&gt;"",TRIM(N3121)&lt;&gt;"",TRIM(K3121)&lt;&gt;TRIM(N3121)),"Description translation&lt;&gt; lookup ", "" ))</f>
        <v xml:space="preserve">Suffix not translated </v>
      </c>
    </row>
    <row r="3122" spans="1:18" ht="30" x14ac:dyDescent="0.25">
      <c r="A3122" s="2" t="str">
        <f>IF(TRIM(J3122)="","",E3122)</f>
        <v/>
      </c>
      <c r="B3122" s="2" t="str">
        <f>IF(TRIM(K3122)="","",I3122)</f>
        <v/>
      </c>
      <c r="C3122" s="2" t="str">
        <f>LEFT(F3122,FIND(".",F3122,6))</f>
        <v>Xmp.crs.</v>
      </c>
      <c r="D3122" s="2" t="str">
        <f>VLOOKUP(C3122,PrefixUebersetzung,2,FALSE)</f>
        <v>Xmp.crs.</v>
      </c>
      <c r="E3122" s="2" t="str">
        <f>MID(F3122,FIND(".",F3122,6)+1,99)</f>
        <v>Clarity2012</v>
      </c>
      <c r="F3122" s="3" t="s">
        <v>8153</v>
      </c>
      <c r="G3122" s="3" t="s">
        <v>9526</v>
      </c>
      <c r="H3122" s="3" t="s">
        <v>11242</v>
      </c>
      <c r="I3122" s="3" t="s">
        <v>8140</v>
      </c>
      <c r="J3122" s="3"/>
      <c r="L3122" s="14">
        <v>5</v>
      </c>
      <c r="N3122" s="3" t="str">
        <f>IFERROR(VLOOKUP(I3122,B:K,10,FALSE),"")</f>
        <v>Nicht in XMP Spezifikation, in Beispielen gefunden.</v>
      </c>
      <c r="O3122" s="3" t="str">
        <f>IF(AND(TRIM(J3122)="",M3122=""),"Suffix not translated ",
   IF(AND(TRIM(J3122)&lt;&gt;"",TRIM(M3122)&lt;&gt;"",TRIM(J3122)&lt;&gt;TRIM(M3122)),"Suffix translation &lt;&gt; lookup ", "" ))
&amp;IF(AND(TRIM(K3122)="",N3122=""),"Description not translated ",
   IF(AND(TRIM(K3122)&lt;&gt;"",TRIM(N3122)&lt;&gt;"",TRIM(K3122)&lt;&gt;TRIM(N3122)),"Description translation&lt;&gt; lookup ", "" ))</f>
        <v xml:space="preserve">Suffix not translated </v>
      </c>
      <c r="P3122" s="3" t="s">
        <v>8447</v>
      </c>
    </row>
    <row r="3123" spans="1:18" ht="30" x14ac:dyDescent="0.25">
      <c r="A3123" s="2" t="str">
        <f>IF(TRIM(J3123)="","",E3123)</f>
        <v>ColorNoiseReduction</v>
      </c>
      <c r="B3123" s="2" t="str">
        <f>IF(TRIM(K3123)="","",I3123)</f>
        <v>"Color Noise Reduction" setting. Range 0 to +100.</v>
      </c>
      <c r="C3123" s="2" t="str">
        <f>LEFT(F3123,FIND(".",F3123,6))</f>
        <v>Xmp.crs.</v>
      </c>
      <c r="D3123" s="2" t="str">
        <f>VLOOKUP(C3123,PrefixUebersetzung,2,FALSE)</f>
        <v>Xmp.crs.</v>
      </c>
      <c r="E3123" s="2" t="str">
        <f>MID(F3123,FIND(".",F3123,6)+1,99)</f>
        <v>ColorNoiseReduction</v>
      </c>
      <c r="F3123" s="3" t="s">
        <v>1635</v>
      </c>
      <c r="G3123" s="3" t="s">
        <v>9526</v>
      </c>
      <c r="H3123" s="3" t="s">
        <v>11242</v>
      </c>
      <c r="I3123" s="3" t="s">
        <v>9541</v>
      </c>
      <c r="J3123" s="3" t="s">
        <v>4893</v>
      </c>
      <c r="K3123" s="5" t="s">
        <v>6610</v>
      </c>
      <c r="L3123" s="14"/>
      <c r="M3123" s="3" t="str">
        <f>IFERROR(VLOOKUP(E3123,A:J,10, FALSE),"")</f>
        <v>Farbrauschenreduktion</v>
      </c>
      <c r="N3123" s="3" t="str">
        <f>IFERROR(VLOOKUP(I3123,B:K,10,FALSE),"")</f>
        <v>Farbrauschen-Reduktions-Einstellung. Bereich 0-100.</v>
      </c>
      <c r="O3123" s="3" t="str">
        <f>IF(AND(TRIM(J3123)="",M3123=""),"Suffix not translated ",
   IF(AND(TRIM(J3123)&lt;&gt;"",TRIM(M3123)&lt;&gt;"",TRIM(J3123)&lt;&gt;TRIM(M3123)),"Suffix translation &lt;&gt; lookup ", "" ))
&amp;IF(AND(TRIM(K3123)="",N3123=""),"Description not translated ",
   IF(AND(TRIM(K3123)&lt;&gt;"",TRIM(N3123)&lt;&gt;"",TRIM(K3123)&lt;&gt;TRIM(N3123)),"Description translation&lt;&gt; lookup ", "" ))</f>
        <v/>
      </c>
      <c r="P3123" s="3" t="s">
        <v>8447</v>
      </c>
      <c r="Q3123" s="3" t="s">
        <v>8447</v>
      </c>
    </row>
    <row r="3124" spans="1:18" ht="30" x14ac:dyDescent="0.25">
      <c r="A3124" s="2" t="str">
        <f>IF(TRIM(J3124)="","",E3124)</f>
        <v/>
      </c>
      <c r="B3124" s="2" t="str">
        <f>IF(TRIM(K3124)="","",I3124)</f>
        <v/>
      </c>
      <c r="C3124" s="2" t="str">
        <f>LEFT(F3124,FIND(".",F3124,6))</f>
        <v>Xmp.crs.</v>
      </c>
      <c r="D3124" s="2" t="str">
        <f>VLOOKUP(C3124,PrefixUebersetzung,2,FALSE)</f>
        <v>Xmp.crs.</v>
      </c>
      <c r="E3124" s="2" t="str">
        <f>MID(F3124,FIND(".",F3124,6)+1,99)</f>
        <v>ColorNoiseReductionDetail</v>
      </c>
      <c r="F3124" s="3" t="s">
        <v>8154</v>
      </c>
      <c r="G3124" s="3" t="s">
        <v>9526</v>
      </c>
      <c r="H3124" s="3" t="s">
        <v>11242</v>
      </c>
      <c r="I3124" s="3" t="s">
        <v>8140</v>
      </c>
      <c r="J3124" s="3"/>
      <c r="L3124" s="14">
        <v>5</v>
      </c>
      <c r="N3124" s="3" t="str">
        <f>IFERROR(VLOOKUP(I3124,B:K,10,FALSE),"")</f>
        <v>Nicht in XMP Spezifikation, in Beispielen gefunden.</v>
      </c>
      <c r="O3124" s="3" t="str">
        <f>IF(AND(TRIM(J3124)="",M3124=""),"Suffix not translated ",
   IF(AND(TRIM(J3124)&lt;&gt;"",TRIM(M3124)&lt;&gt;"",TRIM(J3124)&lt;&gt;TRIM(M3124)),"Suffix translation &lt;&gt; lookup ", "" ))
&amp;IF(AND(TRIM(K3124)="",N3124=""),"Description not translated ",
   IF(AND(TRIM(K3124)&lt;&gt;"",TRIM(N3124)&lt;&gt;"",TRIM(K3124)&lt;&gt;TRIM(N3124)),"Description translation&lt;&gt; lookup ", "" ))</f>
        <v xml:space="preserve">Suffix not translated </v>
      </c>
      <c r="P3124" s="3" t="s">
        <v>8447</v>
      </c>
    </row>
    <row r="3125" spans="1:18" ht="30" x14ac:dyDescent="0.25">
      <c r="A3125" s="2" t="str">
        <f>IF(TRIM(J3125)="","",E3125)</f>
        <v/>
      </c>
      <c r="B3125" s="2" t="str">
        <f>IF(TRIM(K3125)="","",I3125)</f>
        <v/>
      </c>
      <c r="C3125" s="2" t="str">
        <f>LEFT(F3125,FIND(".",F3125,6))</f>
        <v>Xmp.crs.</v>
      </c>
      <c r="D3125" s="2" t="str">
        <f>VLOOKUP(C3125,PrefixUebersetzung,2,FALSE)</f>
        <v>Xmp.crs.</v>
      </c>
      <c r="E3125" s="2" t="str">
        <f>MID(F3125,FIND(".",F3125,6)+1,99)</f>
        <v>ColorNoiseReductionSmoothness</v>
      </c>
      <c r="F3125" s="3" t="s">
        <v>8155</v>
      </c>
      <c r="G3125" s="3" t="s">
        <v>9526</v>
      </c>
      <c r="H3125" s="3" t="s">
        <v>11242</v>
      </c>
      <c r="I3125" s="3" t="s">
        <v>8140</v>
      </c>
      <c r="J3125" s="3"/>
      <c r="L3125" s="14">
        <v>5</v>
      </c>
      <c r="N3125" s="3" t="str">
        <f>IFERROR(VLOOKUP(I3125,B:K,10,FALSE),"")</f>
        <v>Nicht in XMP Spezifikation, in Beispielen gefunden.</v>
      </c>
      <c r="O3125" s="3" t="str">
        <f>IF(AND(TRIM(J3125)="",M3125=""),"Suffix not translated ",
   IF(AND(TRIM(J3125)&lt;&gt;"",TRIM(M3125)&lt;&gt;"",TRIM(J3125)&lt;&gt;TRIM(M3125)),"Suffix translation &lt;&gt; lookup ", "" ))
&amp;IF(AND(TRIM(K3125)="",N3125=""),"Description not translated ",
   IF(AND(TRIM(K3125)&lt;&gt;"",TRIM(N3125)&lt;&gt;"",TRIM(K3125)&lt;&gt;TRIM(N3125)),"Description translation&lt;&gt; lookup ", "" ))</f>
        <v xml:space="preserve">Suffix not translated </v>
      </c>
      <c r="P3125" s="3" t="s">
        <v>8447</v>
      </c>
    </row>
    <row r="3126" spans="1:18" x14ac:dyDescent="0.25">
      <c r="A3126" s="2" t="str">
        <f>IF(TRIM(J3126)="","",E3126)</f>
        <v/>
      </c>
      <c r="B3126" s="2" t="str">
        <f>IF(TRIM(K3126)="","",I3126)</f>
        <v>"Contrast" setting. Range -50 to +100.</v>
      </c>
      <c r="C3126" s="2" t="str">
        <f>LEFT(F3126,FIND(".",F3126,6))</f>
        <v>Xmp.crs.</v>
      </c>
      <c r="D3126" s="2" t="str">
        <f>VLOOKUP(C3126,PrefixUebersetzung,2,FALSE)</f>
        <v>Xmp.crs.</v>
      </c>
      <c r="E3126" s="2" t="str">
        <f>MID(F3126,FIND(".",F3126,6)+1,99)</f>
        <v>Contrast</v>
      </c>
      <c r="F3126" s="3" t="s">
        <v>1636</v>
      </c>
      <c r="G3126" s="3" t="s">
        <v>9526</v>
      </c>
      <c r="H3126" s="3" t="s">
        <v>11242</v>
      </c>
      <c r="I3126" s="3" t="s">
        <v>9542</v>
      </c>
      <c r="K3126" s="5" t="s">
        <v>5258</v>
      </c>
      <c r="L3126" s="14">
        <v>1</v>
      </c>
      <c r="M3126" s="3" t="str">
        <f>IFERROR(VLOOKUP(E3126,A:J,10, FALSE),"")</f>
        <v>Kontrast</v>
      </c>
      <c r="O3126" s="3" t="str">
        <f>IF(AND(TRIM(J3126)="",M3126=""),"Suffix not translated ",
   IF(AND(TRIM(J3126)&lt;&gt;"",TRIM(M3126)&lt;&gt;"",TRIM(J3126)&lt;&gt;TRIM(M3126)),"Suffix translation &lt;&gt; lookup ", "" ))
&amp;IF(AND(TRIM(K3126)="",N3126=""),"Description not translated ",
   IF(AND(TRIM(K3126)&lt;&gt;"",TRIM(N3126)&lt;&gt;"",TRIM(K3126)&lt;&gt;TRIM(N3126)),"Description translation&lt;&gt; lookup ", "" ))</f>
        <v/>
      </c>
      <c r="Q3126" s="3" t="s">
        <v>8447</v>
      </c>
    </row>
    <row r="3127" spans="1:18" ht="30" x14ac:dyDescent="0.25">
      <c r="A3127" s="2" t="str">
        <f>IF(TRIM(J3127)="","",E3127)</f>
        <v/>
      </c>
      <c r="B3127" s="2" t="str">
        <f>IF(TRIM(K3127)="","",I3127)</f>
        <v/>
      </c>
      <c r="C3127" s="2" t="str">
        <f>LEFT(F3127,FIND(".",F3127,6))</f>
        <v>Xmp.crs.</v>
      </c>
      <c r="D3127" s="2" t="str">
        <f>VLOOKUP(C3127,PrefixUebersetzung,2,FALSE)</f>
        <v>Xmp.crs.</v>
      </c>
      <c r="E3127" s="2" t="str">
        <f>MID(F3127,FIND(".",F3127,6)+1,99)</f>
        <v>Contrast2012</v>
      </c>
      <c r="F3127" s="3" t="s">
        <v>8156</v>
      </c>
      <c r="G3127" s="3" t="s">
        <v>9526</v>
      </c>
      <c r="H3127" s="3" t="s">
        <v>11242</v>
      </c>
      <c r="I3127" s="3" t="s">
        <v>8140</v>
      </c>
      <c r="J3127" s="3"/>
      <c r="L3127" s="14">
        <v>5</v>
      </c>
      <c r="N3127" s="3" t="str">
        <f>IFERROR(VLOOKUP(I3127,B:K,10,FALSE),"")</f>
        <v>Nicht in XMP Spezifikation, in Beispielen gefunden.</v>
      </c>
      <c r="O3127" s="3" t="str">
        <f>IF(AND(TRIM(J3127)="",M3127=""),"Suffix not translated ",
   IF(AND(TRIM(J3127)&lt;&gt;"",TRIM(M3127)&lt;&gt;"",TRIM(J3127)&lt;&gt;TRIM(M3127)),"Suffix translation &lt;&gt; lookup ", "" ))
&amp;IF(AND(TRIM(K3127)="",N3127=""),"Description not translated ",
   IF(AND(TRIM(K3127)&lt;&gt;"",TRIM(N3127)&lt;&gt;"",TRIM(K3127)&lt;&gt;TRIM(N3127)),"Description translation&lt;&gt; lookup ", "" ))</f>
        <v xml:space="preserve">Suffix not translated </v>
      </c>
      <c r="P3127" s="3" t="s">
        <v>8447</v>
      </c>
    </row>
    <row r="3128" spans="1:18" ht="30" x14ac:dyDescent="0.25">
      <c r="A3128" s="2" t="str">
        <f>IF(TRIM(J3128)="","",E3128)</f>
        <v/>
      </c>
      <c r="B3128" s="2" t="str">
        <f>IF(TRIM(K3128)="","",I3128)</f>
        <v/>
      </c>
      <c r="C3128" s="2" t="str">
        <f>LEFT(F3128,FIND(".",F3128,6))</f>
        <v>Xmp.crs.</v>
      </c>
      <c r="D3128" s="2" t="str">
        <f>VLOOKUP(C3128,PrefixUebersetzung,2,FALSE)</f>
        <v>Xmp.crs.</v>
      </c>
      <c r="E3128" s="2" t="str">
        <f>MID(F3128,FIND(".",F3128,6)+1,99)</f>
        <v>Converter</v>
      </c>
      <c r="F3128" s="3" t="s">
        <v>8157</v>
      </c>
      <c r="G3128" s="3" t="s">
        <v>9526</v>
      </c>
      <c r="H3128" s="3" t="s">
        <v>11241</v>
      </c>
      <c r="I3128" s="3" t="s">
        <v>8140</v>
      </c>
      <c r="J3128" s="3"/>
      <c r="L3128" s="14">
        <v>5</v>
      </c>
      <c r="N3128" s="3" t="str">
        <f>IFERROR(VLOOKUP(I3128,B:K,10,FALSE),"")</f>
        <v>Nicht in XMP Spezifikation, in Beispielen gefunden.</v>
      </c>
      <c r="O3128" s="3" t="str">
        <f>IF(AND(TRIM(J3128)="",M3128=""),"Suffix not translated ",
   IF(AND(TRIM(J3128)&lt;&gt;"",TRIM(M3128)&lt;&gt;"",TRIM(J3128)&lt;&gt;TRIM(M3128)),"Suffix translation &lt;&gt; lookup ", "" ))
&amp;IF(AND(TRIM(K3128)="",N3128=""),"Description not translated ",
   IF(AND(TRIM(K3128)&lt;&gt;"",TRIM(N3128)&lt;&gt;"",TRIM(K3128)&lt;&gt;TRIM(N3128)),"Description translation&lt;&gt; lookup ", "" ))</f>
        <v xml:space="preserve">Suffix not translated </v>
      </c>
      <c r="P3128" s="3" t="s">
        <v>8447</v>
      </c>
    </row>
    <row r="3129" spans="1:18" ht="30" x14ac:dyDescent="0.25">
      <c r="A3129" s="2" t="str">
        <f>IF(TRIM(J3129)="","",E3129)</f>
        <v/>
      </c>
      <c r="B3129" s="2" t="str">
        <f>IF(TRIM(K3129)="","",I3129)</f>
        <v/>
      </c>
      <c r="C3129" s="2" t="str">
        <f>LEFT(F3129,FIND(".",F3129,6))</f>
        <v>Xmp.crs.</v>
      </c>
      <c r="D3129" s="2" t="str">
        <f>VLOOKUP(C3129,PrefixUebersetzung,2,FALSE)</f>
        <v>Xmp.crs.</v>
      </c>
      <c r="E3129" s="2" t="str">
        <f>MID(F3129,FIND(".",F3129,6)+1,99)</f>
        <v>ConvertToGrayscale</v>
      </c>
      <c r="F3129" s="3" t="s">
        <v>8158</v>
      </c>
      <c r="G3129" s="3" t="s">
        <v>9526</v>
      </c>
      <c r="H3129" s="3" t="s">
        <v>11246</v>
      </c>
      <c r="I3129" s="3" t="s">
        <v>8140</v>
      </c>
      <c r="J3129" s="3"/>
      <c r="L3129" s="14">
        <v>5</v>
      </c>
      <c r="N3129" s="3" t="str">
        <f>IFERROR(VLOOKUP(I3129,B:K,10,FALSE),"")</f>
        <v>Nicht in XMP Spezifikation, in Beispielen gefunden.</v>
      </c>
      <c r="O3129" s="3" t="str">
        <f>IF(AND(TRIM(J3129)="",M3129=""),"Suffix not translated ",
   IF(AND(TRIM(J3129)&lt;&gt;"",TRIM(M3129)&lt;&gt;"",TRIM(J3129)&lt;&gt;TRIM(M3129)),"Suffix translation &lt;&gt; lookup ", "" ))
&amp;IF(AND(TRIM(K3129)="",N3129=""),"Description not translated ",
   IF(AND(TRIM(K3129)&lt;&gt;"",TRIM(N3129)&lt;&gt;"",TRIM(K3129)&lt;&gt;TRIM(N3129)),"Description translation&lt;&gt; lookup ", "" ))</f>
        <v xml:space="preserve">Suffix not translated </v>
      </c>
      <c r="P3129" s="3" t="s">
        <v>8447</v>
      </c>
    </row>
    <row r="3130" spans="1:18" ht="30" x14ac:dyDescent="0.25">
      <c r="A3130" s="2" t="str">
        <f>IF(TRIM(J3130)="","",E3130)</f>
        <v/>
      </c>
      <c r="B3130" s="2" t="str">
        <f>IF(TRIM(K3130)="","",I3130)</f>
        <v/>
      </c>
      <c r="C3130" s="2" t="str">
        <f>LEFT(F3130,FIND(".",F3130,6))</f>
        <v>Xmp.crs.</v>
      </c>
      <c r="D3130" s="2" t="str">
        <f>VLOOKUP(C3130,PrefixUebersetzung,2,FALSE)</f>
        <v>Xmp.crs.</v>
      </c>
      <c r="E3130" s="2" t="str">
        <f>MID(F3130,FIND(".",F3130,6)+1,99)</f>
        <v>CorrectionMasks</v>
      </c>
      <c r="F3130" s="3" t="s">
        <v>8159</v>
      </c>
      <c r="G3130" s="3" t="s">
        <v>9526</v>
      </c>
      <c r="H3130" s="3" t="s">
        <v>11248</v>
      </c>
      <c r="I3130" s="3" t="s">
        <v>8160</v>
      </c>
      <c r="J3130" s="3"/>
      <c r="L3130" s="14">
        <v>5</v>
      </c>
      <c r="O3130" s="3" t="str">
        <f>IF(AND(TRIM(J3130)="",M3130=""),"Suffix not translated ",
   IF(AND(TRIM(J3130)&lt;&gt;"",TRIM(M3130)&lt;&gt;"",TRIM(J3130)&lt;&gt;TRIM(M3130)),"Suffix translation &lt;&gt; lookup ", "" ))
&amp;IF(AND(TRIM(K3130)="",N3130=""),"Description not translated ",
   IF(AND(TRIM(K3130)&lt;&gt;"",TRIM(N3130)&lt;&gt;"",TRIM(K3130)&lt;&gt;TRIM(N3130)),"Description translation&lt;&gt; lookup ", "" ))</f>
        <v xml:space="preserve">Suffix not translated Description not translated </v>
      </c>
      <c r="P3130" s="3" t="s">
        <v>8447</v>
      </c>
      <c r="Q3130" s="3" t="s">
        <v>8447</v>
      </c>
    </row>
    <row r="3131" spans="1:18" ht="30" x14ac:dyDescent="0.25">
      <c r="A3131" s="2" t="str">
        <f>IF(TRIM(J3131)="","",E3131)</f>
        <v>CropAngle</v>
      </c>
      <c r="B3131" s="2" t="str">
        <f>IF(TRIM(K3131)="","",I3131)</f>
        <v>When "Has Crop" is true, angle of crop rectangle.</v>
      </c>
      <c r="C3131" s="2" t="str">
        <f>LEFT(F3131,FIND(".",F3131,6))</f>
        <v>Xmp.crs.</v>
      </c>
      <c r="D3131" s="2" t="str">
        <f>VLOOKUP(C3131,PrefixUebersetzung,2,FALSE)</f>
        <v>Xmp.crs.</v>
      </c>
      <c r="E3131" s="2" t="str">
        <f>MID(F3131,FIND(".",F3131,6)+1,99)</f>
        <v>CropAngle</v>
      </c>
      <c r="F3131" s="3" t="s">
        <v>1637</v>
      </c>
      <c r="G3131" s="3" t="s">
        <v>9526</v>
      </c>
      <c r="H3131" s="3" t="s">
        <v>11245</v>
      </c>
      <c r="I3131" s="3" t="s">
        <v>3286</v>
      </c>
      <c r="J3131" s="3" t="s">
        <v>4440</v>
      </c>
      <c r="K3131" s="5" t="s">
        <v>5440</v>
      </c>
      <c r="L3131" s="14"/>
      <c r="O3131" s="3" t="str">
        <f>IF(AND(TRIM(J3131)="",M3131=""),"Suffix not translated ",
   IF(AND(TRIM(J3131)&lt;&gt;"",TRIM(M3131)&lt;&gt;"",TRIM(J3131)&lt;&gt;TRIM(M3131)),"Suffix translation &lt;&gt; lookup ", "" ))
&amp;IF(AND(TRIM(K3131)="",N3131=""),"Description not translated ",
   IF(AND(TRIM(K3131)&lt;&gt;"",TRIM(N3131)&lt;&gt;"",TRIM(K3131)&lt;&gt;TRIM(N3131)),"Description translation&lt;&gt; lookup ", "" ))</f>
        <v/>
      </c>
      <c r="P3131" s="3" t="s">
        <v>8447</v>
      </c>
      <c r="Q3131" s="3" t="s">
        <v>8447</v>
      </c>
    </row>
    <row r="3132" spans="1:18" ht="30" x14ac:dyDescent="0.25">
      <c r="A3132" s="2" t="str">
        <f>IF(TRIM(J3132)="","",E3132)</f>
        <v>CropBottom</v>
      </c>
      <c r="B3132" s="2" t="str">
        <f>IF(TRIM(K3132)="","",I3132)</f>
        <v>When "Has Crop" is true, bottom of crop rectangle.</v>
      </c>
      <c r="C3132" s="2" t="str">
        <f>LEFT(F3132,FIND(".",F3132,6))</f>
        <v>Xmp.crs.</v>
      </c>
      <c r="D3132" s="2" t="str">
        <f>VLOOKUP(C3132,PrefixUebersetzung,2,FALSE)</f>
        <v>Xmp.crs.</v>
      </c>
      <c r="E3132" s="2" t="str">
        <f>MID(F3132,FIND(".",F3132,6)+1,99)</f>
        <v>CropBottom</v>
      </c>
      <c r="F3132" s="3" t="s">
        <v>1638</v>
      </c>
      <c r="G3132" s="3" t="s">
        <v>9526</v>
      </c>
      <c r="H3132" s="3" t="s">
        <v>11245</v>
      </c>
      <c r="I3132" s="3" t="s">
        <v>3287</v>
      </c>
      <c r="J3132" s="3" t="s">
        <v>4441</v>
      </c>
      <c r="K3132" s="5" t="s">
        <v>6567</v>
      </c>
      <c r="L3132" s="14"/>
      <c r="M3132" s="3" t="str">
        <f>IFERROR(VLOOKUP(E3132,A:J,10, FALSE),"")</f>
        <v>Crop unten</v>
      </c>
      <c r="O3132" s="3" t="str">
        <f>IF(AND(TRIM(J3132)="",M3132=""),"Suffix not translated ",
   IF(AND(TRIM(J3132)&lt;&gt;"",TRIM(M3132)&lt;&gt;"",TRIM(J3132)&lt;&gt;TRIM(M3132)),"Suffix translation &lt;&gt; lookup ", "" ))
&amp;IF(AND(TRIM(K3132)="",N3132=""),"Description not translated ",
   IF(AND(TRIM(K3132)&lt;&gt;"",TRIM(N3132)&lt;&gt;"",TRIM(K3132)&lt;&gt;TRIM(N3132)),"Description translation&lt;&gt; lookup ", "" ))</f>
        <v/>
      </c>
      <c r="P3132" s="3" t="s">
        <v>8447</v>
      </c>
      <c r="Q3132" s="3" t="s">
        <v>8447</v>
      </c>
    </row>
    <row r="3133" spans="1:18" ht="30" x14ac:dyDescent="0.25">
      <c r="A3133" s="2" t="str">
        <f>IF(TRIM(J3133)="","",E3133)</f>
        <v/>
      </c>
      <c r="B3133" s="2" t="str">
        <f>IF(TRIM(K3133)="","",I3133)</f>
        <v/>
      </c>
      <c r="C3133" s="2" t="str">
        <f>LEFT(F3133,FIND(".",F3133,6))</f>
        <v>Xmp.crs.</v>
      </c>
      <c r="D3133" s="2" t="str">
        <f>VLOOKUP(C3133,PrefixUebersetzung,2,FALSE)</f>
        <v>Xmp.crs.</v>
      </c>
      <c r="E3133" s="2" t="str">
        <f>MID(F3133,FIND(".",F3133,6)+1,99)</f>
        <v>CropConstrainToWarp</v>
      </c>
      <c r="F3133" s="3" t="s">
        <v>8161</v>
      </c>
      <c r="G3133" s="3" t="s">
        <v>9526</v>
      </c>
      <c r="H3133" s="3" t="s">
        <v>11242</v>
      </c>
      <c r="I3133" s="3" t="s">
        <v>8140</v>
      </c>
      <c r="J3133" s="3"/>
      <c r="L3133" s="14">
        <v>5</v>
      </c>
      <c r="N3133" s="3" t="str">
        <f>IFERROR(VLOOKUP(I3133,B:K,10,FALSE),"")</f>
        <v>Nicht in XMP Spezifikation, in Beispielen gefunden.</v>
      </c>
      <c r="O3133" s="3" t="str">
        <f>IF(AND(TRIM(J3133)="",M3133=""),"Suffix not translated ",
   IF(AND(TRIM(J3133)&lt;&gt;"",TRIM(M3133)&lt;&gt;"",TRIM(J3133)&lt;&gt;TRIM(M3133)),"Suffix translation &lt;&gt; lookup ", "" ))
&amp;IF(AND(TRIM(K3133)="",N3133=""),"Description not translated ",
   IF(AND(TRIM(K3133)&lt;&gt;"",TRIM(N3133)&lt;&gt;"",TRIM(K3133)&lt;&gt;TRIM(N3133)),"Description translation&lt;&gt; lookup ", "" ))</f>
        <v xml:space="preserve">Suffix not translated </v>
      </c>
      <c r="P3133" s="3" t="s">
        <v>8447</v>
      </c>
    </row>
    <row r="3134" spans="1:18" ht="30" x14ac:dyDescent="0.25">
      <c r="A3134" s="2" t="str">
        <f>IF(TRIM(J3134)="","",E3134)</f>
        <v/>
      </c>
      <c r="B3134" s="2" t="str">
        <f>IF(TRIM(K3134)="","",I3134)</f>
        <v>Height of resulting cropped image in CropUnits units.</v>
      </c>
      <c r="C3134" s="2" t="str">
        <f>LEFT(F3134,FIND(".",F3134,6))</f>
        <v>Xmp.crs.</v>
      </c>
      <c r="D3134" s="2" t="str">
        <f>VLOOKUP(C3134,PrefixUebersetzung,2,FALSE)</f>
        <v>Xmp.crs.</v>
      </c>
      <c r="E3134" s="2" t="str">
        <f>MID(F3134,FIND(".",F3134,6)+1,99)</f>
        <v>CropHeight</v>
      </c>
      <c r="F3134" s="3" t="s">
        <v>1639</v>
      </c>
      <c r="G3134" s="3" t="s">
        <v>9526</v>
      </c>
      <c r="H3134" s="3" t="s">
        <v>11245</v>
      </c>
      <c r="I3134" s="3" t="s">
        <v>3288</v>
      </c>
      <c r="J3134" s="3"/>
      <c r="K3134" s="5" t="s">
        <v>5254</v>
      </c>
      <c r="L3134" s="14"/>
      <c r="M3134" s="3" t="str">
        <f>IFERROR(VLOOKUP(E3134,A:J,10, FALSE),"")</f>
        <v>Crop Höhe</v>
      </c>
      <c r="O3134" s="3" t="str">
        <f>IF(AND(TRIM(J3134)="",M3134=""),"Suffix not translated ",
   IF(AND(TRIM(J3134)&lt;&gt;"",TRIM(M3134)&lt;&gt;"",TRIM(J3134)&lt;&gt;TRIM(M3134)),"Suffix translation &lt;&gt; lookup ", "" ))
&amp;IF(AND(TRIM(K3134)="",N3134=""),"Description not translated ",
   IF(AND(TRIM(K3134)&lt;&gt;"",TRIM(N3134)&lt;&gt;"",TRIM(K3134)&lt;&gt;TRIM(N3134)),"Description translation&lt;&gt; lookup ", "" ))</f>
        <v/>
      </c>
      <c r="Q3134" s="3" t="s">
        <v>8447</v>
      </c>
      <c r="R3134" s="3" t="s">
        <v>9199</v>
      </c>
    </row>
    <row r="3135" spans="1:18" ht="30" x14ac:dyDescent="0.25">
      <c r="A3135" s="2" t="str">
        <f>IF(TRIM(J3135)="","",E3135)</f>
        <v/>
      </c>
      <c r="B3135" s="2" t="str">
        <f>IF(TRIM(K3135)="","",I3135)</f>
        <v>When "Has Crop" is true, left of crop rectangle.</v>
      </c>
      <c r="C3135" s="2" t="str">
        <f>LEFT(F3135,FIND(".",F3135,6))</f>
        <v>Xmp.crs.</v>
      </c>
      <c r="D3135" s="2" t="str">
        <f>VLOOKUP(C3135,PrefixUebersetzung,2,FALSE)</f>
        <v>Xmp.crs.</v>
      </c>
      <c r="E3135" s="2" t="str">
        <f>MID(F3135,FIND(".",F3135,6)+1,99)</f>
        <v>CropLeft</v>
      </c>
      <c r="F3135" s="3" t="s">
        <v>1640</v>
      </c>
      <c r="G3135" s="3" t="s">
        <v>9526</v>
      </c>
      <c r="H3135" s="3" t="s">
        <v>11245</v>
      </c>
      <c r="I3135" s="3" t="s">
        <v>3289</v>
      </c>
      <c r="J3135" s="3"/>
      <c r="K3135" s="5" t="s">
        <v>5255</v>
      </c>
      <c r="L3135" s="14"/>
      <c r="M3135" s="3" t="str">
        <f>IFERROR(VLOOKUP(E3135,A:J,10, FALSE),"")</f>
        <v>Crop links</v>
      </c>
      <c r="O3135" s="3" t="str">
        <f>IF(AND(TRIM(J3135)="",M3135=""),"Suffix not translated ",
   IF(AND(TRIM(J3135)&lt;&gt;"",TRIM(M3135)&lt;&gt;"",TRIM(J3135)&lt;&gt;TRIM(M3135)),"Suffix translation &lt;&gt; lookup ", "" ))
&amp;IF(AND(TRIM(K3135)="",N3135=""),"Description not translated ",
   IF(AND(TRIM(K3135)&lt;&gt;"",TRIM(N3135)&lt;&gt;"",TRIM(K3135)&lt;&gt;TRIM(N3135)),"Description translation&lt;&gt; lookup ", "" ))</f>
        <v/>
      </c>
      <c r="Q3135" s="3" t="s">
        <v>8447</v>
      </c>
    </row>
    <row r="3136" spans="1:18" ht="30" x14ac:dyDescent="0.25">
      <c r="A3136" s="2" t="str">
        <f>IF(TRIM(J3136)="","",E3136)</f>
        <v>CropRight</v>
      </c>
      <c r="B3136" s="2" t="str">
        <f>IF(TRIM(K3136)="","",I3136)</f>
        <v>When "Has Crop" is true, right of crop rectangle.</v>
      </c>
      <c r="C3136" s="2" t="str">
        <f>LEFT(F3136,FIND(".",F3136,6))</f>
        <v>Xmp.crs.</v>
      </c>
      <c r="D3136" s="2" t="str">
        <f>VLOOKUP(C3136,PrefixUebersetzung,2,FALSE)</f>
        <v>Xmp.crs.</v>
      </c>
      <c r="E3136" s="2" t="str">
        <f>MID(F3136,FIND(".",F3136,6)+1,99)</f>
        <v>CropRight</v>
      </c>
      <c r="F3136" s="3" t="s">
        <v>1641</v>
      </c>
      <c r="G3136" s="3" t="s">
        <v>9526</v>
      </c>
      <c r="H3136" s="3" t="s">
        <v>11245</v>
      </c>
      <c r="I3136" s="3" t="s">
        <v>3290</v>
      </c>
      <c r="J3136" s="3" t="s">
        <v>4442</v>
      </c>
      <c r="K3136" s="5" t="s">
        <v>5441</v>
      </c>
      <c r="L3136" s="14"/>
      <c r="M3136" s="3" t="str">
        <f>IFERROR(VLOOKUP(E3136,A:J,10, FALSE),"")</f>
        <v>Crop rechts</v>
      </c>
      <c r="O3136" s="3" t="str">
        <f>IF(AND(TRIM(J3136)="",M3136=""),"Suffix not translated ",
   IF(AND(TRIM(J3136)&lt;&gt;"",TRIM(M3136)&lt;&gt;"",TRIM(J3136)&lt;&gt;TRIM(M3136)),"Suffix translation &lt;&gt; lookup ", "" ))
&amp;IF(AND(TRIM(K3136)="",N3136=""),"Description not translated ",
   IF(AND(TRIM(K3136)&lt;&gt;"",TRIM(N3136)&lt;&gt;"",TRIM(K3136)&lt;&gt;TRIM(N3136)),"Description translation&lt;&gt; lookup ", "" ))</f>
        <v/>
      </c>
      <c r="P3136" s="3" t="s">
        <v>8447</v>
      </c>
      <c r="Q3136" s="3" t="s">
        <v>8447</v>
      </c>
    </row>
    <row r="3137" spans="1:18" ht="30" x14ac:dyDescent="0.25">
      <c r="A3137" s="2" t="str">
        <f>IF(TRIM(J3137)="","",E3137)</f>
        <v/>
      </c>
      <c r="B3137" s="2" t="str">
        <f>IF(TRIM(K3137)="","",I3137)</f>
        <v>When "Has Crop" is true, top of crop rectangle</v>
      </c>
      <c r="C3137" s="2" t="str">
        <f>LEFT(F3137,FIND(".",F3137,6))</f>
        <v>Xmp.crs.</v>
      </c>
      <c r="D3137" s="2" t="str">
        <f>VLOOKUP(C3137,PrefixUebersetzung,2,FALSE)</f>
        <v>Xmp.crs.</v>
      </c>
      <c r="E3137" s="2" t="str">
        <f>MID(F3137,FIND(".",F3137,6)+1,99)</f>
        <v>CropTop</v>
      </c>
      <c r="F3137" s="3" t="s">
        <v>1642</v>
      </c>
      <c r="G3137" s="3" t="s">
        <v>9526</v>
      </c>
      <c r="H3137" s="3" t="s">
        <v>11245</v>
      </c>
      <c r="I3137" s="3" t="s">
        <v>3291</v>
      </c>
      <c r="J3137" s="3"/>
      <c r="K3137" s="5" t="s">
        <v>5256</v>
      </c>
      <c r="L3137" s="14"/>
      <c r="M3137" s="3" t="str">
        <f>IFERROR(VLOOKUP(E3137,A:J,10, FALSE),"")</f>
        <v>Crop oben</v>
      </c>
      <c r="O3137" s="3" t="str">
        <f>IF(AND(TRIM(J3137)="",M3137=""),"Suffix not translated ",
   IF(AND(TRIM(J3137)&lt;&gt;"",TRIM(M3137)&lt;&gt;"",TRIM(J3137)&lt;&gt;TRIM(M3137)),"Suffix translation &lt;&gt; lookup ", "" ))
&amp;IF(AND(TRIM(K3137)="",N3137=""),"Description not translated ",
   IF(AND(TRIM(K3137)&lt;&gt;"",TRIM(N3137)&lt;&gt;"",TRIM(K3137)&lt;&gt;TRIM(N3137)),"Description translation&lt;&gt; lookup ", "" ))</f>
        <v/>
      </c>
      <c r="Q3137" s="3" t="s">
        <v>8447</v>
      </c>
    </row>
    <row r="3138" spans="1:18" ht="30" x14ac:dyDescent="0.25">
      <c r="A3138" s="2" t="str">
        <f>IF(TRIM(J3138)="","",E3138)</f>
        <v/>
      </c>
      <c r="B3138" s="2" t="str">
        <f>IF(TRIM(K3138)="","",I3138)</f>
        <v/>
      </c>
      <c r="C3138" s="2" t="str">
        <f>LEFT(F3138,FIND(".",F3138,6))</f>
        <v>Xmp.crs.</v>
      </c>
      <c r="D3138" s="2" t="str">
        <f>VLOOKUP(C3138,PrefixUebersetzung,2,FALSE)</f>
        <v>Xmp.crs.</v>
      </c>
      <c r="E3138" s="2" t="str">
        <f>MID(F3138,FIND(".",F3138,6)+1,99)</f>
        <v>CropUnit</v>
      </c>
      <c r="F3138" s="3" t="s">
        <v>8162</v>
      </c>
      <c r="G3138" s="3" t="s">
        <v>9526</v>
      </c>
      <c r="H3138" s="3" t="s">
        <v>11242</v>
      </c>
      <c r="I3138" s="3" t="s">
        <v>8140</v>
      </c>
      <c r="J3138" s="3"/>
      <c r="L3138" s="14">
        <v>5</v>
      </c>
      <c r="N3138" s="3" t="str">
        <f>IFERROR(VLOOKUP(I3138,B:K,10,FALSE),"")</f>
        <v>Nicht in XMP Spezifikation, in Beispielen gefunden.</v>
      </c>
      <c r="O3138" s="3" t="str">
        <f>IF(AND(TRIM(J3138)="",M3138=""),"Suffix not translated ",
   IF(AND(TRIM(J3138)&lt;&gt;"",TRIM(M3138)&lt;&gt;"",TRIM(J3138)&lt;&gt;TRIM(M3138)),"Suffix translation &lt;&gt; lookup ", "" ))
&amp;IF(AND(TRIM(K3138)="",N3138=""),"Description not translated ",
   IF(AND(TRIM(K3138)&lt;&gt;"",TRIM(N3138)&lt;&gt;"",TRIM(K3138)&lt;&gt;TRIM(N3138)),"Description translation&lt;&gt; lookup ", "" ))</f>
        <v xml:space="preserve">Suffix not translated </v>
      </c>
      <c r="P3138" s="3" t="s">
        <v>8447</v>
      </c>
    </row>
    <row r="3139" spans="1:18" ht="30" x14ac:dyDescent="0.25">
      <c r="A3139" s="2" t="str">
        <f>IF(TRIM(J3139)="","",E3139)</f>
        <v>CropUnits</v>
      </c>
      <c r="B3139" s="2" t="str">
        <f>IF(TRIM(K3139)="","",I3139)</f>
        <v>Units for CropWidth and CropHeight. 0=pixels, 1=inches, 2=cm</v>
      </c>
      <c r="C3139" s="2" t="str">
        <f>LEFT(F3139,FIND(".",F3139,6))</f>
        <v>Xmp.crs.</v>
      </c>
      <c r="D3139" s="2" t="str">
        <f>VLOOKUP(C3139,PrefixUebersetzung,2,FALSE)</f>
        <v>Xmp.crs.</v>
      </c>
      <c r="E3139" s="2" t="str">
        <f>MID(F3139,FIND(".",F3139,6)+1,99)</f>
        <v>CropUnits</v>
      </c>
      <c r="F3139" s="3" t="s">
        <v>4605</v>
      </c>
      <c r="G3139" s="3" t="s">
        <v>9526</v>
      </c>
      <c r="H3139" s="3" t="s">
        <v>11242</v>
      </c>
      <c r="I3139" s="3" t="s">
        <v>3292</v>
      </c>
      <c r="J3139" s="3" t="s">
        <v>4443</v>
      </c>
      <c r="K3139" s="5" t="s">
        <v>4038</v>
      </c>
      <c r="L3139" s="14"/>
      <c r="O3139" s="3" t="str">
        <f>IF(AND(TRIM(J3139)="",M3139=""),"Suffix not translated ",
   IF(AND(TRIM(J3139)&lt;&gt;"",TRIM(M3139)&lt;&gt;"",TRIM(J3139)&lt;&gt;TRIM(M3139)),"Suffix translation &lt;&gt; lookup ", "" ))
&amp;IF(AND(TRIM(K3139)="",N3139=""),"Description not translated ",
   IF(AND(TRIM(K3139)&lt;&gt;"",TRIM(N3139)&lt;&gt;"",TRIM(K3139)&lt;&gt;TRIM(N3139)),"Description translation&lt;&gt; lookup ", "" ))</f>
        <v/>
      </c>
      <c r="P3139" s="3" t="s">
        <v>8447</v>
      </c>
      <c r="Q3139" s="3" t="s">
        <v>8447</v>
      </c>
    </row>
    <row r="3140" spans="1:18" ht="30" x14ac:dyDescent="0.25">
      <c r="A3140" s="2" t="str">
        <f>IF(TRIM(J3140)="","",E3140)</f>
        <v/>
      </c>
      <c r="B3140" s="2" t="str">
        <f>IF(TRIM(K3140)="","",I3140)</f>
        <v>Width of resulting cropped image in CropUnits units.</v>
      </c>
      <c r="C3140" s="2" t="str">
        <f>LEFT(F3140,FIND(".",F3140,6))</f>
        <v>Xmp.crs.</v>
      </c>
      <c r="D3140" s="2" t="str">
        <f>VLOOKUP(C3140,PrefixUebersetzung,2,FALSE)</f>
        <v>Xmp.crs.</v>
      </c>
      <c r="E3140" s="2" t="str">
        <f>MID(F3140,FIND(".",F3140,6)+1,99)</f>
        <v>CropWidth</v>
      </c>
      <c r="F3140" s="3" t="s">
        <v>1643</v>
      </c>
      <c r="G3140" s="3" t="s">
        <v>9526</v>
      </c>
      <c r="H3140" s="3" t="s">
        <v>11245</v>
      </c>
      <c r="I3140" s="3" t="s">
        <v>3293</v>
      </c>
      <c r="J3140" s="3"/>
      <c r="K3140" s="5" t="s">
        <v>5257</v>
      </c>
      <c r="L3140" s="14"/>
      <c r="M3140" s="3" t="str">
        <f>IFERROR(VLOOKUP(E3140,A:J,10, FALSE),"")</f>
        <v>Crop Breite</v>
      </c>
      <c r="O3140" s="3" t="str">
        <f>IF(AND(TRIM(J3140)="",M3140=""),"Suffix not translated ",
   IF(AND(TRIM(J3140)&lt;&gt;"",TRIM(M3140)&lt;&gt;"",TRIM(J3140)&lt;&gt;TRIM(M3140)),"Suffix translation &lt;&gt; lookup ", "" ))
&amp;IF(AND(TRIM(K3140)="",N3140=""),"Description not translated ",
   IF(AND(TRIM(K3140)&lt;&gt;"",TRIM(N3140)&lt;&gt;"",TRIM(K3140)&lt;&gt;TRIM(N3140)),"Description translation&lt;&gt; lookup ", "" ))</f>
        <v/>
      </c>
      <c r="Q3140" s="3" t="s">
        <v>8447</v>
      </c>
      <c r="R3140" s="3" t="s">
        <v>9424</v>
      </c>
    </row>
    <row r="3141" spans="1:18" ht="45" x14ac:dyDescent="0.25">
      <c r="A3141" s="2" t="str">
        <f>IF(TRIM(J3141)="","",E3141)</f>
        <v/>
      </c>
      <c r="B3141" s="2" t="str">
        <f>IF(TRIM(K3141)="","",I3141)</f>
        <v>Array of points (Integer, Integer).</v>
      </c>
      <c r="C3141" s="2" t="str">
        <f>LEFT(F3141,FIND(".",F3141,6))</f>
        <v>Xmp.crs.</v>
      </c>
      <c r="D3141" s="2" t="str">
        <f>VLOOKUP(C3141,PrefixUebersetzung,2,FALSE)</f>
        <v>Xmp.crs.</v>
      </c>
      <c r="E3141" s="2" t="str">
        <f>MID(F3141,FIND(".",F3141,6)+1,99)</f>
        <v>Dabs</v>
      </c>
      <c r="F3141" s="3" t="s">
        <v>8163</v>
      </c>
      <c r="G3141" s="3" t="s">
        <v>9526</v>
      </c>
      <c r="H3141" s="3" t="s">
        <v>11249</v>
      </c>
      <c r="I3141" s="3" t="s">
        <v>8164</v>
      </c>
      <c r="J3141" s="3"/>
      <c r="K3141" s="5" t="s">
        <v>8665</v>
      </c>
      <c r="L3141" s="14">
        <v>5</v>
      </c>
      <c r="O3141" s="3" t="str">
        <f>IF(AND(TRIM(J3141)="",M3141=""),"Suffix not translated ",
   IF(AND(TRIM(J3141)&lt;&gt;"",TRIM(M3141)&lt;&gt;"",TRIM(J3141)&lt;&gt;TRIM(M3141)),"Suffix translation &lt;&gt; lookup ", "" ))
&amp;IF(AND(TRIM(K3141)="",N3141=""),"Description not translated ",
   IF(AND(TRIM(K3141)&lt;&gt;"",TRIM(N3141)&lt;&gt;"",TRIM(K3141)&lt;&gt;TRIM(N3141)),"Description translation&lt;&gt; lookup ", "" ))</f>
        <v xml:space="preserve">Suffix not translated </v>
      </c>
      <c r="P3141" s="3" t="s">
        <v>8447</v>
      </c>
      <c r="Q3141" s="3" t="s">
        <v>8447</v>
      </c>
    </row>
    <row r="3142" spans="1:18" ht="30" x14ac:dyDescent="0.25">
      <c r="A3142" s="2" t="str">
        <f>IF(TRIM(J3142)="","",E3142)</f>
        <v/>
      </c>
      <c r="B3142" s="2" t="str">
        <f>IF(TRIM(K3142)="","",I3142)</f>
        <v/>
      </c>
      <c r="C3142" s="2" t="str">
        <f>LEFT(F3142,FIND(".",F3142,6))</f>
        <v>Xmp.crs.</v>
      </c>
      <c r="D3142" s="2" t="str">
        <f>VLOOKUP(C3142,PrefixUebersetzung,2,FALSE)</f>
        <v>Xmp.crs.</v>
      </c>
      <c r="E3142" s="2" t="str">
        <f>MID(F3142,FIND(".",F3142,6)+1,99)</f>
        <v>DefaultAutoGray</v>
      </c>
      <c r="F3142" s="3" t="s">
        <v>8165</v>
      </c>
      <c r="G3142" s="3" t="s">
        <v>9526</v>
      </c>
      <c r="H3142" s="3" t="s">
        <v>11246</v>
      </c>
      <c r="I3142" s="3" t="s">
        <v>8140</v>
      </c>
      <c r="J3142" s="3"/>
      <c r="L3142" s="14">
        <v>5</v>
      </c>
      <c r="N3142" s="3" t="str">
        <f>IFERROR(VLOOKUP(I3142,B:K,10,FALSE),"")</f>
        <v>Nicht in XMP Spezifikation, in Beispielen gefunden.</v>
      </c>
      <c r="O3142" s="3" t="str">
        <f>IF(AND(TRIM(J3142)="",M3142=""),"Suffix not translated ",
   IF(AND(TRIM(J3142)&lt;&gt;"",TRIM(M3142)&lt;&gt;"",TRIM(J3142)&lt;&gt;TRIM(M3142)),"Suffix translation &lt;&gt; lookup ", "" ))
&amp;IF(AND(TRIM(K3142)="",N3142=""),"Description not translated ",
   IF(AND(TRIM(K3142)&lt;&gt;"",TRIM(N3142)&lt;&gt;"",TRIM(K3142)&lt;&gt;TRIM(N3142)),"Description translation&lt;&gt; lookup ", "" ))</f>
        <v xml:space="preserve">Suffix not translated </v>
      </c>
      <c r="P3142" s="3" t="s">
        <v>8447</v>
      </c>
    </row>
    <row r="3143" spans="1:18" ht="30" x14ac:dyDescent="0.25">
      <c r="A3143" s="2" t="str">
        <f>IF(TRIM(J3143)="","",E3143)</f>
        <v/>
      </c>
      <c r="B3143" s="2" t="str">
        <f>IF(TRIM(K3143)="","",I3143)</f>
        <v/>
      </c>
      <c r="C3143" s="2" t="str">
        <f>LEFT(F3143,FIND(".",F3143,6))</f>
        <v>Xmp.crs.</v>
      </c>
      <c r="D3143" s="2" t="str">
        <f>VLOOKUP(C3143,PrefixUebersetzung,2,FALSE)</f>
        <v>Xmp.crs.</v>
      </c>
      <c r="E3143" s="2" t="str">
        <f>MID(F3143,FIND(".",F3143,6)+1,99)</f>
        <v>DefaultAutoTone</v>
      </c>
      <c r="F3143" s="3" t="s">
        <v>8166</v>
      </c>
      <c r="G3143" s="3" t="s">
        <v>9526</v>
      </c>
      <c r="H3143" s="3" t="s">
        <v>11246</v>
      </c>
      <c r="I3143" s="3" t="s">
        <v>8140</v>
      </c>
      <c r="J3143" s="3"/>
      <c r="L3143" s="14">
        <v>5</v>
      </c>
      <c r="N3143" s="3" t="str">
        <f>IFERROR(VLOOKUP(I3143,B:K,10,FALSE),"")</f>
        <v>Nicht in XMP Spezifikation, in Beispielen gefunden.</v>
      </c>
      <c r="O3143" s="3" t="str">
        <f>IF(AND(TRIM(J3143)="",M3143=""),"Suffix not translated ",
   IF(AND(TRIM(J3143)&lt;&gt;"",TRIM(M3143)&lt;&gt;"",TRIM(J3143)&lt;&gt;TRIM(M3143)),"Suffix translation &lt;&gt; lookup ", "" ))
&amp;IF(AND(TRIM(K3143)="",N3143=""),"Description not translated ",
   IF(AND(TRIM(K3143)&lt;&gt;"",TRIM(N3143)&lt;&gt;"",TRIM(K3143)&lt;&gt;TRIM(N3143)),"Description translation&lt;&gt; lookup ", "" ))</f>
        <v xml:space="preserve">Suffix not translated </v>
      </c>
      <c r="P3143" s="3" t="s">
        <v>8447</v>
      </c>
    </row>
    <row r="3144" spans="1:18" ht="30" x14ac:dyDescent="0.25">
      <c r="A3144" s="2" t="str">
        <f>IF(TRIM(J3144)="","",E3144)</f>
        <v/>
      </c>
      <c r="B3144" s="2" t="str">
        <f>IF(TRIM(K3144)="","",I3144)</f>
        <v/>
      </c>
      <c r="C3144" s="2" t="str">
        <f>LEFT(F3144,FIND(".",F3144,6))</f>
        <v>Xmp.crs.</v>
      </c>
      <c r="D3144" s="2" t="str">
        <f>VLOOKUP(C3144,PrefixUebersetzung,2,FALSE)</f>
        <v>Xmp.crs.</v>
      </c>
      <c r="E3144" s="2" t="str">
        <f>MID(F3144,FIND(".",F3144,6)+1,99)</f>
        <v>DefaultsSpecificToISO</v>
      </c>
      <c r="F3144" s="3" t="s">
        <v>8167</v>
      </c>
      <c r="G3144" s="3" t="s">
        <v>9526</v>
      </c>
      <c r="H3144" s="3" t="s">
        <v>11246</v>
      </c>
      <c r="I3144" s="3" t="s">
        <v>8140</v>
      </c>
      <c r="J3144" s="3"/>
      <c r="L3144" s="14">
        <v>5</v>
      </c>
      <c r="N3144" s="3" t="str">
        <f>IFERROR(VLOOKUP(I3144,B:K,10,FALSE),"")</f>
        <v>Nicht in XMP Spezifikation, in Beispielen gefunden.</v>
      </c>
      <c r="O3144" s="3" t="str">
        <f>IF(AND(TRIM(J3144)="",M3144=""),"Suffix not translated ",
   IF(AND(TRIM(J3144)&lt;&gt;"",TRIM(M3144)&lt;&gt;"",TRIM(J3144)&lt;&gt;TRIM(M3144)),"Suffix translation &lt;&gt; lookup ", "" ))
&amp;IF(AND(TRIM(K3144)="",N3144=""),"Description not translated ",
   IF(AND(TRIM(K3144)&lt;&gt;"",TRIM(N3144)&lt;&gt;"",TRIM(K3144)&lt;&gt;TRIM(N3144)),"Description translation&lt;&gt; lookup ", "" ))</f>
        <v xml:space="preserve">Suffix not translated </v>
      </c>
      <c r="P3144" s="3" t="s">
        <v>8447</v>
      </c>
    </row>
    <row r="3145" spans="1:18" ht="30" x14ac:dyDescent="0.25">
      <c r="A3145" s="2" t="str">
        <f>IF(TRIM(J3145)="","",E3145)</f>
        <v/>
      </c>
      <c r="B3145" s="2" t="str">
        <f>IF(TRIM(K3145)="","",I3145)</f>
        <v/>
      </c>
      <c r="C3145" s="2" t="str">
        <f>LEFT(F3145,FIND(".",F3145,6))</f>
        <v>Xmp.crs.</v>
      </c>
      <c r="D3145" s="2" t="str">
        <f>VLOOKUP(C3145,PrefixUebersetzung,2,FALSE)</f>
        <v>Xmp.crs.</v>
      </c>
      <c r="E3145" s="2" t="str">
        <f>MID(F3145,FIND(".",F3145,6)+1,99)</f>
        <v>DefaultsSpecificToSerial</v>
      </c>
      <c r="F3145" s="3" t="s">
        <v>8168</v>
      </c>
      <c r="G3145" s="3" t="s">
        <v>9526</v>
      </c>
      <c r="H3145" s="3" t="s">
        <v>11246</v>
      </c>
      <c r="I3145" s="3" t="s">
        <v>8140</v>
      </c>
      <c r="J3145" s="3"/>
      <c r="L3145" s="14">
        <v>5</v>
      </c>
      <c r="N3145" s="3" t="str">
        <f>IFERROR(VLOOKUP(I3145,B:K,10,FALSE),"")</f>
        <v>Nicht in XMP Spezifikation, in Beispielen gefunden.</v>
      </c>
      <c r="O3145" s="3" t="str">
        <f>IF(AND(TRIM(J3145)="",M3145=""),"Suffix not translated ",
   IF(AND(TRIM(J3145)&lt;&gt;"",TRIM(M3145)&lt;&gt;"",TRIM(J3145)&lt;&gt;TRIM(M3145)),"Suffix translation &lt;&gt; lookup ", "" ))
&amp;IF(AND(TRIM(K3145)="",N3145=""),"Description not translated ",
   IF(AND(TRIM(K3145)&lt;&gt;"",TRIM(N3145)&lt;&gt;"",TRIM(K3145)&lt;&gt;TRIM(N3145)),"Description translation&lt;&gt; lookup ", "" ))</f>
        <v xml:space="preserve">Suffix not translated </v>
      </c>
      <c r="P3145" s="3" t="s">
        <v>8447</v>
      </c>
    </row>
    <row r="3146" spans="1:18" ht="30" x14ac:dyDescent="0.25">
      <c r="A3146" s="2" t="str">
        <f>IF(TRIM(J3146)="","",E3146)</f>
        <v/>
      </c>
      <c r="B3146" s="2" t="str">
        <f>IF(TRIM(K3146)="","",I3146)</f>
        <v/>
      </c>
      <c r="C3146" s="2" t="str">
        <f>LEFT(F3146,FIND(".",F3146,6))</f>
        <v>Xmp.crs.</v>
      </c>
      <c r="D3146" s="2" t="str">
        <f>VLOOKUP(C3146,PrefixUebersetzung,2,FALSE)</f>
        <v>Xmp.crs.</v>
      </c>
      <c r="E3146" s="2" t="str">
        <f>MID(F3146,FIND(".",F3146,6)+1,99)</f>
        <v>Defringe</v>
      </c>
      <c r="F3146" s="3" t="s">
        <v>8169</v>
      </c>
      <c r="G3146" s="3" t="s">
        <v>9526</v>
      </c>
      <c r="H3146" s="3" t="s">
        <v>11242</v>
      </c>
      <c r="I3146" s="3" t="s">
        <v>8140</v>
      </c>
      <c r="J3146" s="3"/>
      <c r="L3146" s="14">
        <v>5</v>
      </c>
      <c r="N3146" s="3" t="str">
        <f>IFERROR(VLOOKUP(I3146,B:K,10,FALSE),"")</f>
        <v>Nicht in XMP Spezifikation, in Beispielen gefunden.</v>
      </c>
      <c r="O3146" s="3" t="str">
        <f>IF(AND(TRIM(J3146)="",M3146=""),"Suffix not translated ",
   IF(AND(TRIM(J3146)&lt;&gt;"",TRIM(M3146)&lt;&gt;"",TRIM(J3146)&lt;&gt;TRIM(M3146)),"Suffix translation &lt;&gt; lookup ", "" ))
&amp;IF(AND(TRIM(K3146)="",N3146=""),"Description not translated ",
   IF(AND(TRIM(K3146)&lt;&gt;"",TRIM(N3146)&lt;&gt;"",TRIM(K3146)&lt;&gt;TRIM(N3146)),"Description translation&lt;&gt; lookup ", "" ))</f>
        <v xml:space="preserve">Suffix not translated </v>
      </c>
      <c r="P3146" s="3" t="s">
        <v>8447</v>
      </c>
    </row>
    <row r="3147" spans="1:18" ht="30" x14ac:dyDescent="0.25">
      <c r="A3147" s="2" t="str">
        <f>IF(TRIM(J3147)="","",E3147)</f>
        <v/>
      </c>
      <c r="B3147" s="2" t="str">
        <f>IF(TRIM(K3147)="","",I3147)</f>
        <v/>
      </c>
      <c r="C3147" s="2" t="str">
        <f>LEFT(F3147,FIND(".",F3147,6))</f>
        <v>Xmp.crs.</v>
      </c>
      <c r="D3147" s="2" t="str">
        <f>VLOOKUP(C3147,PrefixUebersetzung,2,FALSE)</f>
        <v>Xmp.crs.</v>
      </c>
      <c r="E3147" s="2" t="str">
        <f>MID(F3147,FIND(".",F3147,6)+1,99)</f>
        <v>DefringeGreenAmount</v>
      </c>
      <c r="F3147" s="3" t="s">
        <v>8170</v>
      </c>
      <c r="G3147" s="3" t="s">
        <v>9526</v>
      </c>
      <c r="H3147" s="3" t="s">
        <v>11242</v>
      </c>
      <c r="I3147" s="3" t="s">
        <v>8140</v>
      </c>
      <c r="J3147" s="3"/>
      <c r="L3147" s="14">
        <v>5</v>
      </c>
      <c r="N3147" s="3" t="str">
        <f>IFERROR(VLOOKUP(I3147,B:K,10,FALSE),"")</f>
        <v>Nicht in XMP Spezifikation, in Beispielen gefunden.</v>
      </c>
      <c r="O3147" s="3" t="str">
        <f>IF(AND(TRIM(J3147)="",M3147=""),"Suffix not translated ",
   IF(AND(TRIM(J3147)&lt;&gt;"",TRIM(M3147)&lt;&gt;"",TRIM(J3147)&lt;&gt;TRIM(M3147)),"Suffix translation &lt;&gt; lookup ", "" ))
&amp;IF(AND(TRIM(K3147)="",N3147=""),"Description not translated ",
   IF(AND(TRIM(K3147)&lt;&gt;"",TRIM(N3147)&lt;&gt;"",TRIM(K3147)&lt;&gt;TRIM(N3147)),"Description translation&lt;&gt; lookup ", "" ))</f>
        <v xml:space="preserve">Suffix not translated </v>
      </c>
      <c r="P3147" s="3" t="s">
        <v>8447</v>
      </c>
    </row>
    <row r="3148" spans="1:18" ht="30" x14ac:dyDescent="0.25">
      <c r="A3148" s="2" t="str">
        <f>IF(TRIM(J3148)="","",E3148)</f>
        <v/>
      </c>
      <c r="B3148" s="2" t="str">
        <f>IF(TRIM(K3148)="","",I3148)</f>
        <v/>
      </c>
      <c r="C3148" s="2" t="str">
        <f>LEFT(F3148,FIND(".",F3148,6))</f>
        <v>Xmp.crs.</v>
      </c>
      <c r="D3148" s="2" t="str">
        <f>VLOOKUP(C3148,PrefixUebersetzung,2,FALSE)</f>
        <v>Xmp.crs.</v>
      </c>
      <c r="E3148" s="2" t="str">
        <f>MID(F3148,FIND(".",F3148,6)+1,99)</f>
        <v>DefringeGreenHueHi</v>
      </c>
      <c r="F3148" s="3" t="s">
        <v>8171</v>
      </c>
      <c r="G3148" s="3" t="s">
        <v>9526</v>
      </c>
      <c r="H3148" s="3" t="s">
        <v>11242</v>
      </c>
      <c r="I3148" s="3" t="s">
        <v>8140</v>
      </c>
      <c r="J3148" s="3"/>
      <c r="L3148" s="14">
        <v>5</v>
      </c>
      <c r="N3148" s="3" t="str">
        <f>IFERROR(VLOOKUP(I3148,B:K,10,FALSE),"")</f>
        <v>Nicht in XMP Spezifikation, in Beispielen gefunden.</v>
      </c>
      <c r="O3148" s="3" t="str">
        <f>IF(AND(TRIM(J3148)="",M3148=""),"Suffix not translated ",
   IF(AND(TRIM(J3148)&lt;&gt;"",TRIM(M3148)&lt;&gt;"",TRIM(J3148)&lt;&gt;TRIM(M3148)),"Suffix translation &lt;&gt; lookup ", "" ))
&amp;IF(AND(TRIM(K3148)="",N3148=""),"Description not translated ",
   IF(AND(TRIM(K3148)&lt;&gt;"",TRIM(N3148)&lt;&gt;"",TRIM(K3148)&lt;&gt;TRIM(N3148)),"Description translation&lt;&gt; lookup ", "" ))</f>
        <v xml:space="preserve">Suffix not translated </v>
      </c>
      <c r="P3148" s="3" t="s">
        <v>8447</v>
      </c>
    </row>
    <row r="3149" spans="1:18" ht="30" x14ac:dyDescent="0.25">
      <c r="A3149" s="2" t="str">
        <f>IF(TRIM(J3149)="","",E3149)</f>
        <v/>
      </c>
      <c r="B3149" s="2" t="str">
        <f>IF(TRIM(K3149)="","",I3149)</f>
        <v/>
      </c>
      <c r="C3149" s="2" t="str">
        <f>LEFT(F3149,FIND(".",F3149,6))</f>
        <v>Xmp.crs.</v>
      </c>
      <c r="D3149" s="2" t="str">
        <f>VLOOKUP(C3149,PrefixUebersetzung,2,FALSE)</f>
        <v>Xmp.crs.</v>
      </c>
      <c r="E3149" s="2" t="str">
        <f>MID(F3149,FIND(".",F3149,6)+1,99)</f>
        <v>DefringeGreenHueLo</v>
      </c>
      <c r="F3149" s="3" t="s">
        <v>8172</v>
      </c>
      <c r="G3149" s="3" t="s">
        <v>9526</v>
      </c>
      <c r="H3149" s="3" t="s">
        <v>11242</v>
      </c>
      <c r="I3149" s="3" t="s">
        <v>8140</v>
      </c>
      <c r="J3149" s="3"/>
      <c r="L3149" s="14">
        <v>5</v>
      </c>
      <c r="N3149" s="3" t="str">
        <f>IFERROR(VLOOKUP(I3149,B:K,10,FALSE),"")</f>
        <v>Nicht in XMP Spezifikation, in Beispielen gefunden.</v>
      </c>
      <c r="O3149" s="3" t="str">
        <f>IF(AND(TRIM(J3149)="",M3149=""),"Suffix not translated ",
   IF(AND(TRIM(J3149)&lt;&gt;"",TRIM(M3149)&lt;&gt;"",TRIM(J3149)&lt;&gt;TRIM(M3149)),"Suffix translation &lt;&gt; lookup ", "" ))
&amp;IF(AND(TRIM(K3149)="",N3149=""),"Description not translated ",
   IF(AND(TRIM(K3149)&lt;&gt;"",TRIM(N3149)&lt;&gt;"",TRIM(K3149)&lt;&gt;TRIM(N3149)),"Description translation&lt;&gt; lookup ", "" ))</f>
        <v xml:space="preserve">Suffix not translated </v>
      </c>
      <c r="P3149" s="3" t="s">
        <v>8447</v>
      </c>
    </row>
    <row r="3150" spans="1:18" ht="30" x14ac:dyDescent="0.25">
      <c r="A3150" s="2" t="str">
        <f>IF(TRIM(J3150)="","",E3150)</f>
        <v/>
      </c>
      <c r="B3150" s="2" t="str">
        <f>IF(TRIM(K3150)="","",I3150)</f>
        <v/>
      </c>
      <c r="C3150" s="2" t="str">
        <f>LEFT(F3150,FIND(".",F3150,6))</f>
        <v>Xmp.crs.</v>
      </c>
      <c r="D3150" s="2" t="str">
        <f>VLOOKUP(C3150,PrefixUebersetzung,2,FALSE)</f>
        <v>Xmp.crs.</v>
      </c>
      <c r="E3150" s="2" t="str">
        <f>MID(F3150,FIND(".",F3150,6)+1,99)</f>
        <v>DefringePurpleAmount</v>
      </c>
      <c r="F3150" s="3" t="s">
        <v>8173</v>
      </c>
      <c r="G3150" s="3" t="s">
        <v>9526</v>
      </c>
      <c r="H3150" s="3" t="s">
        <v>11242</v>
      </c>
      <c r="I3150" s="3" t="s">
        <v>8140</v>
      </c>
      <c r="J3150" s="3"/>
      <c r="L3150" s="14">
        <v>5</v>
      </c>
      <c r="N3150" s="3" t="str">
        <f>IFERROR(VLOOKUP(I3150,B:K,10,FALSE),"")</f>
        <v>Nicht in XMP Spezifikation, in Beispielen gefunden.</v>
      </c>
      <c r="O3150" s="3" t="str">
        <f>IF(AND(TRIM(J3150)="",M3150=""),"Suffix not translated ",
   IF(AND(TRIM(J3150)&lt;&gt;"",TRIM(M3150)&lt;&gt;"",TRIM(J3150)&lt;&gt;TRIM(M3150)),"Suffix translation &lt;&gt; lookup ", "" ))
&amp;IF(AND(TRIM(K3150)="",N3150=""),"Description not translated ",
   IF(AND(TRIM(K3150)&lt;&gt;"",TRIM(N3150)&lt;&gt;"",TRIM(K3150)&lt;&gt;TRIM(N3150)),"Description translation&lt;&gt; lookup ", "" ))</f>
        <v xml:space="preserve">Suffix not translated </v>
      </c>
      <c r="P3150" s="3" t="s">
        <v>8447</v>
      </c>
    </row>
    <row r="3151" spans="1:18" ht="30" x14ac:dyDescent="0.25">
      <c r="A3151" s="2" t="str">
        <f>IF(TRIM(J3151)="","",E3151)</f>
        <v/>
      </c>
      <c r="B3151" s="2" t="str">
        <f>IF(TRIM(K3151)="","",I3151)</f>
        <v/>
      </c>
      <c r="C3151" s="2" t="str">
        <f>LEFT(F3151,FIND(".",F3151,6))</f>
        <v>Xmp.crs.</v>
      </c>
      <c r="D3151" s="2" t="str">
        <f>VLOOKUP(C3151,PrefixUebersetzung,2,FALSE)</f>
        <v>Xmp.crs.</v>
      </c>
      <c r="E3151" s="2" t="str">
        <f>MID(F3151,FIND(".",F3151,6)+1,99)</f>
        <v>DefringePurpleHueHi</v>
      </c>
      <c r="F3151" s="3" t="s">
        <v>8174</v>
      </c>
      <c r="G3151" s="3" t="s">
        <v>9526</v>
      </c>
      <c r="H3151" s="3" t="s">
        <v>11242</v>
      </c>
      <c r="I3151" s="3" t="s">
        <v>8140</v>
      </c>
      <c r="J3151" s="3"/>
      <c r="L3151" s="14">
        <v>5</v>
      </c>
      <c r="N3151" s="3" t="str">
        <f>IFERROR(VLOOKUP(I3151,B:K,10,FALSE),"")</f>
        <v>Nicht in XMP Spezifikation, in Beispielen gefunden.</v>
      </c>
      <c r="O3151" s="3" t="str">
        <f>IF(AND(TRIM(J3151)="",M3151=""),"Suffix not translated ",
   IF(AND(TRIM(J3151)&lt;&gt;"",TRIM(M3151)&lt;&gt;"",TRIM(J3151)&lt;&gt;TRIM(M3151)),"Suffix translation &lt;&gt; lookup ", "" ))
&amp;IF(AND(TRIM(K3151)="",N3151=""),"Description not translated ",
   IF(AND(TRIM(K3151)&lt;&gt;"",TRIM(N3151)&lt;&gt;"",TRIM(K3151)&lt;&gt;TRIM(N3151)),"Description translation&lt;&gt; lookup ", "" ))</f>
        <v xml:space="preserve">Suffix not translated </v>
      </c>
      <c r="P3151" s="3" t="s">
        <v>8447</v>
      </c>
    </row>
    <row r="3152" spans="1:18" ht="30" x14ac:dyDescent="0.25">
      <c r="A3152" s="2" t="str">
        <f>IF(TRIM(J3152)="","",E3152)</f>
        <v/>
      </c>
      <c r="B3152" s="2" t="str">
        <f>IF(TRIM(K3152)="","",I3152)</f>
        <v/>
      </c>
      <c r="C3152" s="2" t="str">
        <f>LEFT(F3152,FIND(".",F3152,6))</f>
        <v>Xmp.crs.</v>
      </c>
      <c r="D3152" s="2" t="str">
        <f>VLOOKUP(C3152,PrefixUebersetzung,2,FALSE)</f>
        <v>Xmp.crs.</v>
      </c>
      <c r="E3152" s="2" t="str">
        <f>MID(F3152,FIND(".",F3152,6)+1,99)</f>
        <v>DefringePurpleHueLo</v>
      </c>
      <c r="F3152" s="3" t="s">
        <v>8175</v>
      </c>
      <c r="G3152" s="3" t="s">
        <v>9526</v>
      </c>
      <c r="H3152" s="3" t="s">
        <v>11242</v>
      </c>
      <c r="I3152" s="3" t="s">
        <v>8140</v>
      </c>
      <c r="J3152" s="3"/>
      <c r="L3152" s="14">
        <v>5</v>
      </c>
      <c r="N3152" s="3" t="str">
        <f>IFERROR(VLOOKUP(I3152,B:K,10,FALSE),"")</f>
        <v>Nicht in XMP Spezifikation, in Beispielen gefunden.</v>
      </c>
      <c r="O3152" s="3" t="str">
        <f>IF(AND(TRIM(J3152)="",M3152=""),"Suffix not translated ",
   IF(AND(TRIM(J3152)&lt;&gt;"",TRIM(M3152)&lt;&gt;"",TRIM(J3152)&lt;&gt;TRIM(M3152)),"Suffix translation &lt;&gt; lookup ", "" ))
&amp;IF(AND(TRIM(K3152)="",N3152=""),"Description not translated ",
   IF(AND(TRIM(K3152)&lt;&gt;"",TRIM(N3152)&lt;&gt;"",TRIM(K3152)&lt;&gt;TRIM(N3152)),"Description translation&lt;&gt; lookup ", "" ))</f>
        <v xml:space="preserve">Suffix not translated </v>
      </c>
      <c r="P3152" s="3" t="s">
        <v>8447</v>
      </c>
    </row>
    <row r="3153" spans="1:17" ht="30" x14ac:dyDescent="0.25">
      <c r="A3153" s="2" t="str">
        <f>IF(TRIM(J3153)="","",E3153)</f>
        <v/>
      </c>
      <c r="B3153" s="2" t="str">
        <f>IF(TRIM(K3153)="","",I3153)</f>
        <v/>
      </c>
      <c r="C3153" s="2" t="str">
        <f>LEFT(F3153,FIND(".",F3153,6))</f>
        <v>Xmp.crs.</v>
      </c>
      <c r="D3153" s="2" t="str">
        <f>VLOOKUP(C3153,PrefixUebersetzung,2,FALSE)</f>
        <v>Xmp.crs.</v>
      </c>
      <c r="E3153" s="2" t="str">
        <f>MID(F3153,FIND(".",F3153,6)+1,99)</f>
        <v>DNGIgnoreSidecars</v>
      </c>
      <c r="F3153" s="3" t="s">
        <v>8176</v>
      </c>
      <c r="G3153" s="3" t="s">
        <v>9526</v>
      </c>
      <c r="H3153" s="3" t="s">
        <v>11246</v>
      </c>
      <c r="I3153" s="3" t="s">
        <v>8140</v>
      </c>
      <c r="J3153" s="3"/>
      <c r="L3153" s="14">
        <v>5</v>
      </c>
      <c r="N3153" s="3" t="str">
        <f>IFERROR(VLOOKUP(I3153,B:K,10,FALSE),"")</f>
        <v>Nicht in XMP Spezifikation, in Beispielen gefunden.</v>
      </c>
      <c r="O3153" s="3" t="str">
        <f>IF(AND(TRIM(J3153)="",M3153=""),"Suffix not translated ",
   IF(AND(TRIM(J3153)&lt;&gt;"",TRIM(M3153)&lt;&gt;"",TRIM(J3153)&lt;&gt;TRIM(M3153)),"Suffix translation &lt;&gt; lookup ", "" ))
&amp;IF(AND(TRIM(K3153)="",N3153=""),"Description not translated ",
   IF(AND(TRIM(K3153)&lt;&gt;"",TRIM(N3153)&lt;&gt;"",TRIM(K3153)&lt;&gt;TRIM(N3153)),"Description translation&lt;&gt; lookup ", "" ))</f>
        <v xml:space="preserve">Suffix not translated </v>
      </c>
      <c r="P3153" s="3" t="s">
        <v>8447</v>
      </c>
    </row>
    <row r="3154" spans="1:17" x14ac:dyDescent="0.25">
      <c r="A3154" s="2" t="str">
        <f>IF(TRIM(J3154)="","",E3154)</f>
        <v/>
      </c>
      <c r="B3154" s="2" t="str">
        <f>IF(TRIM(K3154)="","",I3154)</f>
        <v>"Exposure" setting. Range -4.0 to +4.0.</v>
      </c>
      <c r="C3154" s="2" t="str">
        <f>LEFT(F3154,FIND(".",F3154,6))</f>
        <v>Xmp.crs.</v>
      </c>
      <c r="D3154" s="2" t="str">
        <f>VLOOKUP(C3154,PrefixUebersetzung,2,FALSE)</f>
        <v>Xmp.crs.</v>
      </c>
      <c r="E3154" s="2" t="str">
        <f>MID(F3154,FIND(".",F3154,6)+1,99)</f>
        <v>Exposure</v>
      </c>
      <c r="F3154" s="3" t="s">
        <v>1644</v>
      </c>
      <c r="G3154" s="3" t="s">
        <v>9526</v>
      </c>
      <c r="H3154" s="3" t="s">
        <v>11245</v>
      </c>
      <c r="I3154" s="3" t="s">
        <v>9543</v>
      </c>
      <c r="J3154" s="3"/>
      <c r="K3154" s="5" t="s">
        <v>5259</v>
      </c>
      <c r="L3154" s="14"/>
      <c r="M3154" s="3" t="str">
        <f>IFERROR(VLOOKUP(E3154,A:J,10, FALSE),"")</f>
        <v>Belichtung</v>
      </c>
      <c r="O3154" s="3" t="str">
        <f>IF(AND(TRIM(J3154)="",M3154=""),"Suffix not translated ",
   IF(AND(TRIM(J3154)&lt;&gt;"",TRIM(M3154)&lt;&gt;"",TRIM(J3154)&lt;&gt;TRIM(M3154)),"Suffix translation &lt;&gt; lookup ", "" ))
&amp;IF(AND(TRIM(K3154)="",N3154=""),"Description not translated ",
   IF(AND(TRIM(K3154)&lt;&gt;"",TRIM(N3154)&lt;&gt;"",TRIM(K3154)&lt;&gt;TRIM(N3154)),"Description translation&lt;&gt; lookup ", "" ))</f>
        <v/>
      </c>
      <c r="Q3154" s="3" t="s">
        <v>8447</v>
      </c>
    </row>
    <row r="3155" spans="1:17" ht="30" x14ac:dyDescent="0.25">
      <c r="A3155" s="2" t="str">
        <f>IF(TRIM(J3155)="","",E3155)</f>
        <v/>
      </c>
      <c r="B3155" s="2" t="str">
        <f>IF(TRIM(K3155)="","",I3155)</f>
        <v/>
      </c>
      <c r="C3155" s="2" t="str">
        <f>LEFT(F3155,FIND(".",F3155,6))</f>
        <v>Xmp.crs.</v>
      </c>
      <c r="D3155" s="2" t="str">
        <f>VLOOKUP(C3155,PrefixUebersetzung,2,FALSE)</f>
        <v>Xmp.crs.</v>
      </c>
      <c r="E3155" s="2" t="str">
        <f>MID(F3155,FIND(".",F3155,6)+1,99)</f>
        <v>Exposure2012</v>
      </c>
      <c r="F3155" s="3" t="s">
        <v>8177</v>
      </c>
      <c r="G3155" s="3" t="s">
        <v>9526</v>
      </c>
      <c r="H3155" s="3" t="s">
        <v>11245</v>
      </c>
      <c r="I3155" s="3" t="s">
        <v>8140</v>
      </c>
      <c r="J3155" s="3"/>
      <c r="L3155" s="14">
        <v>5</v>
      </c>
      <c r="N3155" s="3" t="str">
        <f>IFERROR(VLOOKUP(I3155,B:K,10,FALSE),"")</f>
        <v>Nicht in XMP Spezifikation, in Beispielen gefunden.</v>
      </c>
      <c r="O3155" s="3" t="str">
        <f>IF(AND(TRIM(J3155)="",M3155=""),"Suffix not translated ",
   IF(AND(TRIM(J3155)&lt;&gt;"",TRIM(M3155)&lt;&gt;"",TRIM(J3155)&lt;&gt;TRIM(M3155)),"Suffix translation &lt;&gt; lookup ", "" ))
&amp;IF(AND(TRIM(K3155)="",N3155=""),"Description not translated ",
   IF(AND(TRIM(K3155)&lt;&gt;"",TRIM(N3155)&lt;&gt;"",TRIM(K3155)&lt;&gt;TRIM(N3155)),"Description translation&lt;&gt; lookup ", "" ))</f>
        <v xml:space="preserve">Suffix not translated </v>
      </c>
      <c r="P3155" s="3" t="s">
        <v>8447</v>
      </c>
    </row>
    <row r="3156" spans="1:17" ht="30" x14ac:dyDescent="0.25">
      <c r="A3156" s="2" t="str">
        <f>IF(TRIM(J3156)="","",E3156)</f>
        <v/>
      </c>
      <c r="B3156" s="2" t="str">
        <f>IF(TRIM(K3156)="","",I3156)</f>
        <v/>
      </c>
      <c r="C3156" s="2" t="str">
        <f>LEFT(F3156,FIND(".",F3156,6))</f>
        <v>Xmp.crs.</v>
      </c>
      <c r="D3156" s="2" t="str">
        <f>VLOOKUP(C3156,PrefixUebersetzung,2,FALSE)</f>
        <v>Xmp.crs.</v>
      </c>
      <c r="E3156" s="2" t="str">
        <f>MID(F3156,FIND(".",F3156,6)+1,99)</f>
        <v>Feather</v>
      </c>
      <c r="F3156" s="3" t="s">
        <v>8178</v>
      </c>
      <c r="G3156" s="3" t="s">
        <v>9526</v>
      </c>
      <c r="H3156" s="3" t="s">
        <v>11245</v>
      </c>
      <c r="I3156" s="3" t="s">
        <v>8140</v>
      </c>
      <c r="J3156" s="3"/>
      <c r="L3156" s="14">
        <v>5</v>
      </c>
      <c r="N3156" s="3" t="str">
        <f>IFERROR(VLOOKUP(I3156,B:K,10,FALSE),"")</f>
        <v>Nicht in XMP Spezifikation, in Beispielen gefunden.</v>
      </c>
      <c r="O3156" s="3" t="str">
        <f>IF(AND(TRIM(J3156)="",M3156=""),"Suffix not translated ",
   IF(AND(TRIM(J3156)&lt;&gt;"",TRIM(M3156)&lt;&gt;"",TRIM(J3156)&lt;&gt;TRIM(M3156)),"Suffix translation &lt;&gt; lookup ", "" ))
&amp;IF(AND(TRIM(K3156)="",N3156=""),"Description not translated ",
   IF(AND(TRIM(K3156)&lt;&gt;"",TRIM(N3156)&lt;&gt;"",TRIM(K3156)&lt;&gt;TRIM(N3156)),"Description translation&lt;&gt; lookup ", "" ))</f>
        <v xml:space="preserve">Suffix not translated </v>
      </c>
      <c r="P3156" s="3" t="s">
        <v>8447</v>
      </c>
    </row>
    <row r="3157" spans="1:17" ht="30" x14ac:dyDescent="0.25">
      <c r="A3157" s="2" t="str">
        <f>IF(TRIM(J3157)="","",E3157)</f>
        <v/>
      </c>
      <c r="B3157" s="2" t="str">
        <f>IF(TRIM(K3157)="","",I3157)</f>
        <v/>
      </c>
      <c r="C3157" s="2" t="str">
        <f>LEFT(F3157,FIND(".",F3157,6))</f>
        <v>Xmp.crs.</v>
      </c>
      <c r="D3157" s="2" t="str">
        <f>VLOOKUP(C3157,PrefixUebersetzung,2,FALSE)</f>
        <v>Xmp.crs.</v>
      </c>
      <c r="E3157" s="2" t="str">
        <f>MID(F3157,FIND(".",F3157,6)+1,99)</f>
        <v>FillLight</v>
      </c>
      <c r="F3157" s="3" t="s">
        <v>8179</v>
      </c>
      <c r="G3157" s="3" t="s">
        <v>9526</v>
      </c>
      <c r="H3157" s="3" t="s">
        <v>11242</v>
      </c>
      <c r="I3157" s="3" t="s">
        <v>8140</v>
      </c>
      <c r="J3157" s="3"/>
      <c r="L3157" s="14">
        <v>5</v>
      </c>
      <c r="M3157" s="3" t="str">
        <f>IFERROR(VLOOKUP(E3157,A:J,10, FALSE),"")</f>
        <v/>
      </c>
      <c r="N3157" s="3" t="str">
        <f>IFERROR(VLOOKUP(I3157,B:K,10,FALSE),"")</f>
        <v>Nicht in XMP Spezifikation, in Beispielen gefunden.</v>
      </c>
      <c r="O3157" s="3" t="str">
        <f>IF(AND(TRIM(J3157)="",M3157=""),"Suffix not translated ",
   IF(AND(TRIM(J3157)&lt;&gt;"",TRIM(M3157)&lt;&gt;"",TRIM(J3157)&lt;&gt;TRIM(M3157)),"Suffix translation &lt;&gt; lookup ", "" ))
&amp;IF(AND(TRIM(K3157)="",N3157=""),"Description not translated ",
   IF(AND(TRIM(K3157)&lt;&gt;"",TRIM(N3157)&lt;&gt;"",TRIM(K3157)&lt;&gt;TRIM(N3157)),"Description translation&lt;&gt; lookup ", "" ))</f>
        <v xml:space="preserve">Suffix not translated </v>
      </c>
    </row>
    <row r="3158" spans="1:17" ht="30" x14ac:dyDescent="0.25">
      <c r="A3158" s="2" t="str">
        <f>IF(TRIM(J3158)="","",E3158)</f>
        <v/>
      </c>
      <c r="B3158" s="2" t="str">
        <f>IF(TRIM(K3158)="","",I3158)</f>
        <v/>
      </c>
      <c r="C3158" s="2" t="str">
        <f>LEFT(F3158,FIND(".",F3158,6))</f>
        <v>Xmp.crs.</v>
      </c>
      <c r="D3158" s="2" t="str">
        <f>VLOOKUP(C3158,PrefixUebersetzung,2,FALSE)</f>
        <v>Xmp.crs.</v>
      </c>
      <c r="E3158" s="2" t="str">
        <f>MID(F3158,FIND(".",F3158,6)+1,99)</f>
        <v>Flipped</v>
      </c>
      <c r="F3158" s="3" t="s">
        <v>8180</v>
      </c>
      <c r="G3158" s="3" t="s">
        <v>9526</v>
      </c>
      <c r="H3158" s="3" t="s">
        <v>11246</v>
      </c>
      <c r="I3158" s="3" t="s">
        <v>8140</v>
      </c>
      <c r="J3158" s="3"/>
      <c r="L3158" s="14">
        <v>5</v>
      </c>
      <c r="N3158" s="3" t="str">
        <f>IFERROR(VLOOKUP(I3158,B:K,10,FALSE),"")</f>
        <v>Nicht in XMP Spezifikation, in Beispielen gefunden.</v>
      </c>
      <c r="O3158" s="3" t="str">
        <f>IF(AND(TRIM(J3158)="",M3158=""),"Suffix not translated ",
   IF(AND(TRIM(J3158)&lt;&gt;"",TRIM(M3158)&lt;&gt;"",TRIM(J3158)&lt;&gt;TRIM(M3158)),"Suffix translation &lt;&gt; lookup ", "" ))
&amp;IF(AND(TRIM(K3158)="",N3158=""),"Description not translated ",
   IF(AND(TRIM(K3158)&lt;&gt;"",TRIM(N3158)&lt;&gt;"",TRIM(K3158)&lt;&gt;TRIM(N3158)),"Description translation&lt;&gt; lookup ", "" ))</f>
        <v xml:space="preserve">Suffix not translated </v>
      </c>
      <c r="P3158" s="3" t="s">
        <v>8447</v>
      </c>
    </row>
    <row r="3159" spans="1:17" ht="30" x14ac:dyDescent="0.25">
      <c r="A3159" s="2" t="str">
        <f>IF(TRIM(J3159)="","",E3159)</f>
        <v/>
      </c>
      <c r="B3159" s="2" t="str">
        <f>IF(TRIM(K3159)="","",I3159)</f>
        <v/>
      </c>
      <c r="C3159" s="2" t="str">
        <f>LEFT(F3159,FIND(".",F3159,6))</f>
        <v>Xmp.crs.</v>
      </c>
      <c r="D3159" s="2" t="str">
        <f>VLOOKUP(C3159,PrefixUebersetzung,2,FALSE)</f>
        <v>Xmp.crs.</v>
      </c>
      <c r="E3159" s="2" t="str">
        <f>MID(F3159,FIND(".",F3159,6)+1,99)</f>
        <v>Flow</v>
      </c>
      <c r="F3159" s="3" t="s">
        <v>8181</v>
      </c>
      <c r="G3159" s="3" t="s">
        <v>9526</v>
      </c>
      <c r="H3159" s="3" t="s">
        <v>11245</v>
      </c>
      <c r="I3159" s="3" t="s">
        <v>8140</v>
      </c>
      <c r="J3159" s="3"/>
      <c r="L3159" s="14">
        <v>5</v>
      </c>
      <c r="N3159" s="3" t="str">
        <f>IFERROR(VLOOKUP(I3159,B:K,10,FALSE),"")</f>
        <v>Nicht in XMP Spezifikation, in Beispielen gefunden.</v>
      </c>
      <c r="O3159" s="3" t="str">
        <f>IF(AND(TRIM(J3159)="",M3159=""),"Suffix not translated ",
   IF(AND(TRIM(J3159)&lt;&gt;"",TRIM(M3159)&lt;&gt;"",TRIM(J3159)&lt;&gt;TRIM(M3159)),"Suffix translation &lt;&gt; lookup ", "" ))
&amp;IF(AND(TRIM(K3159)="",N3159=""),"Description not translated ",
   IF(AND(TRIM(K3159)&lt;&gt;"",TRIM(N3159)&lt;&gt;"",TRIM(K3159)&lt;&gt;TRIM(N3159)),"Description translation&lt;&gt; lookup ", "" ))</f>
        <v xml:space="preserve">Suffix not translated </v>
      </c>
      <c r="P3159" s="3" t="s">
        <v>8447</v>
      </c>
    </row>
    <row r="3160" spans="1:17" ht="30" x14ac:dyDescent="0.25">
      <c r="A3160" s="2" t="str">
        <f>IF(TRIM(J3160)="","",E3160)</f>
        <v/>
      </c>
      <c r="B3160" s="2" t="str">
        <f>IF(TRIM(K3160)="","",I3160)</f>
        <v/>
      </c>
      <c r="C3160" s="2" t="str">
        <f>LEFT(F3160,FIND(".",F3160,6))</f>
        <v>Xmp.crs.</v>
      </c>
      <c r="D3160" s="2" t="str">
        <f>VLOOKUP(C3160,PrefixUebersetzung,2,FALSE)</f>
        <v>Xmp.crs.</v>
      </c>
      <c r="E3160" s="2" t="str">
        <f>MID(F3160,FIND(".",F3160,6)+1,99)</f>
        <v>FullX</v>
      </c>
      <c r="F3160" s="3" t="s">
        <v>8182</v>
      </c>
      <c r="G3160" s="3" t="s">
        <v>9526</v>
      </c>
      <c r="H3160" s="3" t="s">
        <v>11245</v>
      </c>
      <c r="I3160" s="3" t="s">
        <v>8140</v>
      </c>
      <c r="J3160" s="3"/>
      <c r="L3160" s="14">
        <v>5</v>
      </c>
      <c r="N3160" s="3" t="str">
        <f>IFERROR(VLOOKUP(I3160,B:K,10,FALSE),"")</f>
        <v>Nicht in XMP Spezifikation, in Beispielen gefunden.</v>
      </c>
      <c r="O3160" s="3" t="str">
        <f>IF(AND(TRIM(J3160)="",M3160=""),"Suffix not translated ",
   IF(AND(TRIM(J3160)&lt;&gt;"",TRIM(M3160)&lt;&gt;"",TRIM(J3160)&lt;&gt;TRIM(M3160)),"Suffix translation &lt;&gt; lookup ", "" ))
&amp;IF(AND(TRIM(K3160)="",N3160=""),"Description not translated ",
   IF(AND(TRIM(K3160)&lt;&gt;"",TRIM(N3160)&lt;&gt;"",TRIM(K3160)&lt;&gt;TRIM(N3160)),"Description translation&lt;&gt; lookup ", "" ))</f>
        <v xml:space="preserve">Suffix not translated </v>
      </c>
      <c r="P3160" s="3" t="s">
        <v>8447</v>
      </c>
    </row>
    <row r="3161" spans="1:17" ht="30" x14ac:dyDescent="0.25">
      <c r="A3161" s="2" t="str">
        <f>IF(TRIM(J3161)="","",E3161)</f>
        <v/>
      </c>
      <c r="B3161" s="2" t="str">
        <f>IF(TRIM(K3161)="","",I3161)</f>
        <v/>
      </c>
      <c r="C3161" s="2" t="str">
        <f>LEFT(F3161,FIND(".",F3161,6))</f>
        <v>Xmp.crs.</v>
      </c>
      <c r="D3161" s="2" t="str">
        <f>VLOOKUP(C3161,PrefixUebersetzung,2,FALSE)</f>
        <v>Xmp.crs.</v>
      </c>
      <c r="E3161" s="2" t="str">
        <f>MID(F3161,FIND(".",F3161,6)+1,99)</f>
        <v>FullY</v>
      </c>
      <c r="F3161" s="3" t="s">
        <v>8183</v>
      </c>
      <c r="G3161" s="3" t="s">
        <v>9526</v>
      </c>
      <c r="H3161" s="3" t="s">
        <v>11245</v>
      </c>
      <c r="I3161" s="3" t="s">
        <v>8140</v>
      </c>
      <c r="J3161" s="3"/>
      <c r="L3161" s="14">
        <v>5</v>
      </c>
      <c r="N3161" s="3" t="str">
        <f>IFERROR(VLOOKUP(I3161,B:K,10,FALSE),"")</f>
        <v>Nicht in XMP Spezifikation, in Beispielen gefunden.</v>
      </c>
      <c r="O3161" s="3" t="str">
        <f>IF(AND(TRIM(J3161)="",M3161=""),"Suffix not translated ",
   IF(AND(TRIM(J3161)&lt;&gt;"",TRIM(M3161)&lt;&gt;"",TRIM(J3161)&lt;&gt;TRIM(M3161)),"Suffix translation &lt;&gt; lookup ", "" ))
&amp;IF(AND(TRIM(K3161)="",N3161=""),"Description not translated ",
   IF(AND(TRIM(K3161)&lt;&gt;"",TRIM(N3161)&lt;&gt;"",TRIM(K3161)&lt;&gt;TRIM(N3161)),"Description translation&lt;&gt; lookup ", "" ))</f>
        <v xml:space="preserve">Suffix not translated </v>
      </c>
      <c r="P3161" s="3" t="s">
        <v>8447</v>
      </c>
    </row>
    <row r="3162" spans="1:17" ht="30" x14ac:dyDescent="0.25">
      <c r="A3162" s="2" t="str">
        <f>IF(TRIM(J3162)="","",E3162)</f>
        <v/>
      </c>
      <c r="B3162" s="2" t="str">
        <f>IF(TRIM(K3162)="","",I3162)</f>
        <v/>
      </c>
      <c r="C3162" s="2" t="str">
        <f>LEFT(F3162,FIND(".",F3162,6))</f>
        <v>Xmp.crs.</v>
      </c>
      <c r="D3162" s="2" t="str">
        <f>VLOOKUP(C3162,PrefixUebersetzung,2,FALSE)</f>
        <v>Xmp.crs.</v>
      </c>
      <c r="E3162" s="2" t="str">
        <f>MID(F3162,FIND(".",F3162,6)+1,99)</f>
        <v>GrainAmount</v>
      </c>
      <c r="F3162" s="3" t="s">
        <v>8184</v>
      </c>
      <c r="G3162" s="3" t="s">
        <v>9526</v>
      </c>
      <c r="H3162" s="3" t="s">
        <v>11242</v>
      </c>
      <c r="I3162" s="3" t="s">
        <v>8140</v>
      </c>
      <c r="J3162" s="3"/>
      <c r="L3162" s="14">
        <v>5</v>
      </c>
      <c r="N3162" s="3" t="str">
        <f>IFERROR(VLOOKUP(I3162,B:K,10,FALSE),"")</f>
        <v>Nicht in XMP Spezifikation, in Beispielen gefunden.</v>
      </c>
      <c r="O3162" s="3" t="str">
        <f>IF(AND(TRIM(J3162)="",M3162=""),"Suffix not translated ",
   IF(AND(TRIM(J3162)&lt;&gt;"",TRIM(M3162)&lt;&gt;"",TRIM(J3162)&lt;&gt;TRIM(M3162)),"Suffix translation &lt;&gt; lookup ", "" ))
&amp;IF(AND(TRIM(K3162)="",N3162=""),"Description not translated ",
   IF(AND(TRIM(K3162)&lt;&gt;"",TRIM(N3162)&lt;&gt;"",TRIM(K3162)&lt;&gt;TRIM(N3162)),"Description translation&lt;&gt; lookup ", "" ))</f>
        <v xml:space="preserve">Suffix not translated </v>
      </c>
      <c r="P3162" s="3" t="s">
        <v>8447</v>
      </c>
    </row>
    <row r="3163" spans="1:17" ht="30" x14ac:dyDescent="0.25">
      <c r="A3163" s="2" t="str">
        <f>IF(TRIM(J3163)="","",E3163)</f>
        <v/>
      </c>
      <c r="B3163" s="2" t="str">
        <f>IF(TRIM(K3163)="","",I3163)</f>
        <v/>
      </c>
      <c r="C3163" s="2" t="str">
        <f>LEFT(F3163,FIND(".",F3163,6))</f>
        <v>Xmp.crs.</v>
      </c>
      <c r="D3163" s="2" t="str">
        <f>VLOOKUP(C3163,PrefixUebersetzung,2,FALSE)</f>
        <v>Xmp.crs.</v>
      </c>
      <c r="E3163" s="2" t="str">
        <f>MID(F3163,FIND(".",F3163,6)+1,99)</f>
        <v>GrainFrequency</v>
      </c>
      <c r="F3163" s="3" t="s">
        <v>8185</v>
      </c>
      <c r="G3163" s="3" t="s">
        <v>9526</v>
      </c>
      <c r="H3163" s="3" t="s">
        <v>11242</v>
      </c>
      <c r="I3163" s="3" t="s">
        <v>8140</v>
      </c>
      <c r="J3163" s="3"/>
      <c r="L3163" s="14">
        <v>5</v>
      </c>
      <c r="N3163" s="3" t="str">
        <f>IFERROR(VLOOKUP(I3163,B:K,10,FALSE),"")</f>
        <v>Nicht in XMP Spezifikation, in Beispielen gefunden.</v>
      </c>
      <c r="O3163" s="3" t="str">
        <f>IF(AND(TRIM(J3163)="",M3163=""),"Suffix not translated ",
   IF(AND(TRIM(J3163)&lt;&gt;"",TRIM(M3163)&lt;&gt;"",TRIM(J3163)&lt;&gt;TRIM(M3163)),"Suffix translation &lt;&gt; lookup ", "" ))
&amp;IF(AND(TRIM(K3163)="",N3163=""),"Description not translated ",
   IF(AND(TRIM(K3163)&lt;&gt;"",TRIM(N3163)&lt;&gt;"",TRIM(K3163)&lt;&gt;TRIM(N3163)),"Description translation&lt;&gt; lookup ", "" ))</f>
        <v xml:space="preserve">Suffix not translated </v>
      </c>
      <c r="P3163" s="3" t="s">
        <v>8447</v>
      </c>
    </row>
    <row r="3164" spans="1:17" ht="30" x14ac:dyDescent="0.25">
      <c r="A3164" s="2" t="str">
        <f>IF(TRIM(J3164)="","",E3164)</f>
        <v/>
      </c>
      <c r="B3164" s="2" t="str">
        <f>IF(TRIM(K3164)="","",I3164)</f>
        <v/>
      </c>
      <c r="C3164" s="2" t="str">
        <f>LEFT(F3164,FIND(".",F3164,6))</f>
        <v>Xmp.crs.</v>
      </c>
      <c r="D3164" s="2" t="str">
        <f>VLOOKUP(C3164,PrefixUebersetzung,2,FALSE)</f>
        <v>Xmp.crs.</v>
      </c>
      <c r="E3164" s="2" t="str">
        <f>MID(F3164,FIND(".",F3164,6)+1,99)</f>
        <v>GrainSize</v>
      </c>
      <c r="F3164" s="3" t="s">
        <v>8186</v>
      </c>
      <c r="G3164" s="3" t="s">
        <v>9526</v>
      </c>
      <c r="H3164" s="3" t="s">
        <v>11242</v>
      </c>
      <c r="I3164" s="3" t="s">
        <v>8140</v>
      </c>
      <c r="J3164" s="3"/>
      <c r="L3164" s="14">
        <v>5</v>
      </c>
      <c r="N3164" s="3" t="str">
        <f>IFERROR(VLOOKUP(I3164,B:K,10,FALSE),"")</f>
        <v>Nicht in XMP Spezifikation, in Beispielen gefunden.</v>
      </c>
      <c r="O3164" s="3" t="str">
        <f>IF(AND(TRIM(J3164)="",M3164=""),"Suffix not translated ",
   IF(AND(TRIM(J3164)&lt;&gt;"",TRIM(M3164)&lt;&gt;"",TRIM(J3164)&lt;&gt;TRIM(M3164)),"Suffix translation &lt;&gt; lookup ", "" ))
&amp;IF(AND(TRIM(K3164)="",N3164=""),"Description not translated ",
   IF(AND(TRIM(K3164)&lt;&gt;"",TRIM(N3164)&lt;&gt;"",TRIM(K3164)&lt;&gt;TRIM(N3164)),"Description translation&lt;&gt; lookup ", "" ))</f>
        <v xml:space="preserve">Suffix not translated </v>
      </c>
      <c r="P3164" s="3" t="s">
        <v>8447</v>
      </c>
    </row>
    <row r="3165" spans="1:17" ht="30" x14ac:dyDescent="0.25">
      <c r="A3165" s="2" t="str">
        <f>IF(TRIM(J3165)="","",E3165)</f>
        <v/>
      </c>
      <c r="B3165" s="2" t="str">
        <f>IF(TRIM(K3165)="","",I3165)</f>
        <v/>
      </c>
      <c r="C3165" s="2" t="str">
        <f>LEFT(F3165,FIND(".",F3165,6))</f>
        <v>Xmp.crs.</v>
      </c>
      <c r="D3165" s="2" t="str">
        <f>VLOOKUP(C3165,PrefixUebersetzung,2,FALSE)</f>
        <v>Xmp.crs.</v>
      </c>
      <c r="E3165" s="2" t="str">
        <f>MID(F3165,FIND(".",F3165,6)+1,99)</f>
        <v>GrayMixerAqua</v>
      </c>
      <c r="F3165" s="3" t="s">
        <v>8187</v>
      </c>
      <c r="G3165" s="3" t="s">
        <v>9526</v>
      </c>
      <c r="H3165" s="3" t="s">
        <v>11242</v>
      </c>
      <c r="I3165" s="3" t="s">
        <v>8140</v>
      </c>
      <c r="J3165" s="3"/>
      <c r="L3165" s="14">
        <v>5</v>
      </c>
      <c r="N3165" s="3" t="str">
        <f>IFERROR(VLOOKUP(I3165,B:K,10,FALSE),"")</f>
        <v>Nicht in XMP Spezifikation, in Beispielen gefunden.</v>
      </c>
      <c r="O3165" s="3" t="str">
        <f>IF(AND(TRIM(J3165)="",M3165=""),"Suffix not translated ",
   IF(AND(TRIM(J3165)&lt;&gt;"",TRIM(M3165)&lt;&gt;"",TRIM(J3165)&lt;&gt;TRIM(M3165)),"Suffix translation &lt;&gt; lookup ", "" ))
&amp;IF(AND(TRIM(K3165)="",N3165=""),"Description not translated ",
   IF(AND(TRIM(K3165)&lt;&gt;"",TRIM(N3165)&lt;&gt;"",TRIM(K3165)&lt;&gt;TRIM(N3165)),"Description translation&lt;&gt; lookup ", "" ))</f>
        <v xml:space="preserve">Suffix not translated </v>
      </c>
      <c r="P3165" s="3" t="s">
        <v>8447</v>
      </c>
    </row>
    <row r="3166" spans="1:17" ht="30" x14ac:dyDescent="0.25">
      <c r="A3166" s="2" t="str">
        <f>IF(TRIM(J3166)="","",E3166)</f>
        <v/>
      </c>
      <c r="B3166" s="2" t="str">
        <f>IF(TRIM(K3166)="","",I3166)</f>
        <v/>
      </c>
      <c r="C3166" s="2" t="str">
        <f>LEFT(F3166,FIND(".",F3166,6))</f>
        <v>Xmp.crs.</v>
      </c>
      <c r="D3166" s="2" t="str">
        <f>VLOOKUP(C3166,PrefixUebersetzung,2,FALSE)</f>
        <v>Xmp.crs.</v>
      </c>
      <c r="E3166" s="2" t="str">
        <f>MID(F3166,FIND(".",F3166,6)+1,99)</f>
        <v>GrayMixerBlue</v>
      </c>
      <c r="F3166" s="3" t="s">
        <v>8188</v>
      </c>
      <c r="G3166" s="3" t="s">
        <v>9526</v>
      </c>
      <c r="H3166" s="3" t="s">
        <v>11242</v>
      </c>
      <c r="I3166" s="3" t="s">
        <v>8140</v>
      </c>
      <c r="J3166" s="3"/>
      <c r="L3166" s="14">
        <v>5</v>
      </c>
      <c r="N3166" s="3" t="str">
        <f>IFERROR(VLOOKUP(I3166,B:K,10,FALSE),"")</f>
        <v>Nicht in XMP Spezifikation, in Beispielen gefunden.</v>
      </c>
      <c r="O3166" s="3" t="str">
        <f>IF(AND(TRIM(J3166)="",M3166=""),"Suffix not translated ",
   IF(AND(TRIM(J3166)&lt;&gt;"",TRIM(M3166)&lt;&gt;"",TRIM(J3166)&lt;&gt;TRIM(M3166)),"Suffix translation &lt;&gt; lookup ", "" ))
&amp;IF(AND(TRIM(K3166)="",N3166=""),"Description not translated ",
   IF(AND(TRIM(K3166)&lt;&gt;"",TRIM(N3166)&lt;&gt;"",TRIM(K3166)&lt;&gt;TRIM(N3166)),"Description translation&lt;&gt; lookup ", "" ))</f>
        <v xml:space="preserve">Suffix not translated </v>
      </c>
      <c r="P3166" s="3" t="s">
        <v>8447</v>
      </c>
    </row>
    <row r="3167" spans="1:17" ht="30" x14ac:dyDescent="0.25">
      <c r="A3167" s="2" t="str">
        <f>IF(TRIM(J3167)="","",E3167)</f>
        <v/>
      </c>
      <c r="B3167" s="2" t="str">
        <f>IF(TRIM(K3167)="","",I3167)</f>
        <v/>
      </c>
      <c r="C3167" s="2" t="str">
        <f>LEFT(F3167,FIND(".",F3167,6))</f>
        <v>Xmp.crs.</v>
      </c>
      <c r="D3167" s="2" t="str">
        <f>VLOOKUP(C3167,PrefixUebersetzung,2,FALSE)</f>
        <v>Xmp.crs.</v>
      </c>
      <c r="E3167" s="2" t="str">
        <f>MID(F3167,FIND(".",F3167,6)+1,99)</f>
        <v>GrayMixerGreen</v>
      </c>
      <c r="F3167" s="3" t="s">
        <v>8189</v>
      </c>
      <c r="G3167" s="3" t="s">
        <v>9526</v>
      </c>
      <c r="H3167" s="3" t="s">
        <v>11242</v>
      </c>
      <c r="I3167" s="3" t="s">
        <v>8140</v>
      </c>
      <c r="J3167" s="3"/>
      <c r="L3167" s="14">
        <v>5</v>
      </c>
      <c r="N3167" s="3" t="str">
        <f>IFERROR(VLOOKUP(I3167,B:K,10,FALSE),"")</f>
        <v>Nicht in XMP Spezifikation, in Beispielen gefunden.</v>
      </c>
      <c r="O3167" s="3" t="str">
        <f>IF(AND(TRIM(J3167)="",M3167=""),"Suffix not translated ",
   IF(AND(TRIM(J3167)&lt;&gt;"",TRIM(M3167)&lt;&gt;"",TRIM(J3167)&lt;&gt;TRIM(M3167)),"Suffix translation &lt;&gt; lookup ", "" ))
&amp;IF(AND(TRIM(K3167)="",N3167=""),"Description not translated ",
   IF(AND(TRIM(K3167)&lt;&gt;"",TRIM(N3167)&lt;&gt;"",TRIM(K3167)&lt;&gt;TRIM(N3167)),"Description translation&lt;&gt; lookup ", "" ))</f>
        <v xml:space="preserve">Suffix not translated </v>
      </c>
      <c r="P3167" s="3" t="s">
        <v>8447</v>
      </c>
    </row>
    <row r="3168" spans="1:17" ht="30" x14ac:dyDescent="0.25">
      <c r="A3168" s="2" t="str">
        <f>IF(TRIM(J3168)="","",E3168)</f>
        <v/>
      </c>
      <c r="B3168" s="2" t="str">
        <f>IF(TRIM(K3168)="","",I3168)</f>
        <v/>
      </c>
      <c r="C3168" s="2" t="str">
        <f>LEFT(F3168,FIND(".",F3168,6))</f>
        <v>Xmp.crs.</v>
      </c>
      <c r="D3168" s="2" t="str">
        <f>VLOOKUP(C3168,PrefixUebersetzung,2,FALSE)</f>
        <v>Xmp.crs.</v>
      </c>
      <c r="E3168" s="2" t="str">
        <f>MID(F3168,FIND(".",F3168,6)+1,99)</f>
        <v>GrayMixerMagenta</v>
      </c>
      <c r="F3168" s="3" t="s">
        <v>8190</v>
      </c>
      <c r="G3168" s="3" t="s">
        <v>9526</v>
      </c>
      <c r="H3168" s="3" t="s">
        <v>11242</v>
      </c>
      <c r="I3168" s="3" t="s">
        <v>8140</v>
      </c>
      <c r="J3168" s="3"/>
      <c r="L3168" s="14">
        <v>5</v>
      </c>
      <c r="N3168" s="3" t="str">
        <f>IFERROR(VLOOKUP(I3168,B:K,10,FALSE),"")</f>
        <v>Nicht in XMP Spezifikation, in Beispielen gefunden.</v>
      </c>
      <c r="O3168" s="3" t="str">
        <f>IF(AND(TRIM(J3168)="",M3168=""),"Suffix not translated ",
   IF(AND(TRIM(J3168)&lt;&gt;"",TRIM(M3168)&lt;&gt;"",TRIM(J3168)&lt;&gt;TRIM(M3168)),"Suffix translation &lt;&gt; lookup ", "" ))
&amp;IF(AND(TRIM(K3168)="",N3168=""),"Description not translated ",
   IF(AND(TRIM(K3168)&lt;&gt;"",TRIM(N3168)&lt;&gt;"",TRIM(K3168)&lt;&gt;TRIM(N3168)),"Description translation&lt;&gt; lookup ", "" ))</f>
        <v xml:space="preserve">Suffix not translated </v>
      </c>
      <c r="P3168" s="3" t="s">
        <v>8447</v>
      </c>
    </row>
    <row r="3169" spans="1:17" ht="30" x14ac:dyDescent="0.25">
      <c r="A3169" s="2" t="str">
        <f>IF(TRIM(J3169)="","",E3169)</f>
        <v/>
      </c>
      <c r="B3169" s="2" t="str">
        <f>IF(TRIM(K3169)="","",I3169)</f>
        <v/>
      </c>
      <c r="C3169" s="2" t="str">
        <f>LEFT(F3169,FIND(".",F3169,6))</f>
        <v>Xmp.crs.</v>
      </c>
      <c r="D3169" s="2" t="str">
        <f>VLOOKUP(C3169,PrefixUebersetzung,2,FALSE)</f>
        <v>Xmp.crs.</v>
      </c>
      <c r="E3169" s="2" t="str">
        <f>MID(F3169,FIND(".",F3169,6)+1,99)</f>
        <v>GrayMixerOrange</v>
      </c>
      <c r="F3169" s="3" t="s">
        <v>8191</v>
      </c>
      <c r="G3169" s="3" t="s">
        <v>9526</v>
      </c>
      <c r="H3169" s="3" t="s">
        <v>11242</v>
      </c>
      <c r="I3169" s="3" t="s">
        <v>8140</v>
      </c>
      <c r="J3169" s="3"/>
      <c r="L3169" s="14">
        <v>5</v>
      </c>
      <c r="N3169" s="3" t="str">
        <f>IFERROR(VLOOKUP(I3169,B:K,10,FALSE),"")</f>
        <v>Nicht in XMP Spezifikation, in Beispielen gefunden.</v>
      </c>
      <c r="O3169" s="3" t="str">
        <f>IF(AND(TRIM(J3169)="",M3169=""),"Suffix not translated ",
   IF(AND(TRIM(J3169)&lt;&gt;"",TRIM(M3169)&lt;&gt;"",TRIM(J3169)&lt;&gt;TRIM(M3169)),"Suffix translation &lt;&gt; lookup ", "" ))
&amp;IF(AND(TRIM(K3169)="",N3169=""),"Description not translated ",
   IF(AND(TRIM(K3169)&lt;&gt;"",TRIM(N3169)&lt;&gt;"",TRIM(K3169)&lt;&gt;TRIM(N3169)),"Description translation&lt;&gt; lookup ", "" ))</f>
        <v xml:space="preserve">Suffix not translated </v>
      </c>
      <c r="P3169" s="3" t="s">
        <v>8447</v>
      </c>
    </row>
    <row r="3170" spans="1:17" ht="30" x14ac:dyDescent="0.25">
      <c r="A3170" s="2" t="str">
        <f>IF(TRIM(J3170)="","",E3170)</f>
        <v/>
      </c>
      <c r="B3170" s="2" t="str">
        <f>IF(TRIM(K3170)="","",I3170)</f>
        <v/>
      </c>
      <c r="C3170" s="2" t="str">
        <f>LEFT(F3170,FIND(".",F3170,6))</f>
        <v>Xmp.crs.</v>
      </c>
      <c r="D3170" s="2" t="str">
        <f>VLOOKUP(C3170,PrefixUebersetzung,2,FALSE)</f>
        <v>Xmp.crs.</v>
      </c>
      <c r="E3170" s="2" t="str">
        <f>MID(F3170,FIND(".",F3170,6)+1,99)</f>
        <v>GrayMixerPurple</v>
      </c>
      <c r="F3170" s="3" t="s">
        <v>8192</v>
      </c>
      <c r="G3170" s="3" t="s">
        <v>9526</v>
      </c>
      <c r="H3170" s="3" t="s">
        <v>11242</v>
      </c>
      <c r="I3170" s="3" t="s">
        <v>8140</v>
      </c>
      <c r="J3170" s="3"/>
      <c r="L3170" s="14">
        <v>5</v>
      </c>
      <c r="N3170" s="3" t="str">
        <f>IFERROR(VLOOKUP(I3170,B:K,10,FALSE),"")</f>
        <v>Nicht in XMP Spezifikation, in Beispielen gefunden.</v>
      </c>
      <c r="O3170" s="3" t="str">
        <f>IF(AND(TRIM(J3170)="",M3170=""),"Suffix not translated ",
   IF(AND(TRIM(J3170)&lt;&gt;"",TRIM(M3170)&lt;&gt;"",TRIM(J3170)&lt;&gt;TRIM(M3170)),"Suffix translation &lt;&gt; lookup ", "" ))
&amp;IF(AND(TRIM(K3170)="",N3170=""),"Description not translated ",
   IF(AND(TRIM(K3170)&lt;&gt;"",TRIM(N3170)&lt;&gt;"",TRIM(K3170)&lt;&gt;TRIM(N3170)),"Description translation&lt;&gt; lookup ", "" ))</f>
        <v xml:space="preserve">Suffix not translated </v>
      </c>
      <c r="P3170" s="3" t="s">
        <v>8447</v>
      </c>
    </row>
    <row r="3171" spans="1:17" ht="30" x14ac:dyDescent="0.25">
      <c r="A3171" s="2" t="str">
        <f>IF(TRIM(J3171)="","",E3171)</f>
        <v/>
      </c>
      <c r="B3171" s="2" t="str">
        <f>IF(TRIM(K3171)="","",I3171)</f>
        <v/>
      </c>
      <c r="C3171" s="2" t="str">
        <f>LEFT(F3171,FIND(".",F3171,6))</f>
        <v>Xmp.crs.</v>
      </c>
      <c r="D3171" s="2" t="str">
        <f>VLOOKUP(C3171,PrefixUebersetzung,2,FALSE)</f>
        <v>Xmp.crs.</v>
      </c>
      <c r="E3171" s="2" t="str">
        <f>MID(F3171,FIND(".",F3171,6)+1,99)</f>
        <v>GrayMixerRed</v>
      </c>
      <c r="F3171" s="3" t="s">
        <v>8193</v>
      </c>
      <c r="G3171" s="3" t="s">
        <v>9526</v>
      </c>
      <c r="H3171" s="3" t="s">
        <v>11242</v>
      </c>
      <c r="I3171" s="3" t="s">
        <v>8140</v>
      </c>
      <c r="J3171" s="3"/>
      <c r="L3171" s="14">
        <v>5</v>
      </c>
      <c r="N3171" s="3" t="str">
        <f>IFERROR(VLOOKUP(I3171,B:K,10,FALSE),"")</f>
        <v>Nicht in XMP Spezifikation, in Beispielen gefunden.</v>
      </c>
      <c r="O3171" s="3" t="str">
        <f>IF(AND(TRIM(J3171)="",M3171=""),"Suffix not translated ",
   IF(AND(TRIM(J3171)&lt;&gt;"",TRIM(M3171)&lt;&gt;"",TRIM(J3171)&lt;&gt;TRIM(M3171)),"Suffix translation &lt;&gt; lookup ", "" ))
&amp;IF(AND(TRIM(K3171)="",N3171=""),"Description not translated ",
   IF(AND(TRIM(K3171)&lt;&gt;"",TRIM(N3171)&lt;&gt;"",TRIM(K3171)&lt;&gt;TRIM(N3171)),"Description translation&lt;&gt; lookup ", "" ))</f>
        <v xml:space="preserve">Suffix not translated </v>
      </c>
      <c r="P3171" s="3" t="s">
        <v>8447</v>
      </c>
    </row>
    <row r="3172" spans="1:17" ht="30" x14ac:dyDescent="0.25">
      <c r="A3172" s="2" t="str">
        <f>IF(TRIM(J3172)="","",E3172)</f>
        <v/>
      </c>
      <c r="B3172" s="2" t="str">
        <f>IF(TRIM(K3172)="","",I3172)</f>
        <v/>
      </c>
      <c r="C3172" s="2" t="str">
        <f>LEFT(F3172,FIND(".",F3172,6))</f>
        <v>Xmp.crs.</v>
      </c>
      <c r="D3172" s="2" t="str">
        <f>VLOOKUP(C3172,PrefixUebersetzung,2,FALSE)</f>
        <v>Xmp.crs.</v>
      </c>
      <c r="E3172" s="2" t="str">
        <f>MID(F3172,FIND(".",F3172,6)+1,99)</f>
        <v>GrayMixerYellow</v>
      </c>
      <c r="F3172" s="3" t="s">
        <v>8194</v>
      </c>
      <c r="G3172" s="3" t="s">
        <v>9526</v>
      </c>
      <c r="H3172" s="3" t="s">
        <v>11242</v>
      </c>
      <c r="I3172" s="3" t="s">
        <v>8140</v>
      </c>
      <c r="J3172" s="3"/>
      <c r="L3172" s="14">
        <v>5</v>
      </c>
      <c r="N3172" s="3" t="str">
        <f>IFERROR(VLOOKUP(I3172,B:K,10,FALSE),"")</f>
        <v>Nicht in XMP Spezifikation, in Beispielen gefunden.</v>
      </c>
      <c r="O3172" s="3" t="str">
        <f>IF(AND(TRIM(J3172)="",M3172=""),"Suffix not translated ",
   IF(AND(TRIM(J3172)&lt;&gt;"",TRIM(M3172)&lt;&gt;"",TRIM(J3172)&lt;&gt;TRIM(M3172)),"Suffix translation &lt;&gt; lookup ", "" ))
&amp;IF(AND(TRIM(K3172)="",N3172=""),"Description not translated ",
   IF(AND(TRIM(K3172)&lt;&gt;"",TRIM(N3172)&lt;&gt;"",TRIM(K3172)&lt;&gt;TRIM(N3172)),"Description translation&lt;&gt; lookup ", "" ))</f>
        <v xml:space="preserve">Suffix not translated </v>
      </c>
      <c r="P3172" s="3" t="s">
        <v>8447</v>
      </c>
    </row>
    <row r="3173" spans="1:17" x14ac:dyDescent="0.25">
      <c r="A3173" s="2" t="str">
        <f>IF(TRIM(J3173)="","",E3173)</f>
        <v>GreenHue</v>
      </c>
      <c r="B3173" s="2" t="str">
        <f>IF(TRIM(K3173)="","",I3173)</f>
        <v>"Green Hue" setting. Range -100 to +100.</v>
      </c>
      <c r="C3173" s="2" t="str">
        <f>LEFT(F3173,FIND(".",F3173,6))</f>
        <v>Xmp.crs.</v>
      </c>
      <c r="D3173" s="2" t="str">
        <f>VLOOKUP(C3173,PrefixUebersetzung,2,FALSE)</f>
        <v>Xmp.crs.</v>
      </c>
      <c r="E3173" s="2" t="str">
        <f>MID(F3173,FIND(".",F3173,6)+1,99)</f>
        <v>GreenHue</v>
      </c>
      <c r="F3173" s="3" t="s">
        <v>1645</v>
      </c>
      <c r="G3173" s="3" t="s">
        <v>9526</v>
      </c>
      <c r="H3173" s="3" t="s">
        <v>11242</v>
      </c>
      <c r="I3173" s="3" t="s">
        <v>9544</v>
      </c>
      <c r="J3173" s="3" t="s">
        <v>4444</v>
      </c>
      <c r="K3173" s="5" t="s">
        <v>5442</v>
      </c>
      <c r="L3173" s="14"/>
      <c r="O3173" s="3" t="str">
        <f>IF(AND(TRIM(J3173)="",M3173=""),"Suffix not translated ",
   IF(AND(TRIM(J3173)&lt;&gt;"",TRIM(M3173)&lt;&gt;"",TRIM(J3173)&lt;&gt;TRIM(M3173)),"Suffix translation &lt;&gt; lookup ", "" ))
&amp;IF(AND(TRIM(K3173)="",N3173=""),"Description not translated ",
   IF(AND(TRIM(K3173)&lt;&gt;"",TRIM(N3173)&lt;&gt;"",TRIM(K3173)&lt;&gt;TRIM(N3173)),"Description translation&lt;&gt; lookup ", "" ))</f>
        <v/>
      </c>
      <c r="P3173" s="3" t="s">
        <v>8447</v>
      </c>
      <c r="Q3173" s="3" t="s">
        <v>8447</v>
      </c>
    </row>
    <row r="3174" spans="1:17" x14ac:dyDescent="0.25">
      <c r="A3174" s="2" t="str">
        <f>IF(TRIM(J3174)="","",E3174)</f>
        <v>GreenSaturation</v>
      </c>
      <c r="B3174" s="2" t="str">
        <f>IF(TRIM(K3174)="","",I3174)</f>
        <v>"Green Saturation" setting. Range -100 to +100.</v>
      </c>
      <c r="C3174" s="2" t="str">
        <f>LEFT(F3174,FIND(".",F3174,6))</f>
        <v>Xmp.crs.</v>
      </c>
      <c r="D3174" s="2" t="str">
        <f>VLOOKUP(C3174,PrefixUebersetzung,2,FALSE)</f>
        <v>Xmp.crs.</v>
      </c>
      <c r="E3174" s="2" t="str">
        <f>MID(F3174,FIND(".",F3174,6)+1,99)</f>
        <v>GreenSaturation</v>
      </c>
      <c r="F3174" s="3" t="s">
        <v>1646</v>
      </c>
      <c r="G3174" s="3" t="s">
        <v>9526</v>
      </c>
      <c r="H3174" s="3" t="s">
        <v>11242</v>
      </c>
      <c r="I3174" s="3" t="s">
        <v>9545</v>
      </c>
      <c r="J3174" s="3" t="s">
        <v>4445</v>
      </c>
      <c r="K3174" s="5" t="s">
        <v>4039</v>
      </c>
      <c r="L3174" s="14"/>
      <c r="O3174" s="3" t="str">
        <f>IF(AND(TRIM(J3174)="",M3174=""),"Suffix not translated ",
   IF(AND(TRIM(J3174)&lt;&gt;"",TRIM(M3174)&lt;&gt;"",TRIM(J3174)&lt;&gt;TRIM(M3174)),"Suffix translation &lt;&gt; lookup ", "" ))
&amp;IF(AND(TRIM(K3174)="",N3174=""),"Description not translated ",
   IF(AND(TRIM(K3174)&lt;&gt;"",TRIM(N3174)&lt;&gt;"",TRIM(K3174)&lt;&gt;TRIM(N3174)),"Description translation&lt;&gt; lookup ", "" ))</f>
        <v/>
      </c>
      <c r="P3174" s="3" t="s">
        <v>8447</v>
      </c>
      <c r="Q3174" s="3" t="s">
        <v>8447</v>
      </c>
    </row>
    <row r="3175" spans="1:17" x14ac:dyDescent="0.25">
      <c r="A3175" s="2" t="str">
        <f>IF(TRIM(J3175)="","",E3175)</f>
        <v>HasCrop</v>
      </c>
      <c r="B3175" s="2" t="str">
        <f>IF(TRIM(K3175)="","",I3175)</f>
        <v>When true, image has a cropping rectangle.</v>
      </c>
      <c r="C3175" s="2" t="str">
        <f>LEFT(F3175,FIND(".",F3175,6))</f>
        <v>Xmp.crs.</v>
      </c>
      <c r="D3175" s="2" t="str">
        <f>VLOOKUP(C3175,PrefixUebersetzung,2,FALSE)</f>
        <v>Xmp.crs.</v>
      </c>
      <c r="E3175" s="2" t="str">
        <f>MID(F3175,FIND(".",F3175,6)+1,99)</f>
        <v>HasCrop</v>
      </c>
      <c r="F3175" s="3" t="s">
        <v>1647</v>
      </c>
      <c r="G3175" s="3" t="s">
        <v>9526</v>
      </c>
      <c r="H3175" s="3" t="s">
        <v>11246</v>
      </c>
      <c r="I3175" s="3" t="s">
        <v>3294</v>
      </c>
      <c r="J3175" s="3" t="s">
        <v>5001</v>
      </c>
      <c r="K3175" s="5" t="s">
        <v>5443</v>
      </c>
      <c r="L3175" s="14"/>
      <c r="O3175" s="3" t="str">
        <f>IF(AND(TRIM(J3175)="",M3175=""),"Suffix not translated ",
   IF(AND(TRIM(J3175)&lt;&gt;"",TRIM(M3175)&lt;&gt;"",TRIM(J3175)&lt;&gt;TRIM(M3175)),"Suffix translation &lt;&gt; lookup ", "" ))
&amp;IF(AND(TRIM(K3175)="",N3175=""),"Description not translated ",
   IF(AND(TRIM(K3175)&lt;&gt;"",TRIM(N3175)&lt;&gt;"",TRIM(K3175)&lt;&gt;TRIM(N3175)),"Description translation&lt;&gt; lookup ", "" ))</f>
        <v/>
      </c>
      <c r="P3175" s="3" t="s">
        <v>8447</v>
      </c>
      <c r="Q3175" s="3" t="s">
        <v>8447</v>
      </c>
    </row>
    <row r="3176" spans="1:17" ht="30" x14ac:dyDescent="0.25">
      <c r="A3176" s="2" t="str">
        <f>IF(TRIM(J3176)="","",E3176)</f>
        <v>HasSettings</v>
      </c>
      <c r="B3176" s="2" t="str">
        <f>IF(TRIM(K3176)="","",I3176)</f>
        <v>When true, non-default camera raw settings.</v>
      </c>
      <c r="C3176" s="2" t="str">
        <f>LEFT(F3176,FIND(".",F3176,6))</f>
        <v>Xmp.crs.</v>
      </c>
      <c r="D3176" s="2" t="str">
        <f>VLOOKUP(C3176,PrefixUebersetzung,2,FALSE)</f>
        <v>Xmp.crs.</v>
      </c>
      <c r="E3176" s="2" t="str">
        <f>MID(F3176,FIND(".",F3176,6)+1,99)</f>
        <v>HasSettings</v>
      </c>
      <c r="F3176" s="3" t="s">
        <v>1648</v>
      </c>
      <c r="G3176" s="3" t="s">
        <v>9526</v>
      </c>
      <c r="H3176" s="3" t="s">
        <v>11246</v>
      </c>
      <c r="I3176" s="3" t="s">
        <v>3295</v>
      </c>
      <c r="J3176" s="3" t="s">
        <v>4894</v>
      </c>
      <c r="K3176" s="5" t="s">
        <v>5444</v>
      </c>
      <c r="L3176" s="14"/>
      <c r="O3176" s="3" t="str">
        <f>IF(AND(TRIM(J3176)="",M3176=""),"Suffix not translated ",
   IF(AND(TRIM(J3176)&lt;&gt;"",TRIM(M3176)&lt;&gt;"",TRIM(J3176)&lt;&gt;TRIM(M3176)),"Suffix translation &lt;&gt; lookup ", "" ))
&amp;IF(AND(TRIM(K3176)="",N3176=""),"Description not translated ",
   IF(AND(TRIM(K3176)&lt;&gt;"",TRIM(N3176)&lt;&gt;"",TRIM(K3176)&lt;&gt;TRIM(N3176)),"Description translation&lt;&gt; lookup ", "" ))</f>
        <v/>
      </c>
      <c r="P3176" s="3" t="s">
        <v>8447</v>
      </c>
      <c r="Q3176" s="3" t="s">
        <v>8447</v>
      </c>
    </row>
    <row r="3177" spans="1:17" ht="30" x14ac:dyDescent="0.25">
      <c r="A3177" s="2" t="str">
        <f>IF(TRIM(J3177)="","",E3177)</f>
        <v/>
      </c>
      <c r="B3177" s="2" t="str">
        <f>IF(TRIM(K3177)="","",I3177)</f>
        <v/>
      </c>
      <c r="C3177" s="2" t="str">
        <f>LEFT(F3177,FIND(".",F3177,6))</f>
        <v>Xmp.crs.</v>
      </c>
      <c r="D3177" s="2" t="str">
        <f>VLOOKUP(C3177,PrefixUebersetzung,2,FALSE)</f>
        <v>Xmp.crs.</v>
      </c>
      <c r="E3177" s="2" t="str">
        <f>MID(F3177,FIND(".",F3177,6)+1,99)</f>
        <v>HighlightRecovery</v>
      </c>
      <c r="F3177" s="3" t="s">
        <v>8195</v>
      </c>
      <c r="G3177" s="3" t="s">
        <v>9526</v>
      </c>
      <c r="H3177" s="3" t="s">
        <v>11242</v>
      </c>
      <c r="I3177" s="3" t="s">
        <v>8140</v>
      </c>
      <c r="J3177" s="3"/>
      <c r="L3177" s="14">
        <v>5</v>
      </c>
      <c r="N3177" s="3" t="str">
        <f>IFERROR(VLOOKUP(I3177,B:K,10,FALSE),"")</f>
        <v>Nicht in XMP Spezifikation, in Beispielen gefunden.</v>
      </c>
      <c r="O3177" s="3" t="str">
        <f>IF(AND(TRIM(J3177)="",M3177=""),"Suffix not translated ",
   IF(AND(TRIM(J3177)&lt;&gt;"",TRIM(M3177)&lt;&gt;"",TRIM(J3177)&lt;&gt;TRIM(M3177)),"Suffix translation &lt;&gt; lookup ", "" ))
&amp;IF(AND(TRIM(K3177)="",N3177=""),"Description not translated ",
   IF(AND(TRIM(K3177)&lt;&gt;"",TRIM(N3177)&lt;&gt;"",TRIM(K3177)&lt;&gt;TRIM(N3177)),"Description translation&lt;&gt; lookup ", "" ))</f>
        <v xml:space="preserve">Suffix not translated </v>
      </c>
      <c r="P3177" s="3" t="s">
        <v>8447</v>
      </c>
    </row>
    <row r="3178" spans="1:17" ht="30" x14ac:dyDescent="0.25">
      <c r="A3178" s="2" t="str">
        <f>IF(TRIM(J3178)="","",E3178)</f>
        <v/>
      </c>
      <c r="B3178" s="2" t="str">
        <f>IF(TRIM(K3178)="","",I3178)</f>
        <v/>
      </c>
      <c r="C3178" s="2" t="str">
        <f>LEFT(F3178,FIND(".",F3178,6))</f>
        <v>Xmp.crs.</v>
      </c>
      <c r="D3178" s="2" t="str">
        <f>VLOOKUP(C3178,PrefixUebersetzung,2,FALSE)</f>
        <v>Xmp.crs.</v>
      </c>
      <c r="E3178" s="2" t="str">
        <f>MID(F3178,FIND(".",F3178,6)+1,99)</f>
        <v>Highlights2012</v>
      </c>
      <c r="F3178" s="3" t="s">
        <v>8196</v>
      </c>
      <c r="G3178" s="3" t="s">
        <v>9526</v>
      </c>
      <c r="H3178" s="3" t="s">
        <v>11242</v>
      </c>
      <c r="I3178" s="3" t="s">
        <v>8140</v>
      </c>
      <c r="J3178" s="3"/>
      <c r="L3178" s="14">
        <v>5</v>
      </c>
      <c r="N3178" s="3" t="str">
        <f>IFERROR(VLOOKUP(I3178,B:K,10,FALSE),"")</f>
        <v>Nicht in XMP Spezifikation, in Beispielen gefunden.</v>
      </c>
      <c r="O3178" s="3" t="str">
        <f>IF(AND(TRIM(J3178)="",M3178=""),"Suffix not translated ",
   IF(AND(TRIM(J3178)&lt;&gt;"",TRIM(M3178)&lt;&gt;"",TRIM(J3178)&lt;&gt;TRIM(M3178)),"Suffix translation &lt;&gt; lookup ", "" ))
&amp;IF(AND(TRIM(K3178)="",N3178=""),"Description not translated ",
   IF(AND(TRIM(K3178)&lt;&gt;"",TRIM(N3178)&lt;&gt;"",TRIM(K3178)&lt;&gt;TRIM(N3178)),"Description translation&lt;&gt; lookup ", "" ))</f>
        <v xml:space="preserve">Suffix not translated </v>
      </c>
      <c r="P3178" s="3" t="s">
        <v>8447</v>
      </c>
    </row>
    <row r="3179" spans="1:17" ht="30" x14ac:dyDescent="0.25">
      <c r="A3179" s="2" t="str">
        <f>IF(TRIM(J3179)="","",E3179)</f>
        <v/>
      </c>
      <c r="B3179" s="2" t="str">
        <f>IF(TRIM(K3179)="","",I3179)</f>
        <v/>
      </c>
      <c r="C3179" s="2" t="str">
        <f>LEFT(F3179,FIND(".",F3179,6))</f>
        <v>Xmp.crs.</v>
      </c>
      <c r="D3179" s="2" t="str">
        <f>VLOOKUP(C3179,PrefixUebersetzung,2,FALSE)</f>
        <v>Xmp.crs.</v>
      </c>
      <c r="E3179" s="2" t="str">
        <f>MID(F3179,FIND(".",F3179,6)+1,99)</f>
        <v>HueAdjustmentAqua</v>
      </c>
      <c r="F3179" s="3" t="s">
        <v>8197</v>
      </c>
      <c r="G3179" s="3" t="s">
        <v>9526</v>
      </c>
      <c r="H3179" s="3" t="s">
        <v>11242</v>
      </c>
      <c r="I3179" s="3" t="s">
        <v>8140</v>
      </c>
      <c r="J3179" s="3"/>
      <c r="L3179" s="14">
        <v>5</v>
      </c>
      <c r="N3179" s="3" t="str">
        <f>IFERROR(VLOOKUP(I3179,B:K,10,FALSE),"")</f>
        <v>Nicht in XMP Spezifikation, in Beispielen gefunden.</v>
      </c>
      <c r="O3179" s="3" t="str">
        <f>IF(AND(TRIM(J3179)="",M3179=""),"Suffix not translated ",
   IF(AND(TRIM(J3179)&lt;&gt;"",TRIM(M3179)&lt;&gt;"",TRIM(J3179)&lt;&gt;TRIM(M3179)),"Suffix translation &lt;&gt; lookup ", "" ))
&amp;IF(AND(TRIM(K3179)="",N3179=""),"Description not translated ",
   IF(AND(TRIM(K3179)&lt;&gt;"",TRIM(N3179)&lt;&gt;"",TRIM(K3179)&lt;&gt;TRIM(N3179)),"Description translation&lt;&gt; lookup ", "" ))</f>
        <v xml:space="preserve">Suffix not translated </v>
      </c>
      <c r="P3179" s="3" t="s">
        <v>8447</v>
      </c>
    </row>
    <row r="3180" spans="1:17" ht="30" x14ac:dyDescent="0.25">
      <c r="A3180" s="2" t="str">
        <f>IF(TRIM(J3180)="","",E3180)</f>
        <v/>
      </c>
      <c r="B3180" s="2" t="str">
        <f>IF(TRIM(K3180)="","",I3180)</f>
        <v/>
      </c>
      <c r="C3180" s="2" t="str">
        <f>LEFT(F3180,FIND(".",F3180,6))</f>
        <v>Xmp.crs.</v>
      </c>
      <c r="D3180" s="2" t="str">
        <f>VLOOKUP(C3180,PrefixUebersetzung,2,FALSE)</f>
        <v>Xmp.crs.</v>
      </c>
      <c r="E3180" s="2" t="str">
        <f>MID(F3180,FIND(".",F3180,6)+1,99)</f>
        <v>HueAdjustmentBlue</v>
      </c>
      <c r="F3180" s="3" t="s">
        <v>8198</v>
      </c>
      <c r="G3180" s="3" t="s">
        <v>9526</v>
      </c>
      <c r="H3180" s="3" t="s">
        <v>11242</v>
      </c>
      <c r="I3180" s="3" t="s">
        <v>8140</v>
      </c>
      <c r="J3180" s="3"/>
      <c r="L3180" s="14">
        <v>5</v>
      </c>
      <c r="N3180" s="3" t="str">
        <f>IFERROR(VLOOKUP(I3180,B:K,10,FALSE),"")</f>
        <v>Nicht in XMP Spezifikation, in Beispielen gefunden.</v>
      </c>
      <c r="O3180" s="3" t="str">
        <f>IF(AND(TRIM(J3180)="",M3180=""),"Suffix not translated ",
   IF(AND(TRIM(J3180)&lt;&gt;"",TRIM(M3180)&lt;&gt;"",TRIM(J3180)&lt;&gt;TRIM(M3180)),"Suffix translation &lt;&gt; lookup ", "" ))
&amp;IF(AND(TRIM(K3180)="",N3180=""),"Description not translated ",
   IF(AND(TRIM(K3180)&lt;&gt;"",TRIM(N3180)&lt;&gt;"",TRIM(K3180)&lt;&gt;TRIM(N3180)),"Description translation&lt;&gt; lookup ", "" ))</f>
        <v xml:space="preserve">Suffix not translated </v>
      </c>
      <c r="P3180" s="3" t="s">
        <v>8447</v>
      </c>
    </row>
    <row r="3181" spans="1:17" ht="30" x14ac:dyDescent="0.25">
      <c r="A3181" s="2" t="str">
        <f>IF(TRIM(J3181)="","",E3181)</f>
        <v/>
      </c>
      <c r="B3181" s="2" t="str">
        <f>IF(TRIM(K3181)="","",I3181)</f>
        <v/>
      </c>
      <c r="C3181" s="2" t="str">
        <f>LEFT(F3181,FIND(".",F3181,6))</f>
        <v>Xmp.crs.</v>
      </c>
      <c r="D3181" s="2" t="str">
        <f>VLOOKUP(C3181,PrefixUebersetzung,2,FALSE)</f>
        <v>Xmp.crs.</v>
      </c>
      <c r="E3181" s="2" t="str">
        <f>MID(F3181,FIND(".",F3181,6)+1,99)</f>
        <v>HueAdjustmentGreen</v>
      </c>
      <c r="F3181" s="3" t="s">
        <v>8199</v>
      </c>
      <c r="G3181" s="3" t="s">
        <v>9526</v>
      </c>
      <c r="H3181" s="3" t="s">
        <v>11242</v>
      </c>
      <c r="I3181" s="3" t="s">
        <v>8140</v>
      </c>
      <c r="J3181" s="3"/>
      <c r="L3181" s="14">
        <v>5</v>
      </c>
      <c r="N3181" s="3" t="str">
        <f>IFERROR(VLOOKUP(I3181,B:K,10,FALSE),"")</f>
        <v>Nicht in XMP Spezifikation, in Beispielen gefunden.</v>
      </c>
      <c r="O3181" s="3" t="str">
        <f>IF(AND(TRIM(J3181)="",M3181=""),"Suffix not translated ",
   IF(AND(TRIM(J3181)&lt;&gt;"",TRIM(M3181)&lt;&gt;"",TRIM(J3181)&lt;&gt;TRIM(M3181)),"Suffix translation &lt;&gt; lookup ", "" ))
&amp;IF(AND(TRIM(K3181)="",N3181=""),"Description not translated ",
   IF(AND(TRIM(K3181)&lt;&gt;"",TRIM(N3181)&lt;&gt;"",TRIM(K3181)&lt;&gt;TRIM(N3181)),"Description translation&lt;&gt; lookup ", "" ))</f>
        <v xml:space="preserve">Suffix not translated </v>
      </c>
      <c r="P3181" s="3" t="s">
        <v>8447</v>
      </c>
    </row>
    <row r="3182" spans="1:17" ht="30" x14ac:dyDescent="0.25">
      <c r="A3182" s="2" t="str">
        <f>IF(TRIM(J3182)="","",E3182)</f>
        <v/>
      </c>
      <c r="B3182" s="2" t="str">
        <f>IF(TRIM(K3182)="","",I3182)</f>
        <v/>
      </c>
      <c r="C3182" s="2" t="str">
        <f>LEFT(F3182,FIND(".",F3182,6))</f>
        <v>Xmp.crs.</v>
      </c>
      <c r="D3182" s="2" t="str">
        <f>VLOOKUP(C3182,PrefixUebersetzung,2,FALSE)</f>
        <v>Xmp.crs.</v>
      </c>
      <c r="E3182" s="2" t="str">
        <f>MID(F3182,FIND(".",F3182,6)+1,99)</f>
        <v>HueAdjustmentMagenta</v>
      </c>
      <c r="F3182" s="3" t="s">
        <v>8200</v>
      </c>
      <c r="G3182" s="3" t="s">
        <v>9526</v>
      </c>
      <c r="H3182" s="3" t="s">
        <v>11242</v>
      </c>
      <c r="I3182" s="3" t="s">
        <v>8140</v>
      </c>
      <c r="J3182" s="3"/>
      <c r="L3182" s="14">
        <v>5</v>
      </c>
      <c r="N3182" s="3" t="str">
        <f>IFERROR(VLOOKUP(I3182,B:K,10,FALSE),"")</f>
        <v>Nicht in XMP Spezifikation, in Beispielen gefunden.</v>
      </c>
      <c r="O3182" s="3" t="str">
        <f>IF(AND(TRIM(J3182)="",M3182=""),"Suffix not translated ",
   IF(AND(TRIM(J3182)&lt;&gt;"",TRIM(M3182)&lt;&gt;"",TRIM(J3182)&lt;&gt;TRIM(M3182)),"Suffix translation &lt;&gt; lookup ", "" ))
&amp;IF(AND(TRIM(K3182)="",N3182=""),"Description not translated ",
   IF(AND(TRIM(K3182)&lt;&gt;"",TRIM(N3182)&lt;&gt;"",TRIM(K3182)&lt;&gt;TRIM(N3182)),"Description translation&lt;&gt; lookup ", "" ))</f>
        <v xml:space="preserve">Suffix not translated </v>
      </c>
      <c r="P3182" s="3" t="s">
        <v>8447</v>
      </c>
    </row>
    <row r="3183" spans="1:17" ht="30" x14ac:dyDescent="0.25">
      <c r="A3183" s="2" t="str">
        <f>IF(TRIM(J3183)="","",E3183)</f>
        <v/>
      </c>
      <c r="B3183" s="2" t="str">
        <f>IF(TRIM(K3183)="","",I3183)</f>
        <v/>
      </c>
      <c r="C3183" s="2" t="str">
        <f>LEFT(F3183,FIND(".",F3183,6))</f>
        <v>Xmp.crs.</v>
      </c>
      <c r="D3183" s="2" t="str">
        <f>VLOOKUP(C3183,PrefixUebersetzung,2,FALSE)</f>
        <v>Xmp.crs.</v>
      </c>
      <c r="E3183" s="2" t="str">
        <f>MID(F3183,FIND(".",F3183,6)+1,99)</f>
        <v>HueAdjustmentOrange</v>
      </c>
      <c r="F3183" s="3" t="s">
        <v>8201</v>
      </c>
      <c r="G3183" s="3" t="s">
        <v>9526</v>
      </c>
      <c r="H3183" s="3" t="s">
        <v>11242</v>
      </c>
      <c r="I3183" s="3" t="s">
        <v>8140</v>
      </c>
      <c r="J3183" s="3"/>
      <c r="L3183" s="14">
        <v>5</v>
      </c>
      <c r="N3183" s="3" t="str">
        <f>IFERROR(VLOOKUP(I3183,B:K,10,FALSE),"")</f>
        <v>Nicht in XMP Spezifikation, in Beispielen gefunden.</v>
      </c>
      <c r="O3183" s="3" t="str">
        <f>IF(AND(TRIM(J3183)="",M3183=""),"Suffix not translated ",
   IF(AND(TRIM(J3183)&lt;&gt;"",TRIM(M3183)&lt;&gt;"",TRIM(J3183)&lt;&gt;TRIM(M3183)),"Suffix translation &lt;&gt; lookup ", "" ))
&amp;IF(AND(TRIM(K3183)="",N3183=""),"Description not translated ",
   IF(AND(TRIM(K3183)&lt;&gt;"",TRIM(N3183)&lt;&gt;"",TRIM(K3183)&lt;&gt;TRIM(N3183)),"Description translation&lt;&gt; lookup ", "" ))</f>
        <v xml:space="preserve">Suffix not translated </v>
      </c>
      <c r="P3183" s="3" t="s">
        <v>8447</v>
      </c>
    </row>
    <row r="3184" spans="1:17" ht="30" x14ac:dyDescent="0.25">
      <c r="A3184" s="2" t="str">
        <f>IF(TRIM(J3184)="","",E3184)</f>
        <v/>
      </c>
      <c r="B3184" s="2" t="str">
        <f>IF(TRIM(K3184)="","",I3184)</f>
        <v/>
      </c>
      <c r="C3184" s="2" t="str">
        <f>LEFT(F3184,FIND(".",F3184,6))</f>
        <v>Xmp.crs.</v>
      </c>
      <c r="D3184" s="2" t="str">
        <f>VLOOKUP(C3184,PrefixUebersetzung,2,FALSE)</f>
        <v>Xmp.crs.</v>
      </c>
      <c r="E3184" s="2" t="str">
        <f>MID(F3184,FIND(".",F3184,6)+1,99)</f>
        <v>HueAdjustmentPurple</v>
      </c>
      <c r="F3184" s="3" t="s">
        <v>8202</v>
      </c>
      <c r="G3184" s="3" t="s">
        <v>9526</v>
      </c>
      <c r="H3184" s="3" t="s">
        <v>11242</v>
      </c>
      <c r="I3184" s="3" t="s">
        <v>8140</v>
      </c>
      <c r="J3184" s="3"/>
      <c r="L3184" s="14">
        <v>5</v>
      </c>
      <c r="N3184" s="3" t="str">
        <f>IFERROR(VLOOKUP(I3184,B:K,10,FALSE),"")</f>
        <v>Nicht in XMP Spezifikation, in Beispielen gefunden.</v>
      </c>
      <c r="O3184" s="3" t="str">
        <f>IF(AND(TRIM(J3184)="",M3184=""),"Suffix not translated ",
   IF(AND(TRIM(J3184)&lt;&gt;"",TRIM(M3184)&lt;&gt;"",TRIM(J3184)&lt;&gt;TRIM(M3184)),"Suffix translation &lt;&gt; lookup ", "" ))
&amp;IF(AND(TRIM(K3184)="",N3184=""),"Description not translated ",
   IF(AND(TRIM(K3184)&lt;&gt;"",TRIM(N3184)&lt;&gt;"",TRIM(K3184)&lt;&gt;TRIM(N3184)),"Description translation&lt;&gt; lookup ", "" ))</f>
        <v xml:space="preserve">Suffix not translated </v>
      </c>
      <c r="P3184" s="3" t="s">
        <v>8447</v>
      </c>
    </row>
    <row r="3185" spans="1:16" ht="30" x14ac:dyDescent="0.25">
      <c r="A3185" s="2" t="str">
        <f>IF(TRIM(J3185)="","",E3185)</f>
        <v/>
      </c>
      <c r="B3185" s="2" t="str">
        <f>IF(TRIM(K3185)="","",I3185)</f>
        <v/>
      </c>
      <c r="C3185" s="2" t="str">
        <f>LEFT(F3185,FIND(".",F3185,6))</f>
        <v>Xmp.crs.</v>
      </c>
      <c r="D3185" s="2" t="str">
        <f>VLOOKUP(C3185,PrefixUebersetzung,2,FALSE)</f>
        <v>Xmp.crs.</v>
      </c>
      <c r="E3185" s="2" t="str">
        <f>MID(F3185,FIND(".",F3185,6)+1,99)</f>
        <v>HueAdjustmentRed</v>
      </c>
      <c r="F3185" s="3" t="s">
        <v>8203</v>
      </c>
      <c r="G3185" s="3" t="s">
        <v>9526</v>
      </c>
      <c r="H3185" s="3" t="s">
        <v>11242</v>
      </c>
      <c r="I3185" s="3" t="s">
        <v>8140</v>
      </c>
      <c r="J3185" s="3"/>
      <c r="L3185" s="14">
        <v>5</v>
      </c>
      <c r="N3185" s="3" t="str">
        <f>IFERROR(VLOOKUP(I3185,B:K,10,FALSE),"")</f>
        <v>Nicht in XMP Spezifikation, in Beispielen gefunden.</v>
      </c>
      <c r="O3185" s="3" t="str">
        <f>IF(AND(TRIM(J3185)="",M3185=""),"Suffix not translated ",
   IF(AND(TRIM(J3185)&lt;&gt;"",TRIM(M3185)&lt;&gt;"",TRIM(J3185)&lt;&gt;TRIM(M3185)),"Suffix translation &lt;&gt; lookup ", "" ))
&amp;IF(AND(TRIM(K3185)="",N3185=""),"Description not translated ",
   IF(AND(TRIM(K3185)&lt;&gt;"",TRIM(N3185)&lt;&gt;"",TRIM(K3185)&lt;&gt;TRIM(N3185)),"Description translation&lt;&gt; lookup ", "" ))</f>
        <v xml:space="preserve">Suffix not translated </v>
      </c>
      <c r="P3185" s="3" t="s">
        <v>8447</v>
      </c>
    </row>
    <row r="3186" spans="1:16" ht="30" x14ac:dyDescent="0.25">
      <c r="A3186" s="2" t="str">
        <f>IF(TRIM(J3186)="","",E3186)</f>
        <v/>
      </c>
      <c r="B3186" s="2" t="str">
        <f>IF(TRIM(K3186)="","",I3186)</f>
        <v/>
      </c>
      <c r="C3186" s="2" t="str">
        <f>LEFT(F3186,FIND(".",F3186,6))</f>
        <v>Xmp.crs.</v>
      </c>
      <c r="D3186" s="2" t="str">
        <f>VLOOKUP(C3186,PrefixUebersetzung,2,FALSE)</f>
        <v>Xmp.crs.</v>
      </c>
      <c r="E3186" s="2" t="str">
        <f>MID(F3186,FIND(".",F3186,6)+1,99)</f>
        <v>HueAdjustmentYellow</v>
      </c>
      <c r="F3186" s="3" t="s">
        <v>8204</v>
      </c>
      <c r="G3186" s="3" t="s">
        <v>9526</v>
      </c>
      <c r="H3186" s="3" t="s">
        <v>11242</v>
      </c>
      <c r="I3186" s="3" t="s">
        <v>8140</v>
      </c>
      <c r="J3186" s="3"/>
      <c r="L3186" s="14">
        <v>5</v>
      </c>
      <c r="N3186" s="3" t="str">
        <f>IFERROR(VLOOKUP(I3186,B:K,10,FALSE),"")</f>
        <v>Nicht in XMP Spezifikation, in Beispielen gefunden.</v>
      </c>
      <c r="O3186" s="3" t="str">
        <f>IF(AND(TRIM(J3186)="",M3186=""),"Suffix not translated ",
   IF(AND(TRIM(J3186)&lt;&gt;"",TRIM(M3186)&lt;&gt;"",TRIM(J3186)&lt;&gt;TRIM(M3186)),"Suffix translation &lt;&gt; lookup ", "" ))
&amp;IF(AND(TRIM(K3186)="",N3186=""),"Description not translated ",
   IF(AND(TRIM(K3186)&lt;&gt;"",TRIM(N3186)&lt;&gt;"",TRIM(K3186)&lt;&gt;TRIM(N3186)),"Description translation&lt;&gt; lookup ", "" ))</f>
        <v xml:space="preserve">Suffix not translated </v>
      </c>
      <c r="P3186" s="3" t="s">
        <v>8447</v>
      </c>
    </row>
    <row r="3187" spans="1:16" ht="30" x14ac:dyDescent="0.25">
      <c r="A3187" s="2" t="str">
        <f>IF(TRIM(J3187)="","",E3187)</f>
        <v/>
      </c>
      <c r="B3187" s="2" t="str">
        <f>IF(TRIM(K3187)="","",I3187)</f>
        <v/>
      </c>
      <c r="C3187" s="2" t="str">
        <f>LEFT(F3187,FIND(".",F3187,6))</f>
        <v>Xmp.crs.</v>
      </c>
      <c r="D3187" s="2" t="str">
        <f>VLOOKUP(C3187,PrefixUebersetzung,2,FALSE)</f>
        <v>Xmp.crs.</v>
      </c>
      <c r="E3187" s="2" t="str">
        <f>MID(F3187,FIND(".",F3187,6)+1,99)</f>
        <v>IncrementalTemperature</v>
      </c>
      <c r="F3187" s="3" t="s">
        <v>8205</v>
      </c>
      <c r="G3187" s="3" t="s">
        <v>9526</v>
      </c>
      <c r="H3187" s="3" t="s">
        <v>11242</v>
      </c>
      <c r="I3187" s="3" t="s">
        <v>8140</v>
      </c>
      <c r="J3187" s="3"/>
      <c r="L3187" s="14">
        <v>5</v>
      </c>
      <c r="N3187" s="3" t="str">
        <f>IFERROR(VLOOKUP(I3187,B:K,10,FALSE),"")</f>
        <v>Nicht in XMP Spezifikation, in Beispielen gefunden.</v>
      </c>
      <c r="O3187" s="3" t="str">
        <f>IF(AND(TRIM(J3187)="",M3187=""),"Suffix not translated ",
   IF(AND(TRIM(J3187)&lt;&gt;"",TRIM(M3187)&lt;&gt;"",TRIM(J3187)&lt;&gt;TRIM(M3187)),"Suffix translation &lt;&gt; lookup ", "" ))
&amp;IF(AND(TRIM(K3187)="",N3187=""),"Description not translated ",
   IF(AND(TRIM(K3187)&lt;&gt;"",TRIM(N3187)&lt;&gt;"",TRIM(K3187)&lt;&gt;TRIM(N3187)),"Description translation&lt;&gt; lookup ", "" ))</f>
        <v xml:space="preserve">Suffix not translated </v>
      </c>
      <c r="P3187" s="3" t="s">
        <v>8447</v>
      </c>
    </row>
    <row r="3188" spans="1:16" ht="30" x14ac:dyDescent="0.25">
      <c r="A3188" s="2" t="str">
        <f>IF(TRIM(J3188)="","",E3188)</f>
        <v/>
      </c>
      <c r="B3188" s="2" t="str">
        <f>IF(TRIM(K3188)="","",I3188)</f>
        <v/>
      </c>
      <c r="C3188" s="2" t="str">
        <f>LEFT(F3188,FIND(".",F3188,6))</f>
        <v>Xmp.crs.</v>
      </c>
      <c r="D3188" s="2" t="str">
        <f>VLOOKUP(C3188,PrefixUebersetzung,2,FALSE)</f>
        <v>Xmp.crs.</v>
      </c>
      <c r="E3188" s="2" t="str">
        <f>MID(F3188,FIND(".",F3188,6)+1,99)</f>
        <v>IncrementalTint</v>
      </c>
      <c r="F3188" s="3" t="s">
        <v>8206</v>
      </c>
      <c r="G3188" s="3" t="s">
        <v>9526</v>
      </c>
      <c r="H3188" s="3" t="s">
        <v>11242</v>
      </c>
      <c r="I3188" s="3" t="s">
        <v>8140</v>
      </c>
      <c r="J3188" s="3"/>
      <c r="L3188" s="14">
        <v>5</v>
      </c>
      <c r="N3188" s="3" t="str">
        <f>IFERROR(VLOOKUP(I3188,B:K,10,FALSE),"")</f>
        <v>Nicht in XMP Spezifikation, in Beispielen gefunden.</v>
      </c>
      <c r="O3188" s="3" t="str">
        <f>IF(AND(TRIM(J3188)="",M3188=""),"Suffix not translated ",
   IF(AND(TRIM(J3188)&lt;&gt;"",TRIM(M3188)&lt;&gt;"",TRIM(J3188)&lt;&gt;TRIM(M3188)),"Suffix translation &lt;&gt; lookup ", "" ))
&amp;IF(AND(TRIM(K3188)="",N3188=""),"Description not translated ",
   IF(AND(TRIM(K3188)&lt;&gt;"",TRIM(N3188)&lt;&gt;"",TRIM(K3188)&lt;&gt;TRIM(N3188)),"Description translation&lt;&gt; lookup ", "" ))</f>
        <v xml:space="preserve">Suffix not translated </v>
      </c>
      <c r="P3188" s="3" t="s">
        <v>8447</v>
      </c>
    </row>
    <row r="3189" spans="1:16" ht="30" x14ac:dyDescent="0.25">
      <c r="A3189" s="2" t="str">
        <f>IF(TRIM(J3189)="","",E3189)</f>
        <v/>
      </c>
      <c r="B3189" s="2" t="str">
        <f>IF(TRIM(K3189)="","",I3189)</f>
        <v/>
      </c>
      <c r="C3189" s="2" t="str">
        <f>LEFT(F3189,FIND(".",F3189,6))</f>
        <v>Xmp.crs.</v>
      </c>
      <c r="D3189" s="2" t="str">
        <f>VLOOKUP(C3189,PrefixUebersetzung,2,FALSE)</f>
        <v>Xmp.crs.</v>
      </c>
      <c r="E3189" s="2" t="str">
        <f>MID(F3189,FIND(".",F3189,6)+1,99)</f>
        <v>JPEGHandling</v>
      </c>
      <c r="F3189" s="3" t="s">
        <v>8207</v>
      </c>
      <c r="G3189" s="3" t="s">
        <v>9526</v>
      </c>
      <c r="H3189" s="3" t="s">
        <v>11241</v>
      </c>
      <c r="I3189" s="3" t="s">
        <v>8140</v>
      </c>
      <c r="J3189" s="3"/>
      <c r="L3189" s="14">
        <v>5</v>
      </c>
      <c r="N3189" s="3" t="str">
        <f>IFERROR(VLOOKUP(I3189,B:K,10,FALSE),"")</f>
        <v>Nicht in XMP Spezifikation, in Beispielen gefunden.</v>
      </c>
      <c r="O3189" s="3" t="str">
        <f>IF(AND(TRIM(J3189)="",M3189=""),"Suffix not translated ",
   IF(AND(TRIM(J3189)&lt;&gt;"",TRIM(M3189)&lt;&gt;"",TRIM(J3189)&lt;&gt;TRIM(M3189)),"Suffix translation &lt;&gt; lookup ", "" ))
&amp;IF(AND(TRIM(K3189)="",N3189=""),"Description not translated ",
   IF(AND(TRIM(K3189)&lt;&gt;"",TRIM(N3189)&lt;&gt;"",TRIM(K3189)&lt;&gt;TRIM(N3189)),"Description translation&lt;&gt; lookup ", "" ))</f>
        <v xml:space="preserve">Suffix not translated </v>
      </c>
      <c r="P3189" s="3" t="s">
        <v>8447</v>
      </c>
    </row>
    <row r="3190" spans="1:16" ht="30" x14ac:dyDescent="0.25">
      <c r="A3190" s="2" t="str">
        <f>IF(TRIM(J3190)="","",E3190)</f>
        <v/>
      </c>
      <c r="B3190" s="2" t="str">
        <f>IF(TRIM(K3190)="","",I3190)</f>
        <v/>
      </c>
      <c r="C3190" s="2" t="str">
        <f>LEFT(F3190,FIND(".",F3190,6))</f>
        <v>Xmp.crs.</v>
      </c>
      <c r="D3190" s="2" t="str">
        <f>VLOOKUP(C3190,PrefixUebersetzung,2,FALSE)</f>
        <v>Xmp.crs.</v>
      </c>
      <c r="E3190" s="2" t="str">
        <f>MID(F3190,FIND(".",F3190,6)+1,99)</f>
        <v>Left</v>
      </c>
      <c r="F3190" s="3" t="s">
        <v>8208</v>
      </c>
      <c r="G3190" s="3" t="s">
        <v>9526</v>
      </c>
      <c r="H3190" s="3" t="s">
        <v>11245</v>
      </c>
      <c r="I3190" s="3" t="s">
        <v>8140</v>
      </c>
      <c r="J3190" s="3"/>
      <c r="L3190" s="14">
        <v>5</v>
      </c>
      <c r="N3190" s="3" t="str">
        <f>IFERROR(VLOOKUP(I3190,B:K,10,FALSE),"")</f>
        <v>Nicht in XMP Spezifikation, in Beispielen gefunden.</v>
      </c>
      <c r="O3190" s="3" t="str">
        <f>IF(AND(TRIM(J3190)="",M3190=""),"Suffix not translated ",
   IF(AND(TRIM(J3190)&lt;&gt;"",TRIM(M3190)&lt;&gt;"",TRIM(J3190)&lt;&gt;TRIM(M3190)),"Suffix translation &lt;&gt; lookup ", "" ))
&amp;IF(AND(TRIM(K3190)="",N3190=""),"Description not translated ",
   IF(AND(TRIM(K3190)&lt;&gt;"",TRIM(N3190)&lt;&gt;"",TRIM(K3190)&lt;&gt;TRIM(N3190)),"Description translation&lt;&gt; lookup ", "" ))</f>
        <v xml:space="preserve">Suffix not translated </v>
      </c>
      <c r="P3190" s="3" t="s">
        <v>8447</v>
      </c>
    </row>
    <row r="3191" spans="1:16" ht="30" x14ac:dyDescent="0.25">
      <c r="A3191" s="2" t="str">
        <f>IF(TRIM(J3191)="","",E3191)</f>
        <v/>
      </c>
      <c r="B3191" s="2" t="str">
        <f>IF(TRIM(K3191)="","",I3191)</f>
        <v/>
      </c>
      <c r="C3191" s="2" t="str">
        <f>LEFT(F3191,FIND(".",F3191,6))</f>
        <v>Xmp.crs.</v>
      </c>
      <c r="D3191" s="2" t="str">
        <f>VLOOKUP(C3191,PrefixUebersetzung,2,FALSE)</f>
        <v>Xmp.crs.</v>
      </c>
      <c r="E3191" s="2" t="str">
        <f>MID(F3191,FIND(".",F3191,6)+1,99)</f>
        <v>LensManualDistortionAmount</v>
      </c>
      <c r="F3191" s="3" t="s">
        <v>8209</v>
      </c>
      <c r="G3191" s="3" t="s">
        <v>9526</v>
      </c>
      <c r="H3191" s="3" t="s">
        <v>11242</v>
      </c>
      <c r="I3191" s="3" t="s">
        <v>8140</v>
      </c>
      <c r="J3191" s="3"/>
      <c r="L3191" s="14">
        <v>5</v>
      </c>
      <c r="N3191" s="3" t="str">
        <f>IFERROR(VLOOKUP(I3191,B:K,10,FALSE),"")</f>
        <v>Nicht in XMP Spezifikation, in Beispielen gefunden.</v>
      </c>
      <c r="O3191" s="3" t="str">
        <f>IF(AND(TRIM(J3191)="",M3191=""),"Suffix not translated ",
   IF(AND(TRIM(J3191)&lt;&gt;"",TRIM(M3191)&lt;&gt;"",TRIM(J3191)&lt;&gt;TRIM(M3191)),"Suffix translation &lt;&gt; lookup ", "" ))
&amp;IF(AND(TRIM(K3191)="",N3191=""),"Description not translated ",
   IF(AND(TRIM(K3191)&lt;&gt;"",TRIM(N3191)&lt;&gt;"",TRIM(K3191)&lt;&gt;TRIM(N3191)),"Description translation&lt;&gt; lookup ", "" ))</f>
        <v xml:space="preserve">Suffix not translated </v>
      </c>
      <c r="P3191" s="3" t="s">
        <v>8447</v>
      </c>
    </row>
    <row r="3192" spans="1:16" ht="30" x14ac:dyDescent="0.25">
      <c r="A3192" s="2" t="str">
        <f>IF(TRIM(J3192)="","",E3192)</f>
        <v/>
      </c>
      <c r="B3192" s="2" t="str">
        <f>IF(TRIM(K3192)="","",I3192)</f>
        <v/>
      </c>
      <c r="C3192" s="2" t="str">
        <f>LEFT(F3192,FIND(".",F3192,6))</f>
        <v>Xmp.crs.</v>
      </c>
      <c r="D3192" s="2" t="str">
        <f>VLOOKUP(C3192,PrefixUebersetzung,2,FALSE)</f>
        <v>Xmp.crs.</v>
      </c>
      <c r="E3192" s="2" t="str">
        <f>MID(F3192,FIND(".",F3192,6)+1,99)</f>
        <v>LensProfileChromaticAberrationScale</v>
      </c>
      <c r="F3192" s="3" t="s">
        <v>8210</v>
      </c>
      <c r="G3192" s="3" t="s">
        <v>9526</v>
      </c>
      <c r="H3192" s="3" t="s">
        <v>11242</v>
      </c>
      <c r="I3192" s="3" t="s">
        <v>8140</v>
      </c>
      <c r="J3192" s="3"/>
      <c r="L3192" s="14">
        <v>5</v>
      </c>
      <c r="N3192" s="3" t="str">
        <f>IFERROR(VLOOKUP(I3192,B:K,10,FALSE),"")</f>
        <v>Nicht in XMP Spezifikation, in Beispielen gefunden.</v>
      </c>
      <c r="O3192" s="3" t="str">
        <f>IF(AND(TRIM(J3192)="",M3192=""),"Suffix not translated ",
   IF(AND(TRIM(J3192)&lt;&gt;"",TRIM(M3192)&lt;&gt;"",TRIM(J3192)&lt;&gt;TRIM(M3192)),"Suffix translation &lt;&gt; lookup ", "" ))
&amp;IF(AND(TRIM(K3192)="",N3192=""),"Description not translated ",
   IF(AND(TRIM(K3192)&lt;&gt;"",TRIM(N3192)&lt;&gt;"",TRIM(K3192)&lt;&gt;TRIM(N3192)),"Description translation&lt;&gt; lookup ", "" ))</f>
        <v xml:space="preserve">Suffix not translated </v>
      </c>
      <c r="P3192" s="3" t="s">
        <v>8447</v>
      </c>
    </row>
    <row r="3193" spans="1:16" ht="30" x14ac:dyDescent="0.25">
      <c r="A3193" s="2" t="str">
        <f>IF(TRIM(J3193)="","",E3193)</f>
        <v/>
      </c>
      <c r="B3193" s="2" t="str">
        <f>IF(TRIM(K3193)="","",I3193)</f>
        <v/>
      </c>
      <c r="C3193" s="2" t="str">
        <f>LEFT(F3193,FIND(".",F3193,6))</f>
        <v>Xmp.crs.</v>
      </c>
      <c r="D3193" s="2" t="str">
        <f>VLOOKUP(C3193,PrefixUebersetzung,2,FALSE)</f>
        <v>Xmp.crs.</v>
      </c>
      <c r="E3193" s="2" t="str">
        <f>MID(F3193,FIND(".",F3193,6)+1,99)</f>
        <v>LensProfileDigest</v>
      </c>
      <c r="F3193" s="3" t="s">
        <v>8211</v>
      </c>
      <c r="G3193" s="3" t="s">
        <v>9526</v>
      </c>
      <c r="H3193" s="3" t="s">
        <v>11241</v>
      </c>
      <c r="I3193" s="3" t="s">
        <v>8140</v>
      </c>
      <c r="J3193" s="3"/>
      <c r="L3193" s="14">
        <v>5</v>
      </c>
      <c r="N3193" s="3" t="str">
        <f>IFERROR(VLOOKUP(I3193,B:K,10,FALSE),"")</f>
        <v>Nicht in XMP Spezifikation, in Beispielen gefunden.</v>
      </c>
      <c r="O3193" s="3" t="str">
        <f>IF(AND(TRIM(J3193)="",M3193=""),"Suffix not translated ",
   IF(AND(TRIM(J3193)&lt;&gt;"",TRIM(M3193)&lt;&gt;"",TRIM(J3193)&lt;&gt;TRIM(M3193)),"Suffix translation &lt;&gt; lookup ", "" ))
&amp;IF(AND(TRIM(K3193)="",N3193=""),"Description not translated ",
   IF(AND(TRIM(K3193)&lt;&gt;"",TRIM(N3193)&lt;&gt;"",TRIM(K3193)&lt;&gt;TRIM(N3193)),"Description translation&lt;&gt; lookup ", "" ))</f>
        <v xml:space="preserve">Suffix not translated </v>
      </c>
      <c r="P3193" s="3" t="s">
        <v>8447</v>
      </c>
    </row>
    <row r="3194" spans="1:16" ht="30" x14ac:dyDescent="0.25">
      <c r="A3194" s="2" t="str">
        <f>IF(TRIM(J3194)="","",E3194)</f>
        <v/>
      </c>
      <c r="B3194" s="2" t="str">
        <f>IF(TRIM(K3194)="","",I3194)</f>
        <v/>
      </c>
      <c r="C3194" s="2" t="str">
        <f>LEFT(F3194,FIND(".",F3194,6))</f>
        <v>Xmp.crs.</v>
      </c>
      <c r="D3194" s="2" t="str">
        <f>VLOOKUP(C3194,PrefixUebersetzung,2,FALSE)</f>
        <v>Xmp.crs.</v>
      </c>
      <c r="E3194" s="2" t="str">
        <f>MID(F3194,FIND(".",F3194,6)+1,99)</f>
        <v>LensProfileDistortionScale</v>
      </c>
      <c r="F3194" s="3" t="s">
        <v>8212</v>
      </c>
      <c r="G3194" s="3" t="s">
        <v>9526</v>
      </c>
      <c r="H3194" s="3" t="s">
        <v>11242</v>
      </c>
      <c r="I3194" s="3" t="s">
        <v>8140</v>
      </c>
      <c r="J3194" s="3"/>
      <c r="L3194" s="14">
        <v>5</v>
      </c>
      <c r="N3194" s="3" t="str">
        <f>IFERROR(VLOOKUP(I3194,B:K,10,FALSE),"")</f>
        <v>Nicht in XMP Spezifikation, in Beispielen gefunden.</v>
      </c>
      <c r="O3194" s="3" t="str">
        <f>IF(AND(TRIM(J3194)="",M3194=""),"Suffix not translated ",
   IF(AND(TRIM(J3194)&lt;&gt;"",TRIM(M3194)&lt;&gt;"",TRIM(J3194)&lt;&gt;TRIM(M3194)),"Suffix translation &lt;&gt; lookup ", "" ))
&amp;IF(AND(TRIM(K3194)="",N3194=""),"Description not translated ",
   IF(AND(TRIM(K3194)&lt;&gt;"",TRIM(N3194)&lt;&gt;"",TRIM(K3194)&lt;&gt;TRIM(N3194)),"Description translation&lt;&gt; lookup ", "" ))</f>
        <v xml:space="preserve">Suffix not translated </v>
      </c>
      <c r="P3194" s="3" t="s">
        <v>8447</v>
      </c>
    </row>
    <row r="3195" spans="1:16" ht="30" x14ac:dyDescent="0.25">
      <c r="A3195" s="2" t="str">
        <f>IF(TRIM(J3195)="","",E3195)</f>
        <v/>
      </c>
      <c r="B3195" s="2" t="str">
        <f>IF(TRIM(K3195)="","",I3195)</f>
        <v/>
      </c>
      <c r="C3195" s="2" t="str">
        <f>LEFT(F3195,FIND(".",F3195,6))</f>
        <v>Xmp.crs.</v>
      </c>
      <c r="D3195" s="2" t="str">
        <f>VLOOKUP(C3195,PrefixUebersetzung,2,FALSE)</f>
        <v>Xmp.crs.</v>
      </c>
      <c r="E3195" s="2" t="str">
        <f>MID(F3195,FIND(".",F3195,6)+1,99)</f>
        <v>LensProfileEnable</v>
      </c>
      <c r="F3195" s="3" t="s">
        <v>8213</v>
      </c>
      <c r="G3195" s="3" t="s">
        <v>9526</v>
      </c>
      <c r="H3195" s="3" t="s">
        <v>11242</v>
      </c>
      <c r="I3195" s="3" t="s">
        <v>8140</v>
      </c>
      <c r="J3195" s="3"/>
      <c r="L3195" s="14">
        <v>5</v>
      </c>
      <c r="N3195" s="3" t="str">
        <f>IFERROR(VLOOKUP(I3195,B:K,10,FALSE),"")</f>
        <v>Nicht in XMP Spezifikation, in Beispielen gefunden.</v>
      </c>
      <c r="O3195" s="3" t="str">
        <f>IF(AND(TRIM(J3195)="",M3195=""),"Suffix not translated ",
   IF(AND(TRIM(J3195)&lt;&gt;"",TRIM(M3195)&lt;&gt;"",TRIM(J3195)&lt;&gt;TRIM(M3195)),"Suffix translation &lt;&gt; lookup ", "" ))
&amp;IF(AND(TRIM(K3195)="",N3195=""),"Description not translated ",
   IF(AND(TRIM(K3195)&lt;&gt;"",TRIM(N3195)&lt;&gt;"",TRIM(K3195)&lt;&gt;TRIM(N3195)),"Description translation&lt;&gt; lookup ", "" ))</f>
        <v xml:space="preserve">Suffix not translated </v>
      </c>
      <c r="P3195" s="3" t="s">
        <v>8447</v>
      </c>
    </row>
    <row r="3196" spans="1:16" ht="30" x14ac:dyDescent="0.25">
      <c r="A3196" s="2" t="str">
        <f>IF(TRIM(J3196)="","",E3196)</f>
        <v/>
      </c>
      <c r="B3196" s="2" t="str">
        <f>IF(TRIM(K3196)="","",I3196)</f>
        <v/>
      </c>
      <c r="C3196" s="2" t="str">
        <f>LEFT(F3196,FIND(".",F3196,6))</f>
        <v>Xmp.crs.</v>
      </c>
      <c r="D3196" s="2" t="str">
        <f>VLOOKUP(C3196,PrefixUebersetzung,2,FALSE)</f>
        <v>Xmp.crs.</v>
      </c>
      <c r="E3196" s="2" t="str">
        <f>MID(F3196,FIND(".",F3196,6)+1,99)</f>
        <v>LensProfileFilename</v>
      </c>
      <c r="F3196" s="3" t="s">
        <v>8214</v>
      </c>
      <c r="G3196" s="3" t="s">
        <v>9526</v>
      </c>
      <c r="H3196" s="3" t="s">
        <v>11241</v>
      </c>
      <c r="I3196" s="3" t="s">
        <v>8140</v>
      </c>
      <c r="J3196" s="3"/>
      <c r="L3196" s="14">
        <v>5</v>
      </c>
      <c r="N3196" s="3" t="str">
        <f>IFERROR(VLOOKUP(I3196,B:K,10,FALSE),"")</f>
        <v>Nicht in XMP Spezifikation, in Beispielen gefunden.</v>
      </c>
      <c r="O3196" s="3" t="str">
        <f>IF(AND(TRIM(J3196)="",M3196=""),"Suffix not translated ",
   IF(AND(TRIM(J3196)&lt;&gt;"",TRIM(M3196)&lt;&gt;"",TRIM(J3196)&lt;&gt;TRIM(M3196)),"Suffix translation &lt;&gt; lookup ", "" ))
&amp;IF(AND(TRIM(K3196)="",N3196=""),"Description not translated ",
   IF(AND(TRIM(K3196)&lt;&gt;"",TRIM(N3196)&lt;&gt;"",TRIM(K3196)&lt;&gt;TRIM(N3196)),"Description translation&lt;&gt; lookup ", "" ))</f>
        <v xml:space="preserve">Suffix not translated </v>
      </c>
      <c r="P3196" s="3" t="s">
        <v>8447</v>
      </c>
    </row>
    <row r="3197" spans="1:16" ht="30" x14ac:dyDescent="0.25">
      <c r="A3197" s="2" t="str">
        <f>IF(TRIM(J3197)="","",E3197)</f>
        <v/>
      </c>
      <c r="B3197" s="2" t="str">
        <f>IF(TRIM(K3197)="","",I3197)</f>
        <v/>
      </c>
      <c r="C3197" s="2" t="str">
        <f>LEFT(F3197,FIND(".",F3197,6))</f>
        <v>Xmp.crs.</v>
      </c>
      <c r="D3197" s="2" t="str">
        <f>VLOOKUP(C3197,PrefixUebersetzung,2,FALSE)</f>
        <v>Xmp.crs.</v>
      </c>
      <c r="E3197" s="2" t="str">
        <f>MID(F3197,FIND(".",F3197,6)+1,99)</f>
        <v>LensProfileMatchKeyCameraModelName</v>
      </c>
      <c r="F3197" s="3" t="s">
        <v>8215</v>
      </c>
      <c r="G3197" s="3" t="s">
        <v>9526</v>
      </c>
      <c r="H3197" s="3" t="s">
        <v>11241</v>
      </c>
      <c r="I3197" s="3" t="s">
        <v>8140</v>
      </c>
      <c r="J3197" s="3"/>
      <c r="L3197" s="14">
        <v>5</v>
      </c>
      <c r="N3197" s="3" t="str">
        <f>IFERROR(VLOOKUP(I3197,B:K,10,FALSE),"")</f>
        <v>Nicht in XMP Spezifikation, in Beispielen gefunden.</v>
      </c>
      <c r="O3197" s="3" t="str">
        <f>IF(AND(TRIM(J3197)="",M3197=""),"Suffix not translated ",
   IF(AND(TRIM(J3197)&lt;&gt;"",TRIM(M3197)&lt;&gt;"",TRIM(J3197)&lt;&gt;TRIM(M3197)),"Suffix translation &lt;&gt; lookup ", "" ))
&amp;IF(AND(TRIM(K3197)="",N3197=""),"Description not translated ",
   IF(AND(TRIM(K3197)&lt;&gt;"",TRIM(N3197)&lt;&gt;"",TRIM(K3197)&lt;&gt;TRIM(N3197)),"Description translation&lt;&gt; lookup ", "" ))</f>
        <v xml:space="preserve">Suffix not translated </v>
      </c>
      <c r="P3197" s="3" t="s">
        <v>8447</v>
      </c>
    </row>
    <row r="3198" spans="1:16" ht="30" x14ac:dyDescent="0.25">
      <c r="A3198" s="2" t="str">
        <f>IF(TRIM(J3198)="","",E3198)</f>
        <v/>
      </c>
      <c r="B3198" s="2" t="str">
        <f>IF(TRIM(K3198)="","",I3198)</f>
        <v/>
      </c>
      <c r="C3198" s="2" t="str">
        <f>LEFT(F3198,FIND(".",F3198,6))</f>
        <v>Xmp.crs.</v>
      </c>
      <c r="D3198" s="2" t="str">
        <f>VLOOKUP(C3198,PrefixUebersetzung,2,FALSE)</f>
        <v>Xmp.crs.</v>
      </c>
      <c r="E3198" s="2" t="str">
        <f>MID(F3198,FIND(".",F3198,6)+1,99)</f>
        <v>LensProfileMatchKeyExifMake</v>
      </c>
      <c r="F3198" s="3" t="s">
        <v>8216</v>
      </c>
      <c r="G3198" s="3" t="s">
        <v>9526</v>
      </c>
      <c r="H3198" s="3" t="s">
        <v>11241</v>
      </c>
      <c r="I3198" s="3" t="s">
        <v>8140</v>
      </c>
      <c r="J3198" s="3"/>
      <c r="L3198" s="14">
        <v>5</v>
      </c>
      <c r="N3198" s="3" t="str">
        <f>IFERROR(VLOOKUP(I3198,B:K,10,FALSE),"")</f>
        <v>Nicht in XMP Spezifikation, in Beispielen gefunden.</v>
      </c>
      <c r="O3198" s="3" t="str">
        <f>IF(AND(TRIM(J3198)="",M3198=""),"Suffix not translated ",
   IF(AND(TRIM(J3198)&lt;&gt;"",TRIM(M3198)&lt;&gt;"",TRIM(J3198)&lt;&gt;TRIM(M3198)),"Suffix translation &lt;&gt; lookup ", "" ))
&amp;IF(AND(TRIM(K3198)="",N3198=""),"Description not translated ",
   IF(AND(TRIM(K3198)&lt;&gt;"",TRIM(N3198)&lt;&gt;"",TRIM(K3198)&lt;&gt;TRIM(N3198)),"Description translation&lt;&gt; lookup ", "" ))</f>
        <v xml:space="preserve">Suffix not translated </v>
      </c>
      <c r="P3198" s="3" t="s">
        <v>8447</v>
      </c>
    </row>
    <row r="3199" spans="1:16" ht="30" x14ac:dyDescent="0.25">
      <c r="A3199" s="2" t="str">
        <f>IF(TRIM(J3199)="","",E3199)</f>
        <v/>
      </c>
      <c r="B3199" s="2" t="str">
        <f>IF(TRIM(K3199)="","",I3199)</f>
        <v/>
      </c>
      <c r="C3199" s="2" t="str">
        <f>LEFT(F3199,FIND(".",F3199,6))</f>
        <v>Xmp.crs.</v>
      </c>
      <c r="D3199" s="2" t="str">
        <f>VLOOKUP(C3199,PrefixUebersetzung,2,FALSE)</f>
        <v>Xmp.crs.</v>
      </c>
      <c r="E3199" s="2" t="str">
        <f>MID(F3199,FIND(".",F3199,6)+1,99)</f>
        <v>LensProfileMatchKeyExifModel</v>
      </c>
      <c r="F3199" s="3" t="s">
        <v>8217</v>
      </c>
      <c r="G3199" s="3" t="s">
        <v>9526</v>
      </c>
      <c r="H3199" s="3" t="s">
        <v>11241</v>
      </c>
      <c r="I3199" s="3" t="s">
        <v>8140</v>
      </c>
      <c r="J3199" s="3"/>
      <c r="L3199" s="14">
        <v>5</v>
      </c>
      <c r="N3199" s="3" t="str">
        <f>IFERROR(VLOOKUP(I3199,B:K,10,FALSE),"")</f>
        <v>Nicht in XMP Spezifikation, in Beispielen gefunden.</v>
      </c>
      <c r="O3199" s="3" t="str">
        <f>IF(AND(TRIM(J3199)="",M3199=""),"Suffix not translated ",
   IF(AND(TRIM(J3199)&lt;&gt;"",TRIM(M3199)&lt;&gt;"",TRIM(J3199)&lt;&gt;TRIM(M3199)),"Suffix translation &lt;&gt; lookup ", "" ))
&amp;IF(AND(TRIM(K3199)="",N3199=""),"Description not translated ",
   IF(AND(TRIM(K3199)&lt;&gt;"",TRIM(N3199)&lt;&gt;"",TRIM(K3199)&lt;&gt;TRIM(N3199)),"Description translation&lt;&gt; lookup ", "" ))</f>
        <v xml:space="preserve">Suffix not translated </v>
      </c>
      <c r="P3199" s="3" t="s">
        <v>8447</v>
      </c>
    </row>
    <row r="3200" spans="1:16" ht="30" x14ac:dyDescent="0.25">
      <c r="A3200" s="2" t="str">
        <f>IF(TRIM(J3200)="","",E3200)</f>
        <v/>
      </c>
      <c r="B3200" s="2" t="str">
        <f>IF(TRIM(K3200)="","",I3200)</f>
        <v/>
      </c>
      <c r="C3200" s="2" t="str">
        <f>LEFT(F3200,FIND(".",F3200,6))</f>
        <v>Xmp.crs.</v>
      </c>
      <c r="D3200" s="2" t="str">
        <f>VLOOKUP(C3200,PrefixUebersetzung,2,FALSE)</f>
        <v>Xmp.crs.</v>
      </c>
      <c r="E3200" s="2" t="str">
        <f>MID(F3200,FIND(".",F3200,6)+1,99)</f>
        <v>LensProfileMatchKeyIsRaw</v>
      </c>
      <c r="F3200" s="3" t="s">
        <v>8218</v>
      </c>
      <c r="G3200" s="3" t="s">
        <v>9526</v>
      </c>
      <c r="H3200" s="3" t="s">
        <v>11246</v>
      </c>
      <c r="I3200" s="3" t="s">
        <v>8140</v>
      </c>
      <c r="J3200" s="3"/>
      <c r="L3200" s="14">
        <v>5</v>
      </c>
      <c r="N3200" s="3" t="str">
        <f>IFERROR(VLOOKUP(I3200,B:K,10,FALSE),"")</f>
        <v>Nicht in XMP Spezifikation, in Beispielen gefunden.</v>
      </c>
      <c r="O3200" s="3" t="str">
        <f>IF(AND(TRIM(J3200)="",M3200=""),"Suffix not translated ",
   IF(AND(TRIM(J3200)&lt;&gt;"",TRIM(M3200)&lt;&gt;"",TRIM(J3200)&lt;&gt;TRIM(M3200)),"Suffix translation &lt;&gt; lookup ", "" ))
&amp;IF(AND(TRIM(K3200)="",N3200=""),"Description not translated ",
   IF(AND(TRIM(K3200)&lt;&gt;"",TRIM(N3200)&lt;&gt;"",TRIM(K3200)&lt;&gt;TRIM(N3200)),"Description translation&lt;&gt; lookup ", "" ))</f>
        <v xml:space="preserve">Suffix not translated </v>
      </c>
      <c r="P3200" s="3" t="s">
        <v>8447</v>
      </c>
    </row>
    <row r="3201" spans="1:16" ht="30" x14ac:dyDescent="0.25">
      <c r="A3201" s="2" t="str">
        <f>IF(TRIM(J3201)="","",E3201)</f>
        <v/>
      </c>
      <c r="B3201" s="2" t="str">
        <f>IF(TRIM(K3201)="","",I3201)</f>
        <v/>
      </c>
      <c r="C3201" s="2" t="str">
        <f>LEFT(F3201,FIND(".",F3201,6))</f>
        <v>Xmp.crs.</v>
      </c>
      <c r="D3201" s="2" t="str">
        <f>VLOOKUP(C3201,PrefixUebersetzung,2,FALSE)</f>
        <v>Xmp.crs.</v>
      </c>
      <c r="E3201" s="2" t="str">
        <f>MID(F3201,FIND(".",F3201,6)+1,99)</f>
        <v>LensProfileMatchKeyLensID</v>
      </c>
      <c r="F3201" s="3" t="s">
        <v>8219</v>
      </c>
      <c r="G3201" s="3" t="s">
        <v>9526</v>
      </c>
      <c r="H3201" s="3" t="s">
        <v>11241</v>
      </c>
      <c r="I3201" s="3" t="s">
        <v>8140</v>
      </c>
      <c r="J3201" s="3"/>
      <c r="L3201" s="14">
        <v>5</v>
      </c>
      <c r="N3201" s="3" t="str">
        <f>IFERROR(VLOOKUP(I3201,B:K,10,FALSE),"")</f>
        <v>Nicht in XMP Spezifikation, in Beispielen gefunden.</v>
      </c>
      <c r="O3201" s="3" t="str">
        <f>IF(AND(TRIM(J3201)="",M3201=""),"Suffix not translated ",
   IF(AND(TRIM(J3201)&lt;&gt;"",TRIM(M3201)&lt;&gt;"",TRIM(J3201)&lt;&gt;TRIM(M3201)),"Suffix translation &lt;&gt; lookup ", "" ))
&amp;IF(AND(TRIM(K3201)="",N3201=""),"Description not translated ",
   IF(AND(TRIM(K3201)&lt;&gt;"",TRIM(N3201)&lt;&gt;"",TRIM(K3201)&lt;&gt;TRIM(N3201)),"Description translation&lt;&gt; lookup ", "" ))</f>
        <v xml:space="preserve">Suffix not translated </v>
      </c>
      <c r="P3201" s="3" t="s">
        <v>8447</v>
      </c>
    </row>
    <row r="3202" spans="1:16" ht="30" x14ac:dyDescent="0.25">
      <c r="A3202" s="2" t="str">
        <f>IF(TRIM(J3202)="","",E3202)</f>
        <v/>
      </c>
      <c r="B3202" s="2" t="str">
        <f>IF(TRIM(K3202)="","",I3202)</f>
        <v/>
      </c>
      <c r="C3202" s="2" t="str">
        <f>LEFT(F3202,FIND(".",F3202,6))</f>
        <v>Xmp.crs.</v>
      </c>
      <c r="D3202" s="2" t="str">
        <f>VLOOKUP(C3202,PrefixUebersetzung,2,FALSE)</f>
        <v>Xmp.crs.</v>
      </c>
      <c r="E3202" s="2" t="str">
        <f>MID(F3202,FIND(".",F3202,6)+1,99)</f>
        <v>LensProfileMatchKeyLensInfo</v>
      </c>
      <c r="F3202" s="3" t="s">
        <v>8220</v>
      </c>
      <c r="G3202" s="3" t="s">
        <v>9526</v>
      </c>
      <c r="H3202" s="3" t="s">
        <v>11241</v>
      </c>
      <c r="I3202" s="3" t="s">
        <v>8140</v>
      </c>
      <c r="J3202" s="3"/>
      <c r="L3202" s="14">
        <v>5</v>
      </c>
      <c r="N3202" s="3" t="str">
        <f>IFERROR(VLOOKUP(I3202,B:K,10,FALSE),"")</f>
        <v>Nicht in XMP Spezifikation, in Beispielen gefunden.</v>
      </c>
      <c r="O3202" s="3" t="str">
        <f>IF(AND(TRIM(J3202)="",M3202=""),"Suffix not translated ",
   IF(AND(TRIM(J3202)&lt;&gt;"",TRIM(M3202)&lt;&gt;"",TRIM(J3202)&lt;&gt;TRIM(M3202)),"Suffix translation &lt;&gt; lookup ", "" ))
&amp;IF(AND(TRIM(K3202)="",N3202=""),"Description not translated ",
   IF(AND(TRIM(K3202)&lt;&gt;"",TRIM(N3202)&lt;&gt;"",TRIM(K3202)&lt;&gt;TRIM(N3202)),"Description translation&lt;&gt; lookup ", "" ))</f>
        <v xml:space="preserve">Suffix not translated </v>
      </c>
      <c r="P3202" s="3" t="s">
        <v>8447</v>
      </c>
    </row>
    <row r="3203" spans="1:16" ht="30" x14ac:dyDescent="0.25">
      <c r="A3203" s="2" t="str">
        <f>IF(TRIM(J3203)="","",E3203)</f>
        <v/>
      </c>
      <c r="B3203" s="2" t="str">
        <f>IF(TRIM(K3203)="","",I3203)</f>
        <v/>
      </c>
      <c r="C3203" s="2" t="str">
        <f>LEFT(F3203,FIND(".",F3203,6))</f>
        <v>Xmp.crs.</v>
      </c>
      <c r="D3203" s="2" t="str">
        <f>VLOOKUP(C3203,PrefixUebersetzung,2,FALSE)</f>
        <v>Xmp.crs.</v>
      </c>
      <c r="E3203" s="2" t="str">
        <f>MID(F3203,FIND(".",F3203,6)+1,99)</f>
        <v>LensProfileMatchKeyLensName</v>
      </c>
      <c r="F3203" s="3" t="s">
        <v>8221</v>
      </c>
      <c r="G3203" s="3" t="s">
        <v>9526</v>
      </c>
      <c r="H3203" s="3" t="s">
        <v>11241</v>
      </c>
      <c r="I3203" s="3" t="s">
        <v>8140</v>
      </c>
      <c r="J3203" s="3"/>
      <c r="L3203" s="14">
        <v>5</v>
      </c>
      <c r="N3203" s="3" t="str">
        <f>IFERROR(VLOOKUP(I3203,B:K,10,FALSE),"")</f>
        <v>Nicht in XMP Spezifikation, in Beispielen gefunden.</v>
      </c>
      <c r="O3203" s="3" t="str">
        <f>IF(AND(TRIM(J3203)="",M3203=""),"Suffix not translated ",
   IF(AND(TRIM(J3203)&lt;&gt;"",TRIM(M3203)&lt;&gt;"",TRIM(J3203)&lt;&gt;TRIM(M3203)),"Suffix translation &lt;&gt; lookup ", "" ))
&amp;IF(AND(TRIM(K3203)="",N3203=""),"Description not translated ",
   IF(AND(TRIM(K3203)&lt;&gt;"",TRIM(N3203)&lt;&gt;"",TRIM(K3203)&lt;&gt;TRIM(N3203)),"Description translation&lt;&gt; lookup ", "" ))</f>
        <v xml:space="preserve">Suffix not translated </v>
      </c>
      <c r="P3203" s="3" t="s">
        <v>8447</v>
      </c>
    </row>
    <row r="3204" spans="1:16" ht="30" x14ac:dyDescent="0.25">
      <c r="A3204" s="2" t="str">
        <f>IF(TRIM(J3204)="","",E3204)</f>
        <v/>
      </c>
      <c r="B3204" s="2" t="str">
        <f>IF(TRIM(K3204)="","",I3204)</f>
        <v/>
      </c>
      <c r="C3204" s="2" t="str">
        <f>LEFT(F3204,FIND(".",F3204,6))</f>
        <v>Xmp.crs.</v>
      </c>
      <c r="D3204" s="2" t="str">
        <f>VLOOKUP(C3204,PrefixUebersetzung,2,FALSE)</f>
        <v>Xmp.crs.</v>
      </c>
      <c r="E3204" s="2" t="str">
        <f>MID(F3204,FIND(".",F3204,6)+1,99)</f>
        <v>LensProfileMatchKeySensorFormatFactor</v>
      </c>
      <c r="F3204" s="3" t="s">
        <v>8222</v>
      </c>
      <c r="G3204" s="3" t="s">
        <v>9526</v>
      </c>
      <c r="H3204" s="3" t="s">
        <v>11245</v>
      </c>
      <c r="I3204" s="3" t="s">
        <v>8140</v>
      </c>
      <c r="J3204" s="3"/>
      <c r="L3204" s="14">
        <v>5</v>
      </c>
      <c r="N3204" s="3" t="str">
        <f>IFERROR(VLOOKUP(I3204,B:K,10,FALSE),"")</f>
        <v>Nicht in XMP Spezifikation, in Beispielen gefunden.</v>
      </c>
      <c r="O3204" s="3" t="str">
        <f>IF(AND(TRIM(J3204)="",M3204=""),"Suffix not translated ",
   IF(AND(TRIM(J3204)&lt;&gt;"",TRIM(M3204)&lt;&gt;"",TRIM(J3204)&lt;&gt;TRIM(M3204)),"Suffix translation &lt;&gt; lookup ", "" ))
&amp;IF(AND(TRIM(K3204)="",N3204=""),"Description not translated ",
   IF(AND(TRIM(K3204)&lt;&gt;"",TRIM(N3204)&lt;&gt;"",TRIM(K3204)&lt;&gt;TRIM(N3204)),"Description translation&lt;&gt; lookup ", "" ))</f>
        <v xml:space="preserve">Suffix not translated </v>
      </c>
      <c r="P3204" s="3" t="s">
        <v>8447</v>
      </c>
    </row>
    <row r="3205" spans="1:16" ht="30" x14ac:dyDescent="0.25">
      <c r="A3205" s="2" t="str">
        <f>IF(TRIM(J3205)="","",E3205)</f>
        <v/>
      </c>
      <c r="B3205" s="2" t="str">
        <f>IF(TRIM(K3205)="","",I3205)</f>
        <v/>
      </c>
      <c r="C3205" s="2" t="str">
        <f>LEFT(F3205,FIND(".",F3205,6))</f>
        <v>Xmp.crs.</v>
      </c>
      <c r="D3205" s="2" t="str">
        <f>VLOOKUP(C3205,PrefixUebersetzung,2,FALSE)</f>
        <v>Xmp.crs.</v>
      </c>
      <c r="E3205" s="2" t="str">
        <f>MID(F3205,FIND(".",F3205,6)+1,99)</f>
        <v>LensProfileName</v>
      </c>
      <c r="F3205" s="3" t="s">
        <v>8223</v>
      </c>
      <c r="G3205" s="3" t="s">
        <v>9526</v>
      </c>
      <c r="H3205" s="3" t="s">
        <v>11241</v>
      </c>
      <c r="I3205" s="3" t="s">
        <v>8140</v>
      </c>
      <c r="J3205" s="3"/>
      <c r="L3205" s="14">
        <v>5</v>
      </c>
      <c r="N3205" s="3" t="str">
        <f>IFERROR(VLOOKUP(I3205,B:K,10,FALSE),"")</f>
        <v>Nicht in XMP Spezifikation, in Beispielen gefunden.</v>
      </c>
      <c r="O3205" s="3" t="str">
        <f>IF(AND(TRIM(J3205)="",M3205=""),"Suffix not translated ",
   IF(AND(TRIM(J3205)&lt;&gt;"",TRIM(M3205)&lt;&gt;"",TRIM(J3205)&lt;&gt;TRIM(M3205)),"Suffix translation &lt;&gt; lookup ", "" ))
&amp;IF(AND(TRIM(K3205)="",N3205=""),"Description not translated ",
   IF(AND(TRIM(K3205)&lt;&gt;"",TRIM(N3205)&lt;&gt;"",TRIM(K3205)&lt;&gt;TRIM(N3205)),"Description translation&lt;&gt; lookup ", "" ))</f>
        <v xml:space="preserve">Suffix not translated </v>
      </c>
      <c r="P3205" s="3" t="s">
        <v>8447</v>
      </c>
    </row>
    <row r="3206" spans="1:16" ht="30" x14ac:dyDescent="0.25">
      <c r="A3206" s="2" t="str">
        <f>IF(TRIM(J3206)="","",E3206)</f>
        <v/>
      </c>
      <c r="B3206" s="2" t="str">
        <f>IF(TRIM(K3206)="","",I3206)</f>
        <v/>
      </c>
      <c r="C3206" s="2" t="str">
        <f>LEFT(F3206,FIND(".",F3206,6))</f>
        <v>Xmp.crs.</v>
      </c>
      <c r="D3206" s="2" t="str">
        <f>VLOOKUP(C3206,PrefixUebersetzung,2,FALSE)</f>
        <v>Xmp.crs.</v>
      </c>
      <c r="E3206" s="2" t="str">
        <f>MID(F3206,FIND(".",F3206,6)+1,99)</f>
        <v>LensProfileSetup</v>
      </c>
      <c r="F3206" s="3" t="s">
        <v>8224</v>
      </c>
      <c r="G3206" s="3" t="s">
        <v>9526</v>
      </c>
      <c r="H3206" s="3" t="s">
        <v>11241</v>
      </c>
      <c r="I3206" s="3" t="s">
        <v>8140</v>
      </c>
      <c r="J3206" s="3"/>
      <c r="L3206" s="14">
        <v>5</v>
      </c>
      <c r="N3206" s="3" t="str">
        <f>IFERROR(VLOOKUP(I3206,B:K,10,FALSE),"")</f>
        <v>Nicht in XMP Spezifikation, in Beispielen gefunden.</v>
      </c>
      <c r="O3206" s="3" t="str">
        <f>IF(AND(TRIM(J3206)="",M3206=""),"Suffix not translated ",
   IF(AND(TRIM(J3206)&lt;&gt;"",TRIM(M3206)&lt;&gt;"",TRIM(J3206)&lt;&gt;TRIM(M3206)),"Suffix translation &lt;&gt; lookup ", "" ))
&amp;IF(AND(TRIM(K3206)="",N3206=""),"Description not translated ",
   IF(AND(TRIM(K3206)&lt;&gt;"",TRIM(N3206)&lt;&gt;"",TRIM(K3206)&lt;&gt;TRIM(N3206)),"Description translation&lt;&gt; lookup ", "" ))</f>
        <v xml:space="preserve">Suffix not translated </v>
      </c>
      <c r="P3206" s="3" t="s">
        <v>8447</v>
      </c>
    </row>
    <row r="3207" spans="1:16" ht="30" x14ac:dyDescent="0.25">
      <c r="A3207" s="2" t="str">
        <f>IF(TRIM(J3207)="","",E3207)</f>
        <v/>
      </c>
      <c r="B3207" s="2" t="str">
        <f>IF(TRIM(K3207)="","",I3207)</f>
        <v/>
      </c>
      <c r="C3207" s="2" t="str">
        <f>LEFT(F3207,FIND(".",F3207,6))</f>
        <v>Xmp.crs.</v>
      </c>
      <c r="D3207" s="2" t="str">
        <f>VLOOKUP(C3207,PrefixUebersetzung,2,FALSE)</f>
        <v>Xmp.crs.</v>
      </c>
      <c r="E3207" s="2" t="str">
        <f>MID(F3207,FIND(".",F3207,6)+1,99)</f>
        <v>LensProfileVignettingScale</v>
      </c>
      <c r="F3207" s="3" t="s">
        <v>8225</v>
      </c>
      <c r="G3207" s="3" t="s">
        <v>9526</v>
      </c>
      <c r="H3207" s="3" t="s">
        <v>11242</v>
      </c>
      <c r="I3207" s="3" t="s">
        <v>8140</v>
      </c>
      <c r="J3207" s="3"/>
      <c r="L3207" s="14">
        <v>5</v>
      </c>
      <c r="N3207" s="3" t="str">
        <f>IFERROR(VLOOKUP(I3207,B:K,10,FALSE),"")</f>
        <v>Nicht in XMP Spezifikation, in Beispielen gefunden.</v>
      </c>
      <c r="O3207" s="3" t="str">
        <f>IF(AND(TRIM(J3207)="",M3207=""),"Suffix not translated ",
   IF(AND(TRIM(J3207)&lt;&gt;"",TRIM(M3207)&lt;&gt;"",TRIM(J3207)&lt;&gt;TRIM(M3207)),"Suffix translation &lt;&gt; lookup ", "" ))
&amp;IF(AND(TRIM(K3207)="",N3207=""),"Description not translated ",
   IF(AND(TRIM(K3207)&lt;&gt;"",TRIM(N3207)&lt;&gt;"",TRIM(K3207)&lt;&gt;TRIM(N3207)),"Description translation&lt;&gt; lookup ", "" ))</f>
        <v xml:space="preserve">Suffix not translated </v>
      </c>
      <c r="P3207" s="3" t="s">
        <v>8447</v>
      </c>
    </row>
    <row r="3208" spans="1:16" ht="30" x14ac:dyDescent="0.25">
      <c r="A3208" s="2" t="str">
        <f>IF(TRIM(J3208)="","",E3208)</f>
        <v/>
      </c>
      <c r="B3208" s="2" t="str">
        <f>IF(TRIM(K3208)="","",I3208)</f>
        <v/>
      </c>
      <c r="C3208" s="2" t="str">
        <f>LEFT(F3208,FIND(".",F3208,6))</f>
        <v>Xmp.crs.</v>
      </c>
      <c r="D3208" s="2" t="str">
        <f>VLOOKUP(C3208,PrefixUebersetzung,2,FALSE)</f>
        <v>Xmp.crs.</v>
      </c>
      <c r="E3208" s="2" t="str">
        <f>MID(F3208,FIND(".",F3208,6)+1,99)</f>
        <v>LuminanceAdjustmentAqua</v>
      </c>
      <c r="F3208" s="3" t="s">
        <v>8226</v>
      </c>
      <c r="G3208" s="3" t="s">
        <v>9526</v>
      </c>
      <c r="H3208" s="3" t="s">
        <v>11242</v>
      </c>
      <c r="I3208" s="3" t="s">
        <v>8140</v>
      </c>
      <c r="J3208" s="3"/>
      <c r="L3208" s="14">
        <v>5</v>
      </c>
      <c r="N3208" s="3" t="str">
        <f>IFERROR(VLOOKUP(I3208,B:K,10,FALSE),"")</f>
        <v>Nicht in XMP Spezifikation, in Beispielen gefunden.</v>
      </c>
      <c r="O3208" s="3" t="str">
        <f>IF(AND(TRIM(J3208)="",M3208=""),"Suffix not translated ",
   IF(AND(TRIM(J3208)&lt;&gt;"",TRIM(M3208)&lt;&gt;"",TRIM(J3208)&lt;&gt;TRIM(M3208)),"Suffix translation &lt;&gt; lookup ", "" ))
&amp;IF(AND(TRIM(K3208)="",N3208=""),"Description not translated ",
   IF(AND(TRIM(K3208)&lt;&gt;"",TRIM(N3208)&lt;&gt;"",TRIM(K3208)&lt;&gt;TRIM(N3208)),"Description translation&lt;&gt; lookup ", "" ))</f>
        <v xml:space="preserve">Suffix not translated </v>
      </c>
      <c r="P3208" s="3" t="s">
        <v>8447</v>
      </c>
    </row>
    <row r="3209" spans="1:16" ht="30" x14ac:dyDescent="0.25">
      <c r="A3209" s="2" t="str">
        <f>IF(TRIM(J3209)="","",E3209)</f>
        <v/>
      </c>
      <c r="B3209" s="2" t="str">
        <f>IF(TRIM(K3209)="","",I3209)</f>
        <v/>
      </c>
      <c r="C3209" s="2" t="str">
        <f>LEFT(F3209,FIND(".",F3209,6))</f>
        <v>Xmp.crs.</v>
      </c>
      <c r="D3209" s="2" t="str">
        <f>VLOOKUP(C3209,PrefixUebersetzung,2,FALSE)</f>
        <v>Xmp.crs.</v>
      </c>
      <c r="E3209" s="2" t="str">
        <f>MID(F3209,FIND(".",F3209,6)+1,99)</f>
        <v>LuminanceAdjustmentBlue</v>
      </c>
      <c r="F3209" s="3" t="s">
        <v>8227</v>
      </c>
      <c r="G3209" s="3" t="s">
        <v>9526</v>
      </c>
      <c r="H3209" s="3" t="s">
        <v>11242</v>
      </c>
      <c r="I3209" s="3" t="s">
        <v>8140</v>
      </c>
      <c r="J3209" s="3"/>
      <c r="L3209" s="14">
        <v>5</v>
      </c>
      <c r="N3209" s="3" t="str">
        <f>IFERROR(VLOOKUP(I3209,B:K,10,FALSE),"")</f>
        <v>Nicht in XMP Spezifikation, in Beispielen gefunden.</v>
      </c>
      <c r="O3209" s="3" t="str">
        <f>IF(AND(TRIM(J3209)="",M3209=""),"Suffix not translated ",
   IF(AND(TRIM(J3209)&lt;&gt;"",TRIM(M3209)&lt;&gt;"",TRIM(J3209)&lt;&gt;TRIM(M3209)),"Suffix translation &lt;&gt; lookup ", "" ))
&amp;IF(AND(TRIM(K3209)="",N3209=""),"Description not translated ",
   IF(AND(TRIM(K3209)&lt;&gt;"",TRIM(N3209)&lt;&gt;"",TRIM(K3209)&lt;&gt;TRIM(N3209)),"Description translation&lt;&gt; lookup ", "" ))</f>
        <v xml:space="preserve">Suffix not translated </v>
      </c>
      <c r="P3209" s="3" t="s">
        <v>8447</v>
      </c>
    </row>
    <row r="3210" spans="1:16" ht="30" x14ac:dyDescent="0.25">
      <c r="A3210" s="2" t="str">
        <f>IF(TRIM(J3210)="","",E3210)</f>
        <v/>
      </c>
      <c r="B3210" s="2" t="str">
        <f>IF(TRIM(K3210)="","",I3210)</f>
        <v/>
      </c>
      <c r="C3210" s="2" t="str">
        <f>LEFT(F3210,FIND(".",F3210,6))</f>
        <v>Xmp.crs.</v>
      </c>
      <c r="D3210" s="2" t="str">
        <f>VLOOKUP(C3210,PrefixUebersetzung,2,FALSE)</f>
        <v>Xmp.crs.</v>
      </c>
      <c r="E3210" s="2" t="str">
        <f>MID(F3210,FIND(".",F3210,6)+1,99)</f>
        <v>LuminanceAdjustmentGreen</v>
      </c>
      <c r="F3210" s="3" t="s">
        <v>8228</v>
      </c>
      <c r="G3210" s="3" t="s">
        <v>9526</v>
      </c>
      <c r="H3210" s="3" t="s">
        <v>11242</v>
      </c>
      <c r="I3210" s="3" t="s">
        <v>8140</v>
      </c>
      <c r="J3210" s="3"/>
      <c r="L3210" s="14">
        <v>5</v>
      </c>
      <c r="N3210" s="3" t="str">
        <f>IFERROR(VLOOKUP(I3210,B:K,10,FALSE),"")</f>
        <v>Nicht in XMP Spezifikation, in Beispielen gefunden.</v>
      </c>
      <c r="O3210" s="3" t="str">
        <f>IF(AND(TRIM(J3210)="",M3210=""),"Suffix not translated ",
   IF(AND(TRIM(J3210)&lt;&gt;"",TRIM(M3210)&lt;&gt;"",TRIM(J3210)&lt;&gt;TRIM(M3210)),"Suffix translation &lt;&gt; lookup ", "" ))
&amp;IF(AND(TRIM(K3210)="",N3210=""),"Description not translated ",
   IF(AND(TRIM(K3210)&lt;&gt;"",TRIM(N3210)&lt;&gt;"",TRIM(K3210)&lt;&gt;TRIM(N3210)),"Description translation&lt;&gt; lookup ", "" ))</f>
        <v xml:space="preserve">Suffix not translated </v>
      </c>
      <c r="P3210" s="3" t="s">
        <v>8447</v>
      </c>
    </row>
    <row r="3211" spans="1:16" ht="30" x14ac:dyDescent="0.25">
      <c r="A3211" s="2" t="str">
        <f>IF(TRIM(J3211)="","",E3211)</f>
        <v/>
      </c>
      <c r="B3211" s="2" t="str">
        <f>IF(TRIM(K3211)="","",I3211)</f>
        <v/>
      </c>
      <c r="C3211" s="2" t="str">
        <f>LEFT(F3211,FIND(".",F3211,6))</f>
        <v>Xmp.crs.</v>
      </c>
      <c r="D3211" s="2" t="str">
        <f>VLOOKUP(C3211,PrefixUebersetzung,2,FALSE)</f>
        <v>Xmp.crs.</v>
      </c>
      <c r="E3211" s="2" t="str">
        <f>MID(F3211,FIND(".",F3211,6)+1,99)</f>
        <v>LuminanceAdjustmentMagenta</v>
      </c>
      <c r="F3211" s="3" t="s">
        <v>8229</v>
      </c>
      <c r="G3211" s="3" t="s">
        <v>9526</v>
      </c>
      <c r="H3211" s="3" t="s">
        <v>11242</v>
      </c>
      <c r="I3211" s="3" t="s">
        <v>8140</v>
      </c>
      <c r="J3211" s="3"/>
      <c r="L3211" s="14">
        <v>5</v>
      </c>
      <c r="N3211" s="3" t="str">
        <f>IFERROR(VLOOKUP(I3211,B:K,10,FALSE),"")</f>
        <v>Nicht in XMP Spezifikation, in Beispielen gefunden.</v>
      </c>
      <c r="O3211" s="3" t="str">
        <f>IF(AND(TRIM(J3211)="",M3211=""),"Suffix not translated ",
   IF(AND(TRIM(J3211)&lt;&gt;"",TRIM(M3211)&lt;&gt;"",TRIM(J3211)&lt;&gt;TRIM(M3211)),"Suffix translation &lt;&gt; lookup ", "" ))
&amp;IF(AND(TRIM(K3211)="",N3211=""),"Description not translated ",
   IF(AND(TRIM(K3211)&lt;&gt;"",TRIM(N3211)&lt;&gt;"",TRIM(K3211)&lt;&gt;TRIM(N3211)),"Description translation&lt;&gt; lookup ", "" ))</f>
        <v xml:space="preserve">Suffix not translated </v>
      </c>
      <c r="P3211" s="3" t="s">
        <v>8447</v>
      </c>
    </row>
    <row r="3212" spans="1:16" ht="30" x14ac:dyDescent="0.25">
      <c r="A3212" s="2" t="str">
        <f>IF(TRIM(J3212)="","",E3212)</f>
        <v/>
      </c>
      <c r="B3212" s="2" t="str">
        <f>IF(TRIM(K3212)="","",I3212)</f>
        <v/>
      </c>
      <c r="C3212" s="2" t="str">
        <f>LEFT(F3212,FIND(".",F3212,6))</f>
        <v>Xmp.crs.</v>
      </c>
      <c r="D3212" s="2" t="str">
        <f>VLOOKUP(C3212,PrefixUebersetzung,2,FALSE)</f>
        <v>Xmp.crs.</v>
      </c>
      <c r="E3212" s="2" t="str">
        <f>MID(F3212,FIND(".",F3212,6)+1,99)</f>
        <v>LuminanceAdjustmentOrange</v>
      </c>
      <c r="F3212" s="3" t="s">
        <v>8230</v>
      </c>
      <c r="G3212" s="3" t="s">
        <v>9526</v>
      </c>
      <c r="H3212" s="3" t="s">
        <v>11242</v>
      </c>
      <c r="I3212" s="3" t="s">
        <v>8140</v>
      </c>
      <c r="J3212" s="3"/>
      <c r="L3212" s="14">
        <v>5</v>
      </c>
      <c r="N3212" s="3" t="str">
        <f>IFERROR(VLOOKUP(I3212,B:K,10,FALSE),"")</f>
        <v>Nicht in XMP Spezifikation, in Beispielen gefunden.</v>
      </c>
      <c r="O3212" s="3" t="str">
        <f>IF(AND(TRIM(J3212)="",M3212=""),"Suffix not translated ",
   IF(AND(TRIM(J3212)&lt;&gt;"",TRIM(M3212)&lt;&gt;"",TRIM(J3212)&lt;&gt;TRIM(M3212)),"Suffix translation &lt;&gt; lookup ", "" ))
&amp;IF(AND(TRIM(K3212)="",N3212=""),"Description not translated ",
   IF(AND(TRIM(K3212)&lt;&gt;"",TRIM(N3212)&lt;&gt;"",TRIM(K3212)&lt;&gt;TRIM(N3212)),"Description translation&lt;&gt; lookup ", "" ))</f>
        <v xml:space="preserve">Suffix not translated </v>
      </c>
      <c r="P3212" s="3" t="s">
        <v>8447</v>
      </c>
    </row>
    <row r="3213" spans="1:16" ht="30" x14ac:dyDescent="0.25">
      <c r="A3213" s="2" t="str">
        <f>IF(TRIM(J3213)="","",E3213)</f>
        <v/>
      </c>
      <c r="B3213" s="2" t="str">
        <f>IF(TRIM(K3213)="","",I3213)</f>
        <v/>
      </c>
      <c r="C3213" s="2" t="str">
        <f>LEFT(F3213,FIND(".",F3213,6))</f>
        <v>Xmp.crs.</v>
      </c>
      <c r="D3213" s="2" t="str">
        <f>VLOOKUP(C3213,PrefixUebersetzung,2,FALSE)</f>
        <v>Xmp.crs.</v>
      </c>
      <c r="E3213" s="2" t="str">
        <f>MID(F3213,FIND(".",F3213,6)+1,99)</f>
        <v>LuminanceAdjustmentPurple</v>
      </c>
      <c r="F3213" s="3" t="s">
        <v>8231</v>
      </c>
      <c r="G3213" s="3" t="s">
        <v>9526</v>
      </c>
      <c r="H3213" s="3" t="s">
        <v>11242</v>
      </c>
      <c r="I3213" s="3" t="s">
        <v>8140</v>
      </c>
      <c r="J3213" s="3"/>
      <c r="L3213" s="14">
        <v>5</v>
      </c>
      <c r="N3213" s="3" t="str">
        <f>IFERROR(VLOOKUP(I3213,B:K,10,FALSE),"")</f>
        <v>Nicht in XMP Spezifikation, in Beispielen gefunden.</v>
      </c>
      <c r="O3213" s="3" t="str">
        <f>IF(AND(TRIM(J3213)="",M3213=""),"Suffix not translated ",
   IF(AND(TRIM(J3213)&lt;&gt;"",TRIM(M3213)&lt;&gt;"",TRIM(J3213)&lt;&gt;TRIM(M3213)),"Suffix translation &lt;&gt; lookup ", "" ))
&amp;IF(AND(TRIM(K3213)="",N3213=""),"Description not translated ",
   IF(AND(TRIM(K3213)&lt;&gt;"",TRIM(N3213)&lt;&gt;"",TRIM(K3213)&lt;&gt;TRIM(N3213)),"Description translation&lt;&gt; lookup ", "" ))</f>
        <v xml:space="preserve">Suffix not translated </v>
      </c>
      <c r="P3213" s="3" t="s">
        <v>8447</v>
      </c>
    </row>
    <row r="3214" spans="1:16" ht="30" x14ac:dyDescent="0.25">
      <c r="A3214" s="2" t="str">
        <f>IF(TRIM(J3214)="","",E3214)</f>
        <v/>
      </c>
      <c r="B3214" s="2" t="str">
        <f>IF(TRIM(K3214)="","",I3214)</f>
        <v/>
      </c>
      <c r="C3214" s="2" t="str">
        <f>LEFT(F3214,FIND(".",F3214,6))</f>
        <v>Xmp.crs.</v>
      </c>
      <c r="D3214" s="2" t="str">
        <f>VLOOKUP(C3214,PrefixUebersetzung,2,FALSE)</f>
        <v>Xmp.crs.</v>
      </c>
      <c r="E3214" s="2" t="str">
        <f>MID(F3214,FIND(".",F3214,6)+1,99)</f>
        <v>LuminanceAdjustmentRed</v>
      </c>
      <c r="F3214" s="3" t="s">
        <v>8232</v>
      </c>
      <c r="G3214" s="3" t="s">
        <v>9526</v>
      </c>
      <c r="H3214" s="3" t="s">
        <v>11242</v>
      </c>
      <c r="I3214" s="3" t="s">
        <v>8140</v>
      </c>
      <c r="J3214" s="3"/>
      <c r="L3214" s="14">
        <v>5</v>
      </c>
      <c r="N3214" s="3" t="str">
        <f>IFERROR(VLOOKUP(I3214,B:K,10,FALSE),"")</f>
        <v>Nicht in XMP Spezifikation, in Beispielen gefunden.</v>
      </c>
      <c r="O3214" s="3" t="str">
        <f>IF(AND(TRIM(J3214)="",M3214=""),"Suffix not translated ",
   IF(AND(TRIM(J3214)&lt;&gt;"",TRIM(M3214)&lt;&gt;"",TRIM(J3214)&lt;&gt;TRIM(M3214)),"Suffix translation &lt;&gt; lookup ", "" ))
&amp;IF(AND(TRIM(K3214)="",N3214=""),"Description not translated ",
   IF(AND(TRIM(K3214)&lt;&gt;"",TRIM(N3214)&lt;&gt;"",TRIM(K3214)&lt;&gt;TRIM(N3214)),"Description translation&lt;&gt; lookup ", "" ))</f>
        <v xml:space="preserve">Suffix not translated </v>
      </c>
      <c r="P3214" s="3" t="s">
        <v>8447</v>
      </c>
    </row>
    <row r="3215" spans="1:16" ht="30" x14ac:dyDescent="0.25">
      <c r="A3215" s="2" t="str">
        <f>IF(TRIM(J3215)="","",E3215)</f>
        <v/>
      </c>
      <c r="B3215" s="2" t="str">
        <f>IF(TRIM(K3215)="","",I3215)</f>
        <v/>
      </c>
      <c r="C3215" s="2" t="str">
        <f>LEFT(F3215,FIND(".",F3215,6))</f>
        <v>Xmp.crs.</v>
      </c>
      <c r="D3215" s="2" t="str">
        <f>VLOOKUP(C3215,PrefixUebersetzung,2,FALSE)</f>
        <v>Xmp.crs.</v>
      </c>
      <c r="E3215" s="2" t="str">
        <f>MID(F3215,FIND(".",F3215,6)+1,99)</f>
        <v>LuminanceAdjustmentYellow</v>
      </c>
      <c r="F3215" s="3" t="s">
        <v>8233</v>
      </c>
      <c r="G3215" s="3" t="s">
        <v>9526</v>
      </c>
      <c r="H3215" s="3" t="s">
        <v>11242</v>
      </c>
      <c r="I3215" s="3" t="s">
        <v>8140</v>
      </c>
      <c r="J3215" s="3"/>
      <c r="L3215" s="14">
        <v>5</v>
      </c>
      <c r="N3215" s="3" t="str">
        <f>IFERROR(VLOOKUP(I3215,B:K,10,FALSE),"")</f>
        <v>Nicht in XMP Spezifikation, in Beispielen gefunden.</v>
      </c>
      <c r="O3215" s="3" t="str">
        <f>IF(AND(TRIM(J3215)="",M3215=""),"Suffix not translated ",
   IF(AND(TRIM(J3215)&lt;&gt;"",TRIM(M3215)&lt;&gt;"",TRIM(J3215)&lt;&gt;TRIM(M3215)),"Suffix translation &lt;&gt; lookup ", "" ))
&amp;IF(AND(TRIM(K3215)="",N3215=""),"Description not translated ",
   IF(AND(TRIM(K3215)&lt;&gt;"",TRIM(N3215)&lt;&gt;"",TRIM(K3215)&lt;&gt;TRIM(N3215)),"Description translation&lt;&gt; lookup ", "" ))</f>
        <v xml:space="preserve">Suffix not translated </v>
      </c>
      <c r="P3215" s="3" t="s">
        <v>8447</v>
      </c>
    </row>
    <row r="3216" spans="1:16" ht="30" x14ac:dyDescent="0.25">
      <c r="A3216" s="2" t="str">
        <f>IF(TRIM(J3216)="","",E3216)</f>
        <v/>
      </c>
      <c r="B3216" s="2" t="str">
        <f>IF(TRIM(K3216)="","",I3216)</f>
        <v/>
      </c>
      <c r="C3216" s="2" t="str">
        <f>LEFT(F3216,FIND(".",F3216,6))</f>
        <v>Xmp.crs.</v>
      </c>
      <c r="D3216" s="2" t="str">
        <f>VLOOKUP(C3216,PrefixUebersetzung,2,FALSE)</f>
        <v>Xmp.crs.</v>
      </c>
      <c r="E3216" s="2" t="str">
        <f>MID(F3216,FIND(".",F3216,6)+1,99)</f>
        <v>LuminanceNoiseReductionContrast</v>
      </c>
      <c r="F3216" s="3" t="s">
        <v>8234</v>
      </c>
      <c r="G3216" s="3" t="s">
        <v>9526</v>
      </c>
      <c r="H3216" s="3" t="s">
        <v>11242</v>
      </c>
      <c r="I3216" s="3" t="s">
        <v>8140</v>
      </c>
      <c r="J3216" s="3"/>
      <c r="L3216" s="14">
        <v>5</v>
      </c>
      <c r="N3216" s="3" t="str">
        <f>IFERROR(VLOOKUP(I3216,B:K,10,FALSE),"")</f>
        <v>Nicht in XMP Spezifikation, in Beispielen gefunden.</v>
      </c>
      <c r="O3216" s="3" t="str">
        <f>IF(AND(TRIM(J3216)="",M3216=""),"Suffix not translated ",
   IF(AND(TRIM(J3216)&lt;&gt;"",TRIM(M3216)&lt;&gt;"",TRIM(J3216)&lt;&gt;TRIM(M3216)),"Suffix translation &lt;&gt; lookup ", "" ))
&amp;IF(AND(TRIM(K3216)="",N3216=""),"Description not translated ",
   IF(AND(TRIM(K3216)&lt;&gt;"",TRIM(N3216)&lt;&gt;"",TRIM(K3216)&lt;&gt;TRIM(N3216)),"Description translation&lt;&gt; lookup ", "" ))</f>
        <v xml:space="preserve">Suffix not translated </v>
      </c>
      <c r="P3216" s="3" t="s">
        <v>8447</v>
      </c>
    </row>
    <row r="3217" spans="1:17" ht="30" x14ac:dyDescent="0.25">
      <c r="A3217" s="2" t="str">
        <f>IF(TRIM(J3217)="","",E3217)</f>
        <v/>
      </c>
      <c r="B3217" s="2" t="str">
        <f>IF(TRIM(K3217)="","",I3217)</f>
        <v/>
      </c>
      <c r="C3217" s="2" t="str">
        <f>LEFT(F3217,FIND(".",F3217,6))</f>
        <v>Xmp.crs.</v>
      </c>
      <c r="D3217" s="2" t="str">
        <f>VLOOKUP(C3217,PrefixUebersetzung,2,FALSE)</f>
        <v>Xmp.crs.</v>
      </c>
      <c r="E3217" s="2" t="str">
        <f>MID(F3217,FIND(".",F3217,6)+1,99)</f>
        <v>LuminanceNoiseReductionDetail</v>
      </c>
      <c r="F3217" s="3" t="s">
        <v>8235</v>
      </c>
      <c r="G3217" s="3" t="s">
        <v>9526</v>
      </c>
      <c r="H3217" s="3" t="s">
        <v>11242</v>
      </c>
      <c r="I3217" s="3" t="s">
        <v>8140</v>
      </c>
      <c r="J3217" s="3"/>
      <c r="L3217" s="14">
        <v>5</v>
      </c>
      <c r="N3217" s="3" t="str">
        <f>IFERROR(VLOOKUP(I3217,B:K,10,FALSE),"")</f>
        <v>Nicht in XMP Spezifikation, in Beispielen gefunden.</v>
      </c>
      <c r="O3217" s="3" t="str">
        <f>IF(AND(TRIM(J3217)="",M3217=""),"Suffix not translated ",
   IF(AND(TRIM(J3217)&lt;&gt;"",TRIM(M3217)&lt;&gt;"",TRIM(J3217)&lt;&gt;TRIM(M3217)),"Suffix translation &lt;&gt; lookup ", "" ))
&amp;IF(AND(TRIM(K3217)="",N3217=""),"Description not translated ",
   IF(AND(TRIM(K3217)&lt;&gt;"",TRIM(N3217)&lt;&gt;"",TRIM(K3217)&lt;&gt;TRIM(N3217)),"Description translation&lt;&gt; lookup ", "" ))</f>
        <v xml:space="preserve">Suffix not translated </v>
      </c>
      <c r="P3217" s="3" t="s">
        <v>8447</v>
      </c>
    </row>
    <row r="3218" spans="1:17" x14ac:dyDescent="0.25">
      <c r="A3218" s="2" t="str">
        <f>IF(TRIM(J3218)="","",E3218)</f>
        <v/>
      </c>
      <c r="B3218" s="2" t="str">
        <f>IF(TRIM(K3218)="","",I3218)</f>
        <v/>
      </c>
      <c r="C3218" s="2" t="str">
        <f>LEFT(F3218,FIND(".",F3218,6))</f>
        <v>Xmp.crs.</v>
      </c>
      <c r="D3218" s="2" t="str">
        <f>VLOOKUP(C3218,PrefixUebersetzung,2,FALSE)</f>
        <v>Xmp.crs.</v>
      </c>
      <c r="E3218" s="2" t="str">
        <f>MID(F3218,FIND(".",F3218,6)+1,99)</f>
        <v>LuminanceSmoothing</v>
      </c>
      <c r="F3218" s="3" t="s">
        <v>1649</v>
      </c>
      <c r="G3218" s="3" t="s">
        <v>9526</v>
      </c>
      <c r="H3218" s="3" t="s">
        <v>11242</v>
      </c>
      <c r="I3218" s="3" t="s">
        <v>9546</v>
      </c>
      <c r="J3218" s="3"/>
      <c r="L3218" s="14">
        <v>5</v>
      </c>
      <c r="O3218" s="3" t="str">
        <f>IF(AND(TRIM(J3218)="",M3218=""),"Suffix not translated ",
   IF(AND(TRIM(J3218)&lt;&gt;"",TRIM(M3218)&lt;&gt;"",TRIM(J3218)&lt;&gt;TRIM(M3218)),"Suffix translation &lt;&gt; lookup ", "" ))
&amp;IF(AND(TRIM(K3218)="",N3218=""),"Description not translated ",
   IF(AND(TRIM(K3218)&lt;&gt;"",TRIM(N3218)&lt;&gt;"",TRIM(K3218)&lt;&gt;TRIM(N3218)),"Description translation&lt;&gt; lookup ", "" ))</f>
        <v xml:space="preserve">Suffix not translated Description not translated </v>
      </c>
      <c r="P3218" s="3" t="s">
        <v>8447</v>
      </c>
      <c r="Q3218" s="3" t="s">
        <v>8447</v>
      </c>
    </row>
    <row r="3219" spans="1:17" ht="30" x14ac:dyDescent="0.25">
      <c r="A3219" s="2" t="str">
        <f>IF(TRIM(J3219)="","",E3219)</f>
        <v/>
      </c>
      <c r="B3219" s="2" t="str">
        <f>IF(TRIM(K3219)="","",I3219)</f>
        <v/>
      </c>
      <c r="C3219" s="2" t="str">
        <f>LEFT(F3219,FIND(".",F3219,6))</f>
        <v>Xmp.crs.</v>
      </c>
      <c r="D3219" s="2" t="str">
        <f>VLOOKUP(C3219,PrefixUebersetzung,2,FALSE)</f>
        <v>Xmp.crs.</v>
      </c>
      <c r="E3219" s="2" t="str">
        <f>MID(F3219,FIND(".",F3219,6)+1,99)</f>
        <v>MaskValue</v>
      </c>
      <c r="F3219" s="3" t="s">
        <v>8236</v>
      </c>
      <c r="G3219" s="3" t="s">
        <v>9526</v>
      </c>
      <c r="H3219" s="3" t="s">
        <v>11245</v>
      </c>
      <c r="I3219" s="3" t="s">
        <v>8140</v>
      </c>
      <c r="J3219" s="3"/>
      <c r="L3219" s="14">
        <v>5</v>
      </c>
      <c r="N3219" s="3" t="str">
        <f>IFERROR(VLOOKUP(I3219,B:K,10,FALSE),"")</f>
        <v>Nicht in XMP Spezifikation, in Beispielen gefunden.</v>
      </c>
      <c r="O3219" s="3" t="str">
        <f>IF(AND(TRIM(J3219)="",M3219=""),"Suffix not translated ",
   IF(AND(TRIM(J3219)&lt;&gt;"",TRIM(M3219)&lt;&gt;"",TRIM(J3219)&lt;&gt;TRIM(M3219)),"Suffix translation &lt;&gt; lookup ", "" ))
&amp;IF(AND(TRIM(K3219)="",N3219=""),"Description not translated ",
   IF(AND(TRIM(K3219)&lt;&gt;"",TRIM(N3219)&lt;&gt;"",TRIM(K3219)&lt;&gt;TRIM(N3219)),"Description translation&lt;&gt; lookup ", "" ))</f>
        <v xml:space="preserve">Suffix not translated </v>
      </c>
      <c r="P3219" s="3" t="s">
        <v>8447</v>
      </c>
    </row>
    <row r="3220" spans="1:17" ht="30" x14ac:dyDescent="0.25">
      <c r="A3220" s="2" t="str">
        <f>IF(TRIM(J3220)="","",E3220)</f>
        <v>Method</v>
      </c>
      <c r="B3220" s="2" t="str">
        <f>IF(TRIM(K3220)="","",I3220)</f>
        <v/>
      </c>
      <c r="C3220" s="2" t="str">
        <f>LEFT(F3220,FIND(".",F3220,6))</f>
        <v>Xmp.crs.</v>
      </c>
      <c r="D3220" s="2" t="str">
        <f>VLOOKUP(C3220,PrefixUebersetzung,2,FALSE)</f>
        <v>Xmp.crs.</v>
      </c>
      <c r="E3220" s="2" t="str">
        <f>MID(F3220,FIND(".",F3220,6)+1,99)</f>
        <v>Method</v>
      </c>
      <c r="F3220" s="3" t="s">
        <v>8237</v>
      </c>
      <c r="G3220" s="3" t="s">
        <v>9526</v>
      </c>
      <c r="H3220" s="3" t="s">
        <v>11241</v>
      </c>
      <c r="I3220" s="3" t="s">
        <v>8140</v>
      </c>
      <c r="J3220" s="3" t="s">
        <v>8832</v>
      </c>
      <c r="L3220" s="14"/>
      <c r="N3220" s="3" t="str">
        <f>IFERROR(VLOOKUP(I3220,B:K,10,FALSE),"")</f>
        <v>Nicht in XMP Spezifikation, in Beispielen gefunden.</v>
      </c>
      <c r="O3220" s="3" t="str">
        <f>IF(AND(TRIM(J3220)="",M3220=""),"Suffix not translated ",
   IF(AND(TRIM(J3220)&lt;&gt;"",TRIM(M3220)&lt;&gt;"",TRIM(J3220)&lt;&gt;TRIM(M3220)),"Suffix translation &lt;&gt; lookup ", "" ))
&amp;IF(AND(TRIM(K3220)="",N3220=""),"Description not translated ",
   IF(AND(TRIM(K3220)&lt;&gt;"",TRIM(N3220)&lt;&gt;"",TRIM(K3220)&lt;&gt;TRIM(N3220)),"Description translation&lt;&gt; lookup ", "" ))</f>
        <v/>
      </c>
      <c r="P3220" s="3" t="s">
        <v>8447</v>
      </c>
    </row>
    <row r="3221" spans="1:17" ht="30" x14ac:dyDescent="0.25">
      <c r="A3221" s="2" t="str">
        <f>IF(TRIM(J3221)="","",E3221)</f>
        <v>Midpoint</v>
      </c>
      <c r="B3221" s="2" t="str">
        <f>IF(TRIM(K3221)="","",I3221)</f>
        <v/>
      </c>
      <c r="C3221" s="2" t="str">
        <f>LEFT(F3221,FIND(".",F3221,6))</f>
        <v>Xmp.crs.</v>
      </c>
      <c r="D3221" s="2" t="str">
        <f>VLOOKUP(C3221,PrefixUebersetzung,2,FALSE)</f>
        <v>Xmp.crs.</v>
      </c>
      <c r="E3221" s="2" t="str">
        <f>MID(F3221,FIND(".",F3221,6)+1,99)</f>
        <v>Midpoint</v>
      </c>
      <c r="F3221" s="3" t="s">
        <v>8238</v>
      </c>
      <c r="G3221" s="3" t="s">
        <v>9526</v>
      </c>
      <c r="H3221" s="3" t="s">
        <v>11245</v>
      </c>
      <c r="I3221" s="3" t="s">
        <v>8140</v>
      </c>
      <c r="J3221" s="3" t="s">
        <v>8833</v>
      </c>
      <c r="L3221" s="14"/>
      <c r="N3221" s="3" t="str">
        <f>IFERROR(VLOOKUP(I3221,B:K,10,FALSE),"")</f>
        <v>Nicht in XMP Spezifikation, in Beispielen gefunden.</v>
      </c>
      <c r="O3221" s="3" t="str">
        <f>IF(AND(TRIM(J3221)="",M3221=""),"Suffix not translated ",
   IF(AND(TRIM(J3221)&lt;&gt;"",TRIM(M3221)&lt;&gt;"",TRIM(J3221)&lt;&gt;TRIM(M3221)),"Suffix translation &lt;&gt; lookup ", "" ))
&amp;IF(AND(TRIM(K3221)="",N3221=""),"Description not translated ",
   IF(AND(TRIM(K3221)&lt;&gt;"",TRIM(N3221)&lt;&gt;"",TRIM(K3221)&lt;&gt;TRIM(N3221)),"Description translation&lt;&gt; lookup ", "" ))</f>
        <v/>
      </c>
      <c r="P3221" s="3" t="s">
        <v>8447</v>
      </c>
    </row>
    <row r="3222" spans="1:17" ht="30" x14ac:dyDescent="0.25">
      <c r="A3222" s="2" t="str">
        <f>IF(TRIM(J3222)="","",E3222)</f>
        <v>MoireFilter</v>
      </c>
      <c r="B3222" s="2" t="str">
        <f>IF(TRIM(K3222)="","",I3222)</f>
        <v/>
      </c>
      <c r="C3222" s="2" t="str">
        <f>LEFT(F3222,FIND(".",F3222,6))</f>
        <v>Xmp.crs.</v>
      </c>
      <c r="D3222" s="2" t="str">
        <f>VLOOKUP(C3222,PrefixUebersetzung,2,FALSE)</f>
        <v>Xmp.crs.</v>
      </c>
      <c r="E3222" s="2" t="str">
        <f>MID(F3222,FIND(".",F3222,6)+1,99)</f>
        <v>MoireFilter</v>
      </c>
      <c r="F3222" s="3" t="s">
        <v>8239</v>
      </c>
      <c r="G3222" s="3" t="s">
        <v>9526</v>
      </c>
      <c r="H3222" s="3" t="s">
        <v>11241</v>
      </c>
      <c r="I3222" s="3" t="s">
        <v>8140</v>
      </c>
      <c r="J3222" s="3" t="s">
        <v>8834</v>
      </c>
      <c r="L3222" s="14"/>
      <c r="N3222" s="3" t="str">
        <f>IFERROR(VLOOKUP(I3222,B:K,10,FALSE),"")</f>
        <v>Nicht in XMP Spezifikation, in Beispielen gefunden.</v>
      </c>
      <c r="O3222" s="3" t="str">
        <f>IF(AND(TRIM(J3222)="",M3222=""),"Suffix not translated ",
   IF(AND(TRIM(J3222)&lt;&gt;"",TRIM(M3222)&lt;&gt;"",TRIM(J3222)&lt;&gt;TRIM(M3222)),"Suffix translation &lt;&gt; lookup ", "" ))
&amp;IF(AND(TRIM(K3222)="",N3222=""),"Description not translated ",
   IF(AND(TRIM(K3222)&lt;&gt;"",TRIM(N3222)&lt;&gt;"",TRIM(K3222)&lt;&gt;TRIM(N3222)),"Description translation&lt;&gt; lookup ", "" ))</f>
        <v/>
      </c>
      <c r="P3222" s="3" t="s">
        <v>8447</v>
      </c>
    </row>
    <row r="3223" spans="1:17" ht="30" x14ac:dyDescent="0.25">
      <c r="A3223" s="2" t="str">
        <f>IF(TRIM(J3223)="","",E3223)</f>
        <v/>
      </c>
      <c r="B3223" s="2" t="str">
        <f>IF(TRIM(K3223)="","",I3223)</f>
        <v/>
      </c>
      <c r="C3223" s="2" t="str">
        <f>LEFT(F3223,FIND(".",F3223,6))</f>
        <v>Xmp.crs.</v>
      </c>
      <c r="D3223" s="2" t="str">
        <f>VLOOKUP(C3223,PrefixUebersetzung,2,FALSE)</f>
        <v>Xmp.crs.</v>
      </c>
      <c r="E3223" s="2" t="str">
        <f>MID(F3223,FIND(".",F3223,6)+1,99)</f>
        <v>NegativeCacheLargePreviewSize</v>
      </c>
      <c r="F3223" s="3" t="s">
        <v>8240</v>
      </c>
      <c r="G3223" s="3" t="s">
        <v>9526</v>
      </c>
      <c r="H3223" s="3" t="s">
        <v>11242</v>
      </c>
      <c r="I3223" s="3" t="s">
        <v>8140</v>
      </c>
      <c r="J3223" s="3"/>
      <c r="L3223" s="14">
        <v>5</v>
      </c>
      <c r="N3223" s="3" t="str">
        <f>IFERROR(VLOOKUP(I3223,B:K,10,FALSE),"")</f>
        <v>Nicht in XMP Spezifikation, in Beispielen gefunden.</v>
      </c>
      <c r="O3223" s="3" t="str">
        <f>IF(AND(TRIM(J3223)="",M3223=""),"Suffix not translated ",
   IF(AND(TRIM(J3223)&lt;&gt;"",TRIM(M3223)&lt;&gt;"",TRIM(J3223)&lt;&gt;TRIM(M3223)),"Suffix translation &lt;&gt; lookup ", "" ))
&amp;IF(AND(TRIM(K3223)="",N3223=""),"Description not translated ",
   IF(AND(TRIM(K3223)&lt;&gt;"",TRIM(N3223)&lt;&gt;"",TRIM(K3223)&lt;&gt;TRIM(N3223)),"Description translation&lt;&gt; lookup ", "" ))</f>
        <v xml:space="preserve">Suffix not translated </v>
      </c>
      <c r="P3223" s="3" t="s">
        <v>8447</v>
      </c>
    </row>
    <row r="3224" spans="1:17" ht="30" x14ac:dyDescent="0.25">
      <c r="A3224" s="2" t="str">
        <f>IF(TRIM(J3224)="","",E3224)</f>
        <v/>
      </c>
      <c r="B3224" s="2" t="str">
        <f>IF(TRIM(K3224)="","",I3224)</f>
        <v/>
      </c>
      <c r="C3224" s="2" t="str">
        <f>LEFT(F3224,FIND(".",F3224,6))</f>
        <v>Xmp.crs.</v>
      </c>
      <c r="D3224" s="2" t="str">
        <f>VLOOKUP(C3224,PrefixUebersetzung,2,FALSE)</f>
        <v>Xmp.crs.</v>
      </c>
      <c r="E3224" s="2" t="str">
        <f>MID(F3224,FIND(".",F3224,6)+1,99)</f>
        <v>NegativeCacheMaximumSize</v>
      </c>
      <c r="F3224" s="3" t="s">
        <v>8241</v>
      </c>
      <c r="G3224" s="3" t="s">
        <v>9526</v>
      </c>
      <c r="H3224" s="3" t="s">
        <v>11245</v>
      </c>
      <c r="I3224" s="3" t="s">
        <v>8140</v>
      </c>
      <c r="J3224" s="3"/>
      <c r="L3224" s="14">
        <v>5</v>
      </c>
      <c r="N3224" s="3" t="str">
        <f>IFERROR(VLOOKUP(I3224,B:K,10,FALSE),"")</f>
        <v>Nicht in XMP Spezifikation, in Beispielen gefunden.</v>
      </c>
      <c r="O3224" s="3" t="str">
        <f>IF(AND(TRIM(J3224)="",M3224=""),"Suffix not translated ",
   IF(AND(TRIM(J3224)&lt;&gt;"",TRIM(M3224)&lt;&gt;"",TRIM(J3224)&lt;&gt;TRIM(M3224)),"Suffix translation &lt;&gt; lookup ", "" ))
&amp;IF(AND(TRIM(K3224)="",N3224=""),"Description not translated ",
   IF(AND(TRIM(K3224)&lt;&gt;"",TRIM(N3224)&lt;&gt;"",TRIM(K3224)&lt;&gt;TRIM(N3224)),"Description translation&lt;&gt; lookup ", "" ))</f>
        <v xml:space="preserve">Suffix not translated </v>
      </c>
      <c r="P3224" s="3" t="s">
        <v>8447</v>
      </c>
    </row>
    <row r="3225" spans="1:17" ht="30" x14ac:dyDescent="0.25">
      <c r="A3225" s="2" t="str">
        <f>IF(TRIM(J3225)="","",E3225)</f>
        <v/>
      </c>
      <c r="B3225" s="2" t="str">
        <f>IF(TRIM(K3225)="","",I3225)</f>
        <v/>
      </c>
      <c r="C3225" s="2" t="str">
        <f>LEFT(F3225,FIND(".",F3225,6))</f>
        <v>Xmp.crs.</v>
      </c>
      <c r="D3225" s="2" t="str">
        <f>VLOOKUP(C3225,PrefixUebersetzung,2,FALSE)</f>
        <v>Xmp.crs.</v>
      </c>
      <c r="E3225" s="2" t="str">
        <f>MID(F3225,FIND(".",F3225,6)+1,99)</f>
        <v>NegativeCachePath</v>
      </c>
      <c r="F3225" s="3" t="s">
        <v>8242</v>
      </c>
      <c r="G3225" s="3" t="s">
        <v>9526</v>
      </c>
      <c r="H3225" s="3" t="s">
        <v>11241</v>
      </c>
      <c r="I3225" s="3" t="s">
        <v>8140</v>
      </c>
      <c r="J3225" s="3"/>
      <c r="L3225" s="14">
        <v>5</v>
      </c>
      <c r="N3225" s="3" t="str">
        <f>IFERROR(VLOOKUP(I3225,B:K,10,FALSE),"")</f>
        <v>Nicht in XMP Spezifikation, in Beispielen gefunden.</v>
      </c>
      <c r="O3225" s="3" t="str">
        <f>IF(AND(TRIM(J3225)="",M3225=""),"Suffix not translated ",
   IF(AND(TRIM(J3225)&lt;&gt;"",TRIM(M3225)&lt;&gt;"",TRIM(J3225)&lt;&gt;TRIM(M3225)),"Suffix translation &lt;&gt; lookup ", "" ))
&amp;IF(AND(TRIM(K3225)="",N3225=""),"Description not translated ",
   IF(AND(TRIM(K3225)&lt;&gt;"",TRIM(N3225)&lt;&gt;"",TRIM(K3225)&lt;&gt;TRIM(N3225)),"Description translation&lt;&gt; lookup ", "" ))</f>
        <v xml:space="preserve">Suffix not translated </v>
      </c>
      <c r="P3225" s="3" t="s">
        <v>8447</v>
      </c>
    </row>
    <row r="3226" spans="1:17" ht="30" x14ac:dyDescent="0.25">
      <c r="A3226" s="2" t="str">
        <f>IF(TRIM(J3226)="","",E3226)</f>
        <v>OffsetY</v>
      </c>
      <c r="B3226" s="2" t="str">
        <f>IF(TRIM(K3226)="","",I3226)</f>
        <v/>
      </c>
      <c r="C3226" s="2" t="str">
        <f>LEFT(F3226,FIND(".",F3226,6))</f>
        <v>Xmp.crs.</v>
      </c>
      <c r="D3226" s="2" t="str">
        <f>VLOOKUP(C3226,PrefixUebersetzung,2,FALSE)</f>
        <v>Xmp.crs.</v>
      </c>
      <c r="E3226" s="2" t="str">
        <f>MID(F3226,FIND(".",F3226,6)+1,99)</f>
        <v>OffsetY</v>
      </c>
      <c r="F3226" s="3" t="s">
        <v>8243</v>
      </c>
      <c r="G3226" s="3" t="s">
        <v>9526</v>
      </c>
      <c r="H3226" s="3" t="s">
        <v>11245</v>
      </c>
      <c r="I3226" s="3" t="s">
        <v>8140</v>
      </c>
      <c r="J3226" s="3" t="s">
        <v>8835</v>
      </c>
      <c r="L3226" s="14"/>
      <c r="N3226" s="3" t="str">
        <f>IFERROR(VLOOKUP(I3226,B:K,10,FALSE),"")</f>
        <v>Nicht in XMP Spezifikation, in Beispielen gefunden.</v>
      </c>
      <c r="O3226" s="3" t="str">
        <f>IF(AND(TRIM(J3226)="",M3226=""),"Suffix not translated ",
   IF(AND(TRIM(J3226)&lt;&gt;"",TRIM(M3226)&lt;&gt;"",TRIM(J3226)&lt;&gt;TRIM(M3226)),"Suffix translation &lt;&gt; lookup ", "" ))
&amp;IF(AND(TRIM(K3226)="",N3226=""),"Description not translated ",
   IF(AND(TRIM(K3226)&lt;&gt;"",TRIM(N3226)&lt;&gt;"",TRIM(K3226)&lt;&gt;TRIM(N3226)),"Description translation&lt;&gt; lookup ", "" ))</f>
        <v/>
      </c>
      <c r="P3226" s="3" t="s">
        <v>8447</v>
      </c>
    </row>
    <row r="3227" spans="1:17" ht="30" x14ac:dyDescent="0.25">
      <c r="A3227" s="2" t="str">
        <f>IF(TRIM(J3227)="","",E3227)</f>
        <v>Opacity</v>
      </c>
      <c r="B3227" s="2" t="str">
        <f>IF(TRIM(K3227)="","",I3227)</f>
        <v/>
      </c>
      <c r="C3227" s="2" t="str">
        <f>LEFT(F3227,FIND(".",F3227,6))</f>
        <v>Xmp.crs.</v>
      </c>
      <c r="D3227" s="2" t="str">
        <f>VLOOKUP(C3227,PrefixUebersetzung,2,FALSE)</f>
        <v>Xmp.crs.</v>
      </c>
      <c r="E3227" s="2" t="str">
        <f>MID(F3227,FIND(".",F3227,6)+1,99)</f>
        <v>Opacity</v>
      </c>
      <c r="F3227" s="3" t="s">
        <v>8244</v>
      </c>
      <c r="G3227" s="3" t="s">
        <v>9526</v>
      </c>
      <c r="H3227" s="3" t="s">
        <v>11245</v>
      </c>
      <c r="I3227" s="3" t="s">
        <v>8140</v>
      </c>
      <c r="J3227" s="3" t="s">
        <v>8638</v>
      </c>
      <c r="L3227" s="14"/>
      <c r="N3227" s="3" t="str">
        <f>IFERROR(VLOOKUP(I3227,B:K,10,FALSE),"")</f>
        <v>Nicht in XMP Spezifikation, in Beispielen gefunden.</v>
      </c>
      <c r="O3227" s="3" t="str">
        <f>IF(AND(TRIM(J3227)="",M3227=""),"Suffix not translated ",
   IF(AND(TRIM(J3227)&lt;&gt;"",TRIM(M3227)&lt;&gt;"",TRIM(J3227)&lt;&gt;TRIM(M3227)),"Suffix translation &lt;&gt; lookup ", "" ))
&amp;IF(AND(TRIM(K3227)="",N3227=""),"Description not translated ",
   IF(AND(TRIM(K3227)&lt;&gt;"",TRIM(N3227)&lt;&gt;"",TRIM(K3227)&lt;&gt;TRIM(N3227)),"Description translation&lt;&gt; lookup ", "" ))</f>
        <v/>
      </c>
      <c r="P3227" s="3" t="s">
        <v>8447</v>
      </c>
    </row>
    <row r="3228" spans="1:17" ht="30" x14ac:dyDescent="0.25">
      <c r="A3228" s="2" t="str">
        <f>IF(TRIM(J3228)="","",E3228)</f>
        <v/>
      </c>
      <c r="B3228" s="2" t="str">
        <f>IF(TRIM(K3228)="","",I3228)</f>
        <v/>
      </c>
      <c r="C3228" s="2" t="str">
        <f>LEFT(F3228,FIND(".",F3228,6))</f>
        <v>Xmp.crs.</v>
      </c>
      <c r="D3228" s="2" t="str">
        <f>VLOOKUP(C3228,PrefixUebersetzung,2,FALSE)</f>
        <v>Xmp.crs.</v>
      </c>
      <c r="E3228" s="2" t="str">
        <f>MID(F3228,FIND(".",F3228,6)+1,99)</f>
        <v>PaintBasedCorrections</v>
      </c>
      <c r="F3228" s="3" t="s">
        <v>8245</v>
      </c>
      <c r="G3228" s="3" t="s">
        <v>9526</v>
      </c>
      <c r="H3228" s="3" t="s">
        <v>11250</v>
      </c>
      <c r="I3228" s="3" t="s">
        <v>8151</v>
      </c>
      <c r="J3228" s="3"/>
      <c r="L3228" s="14">
        <v>5</v>
      </c>
      <c r="N3228" s="3" t="str">
        <f>IFERROR(VLOOKUP(I3228,B:K,10,FALSE),"")</f>
        <v/>
      </c>
      <c r="O3228" s="3" t="str">
        <f>IF(AND(TRIM(J3228)="",M3228=""),"Suffix not translated ",
   IF(AND(TRIM(J3228)&lt;&gt;"",TRIM(M3228)&lt;&gt;"",TRIM(J3228)&lt;&gt;TRIM(M3228)),"Suffix translation &lt;&gt; lookup ", "" ))
&amp;IF(AND(TRIM(K3228)="",N3228=""),"Description not translated ",
   IF(AND(TRIM(K3228)&lt;&gt;"",TRIM(N3228)&lt;&gt;"",TRIM(K3228)&lt;&gt;TRIM(N3228)),"Description translation&lt;&gt; lookup ", "" ))</f>
        <v xml:space="preserve">Suffix not translated Description not translated </v>
      </c>
      <c r="P3228" s="3" t="s">
        <v>8447</v>
      </c>
    </row>
    <row r="3229" spans="1:17" ht="30" x14ac:dyDescent="0.25">
      <c r="A3229" s="2" t="str">
        <f>IF(TRIM(J3229)="","",E3229)</f>
        <v/>
      </c>
      <c r="B3229" s="2" t="str">
        <f>IF(TRIM(K3229)="","",I3229)</f>
        <v/>
      </c>
      <c r="C3229" s="2" t="str">
        <f>LEFT(F3229,FIND(".",F3229,6))</f>
        <v>Xmp.crs.</v>
      </c>
      <c r="D3229" s="2" t="str">
        <f>VLOOKUP(C3229,PrefixUebersetzung,2,FALSE)</f>
        <v>Xmp.crs.</v>
      </c>
      <c r="E3229" s="2" t="str">
        <f>MID(F3229,FIND(".",F3229,6)+1,99)</f>
        <v>ParametricDarks</v>
      </c>
      <c r="F3229" s="3" t="s">
        <v>8246</v>
      </c>
      <c r="G3229" s="3" t="s">
        <v>9526</v>
      </c>
      <c r="H3229" s="3" t="s">
        <v>11242</v>
      </c>
      <c r="I3229" s="3" t="s">
        <v>8140</v>
      </c>
      <c r="J3229" s="3"/>
      <c r="L3229" s="14">
        <v>5</v>
      </c>
      <c r="N3229" s="3" t="str">
        <f>IFERROR(VLOOKUP(I3229,B:K,10,FALSE),"")</f>
        <v>Nicht in XMP Spezifikation, in Beispielen gefunden.</v>
      </c>
      <c r="O3229" s="3" t="str">
        <f>IF(AND(TRIM(J3229)="",M3229=""),"Suffix not translated ",
   IF(AND(TRIM(J3229)&lt;&gt;"",TRIM(M3229)&lt;&gt;"",TRIM(J3229)&lt;&gt;TRIM(M3229)),"Suffix translation &lt;&gt; lookup ", "" ))
&amp;IF(AND(TRIM(K3229)="",N3229=""),"Description not translated ",
   IF(AND(TRIM(K3229)&lt;&gt;"",TRIM(N3229)&lt;&gt;"",TRIM(K3229)&lt;&gt;TRIM(N3229)),"Description translation&lt;&gt; lookup ", "" ))</f>
        <v xml:space="preserve">Suffix not translated </v>
      </c>
      <c r="P3229" s="3" t="s">
        <v>8447</v>
      </c>
    </row>
    <row r="3230" spans="1:17" ht="30" x14ac:dyDescent="0.25">
      <c r="A3230" s="2" t="str">
        <f>IF(TRIM(J3230)="","",E3230)</f>
        <v/>
      </c>
      <c r="B3230" s="2" t="str">
        <f>IF(TRIM(K3230)="","",I3230)</f>
        <v/>
      </c>
      <c r="C3230" s="2" t="str">
        <f>LEFT(F3230,FIND(".",F3230,6))</f>
        <v>Xmp.crs.</v>
      </c>
      <c r="D3230" s="2" t="str">
        <f>VLOOKUP(C3230,PrefixUebersetzung,2,FALSE)</f>
        <v>Xmp.crs.</v>
      </c>
      <c r="E3230" s="2" t="str">
        <f>MID(F3230,FIND(".",F3230,6)+1,99)</f>
        <v>ParametricHighlights</v>
      </c>
      <c r="F3230" s="3" t="s">
        <v>8247</v>
      </c>
      <c r="G3230" s="3" t="s">
        <v>9526</v>
      </c>
      <c r="H3230" s="3" t="s">
        <v>11242</v>
      </c>
      <c r="I3230" s="3" t="s">
        <v>8140</v>
      </c>
      <c r="J3230" s="3"/>
      <c r="L3230" s="14">
        <v>5</v>
      </c>
      <c r="N3230" s="3" t="str">
        <f>IFERROR(VLOOKUP(I3230,B:K,10,FALSE),"")</f>
        <v>Nicht in XMP Spezifikation, in Beispielen gefunden.</v>
      </c>
      <c r="O3230" s="3" t="str">
        <f>IF(AND(TRIM(J3230)="",M3230=""),"Suffix not translated ",
   IF(AND(TRIM(J3230)&lt;&gt;"",TRIM(M3230)&lt;&gt;"",TRIM(J3230)&lt;&gt;TRIM(M3230)),"Suffix translation &lt;&gt; lookup ", "" ))
&amp;IF(AND(TRIM(K3230)="",N3230=""),"Description not translated ",
   IF(AND(TRIM(K3230)&lt;&gt;"",TRIM(N3230)&lt;&gt;"",TRIM(K3230)&lt;&gt;TRIM(N3230)),"Description translation&lt;&gt; lookup ", "" ))</f>
        <v xml:space="preserve">Suffix not translated </v>
      </c>
      <c r="P3230" s="3" t="s">
        <v>8447</v>
      </c>
    </row>
    <row r="3231" spans="1:17" ht="30" x14ac:dyDescent="0.25">
      <c r="A3231" s="2" t="str">
        <f>IF(TRIM(J3231)="","",E3231)</f>
        <v/>
      </c>
      <c r="B3231" s="2" t="str">
        <f>IF(TRIM(K3231)="","",I3231)</f>
        <v/>
      </c>
      <c r="C3231" s="2" t="str">
        <f>LEFT(F3231,FIND(".",F3231,6))</f>
        <v>Xmp.crs.</v>
      </c>
      <c r="D3231" s="2" t="str">
        <f>VLOOKUP(C3231,PrefixUebersetzung,2,FALSE)</f>
        <v>Xmp.crs.</v>
      </c>
      <c r="E3231" s="2" t="str">
        <f>MID(F3231,FIND(".",F3231,6)+1,99)</f>
        <v>ParametricHighlightSplit</v>
      </c>
      <c r="F3231" s="3" t="s">
        <v>8248</v>
      </c>
      <c r="G3231" s="3" t="s">
        <v>9526</v>
      </c>
      <c r="H3231" s="3" t="s">
        <v>11242</v>
      </c>
      <c r="I3231" s="3" t="s">
        <v>8140</v>
      </c>
      <c r="J3231" s="3"/>
      <c r="L3231" s="14">
        <v>5</v>
      </c>
      <c r="N3231" s="3" t="str">
        <f>IFERROR(VLOOKUP(I3231,B:K,10,FALSE),"")</f>
        <v>Nicht in XMP Spezifikation, in Beispielen gefunden.</v>
      </c>
      <c r="O3231" s="3" t="str">
        <f>IF(AND(TRIM(J3231)="",M3231=""),"Suffix not translated ",
   IF(AND(TRIM(J3231)&lt;&gt;"",TRIM(M3231)&lt;&gt;"",TRIM(J3231)&lt;&gt;TRIM(M3231)),"Suffix translation &lt;&gt; lookup ", "" ))
&amp;IF(AND(TRIM(K3231)="",N3231=""),"Description not translated ",
   IF(AND(TRIM(K3231)&lt;&gt;"",TRIM(N3231)&lt;&gt;"",TRIM(K3231)&lt;&gt;TRIM(N3231)),"Description translation&lt;&gt; lookup ", "" ))</f>
        <v xml:space="preserve">Suffix not translated </v>
      </c>
      <c r="P3231" s="3" t="s">
        <v>8447</v>
      </c>
    </row>
    <row r="3232" spans="1:17" ht="30" x14ac:dyDescent="0.25">
      <c r="A3232" s="2" t="str">
        <f>IF(TRIM(J3232)="","",E3232)</f>
        <v/>
      </c>
      <c r="B3232" s="2" t="str">
        <f>IF(TRIM(K3232)="","",I3232)</f>
        <v/>
      </c>
      <c r="C3232" s="2" t="str">
        <f>LEFT(F3232,FIND(".",F3232,6))</f>
        <v>Xmp.crs.</v>
      </c>
      <c r="D3232" s="2" t="str">
        <f>VLOOKUP(C3232,PrefixUebersetzung,2,FALSE)</f>
        <v>Xmp.crs.</v>
      </c>
      <c r="E3232" s="2" t="str">
        <f>MID(F3232,FIND(".",F3232,6)+1,99)</f>
        <v>ParametricLights</v>
      </c>
      <c r="F3232" s="3" t="s">
        <v>8249</v>
      </c>
      <c r="G3232" s="3" t="s">
        <v>9526</v>
      </c>
      <c r="H3232" s="3" t="s">
        <v>11242</v>
      </c>
      <c r="I3232" s="3" t="s">
        <v>8140</v>
      </c>
      <c r="J3232" s="3"/>
      <c r="L3232" s="14">
        <v>5</v>
      </c>
      <c r="N3232" s="3" t="str">
        <f>IFERROR(VLOOKUP(I3232,B:K,10,FALSE),"")</f>
        <v>Nicht in XMP Spezifikation, in Beispielen gefunden.</v>
      </c>
      <c r="O3232" s="3" t="str">
        <f>IF(AND(TRIM(J3232)="",M3232=""),"Suffix not translated ",
   IF(AND(TRIM(J3232)&lt;&gt;"",TRIM(M3232)&lt;&gt;"",TRIM(J3232)&lt;&gt;TRIM(M3232)),"Suffix translation &lt;&gt; lookup ", "" ))
&amp;IF(AND(TRIM(K3232)="",N3232=""),"Description not translated ",
   IF(AND(TRIM(K3232)&lt;&gt;"",TRIM(N3232)&lt;&gt;"",TRIM(K3232)&lt;&gt;TRIM(N3232)),"Description translation&lt;&gt; lookup ", "" ))</f>
        <v xml:space="preserve">Suffix not translated </v>
      </c>
      <c r="P3232" s="3" t="s">
        <v>8447</v>
      </c>
    </row>
    <row r="3233" spans="1:16" ht="30" x14ac:dyDescent="0.25">
      <c r="A3233" s="2" t="str">
        <f>IF(TRIM(J3233)="","",E3233)</f>
        <v/>
      </c>
      <c r="B3233" s="2" t="str">
        <f>IF(TRIM(K3233)="","",I3233)</f>
        <v/>
      </c>
      <c r="C3233" s="2" t="str">
        <f>LEFT(F3233,FIND(".",F3233,6))</f>
        <v>Xmp.crs.</v>
      </c>
      <c r="D3233" s="2" t="str">
        <f>VLOOKUP(C3233,PrefixUebersetzung,2,FALSE)</f>
        <v>Xmp.crs.</v>
      </c>
      <c r="E3233" s="2" t="str">
        <f>MID(F3233,FIND(".",F3233,6)+1,99)</f>
        <v>ParametricMidtoneSplit</v>
      </c>
      <c r="F3233" s="3" t="s">
        <v>8250</v>
      </c>
      <c r="G3233" s="3" t="s">
        <v>9526</v>
      </c>
      <c r="H3233" s="3" t="s">
        <v>11242</v>
      </c>
      <c r="I3233" s="3" t="s">
        <v>8140</v>
      </c>
      <c r="J3233" s="3"/>
      <c r="L3233" s="14">
        <v>5</v>
      </c>
      <c r="N3233" s="3" t="str">
        <f>IFERROR(VLOOKUP(I3233,B:K,10,FALSE),"")</f>
        <v>Nicht in XMP Spezifikation, in Beispielen gefunden.</v>
      </c>
      <c r="O3233" s="3" t="str">
        <f>IF(AND(TRIM(J3233)="",M3233=""),"Suffix not translated ",
   IF(AND(TRIM(J3233)&lt;&gt;"",TRIM(M3233)&lt;&gt;"",TRIM(J3233)&lt;&gt;TRIM(M3233)),"Suffix translation &lt;&gt; lookup ", "" ))
&amp;IF(AND(TRIM(K3233)="",N3233=""),"Description not translated ",
   IF(AND(TRIM(K3233)&lt;&gt;"",TRIM(N3233)&lt;&gt;"",TRIM(K3233)&lt;&gt;TRIM(N3233)),"Description translation&lt;&gt; lookup ", "" ))</f>
        <v xml:space="preserve">Suffix not translated </v>
      </c>
      <c r="P3233" s="3" t="s">
        <v>8447</v>
      </c>
    </row>
    <row r="3234" spans="1:16" ht="30" x14ac:dyDescent="0.25">
      <c r="A3234" s="2" t="str">
        <f>IF(TRIM(J3234)="","",E3234)</f>
        <v/>
      </c>
      <c r="B3234" s="2" t="str">
        <f>IF(TRIM(K3234)="","",I3234)</f>
        <v/>
      </c>
      <c r="C3234" s="2" t="str">
        <f>LEFT(F3234,FIND(".",F3234,6))</f>
        <v>Xmp.crs.</v>
      </c>
      <c r="D3234" s="2" t="str">
        <f>VLOOKUP(C3234,PrefixUebersetzung,2,FALSE)</f>
        <v>Xmp.crs.</v>
      </c>
      <c r="E3234" s="2" t="str">
        <f>MID(F3234,FIND(".",F3234,6)+1,99)</f>
        <v>ParametricShadows</v>
      </c>
      <c r="F3234" s="3" t="s">
        <v>8251</v>
      </c>
      <c r="G3234" s="3" t="s">
        <v>9526</v>
      </c>
      <c r="H3234" s="3" t="s">
        <v>11242</v>
      </c>
      <c r="I3234" s="3" t="s">
        <v>8140</v>
      </c>
      <c r="J3234" s="3"/>
      <c r="L3234" s="14">
        <v>5</v>
      </c>
      <c r="N3234" s="3" t="str">
        <f>IFERROR(VLOOKUP(I3234,B:K,10,FALSE),"")</f>
        <v>Nicht in XMP Spezifikation, in Beispielen gefunden.</v>
      </c>
      <c r="O3234" s="3" t="str">
        <f>IF(AND(TRIM(J3234)="",M3234=""),"Suffix not translated ",
   IF(AND(TRIM(J3234)&lt;&gt;"",TRIM(M3234)&lt;&gt;"",TRIM(J3234)&lt;&gt;TRIM(M3234)),"Suffix translation &lt;&gt; lookup ", "" ))
&amp;IF(AND(TRIM(K3234)="",N3234=""),"Description not translated ",
   IF(AND(TRIM(K3234)&lt;&gt;"",TRIM(N3234)&lt;&gt;"",TRIM(K3234)&lt;&gt;TRIM(N3234)),"Description translation&lt;&gt; lookup ", "" ))</f>
        <v xml:space="preserve">Suffix not translated </v>
      </c>
      <c r="P3234" s="3" t="s">
        <v>8447</v>
      </c>
    </row>
    <row r="3235" spans="1:16" ht="30" x14ac:dyDescent="0.25">
      <c r="A3235" s="2" t="str">
        <f>IF(TRIM(J3235)="","",E3235)</f>
        <v/>
      </c>
      <c r="B3235" s="2" t="str">
        <f>IF(TRIM(K3235)="","",I3235)</f>
        <v/>
      </c>
      <c r="C3235" s="2" t="str">
        <f>LEFT(F3235,FIND(".",F3235,6))</f>
        <v>Xmp.crs.</v>
      </c>
      <c r="D3235" s="2" t="str">
        <f>VLOOKUP(C3235,PrefixUebersetzung,2,FALSE)</f>
        <v>Xmp.crs.</v>
      </c>
      <c r="E3235" s="2" t="str">
        <f>MID(F3235,FIND(".",F3235,6)+1,99)</f>
        <v>ParametricShadowSplit</v>
      </c>
      <c r="F3235" s="3" t="s">
        <v>8252</v>
      </c>
      <c r="G3235" s="3" t="s">
        <v>9526</v>
      </c>
      <c r="H3235" s="3" t="s">
        <v>11242</v>
      </c>
      <c r="I3235" s="3" t="s">
        <v>8140</v>
      </c>
      <c r="J3235" s="3"/>
      <c r="L3235" s="14">
        <v>5</v>
      </c>
      <c r="N3235" s="3" t="str">
        <f>IFERROR(VLOOKUP(I3235,B:K,10,FALSE),"")</f>
        <v>Nicht in XMP Spezifikation, in Beispielen gefunden.</v>
      </c>
      <c r="O3235" s="3" t="str">
        <f>IF(AND(TRIM(J3235)="",M3235=""),"Suffix not translated ",
   IF(AND(TRIM(J3235)&lt;&gt;"",TRIM(M3235)&lt;&gt;"",TRIM(J3235)&lt;&gt;TRIM(M3235)),"Suffix translation &lt;&gt; lookup ", "" ))
&amp;IF(AND(TRIM(K3235)="",N3235=""),"Description not translated ",
   IF(AND(TRIM(K3235)&lt;&gt;"",TRIM(N3235)&lt;&gt;"",TRIM(K3235)&lt;&gt;TRIM(N3235)),"Description translation&lt;&gt; lookup ", "" ))</f>
        <v xml:space="preserve">Suffix not translated </v>
      </c>
      <c r="P3235" s="3" t="s">
        <v>8447</v>
      </c>
    </row>
    <row r="3236" spans="1:16" ht="30" x14ac:dyDescent="0.25">
      <c r="A3236" s="2" t="str">
        <f>IF(TRIM(J3236)="","",E3236)</f>
        <v/>
      </c>
      <c r="B3236" s="2" t="str">
        <f>IF(TRIM(K3236)="","",I3236)</f>
        <v/>
      </c>
      <c r="C3236" s="2" t="str">
        <f>LEFT(F3236,FIND(".",F3236,6))</f>
        <v>Xmp.crs.</v>
      </c>
      <c r="D3236" s="2" t="str">
        <f>VLOOKUP(C3236,PrefixUebersetzung,2,FALSE)</f>
        <v>Xmp.crs.</v>
      </c>
      <c r="E3236" s="2" t="str">
        <f>MID(F3236,FIND(".",F3236,6)+1,99)</f>
        <v>PerimeterValue</v>
      </c>
      <c r="F3236" s="3" t="s">
        <v>8253</v>
      </c>
      <c r="G3236" s="3" t="s">
        <v>9526</v>
      </c>
      <c r="H3236" s="3" t="s">
        <v>11245</v>
      </c>
      <c r="I3236" s="3" t="s">
        <v>8140</v>
      </c>
      <c r="J3236" s="3"/>
      <c r="L3236" s="14">
        <v>5</v>
      </c>
      <c r="N3236" s="3" t="str">
        <f>IFERROR(VLOOKUP(I3236,B:K,10,FALSE),"")</f>
        <v>Nicht in XMP Spezifikation, in Beispielen gefunden.</v>
      </c>
      <c r="O3236" s="3" t="str">
        <f>IF(AND(TRIM(J3236)="",M3236=""),"Suffix not translated ",
   IF(AND(TRIM(J3236)&lt;&gt;"",TRIM(M3236)&lt;&gt;"",TRIM(J3236)&lt;&gt;TRIM(M3236)),"Suffix translation &lt;&gt; lookup ", "" ))
&amp;IF(AND(TRIM(K3236)="",N3236=""),"Description not translated ",
   IF(AND(TRIM(K3236)&lt;&gt;"",TRIM(N3236)&lt;&gt;"",TRIM(K3236)&lt;&gt;TRIM(N3236)),"Description translation&lt;&gt; lookup ", "" ))</f>
        <v xml:space="preserve">Suffix not translated </v>
      </c>
      <c r="P3236" s="3" t="s">
        <v>8447</v>
      </c>
    </row>
    <row r="3237" spans="1:16" ht="30" x14ac:dyDescent="0.25">
      <c r="A3237" s="2" t="str">
        <f>IF(TRIM(J3237)="","",E3237)</f>
        <v/>
      </c>
      <c r="B3237" s="2" t="str">
        <f>IF(TRIM(K3237)="","",I3237)</f>
        <v/>
      </c>
      <c r="C3237" s="2" t="str">
        <f>LEFT(F3237,FIND(".",F3237,6))</f>
        <v>Xmp.crs.</v>
      </c>
      <c r="D3237" s="2" t="str">
        <f>VLOOKUP(C3237,PrefixUebersetzung,2,FALSE)</f>
        <v>Xmp.crs.</v>
      </c>
      <c r="E3237" s="2" t="str">
        <f>MID(F3237,FIND(".",F3237,6)+1,99)</f>
        <v>PerspectiveAspect</v>
      </c>
      <c r="F3237" s="3" t="s">
        <v>8254</v>
      </c>
      <c r="G3237" s="3" t="s">
        <v>9526</v>
      </c>
      <c r="H3237" s="3" t="s">
        <v>11242</v>
      </c>
      <c r="I3237" s="3" t="s">
        <v>8140</v>
      </c>
      <c r="J3237" s="3"/>
      <c r="L3237" s="14">
        <v>5</v>
      </c>
      <c r="N3237" s="3" t="str">
        <f>IFERROR(VLOOKUP(I3237,B:K,10,FALSE),"")</f>
        <v>Nicht in XMP Spezifikation, in Beispielen gefunden.</v>
      </c>
      <c r="O3237" s="3" t="str">
        <f>IF(AND(TRIM(J3237)="",M3237=""),"Suffix not translated ",
   IF(AND(TRIM(J3237)&lt;&gt;"",TRIM(M3237)&lt;&gt;"",TRIM(J3237)&lt;&gt;TRIM(M3237)),"Suffix translation &lt;&gt; lookup ", "" ))
&amp;IF(AND(TRIM(K3237)="",N3237=""),"Description not translated ",
   IF(AND(TRIM(K3237)&lt;&gt;"",TRIM(N3237)&lt;&gt;"",TRIM(K3237)&lt;&gt;TRIM(N3237)),"Description translation&lt;&gt; lookup ", "" ))</f>
        <v xml:space="preserve">Suffix not translated </v>
      </c>
      <c r="P3237" s="3" t="s">
        <v>8447</v>
      </c>
    </row>
    <row r="3238" spans="1:16" ht="30" x14ac:dyDescent="0.25">
      <c r="A3238" s="2" t="str">
        <f>IF(TRIM(J3238)="","",E3238)</f>
        <v/>
      </c>
      <c r="B3238" s="2" t="str">
        <f>IF(TRIM(K3238)="","",I3238)</f>
        <v/>
      </c>
      <c r="C3238" s="2" t="str">
        <f>LEFT(F3238,FIND(".",F3238,6))</f>
        <v>Xmp.crs.</v>
      </c>
      <c r="D3238" s="2" t="str">
        <f>VLOOKUP(C3238,PrefixUebersetzung,2,FALSE)</f>
        <v>Xmp.crs.</v>
      </c>
      <c r="E3238" s="2" t="str">
        <f>MID(F3238,FIND(".",F3238,6)+1,99)</f>
        <v>PerspectiveHorizontal</v>
      </c>
      <c r="F3238" s="3" t="s">
        <v>8255</v>
      </c>
      <c r="G3238" s="3" t="s">
        <v>9526</v>
      </c>
      <c r="H3238" s="3" t="s">
        <v>11242</v>
      </c>
      <c r="I3238" s="3" t="s">
        <v>8140</v>
      </c>
      <c r="J3238" s="3"/>
      <c r="L3238" s="14">
        <v>5</v>
      </c>
      <c r="N3238" s="3" t="str">
        <f>IFERROR(VLOOKUP(I3238,B:K,10,FALSE),"")</f>
        <v>Nicht in XMP Spezifikation, in Beispielen gefunden.</v>
      </c>
      <c r="O3238" s="3" t="str">
        <f>IF(AND(TRIM(J3238)="",M3238=""),"Suffix not translated ",
   IF(AND(TRIM(J3238)&lt;&gt;"",TRIM(M3238)&lt;&gt;"",TRIM(J3238)&lt;&gt;TRIM(M3238)),"Suffix translation &lt;&gt; lookup ", "" ))
&amp;IF(AND(TRIM(K3238)="",N3238=""),"Description not translated ",
   IF(AND(TRIM(K3238)&lt;&gt;"",TRIM(N3238)&lt;&gt;"",TRIM(K3238)&lt;&gt;TRIM(N3238)),"Description translation&lt;&gt; lookup ", "" ))</f>
        <v xml:space="preserve">Suffix not translated </v>
      </c>
      <c r="P3238" s="3" t="s">
        <v>8447</v>
      </c>
    </row>
    <row r="3239" spans="1:16" ht="30" x14ac:dyDescent="0.25">
      <c r="A3239" s="2" t="str">
        <f>IF(TRIM(J3239)="","",E3239)</f>
        <v/>
      </c>
      <c r="B3239" s="2" t="str">
        <f>IF(TRIM(K3239)="","",I3239)</f>
        <v/>
      </c>
      <c r="C3239" s="2" t="str">
        <f>LEFT(F3239,FIND(".",F3239,6))</f>
        <v>Xmp.crs.</v>
      </c>
      <c r="D3239" s="2" t="str">
        <f>VLOOKUP(C3239,PrefixUebersetzung,2,FALSE)</f>
        <v>Xmp.crs.</v>
      </c>
      <c r="E3239" s="2" t="str">
        <f>MID(F3239,FIND(".",F3239,6)+1,99)</f>
        <v>PerspectiveRotate</v>
      </c>
      <c r="F3239" s="3" t="s">
        <v>8256</v>
      </c>
      <c r="G3239" s="3" t="s">
        <v>9526</v>
      </c>
      <c r="H3239" s="3" t="s">
        <v>11245</v>
      </c>
      <c r="I3239" s="3" t="s">
        <v>8140</v>
      </c>
      <c r="J3239" s="3"/>
      <c r="L3239" s="14">
        <v>5</v>
      </c>
      <c r="N3239" s="3" t="str">
        <f>IFERROR(VLOOKUP(I3239,B:K,10,FALSE),"")</f>
        <v>Nicht in XMP Spezifikation, in Beispielen gefunden.</v>
      </c>
      <c r="O3239" s="3" t="str">
        <f>IF(AND(TRIM(J3239)="",M3239=""),"Suffix not translated ",
   IF(AND(TRIM(J3239)&lt;&gt;"",TRIM(M3239)&lt;&gt;"",TRIM(J3239)&lt;&gt;TRIM(M3239)),"Suffix translation &lt;&gt; lookup ", "" ))
&amp;IF(AND(TRIM(K3239)="",N3239=""),"Description not translated ",
   IF(AND(TRIM(K3239)&lt;&gt;"",TRIM(N3239)&lt;&gt;"",TRIM(K3239)&lt;&gt;TRIM(N3239)),"Description translation&lt;&gt; lookup ", "" ))</f>
        <v xml:space="preserve">Suffix not translated </v>
      </c>
      <c r="P3239" s="3" t="s">
        <v>8447</v>
      </c>
    </row>
    <row r="3240" spans="1:16" ht="30" x14ac:dyDescent="0.25">
      <c r="A3240" s="2" t="str">
        <f>IF(TRIM(J3240)="","",E3240)</f>
        <v/>
      </c>
      <c r="B3240" s="2" t="str">
        <f>IF(TRIM(K3240)="","",I3240)</f>
        <v/>
      </c>
      <c r="C3240" s="2" t="str">
        <f>LEFT(F3240,FIND(".",F3240,6))</f>
        <v>Xmp.crs.</v>
      </c>
      <c r="D3240" s="2" t="str">
        <f>VLOOKUP(C3240,PrefixUebersetzung,2,FALSE)</f>
        <v>Xmp.crs.</v>
      </c>
      <c r="E3240" s="2" t="str">
        <f>MID(F3240,FIND(".",F3240,6)+1,99)</f>
        <v>PerspectiveScale</v>
      </c>
      <c r="F3240" s="3" t="s">
        <v>8257</v>
      </c>
      <c r="G3240" s="3" t="s">
        <v>9526</v>
      </c>
      <c r="H3240" s="3" t="s">
        <v>11242</v>
      </c>
      <c r="I3240" s="3" t="s">
        <v>8140</v>
      </c>
      <c r="J3240" s="3"/>
      <c r="L3240" s="14">
        <v>5</v>
      </c>
      <c r="N3240" s="3" t="str">
        <f>IFERROR(VLOOKUP(I3240,B:K,10,FALSE),"")</f>
        <v>Nicht in XMP Spezifikation, in Beispielen gefunden.</v>
      </c>
      <c r="O3240" s="3" t="str">
        <f>IF(AND(TRIM(J3240)="",M3240=""),"Suffix not translated ",
   IF(AND(TRIM(J3240)&lt;&gt;"",TRIM(M3240)&lt;&gt;"",TRIM(J3240)&lt;&gt;TRIM(M3240)),"Suffix translation &lt;&gt; lookup ", "" ))
&amp;IF(AND(TRIM(K3240)="",N3240=""),"Description not translated ",
   IF(AND(TRIM(K3240)&lt;&gt;"",TRIM(N3240)&lt;&gt;"",TRIM(K3240)&lt;&gt;TRIM(N3240)),"Description translation&lt;&gt; lookup ", "" ))</f>
        <v xml:space="preserve">Suffix not translated </v>
      </c>
      <c r="P3240" s="3" t="s">
        <v>8447</v>
      </c>
    </row>
    <row r="3241" spans="1:16" ht="30" x14ac:dyDescent="0.25">
      <c r="A3241" s="2" t="str">
        <f>IF(TRIM(J3241)="","",E3241)</f>
        <v/>
      </c>
      <c r="B3241" s="2" t="str">
        <f>IF(TRIM(K3241)="","",I3241)</f>
        <v/>
      </c>
      <c r="C3241" s="2" t="str">
        <f>LEFT(F3241,FIND(".",F3241,6))</f>
        <v>Xmp.crs.</v>
      </c>
      <c r="D3241" s="2" t="str">
        <f>VLOOKUP(C3241,PrefixUebersetzung,2,FALSE)</f>
        <v>Xmp.crs.</v>
      </c>
      <c r="E3241" s="2" t="str">
        <f>MID(F3241,FIND(".",F3241,6)+1,99)</f>
        <v>PerspectiveUpright</v>
      </c>
      <c r="F3241" s="3" t="s">
        <v>8258</v>
      </c>
      <c r="G3241" s="3" t="s">
        <v>9526</v>
      </c>
      <c r="H3241" s="3" t="s">
        <v>11242</v>
      </c>
      <c r="I3241" s="3" t="s">
        <v>8140</v>
      </c>
      <c r="J3241" s="3"/>
      <c r="L3241" s="14">
        <v>5</v>
      </c>
      <c r="N3241" s="3" t="str">
        <f>IFERROR(VLOOKUP(I3241,B:K,10,FALSE),"")</f>
        <v>Nicht in XMP Spezifikation, in Beispielen gefunden.</v>
      </c>
      <c r="O3241" s="3" t="str">
        <f>IF(AND(TRIM(J3241)="",M3241=""),"Suffix not translated ",
   IF(AND(TRIM(J3241)&lt;&gt;"",TRIM(M3241)&lt;&gt;"",TRIM(J3241)&lt;&gt;TRIM(M3241)),"Suffix translation &lt;&gt; lookup ", "" ))
&amp;IF(AND(TRIM(K3241)="",N3241=""),"Description not translated ",
   IF(AND(TRIM(K3241)&lt;&gt;"",TRIM(N3241)&lt;&gt;"",TRIM(K3241)&lt;&gt;TRIM(N3241)),"Description translation&lt;&gt; lookup ", "" ))</f>
        <v xml:space="preserve">Suffix not translated </v>
      </c>
      <c r="P3241" s="3" t="s">
        <v>8447</v>
      </c>
    </row>
    <row r="3242" spans="1:16" ht="30" x14ac:dyDescent="0.25">
      <c r="A3242" s="2" t="str">
        <f>IF(TRIM(J3242)="","",E3242)</f>
        <v/>
      </c>
      <c r="B3242" s="2" t="str">
        <f>IF(TRIM(K3242)="","",I3242)</f>
        <v/>
      </c>
      <c r="C3242" s="2" t="str">
        <f>LEFT(F3242,FIND(".",F3242,6))</f>
        <v>Xmp.crs.</v>
      </c>
      <c r="D3242" s="2" t="str">
        <f>VLOOKUP(C3242,PrefixUebersetzung,2,FALSE)</f>
        <v>Xmp.crs.</v>
      </c>
      <c r="E3242" s="2" t="str">
        <f>MID(F3242,FIND(".",F3242,6)+1,99)</f>
        <v>PerspectiveVertical</v>
      </c>
      <c r="F3242" s="3" t="s">
        <v>8259</v>
      </c>
      <c r="G3242" s="3" t="s">
        <v>9526</v>
      </c>
      <c r="H3242" s="3" t="s">
        <v>11242</v>
      </c>
      <c r="I3242" s="3" t="s">
        <v>8140</v>
      </c>
      <c r="J3242" s="3"/>
      <c r="L3242" s="14">
        <v>5</v>
      </c>
      <c r="N3242" s="3" t="str">
        <f>IFERROR(VLOOKUP(I3242,B:K,10,FALSE),"")</f>
        <v>Nicht in XMP Spezifikation, in Beispielen gefunden.</v>
      </c>
      <c r="O3242" s="3" t="str">
        <f>IF(AND(TRIM(J3242)="",M3242=""),"Suffix not translated ",
   IF(AND(TRIM(J3242)&lt;&gt;"",TRIM(M3242)&lt;&gt;"",TRIM(J3242)&lt;&gt;TRIM(M3242)),"Suffix translation &lt;&gt; lookup ", "" ))
&amp;IF(AND(TRIM(K3242)="",N3242=""),"Description not translated ",
   IF(AND(TRIM(K3242)&lt;&gt;"",TRIM(N3242)&lt;&gt;"",TRIM(K3242)&lt;&gt;TRIM(N3242)),"Description translation&lt;&gt; lookup ", "" ))</f>
        <v xml:space="preserve">Suffix not translated </v>
      </c>
      <c r="P3242" s="3" t="s">
        <v>8447</v>
      </c>
    </row>
    <row r="3243" spans="1:16" ht="30" x14ac:dyDescent="0.25">
      <c r="A3243" s="2" t="str">
        <f>IF(TRIM(J3243)="","",E3243)</f>
        <v/>
      </c>
      <c r="B3243" s="2" t="str">
        <f>IF(TRIM(K3243)="","",I3243)</f>
        <v/>
      </c>
      <c r="C3243" s="2" t="str">
        <f>LEFT(F3243,FIND(".",F3243,6))</f>
        <v>Xmp.crs.</v>
      </c>
      <c r="D3243" s="2" t="str">
        <f>VLOOKUP(C3243,PrefixUebersetzung,2,FALSE)</f>
        <v>Xmp.crs.</v>
      </c>
      <c r="E3243" s="2" t="str">
        <f>MID(F3243,FIND(".",F3243,6)+1,99)</f>
        <v>PostCropVignetteAmount</v>
      </c>
      <c r="F3243" s="3" t="s">
        <v>8260</v>
      </c>
      <c r="G3243" s="3" t="s">
        <v>9526</v>
      </c>
      <c r="H3243" s="3" t="s">
        <v>11242</v>
      </c>
      <c r="I3243" s="3" t="s">
        <v>8140</v>
      </c>
      <c r="J3243" s="3"/>
      <c r="L3243" s="14">
        <v>5</v>
      </c>
      <c r="N3243" s="3" t="str">
        <f>IFERROR(VLOOKUP(I3243,B:K,10,FALSE),"")</f>
        <v>Nicht in XMP Spezifikation, in Beispielen gefunden.</v>
      </c>
      <c r="O3243" s="3" t="str">
        <f>IF(AND(TRIM(J3243)="",M3243=""),"Suffix not translated ",
   IF(AND(TRIM(J3243)&lt;&gt;"",TRIM(M3243)&lt;&gt;"",TRIM(J3243)&lt;&gt;TRIM(M3243)),"Suffix translation &lt;&gt; lookup ", "" ))
&amp;IF(AND(TRIM(K3243)="",N3243=""),"Description not translated ",
   IF(AND(TRIM(K3243)&lt;&gt;"",TRIM(N3243)&lt;&gt;"",TRIM(K3243)&lt;&gt;TRIM(N3243)),"Description translation&lt;&gt; lookup ", "" ))</f>
        <v xml:space="preserve">Suffix not translated </v>
      </c>
      <c r="P3243" s="3" t="s">
        <v>8447</v>
      </c>
    </row>
    <row r="3244" spans="1:16" ht="30" x14ac:dyDescent="0.25">
      <c r="A3244" s="2" t="str">
        <f>IF(TRIM(J3244)="","",E3244)</f>
        <v/>
      </c>
      <c r="B3244" s="2" t="str">
        <f>IF(TRIM(K3244)="","",I3244)</f>
        <v/>
      </c>
      <c r="C3244" s="2" t="str">
        <f>LEFT(F3244,FIND(".",F3244,6))</f>
        <v>Xmp.crs.</v>
      </c>
      <c r="D3244" s="2" t="str">
        <f>VLOOKUP(C3244,PrefixUebersetzung,2,FALSE)</f>
        <v>Xmp.crs.</v>
      </c>
      <c r="E3244" s="2" t="str">
        <f>MID(F3244,FIND(".",F3244,6)+1,99)</f>
        <v>PostCropVignetteFeather</v>
      </c>
      <c r="F3244" s="3" t="s">
        <v>8261</v>
      </c>
      <c r="G3244" s="3" t="s">
        <v>9526</v>
      </c>
      <c r="H3244" s="3" t="s">
        <v>11242</v>
      </c>
      <c r="I3244" s="3" t="s">
        <v>8140</v>
      </c>
      <c r="J3244" s="3"/>
      <c r="L3244" s="14">
        <v>5</v>
      </c>
      <c r="N3244" s="3" t="str">
        <f>IFERROR(VLOOKUP(I3244,B:K,10,FALSE),"")</f>
        <v>Nicht in XMP Spezifikation, in Beispielen gefunden.</v>
      </c>
      <c r="O3244" s="3" t="str">
        <f>IF(AND(TRIM(J3244)="",M3244=""),"Suffix not translated ",
   IF(AND(TRIM(J3244)&lt;&gt;"",TRIM(M3244)&lt;&gt;"",TRIM(J3244)&lt;&gt;TRIM(M3244)),"Suffix translation &lt;&gt; lookup ", "" ))
&amp;IF(AND(TRIM(K3244)="",N3244=""),"Description not translated ",
   IF(AND(TRIM(K3244)&lt;&gt;"",TRIM(N3244)&lt;&gt;"",TRIM(K3244)&lt;&gt;TRIM(N3244)),"Description translation&lt;&gt; lookup ", "" ))</f>
        <v xml:space="preserve">Suffix not translated </v>
      </c>
      <c r="P3244" s="3" t="s">
        <v>8447</v>
      </c>
    </row>
    <row r="3245" spans="1:16" ht="30" x14ac:dyDescent="0.25">
      <c r="A3245" s="2" t="str">
        <f>IF(TRIM(J3245)="","",E3245)</f>
        <v/>
      </c>
      <c r="B3245" s="2" t="str">
        <f>IF(TRIM(K3245)="","",I3245)</f>
        <v/>
      </c>
      <c r="C3245" s="2" t="str">
        <f>LEFT(F3245,FIND(".",F3245,6))</f>
        <v>Xmp.crs.</v>
      </c>
      <c r="D3245" s="2" t="str">
        <f>VLOOKUP(C3245,PrefixUebersetzung,2,FALSE)</f>
        <v>Xmp.crs.</v>
      </c>
      <c r="E3245" s="2" t="str">
        <f>MID(F3245,FIND(".",F3245,6)+1,99)</f>
        <v>PostCropVignetteHighlightContrast</v>
      </c>
      <c r="F3245" s="3" t="s">
        <v>8262</v>
      </c>
      <c r="G3245" s="3" t="s">
        <v>9526</v>
      </c>
      <c r="H3245" s="3" t="s">
        <v>11242</v>
      </c>
      <c r="I3245" s="3" t="s">
        <v>8140</v>
      </c>
      <c r="J3245" s="3"/>
      <c r="L3245" s="14">
        <v>5</v>
      </c>
      <c r="N3245" s="3" t="str">
        <f>IFERROR(VLOOKUP(I3245,B:K,10,FALSE),"")</f>
        <v>Nicht in XMP Spezifikation, in Beispielen gefunden.</v>
      </c>
      <c r="O3245" s="3" t="str">
        <f>IF(AND(TRIM(J3245)="",M3245=""),"Suffix not translated ",
   IF(AND(TRIM(J3245)&lt;&gt;"",TRIM(M3245)&lt;&gt;"",TRIM(J3245)&lt;&gt;TRIM(M3245)),"Suffix translation &lt;&gt; lookup ", "" ))
&amp;IF(AND(TRIM(K3245)="",N3245=""),"Description not translated ",
   IF(AND(TRIM(K3245)&lt;&gt;"",TRIM(N3245)&lt;&gt;"",TRIM(K3245)&lt;&gt;TRIM(N3245)),"Description translation&lt;&gt; lookup ", "" ))</f>
        <v xml:space="preserve">Suffix not translated </v>
      </c>
      <c r="P3245" s="3" t="s">
        <v>8447</v>
      </c>
    </row>
    <row r="3246" spans="1:16" ht="30" x14ac:dyDescent="0.25">
      <c r="A3246" s="2" t="str">
        <f>IF(TRIM(J3246)="","",E3246)</f>
        <v/>
      </c>
      <c r="B3246" s="2" t="str">
        <f>IF(TRIM(K3246)="","",I3246)</f>
        <v/>
      </c>
      <c r="C3246" s="2" t="str">
        <f>LEFT(F3246,FIND(".",F3246,6))</f>
        <v>Xmp.crs.</v>
      </c>
      <c r="D3246" s="2" t="str">
        <f>VLOOKUP(C3246,PrefixUebersetzung,2,FALSE)</f>
        <v>Xmp.crs.</v>
      </c>
      <c r="E3246" s="2" t="str">
        <f>MID(F3246,FIND(".",F3246,6)+1,99)</f>
        <v>PostCropVignetteMidpoint</v>
      </c>
      <c r="F3246" s="3" t="s">
        <v>8263</v>
      </c>
      <c r="G3246" s="3" t="s">
        <v>9526</v>
      </c>
      <c r="H3246" s="3" t="s">
        <v>11242</v>
      </c>
      <c r="I3246" s="3" t="s">
        <v>8140</v>
      </c>
      <c r="J3246" s="3"/>
      <c r="L3246" s="14">
        <v>5</v>
      </c>
      <c r="N3246" s="3" t="str">
        <f>IFERROR(VLOOKUP(I3246,B:K,10,FALSE),"")</f>
        <v>Nicht in XMP Spezifikation, in Beispielen gefunden.</v>
      </c>
      <c r="O3246" s="3" t="str">
        <f>IF(AND(TRIM(J3246)="",M3246=""),"Suffix not translated ",
   IF(AND(TRIM(J3246)&lt;&gt;"",TRIM(M3246)&lt;&gt;"",TRIM(J3246)&lt;&gt;TRIM(M3246)),"Suffix translation &lt;&gt; lookup ", "" ))
&amp;IF(AND(TRIM(K3246)="",N3246=""),"Description not translated ",
   IF(AND(TRIM(K3246)&lt;&gt;"",TRIM(N3246)&lt;&gt;"",TRIM(K3246)&lt;&gt;TRIM(N3246)),"Description translation&lt;&gt; lookup ", "" ))</f>
        <v xml:space="preserve">Suffix not translated </v>
      </c>
      <c r="P3246" s="3" t="s">
        <v>8447</v>
      </c>
    </row>
    <row r="3247" spans="1:16" ht="30" x14ac:dyDescent="0.25">
      <c r="A3247" s="2" t="str">
        <f>IF(TRIM(J3247)="","",E3247)</f>
        <v/>
      </c>
      <c r="B3247" s="2" t="str">
        <f>IF(TRIM(K3247)="","",I3247)</f>
        <v/>
      </c>
      <c r="C3247" s="2" t="str">
        <f>LEFT(F3247,FIND(".",F3247,6))</f>
        <v>Xmp.crs.</v>
      </c>
      <c r="D3247" s="2" t="str">
        <f>VLOOKUP(C3247,PrefixUebersetzung,2,FALSE)</f>
        <v>Xmp.crs.</v>
      </c>
      <c r="E3247" s="2" t="str">
        <f>MID(F3247,FIND(".",F3247,6)+1,99)</f>
        <v>PostCropVignetteRoundness</v>
      </c>
      <c r="F3247" s="3" t="s">
        <v>8264</v>
      </c>
      <c r="G3247" s="3" t="s">
        <v>9526</v>
      </c>
      <c r="H3247" s="3" t="s">
        <v>11242</v>
      </c>
      <c r="I3247" s="3" t="s">
        <v>8140</v>
      </c>
      <c r="J3247" s="3"/>
      <c r="L3247" s="14">
        <v>5</v>
      </c>
      <c r="N3247" s="3" t="str">
        <f>IFERROR(VLOOKUP(I3247,B:K,10,FALSE),"")</f>
        <v>Nicht in XMP Spezifikation, in Beispielen gefunden.</v>
      </c>
      <c r="O3247" s="3" t="str">
        <f>IF(AND(TRIM(J3247)="",M3247=""),"Suffix not translated ",
   IF(AND(TRIM(J3247)&lt;&gt;"",TRIM(M3247)&lt;&gt;"",TRIM(J3247)&lt;&gt;TRIM(M3247)),"Suffix translation &lt;&gt; lookup ", "" ))
&amp;IF(AND(TRIM(K3247)="",N3247=""),"Description not translated ",
   IF(AND(TRIM(K3247)&lt;&gt;"",TRIM(N3247)&lt;&gt;"",TRIM(K3247)&lt;&gt;TRIM(N3247)),"Description translation&lt;&gt; lookup ", "" ))</f>
        <v xml:space="preserve">Suffix not translated </v>
      </c>
      <c r="P3247" s="3" t="s">
        <v>8447</v>
      </c>
    </row>
    <row r="3248" spans="1:16" ht="30" x14ac:dyDescent="0.25">
      <c r="A3248" s="2" t="str">
        <f>IF(TRIM(J3248)="","",E3248)</f>
        <v/>
      </c>
      <c r="B3248" s="2" t="str">
        <f>IF(TRIM(K3248)="","",I3248)</f>
        <v/>
      </c>
      <c r="C3248" s="2" t="str">
        <f>LEFT(F3248,FIND(".",F3248,6))</f>
        <v>Xmp.crs.</v>
      </c>
      <c r="D3248" s="2" t="str">
        <f>VLOOKUP(C3248,PrefixUebersetzung,2,FALSE)</f>
        <v>Xmp.crs.</v>
      </c>
      <c r="E3248" s="2" t="str">
        <f>MID(F3248,FIND(".",F3248,6)+1,99)</f>
        <v>PostCropVignetteStyle</v>
      </c>
      <c r="F3248" s="3" t="s">
        <v>8265</v>
      </c>
      <c r="G3248" s="3" t="s">
        <v>9526</v>
      </c>
      <c r="H3248" s="3" t="s">
        <v>11242</v>
      </c>
      <c r="I3248" s="3" t="s">
        <v>8140</v>
      </c>
      <c r="J3248" s="3"/>
      <c r="L3248" s="14">
        <v>5</v>
      </c>
      <c r="N3248" s="3" t="str">
        <f>IFERROR(VLOOKUP(I3248,B:K,10,FALSE),"")</f>
        <v>Nicht in XMP Spezifikation, in Beispielen gefunden.</v>
      </c>
      <c r="O3248" s="3" t="str">
        <f>IF(AND(TRIM(J3248)="",M3248=""),"Suffix not translated ",
   IF(AND(TRIM(J3248)&lt;&gt;"",TRIM(M3248)&lt;&gt;"",TRIM(J3248)&lt;&gt;TRIM(M3248)),"Suffix translation &lt;&gt; lookup ", "" ))
&amp;IF(AND(TRIM(K3248)="",N3248=""),"Description not translated ",
   IF(AND(TRIM(K3248)&lt;&gt;"",TRIM(N3248)&lt;&gt;"",TRIM(K3248)&lt;&gt;TRIM(N3248)),"Description translation&lt;&gt; lookup ", "" ))</f>
        <v xml:space="preserve">Suffix not translated </v>
      </c>
      <c r="P3248" s="3" t="s">
        <v>8447</v>
      </c>
    </row>
    <row r="3249" spans="1:18" ht="30" x14ac:dyDescent="0.25">
      <c r="A3249" s="2" t="str">
        <f>IF(TRIM(J3249)="","",E3249)</f>
        <v/>
      </c>
      <c r="B3249" s="2" t="str">
        <f>IF(TRIM(K3249)="","",I3249)</f>
        <v/>
      </c>
      <c r="C3249" s="2" t="str">
        <f>LEFT(F3249,FIND(".",F3249,6))</f>
        <v>Xmp.crs.</v>
      </c>
      <c r="D3249" s="2" t="str">
        <f>VLOOKUP(C3249,PrefixUebersetzung,2,FALSE)</f>
        <v>Xmp.crs.</v>
      </c>
      <c r="E3249" s="2" t="str">
        <f>MID(F3249,FIND(".",F3249,6)+1,99)</f>
        <v>ProcessVersion</v>
      </c>
      <c r="F3249" s="3" t="s">
        <v>8266</v>
      </c>
      <c r="G3249" s="3" t="s">
        <v>9526</v>
      </c>
      <c r="H3249" s="3" t="s">
        <v>11241</v>
      </c>
      <c r="I3249" s="3" t="s">
        <v>8140</v>
      </c>
      <c r="J3249" s="3"/>
      <c r="L3249" s="14">
        <v>5</v>
      </c>
      <c r="N3249" s="3" t="str">
        <f>IFERROR(VLOOKUP(I3249,B:K,10,FALSE),"")</f>
        <v>Nicht in XMP Spezifikation, in Beispielen gefunden.</v>
      </c>
      <c r="O3249" s="3" t="str">
        <f>IF(AND(TRIM(J3249)="",M3249=""),"Suffix not translated ",
   IF(AND(TRIM(J3249)&lt;&gt;"",TRIM(M3249)&lt;&gt;"",TRIM(J3249)&lt;&gt;TRIM(M3249)),"Suffix translation &lt;&gt; lookup ", "" ))
&amp;IF(AND(TRIM(K3249)="",N3249=""),"Description not translated ",
   IF(AND(TRIM(K3249)&lt;&gt;"",TRIM(N3249)&lt;&gt;"",TRIM(K3249)&lt;&gt;TRIM(N3249)),"Description translation&lt;&gt; lookup ", "" ))</f>
        <v xml:space="preserve">Suffix not translated </v>
      </c>
      <c r="P3249" s="3" t="s">
        <v>8447</v>
      </c>
    </row>
    <row r="3250" spans="1:18" ht="30" x14ac:dyDescent="0.25">
      <c r="A3250" s="2" t="str">
        <f>IF(TRIM(J3250)="","",E3250)</f>
        <v>Radius</v>
      </c>
      <c r="B3250" s="2" t="str">
        <f>IF(TRIM(K3250)="","",I3250)</f>
        <v/>
      </c>
      <c r="C3250" s="2" t="str">
        <f>LEFT(F3250,FIND(".",F3250,6))</f>
        <v>Xmp.crs.</v>
      </c>
      <c r="D3250" s="2" t="str">
        <f>VLOOKUP(C3250,PrefixUebersetzung,2,FALSE)</f>
        <v>Xmp.crs.</v>
      </c>
      <c r="E3250" s="2" t="str">
        <f>MID(F3250,FIND(".",F3250,6)+1,99)</f>
        <v>Radius</v>
      </c>
      <c r="F3250" s="3" t="s">
        <v>8267</v>
      </c>
      <c r="G3250" s="3" t="s">
        <v>9526</v>
      </c>
      <c r="H3250" s="3" t="s">
        <v>11245</v>
      </c>
      <c r="I3250" s="3" t="s">
        <v>8140</v>
      </c>
      <c r="J3250" s="3" t="s">
        <v>8446</v>
      </c>
      <c r="L3250" s="14"/>
      <c r="N3250" s="3" t="str">
        <f>IFERROR(VLOOKUP(I3250,B:K,10,FALSE),"")</f>
        <v>Nicht in XMP Spezifikation, in Beispielen gefunden.</v>
      </c>
      <c r="O3250" s="3" t="str">
        <f>IF(AND(TRIM(J3250)="",M3250=""),"Suffix not translated ",
   IF(AND(TRIM(J3250)&lt;&gt;"",TRIM(M3250)&lt;&gt;"",TRIM(J3250)&lt;&gt;TRIM(M3250)),"Suffix translation &lt;&gt; lookup ", "" ))
&amp;IF(AND(TRIM(K3250)="",N3250=""),"Description not translated ",
   IF(AND(TRIM(K3250)&lt;&gt;"",TRIM(N3250)&lt;&gt;"",TRIM(K3250)&lt;&gt;TRIM(N3250)),"Description translation&lt;&gt; lookup ", "" ))</f>
        <v/>
      </c>
      <c r="P3250" s="3" t="s">
        <v>8447</v>
      </c>
    </row>
    <row r="3251" spans="1:18" ht="30" x14ac:dyDescent="0.25">
      <c r="A3251" s="2" t="str">
        <f>IF(TRIM(J3251)="","",E3251)</f>
        <v>RawFileName</v>
      </c>
      <c r="B3251" s="2" t="str">
        <f>IF(TRIM(K3251)="","",I3251)</f>
        <v>File name of raw file (not a complete path).</v>
      </c>
      <c r="C3251" s="2" t="str">
        <f>LEFT(F3251,FIND(".",F3251,6))</f>
        <v>Xmp.crs.</v>
      </c>
      <c r="D3251" s="2" t="str">
        <f>VLOOKUP(C3251,PrefixUebersetzung,2,FALSE)</f>
        <v>Xmp.crs.</v>
      </c>
      <c r="E3251" s="2" t="str">
        <f>MID(F3251,FIND(".",F3251,6)+1,99)</f>
        <v>RawFileName</v>
      </c>
      <c r="F3251" s="3" t="s">
        <v>1650</v>
      </c>
      <c r="G3251" s="3" t="s">
        <v>9526</v>
      </c>
      <c r="H3251" s="3" t="s">
        <v>11241</v>
      </c>
      <c r="I3251" s="3" t="s">
        <v>3296</v>
      </c>
      <c r="J3251" s="3" t="s">
        <v>5008</v>
      </c>
      <c r="K3251" s="5" t="s">
        <v>6568</v>
      </c>
      <c r="L3251" s="14"/>
      <c r="O3251" s="3" t="str">
        <f>IF(AND(TRIM(J3251)="",M3251=""),"Suffix not translated ",
   IF(AND(TRIM(J3251)&lt;&gt;"",TRIM(M3251)&lt;&gt;"",TRIM(J3251)&lt;&gt;TRIM(M3251)),"Suffix translation &lt;&gt; lookup ", "" ))
&amp;IF(AND(TRIM(K3251)="",N3251=""),"Description not translated ",
   IF(AND(TRIM(K3251)&lt;&gt;"",TRIM(N3251)&lt;&gt;"",TRIM(K3251)&lt;&gt;TRIM(N3251)),"Description translation&lt;&gt; lookup ", "" ))</f>
        <v/>
      </c>
      <c r="P3251" s="3" t="s">
        <v>8447</v>
      </c>
      <c r="Q3251" s="3" t="s">
        <v>8447</v>
      </c>
      <c r="R3251" s="3" t="s">
        <v>9161</v>
      </c>
    </row>
    <row r="3252" spans="1:18" ht="30" x14ac:dyDescent="0.25">
      <c r="A3252" s="2" t="str">
        <f>IF(TRIM(J3252)="","",E3252)</f>
        <v/>
      </c>
      <c r="B3252" s="2" t="str">
        <f>IF(TRIM(K3252)="","",I3252)</f>
        <v/>
      </c>
      <c r="C3252" s="2" t="str">
        <f>LEFT(F3252,FIND(".",F3252,6))</f>
        <v>Xmp.crs.</v>
      </c>
      <c r="D3252" s="2" t="str">
        <f>VLOOKUP(C3252,PrefixUebersetzung,2,FALSE)</f>
        <v>Xmp.crs.</v>
      </c>
      <c r="E3252" s="2" t="str">
        <f>MID(F3252,FIND(".",F3252,6)+1,99)</f>
        <v>RedEyeInfo</v>
      </c>
      <c r="F3252" s="3" t="s">
        <v>8268</v>
      </c>
      <c r="G3252" s="3" t="s">
        <v>9527</v>
      </c>
      <c r="H3252" s="3" t="s">
        <v>11251</v>
      </c>
      <c r="I3252" s="3" t="s">
        <v>8140</v>
      </c>
      <c r="J3252" s="3"/>
      <c r="L3252" s="14">
        <v>5</v>
      </c>
      <c r="N3252" s="3" t="str">
        <f>IFERROR(VLOOKUP(I3252,B:K,10,FALSE),"")</f>
        <v>Nicht in XMP Spezifikation, in Beispielen gefunden.</v>
      </c>
      <c r="O3252" s="3" t="str">
        <f>IF(AND(TRIM(J3252)="",M3252=""),"Suffix not translated ",
   IF(AND(TRIM(J3252)&lt;&gt;"",TRIM(M3252)&lt;&gt;"",TRIM(J3252)&lt;&gt;TRIM(M3252)),"Suffix translation &lt;&gt; lookup ", "" ))
&amp;IF(AND(TRIM(K3252)="",N3252=""),"Description not translated ",
   IF(AND(TRIM(K3252)&lt;&gt;"",TRIM(N3252)&lt;&gt;"",TRIM(K3252)&lt;&gt;TRIM(N3252)),"Description translation&lt;&gt; lookup ", "" ))</f>
        <v xml:space="preserve">Suffix not translated </v>
      </c>
      <c r="P3252" s="3" t="s">
        <v>8447</v>
      </c>
    </row>
    <row r="3253" spans="1:18" x14ac:dyDescent="0.25">
      <c r="A3253" s="2" t="str">
        <f>IF(TRIM(J3253)="","",E3253)</f>
        <v>RedHue</v>
      </c>
      <c r="B3253" s="2" t="str">
        <f>IF(TRIM(K3253)="","",I3253)</f>
        <v>"Red Hue" setting. Range -100 to +100.</v>
      </c>
      <c r="C3253" s="2" t="str">
        <f>LEFT(F3253,FIND(".",F3253,6))</f>
        <v>Xmp.crs.</v>
      </c>
      <c r="D3253" s="2" t="str">
        <f>VLOOKUP(C3253,PrefixUebersetzung,2,FALSE)</f>
        <v>Xmp.crs.</v>
      </c>
      <c r="E3253" s="2" t="str">
        <f>MID(F3253,FIND(".",F3253,6)+1,99)</f>
        <v>RedHue</v>
      </c>
      <c r="F3253" s="3" t="s">
        <v>1651</v>
      </c>
      <c r="G3253" s="3" t="s">
        <v>9526</v>
      </c>
      <c r="H3253" s="3" t="s">
        <v>11242</v>
      </c>
      <c r="I3253" s="3" t="s">
        <v>9547</v>
      </c>
      <c r="J3253" s="3" t="s">
        <v>4446</v>
      </c>
      <c r="K3253" s="5" t="s">
        <v>5445</v>
      </c>
      <c r="L3253" s="14"/>
      <c r="O3253" s="3" t="str">
        <f>IF(AND(TRIM(J3253)="",M3253=""),"Suffix not translated ",
   IF(AND(TRIM(J3253)&lt;&gt;"",TRIM(M3253)&lt;&gt;"",TRIM(J3253)&lt;&gt;TRIM(M3253)),"Suffix translation &lt;&gt; lookup ", "" ))
&amp;IF(AND(TRIM(K3253)="",N3253=""),"Description not translated ",
   IF(AND(TRIM(K3253)&lt;&gt;"",TRIM(N3253)&lt;&gt;"",TRIM(K3253)&lt;&gt;TRIM(N3253)),"Description translation&lt;&gt; lookup ", "" ))</f>
        <v/>
      </c>
      <c r="P3253" s="3" t="s">
        <v>8447</v>
      </c>
      <c r="Q3253" s="3" t="s">
        <v>8447</v>
      </c>
    </row>
    <row r="3254" spans="1:18" x14ac:dyDescent="0.25">
      <c r="A3254" s="2" t="str">
        <f>IF(TRIM(J3254)="","",E3254)</f>
        <v>RedSaturation</v>
      </c>
      <c r="B3254" s="2" t="str">
        <f>IF(TRIM(K3254)="","",I3254)</f>
        <v>"Red Saturation" setting. Range -100 to +100.</v>
      </c>
      <c r="C3254" s="2" t="str">
        <f>LEFT(F3254,FIND(".",F3254,6))</f>
        <v>Xmp.crs.</v>
      </c>
      <c r="D3254" s="2" t="str">
        <f>VLOOKUP(C3254,PrefixUebersetzung,2,FALSE)</f>
        <v>Xmp.crs.</v>
      </c>
      <c r="E3254" s="2" t="str">
        <f>MID(F3254,FIND(".",F3254,6)+1,99)</f>
        <v>RedSaturation</v>
      </c>
      <c r="F3254" s="3" t="s">
        <v>1652</v>
      </c>
      <c r="G3254" s="3" t="s">
        <v>9526</v>
      </c>
      <c r="H3254" s="3" t="s">
        <v>11242</v>
      </c>
      <c r="I3254" s="3" t="s">
        <v>9548</v>
      </c>
      <c r="J3254" s="3" t="s">
        <v>4447</v>
      </c>
      <c r="K3254" s="5" t="s">
        <v>5446</v>
      </c>
      <c r="L3254" s="14"/>
      <c r="O3254" s="3" t="str">
        <f>IF(AND(TRIM(J3254)="",M3254=""),"Suffix not translated ",
   IF(AND(TRIM(J3254)&lt;&gt;"",TRIM(M3254)&lt;&gt;"",TRIM(J3254)&lt;&gt;TRIM(M3254)),"Suffix translation &lt;&gt; lookup ", "" ))
&amp;IF(AND(TRIM(K3254)="",N3254=""),"Description not translated ",
   IF(AND(TRIM(K3254)&lt;&gt;"",TRIM(N3254)&lt;&gt;"",TRIM(K3254)&lt;&gt;TRIM(N3254)),"Description translation&lt;&gt; lookup ", "" ))</f>
        <v/>
      </c>
      <c r="P3254" s="3" t="s">
        <v>8447</v>
      </c>
      <c r="Q3254" s="3" t="s">
        <v>8447</v>
      </c>
    </row>
    <row r="3255" spans="1:18" x14ac:dyDescent="0.25">
      <c r="A3255" s="2" t="str">
        <f>IF(TRIM(J3255)="","",E3255)</f>
        <v/>
      </c>
      <c r="B3255" s="2" t="str">
        <f>IF(TRIM(K3255)="","",I3255)</f>
        <v/>
      </c>
      <c r="C3255" s="2" t="str">
        <f>LEFT(F3255,FIND(".",F3255,6))</f>
        <v>Xmp.crs.</v>
      </c>
      <c r="D3255" s="2" t="str">
        <f>VLOOKUP(C3255,PrefixUebersetzung,2,FALSE)</f>
        <v>Xmp.crs.</v>
      </c>
      <c r="E3255" s="2" t="str">
        <f>MID(F3255,FIND(".",F3255,6)+1,99)</f>
        <v>RetouchAreas</v>
      </c>
      <c r="F3255" s="3" t="s">
        <v>8269</v>
      </c>
      <c r="G3255" s="3" t="s">
        <v>9526</v>
      </c>
      <c r="H3255" s="3" t="s">
        <v>11252</v>
      </c>
      <c r="I3255" s="3" t="s">
        <v>8151</v>
      </c>
      <c r="J3255" s="3"/>
      <c r="L3255" s="14">
        <v>5</v>
      </c>
      <c r="N3255" s="3" t="str">
        <f>IFERROR(VLOOKUP(I3255,B:K,10,FALSE),"")</f>
        <v/>
      </c>
      <c r="O3255" s="3" t="str">
        <f>IF(AND(TRIM(J3255)="",M3255=""),"Suffix not translated ",
   IF(AND(TRIM(J3255)&lt;&gt;"",TRIM(M3255)&lt;&gt;"",TRIM(J3255)&lt;&gt;TRIM(M3255)),"Suffix translation &lt;&gt; lookup ", "" ))
&amp;IF(AND(TRIM(K3255)="",N3255=""),"Description not translated ",
   IF(AND(TRIM(K3255)&lt;&gt;"",TRIM(N3255)&lt;&gt;"",TRIM(K3255)&lt;&gt;TRIM(N3255)),"Description translation&lt;&gt; lookup ", "" ))</f>
        <v xml:space="preserve">Suffix not translated Description not translated </v>
      </c>
      <c r="P3255" s="3" t="s">
        <v>8447</v>
      </c>
    </row>
    <row r="3256" spans="1:18" ht="30" x14ac:dyDescent="0.25">
      <c r="A3256" s="2" t="str">
        <f>IF(TRIM(J3256)="","",E3256)</f>
        <v/>
      </c>
      <c r="B3256" s="2" t="str">
        <f>IF(TRIM(K3256)="","",I3256)</f>
        <v/>
      </c>
      <c r="C3256" s="2" t="str">
        <f>LEFT(F3256,FIND(".",F3256,6))</f>
        <v>Xmp.crs.</v>
      </c>
      <c r="D3256" s="2" t="str">
        <f>VLOOKUP(C3256,PrefixUebersetzung,2,FALSE)</f>
        <v>Xmp.crs.</v>
      </c>
      <c r="E3256" s="2" t="str">
        <f>MID(F3256,FIND(".",F3256,6)+1,99)</f>
        <v>RetouchInfo</v>
      </c>
      <c r="F3256" s="3" t="s">
        <v>8270</v>
      </c>
      <c r="G3256" s="3" t="s">
        <v>9527</v>
      </c>
      <c r="H3256" s="3" t="s">
        <v>11251</v>
      </c>
      <c r="I3256" s="3" t="s">
        <v>8140</v>
      </c>
      <c r="J3256" s="3"/>
      <c r="L3256" s="14">
        <v>5</v>
      </c>
      <c r="N3256" s="3" t="str">
        <f>IFERROR(VLOOKUP(I3256,B:K,10,FALSE),"")</f>
        <v>Nicht in XMP Spezifikation, in Beispielen gefunden.</v>
      </c>
      <c r="O3256" s="3" t="str">
        <f>IF(AND(TRIM(J3256)="",M3256=""),"Suffix not translated ",
   IF(AND(TRIM(J3256)&lt;&gt;"",TRIM(M3256)&lt;&gt;"",TRIM(J3256)&lt;&gt;TRIM(M3256)),"Suffix translation &lt;&gt; lookup ", "" ))
&amp;IF(AND(TRIM(K3256)="",N3256=""),"Description not translated ",
   IF(AND(TRIM(K3256)&lt;&gt;"",TRIM(N3256)&lt;&gt;"",TRIM(K3256)&lt;&gt;TRIM(N3256)),"Description translation&lt;&gt; lookup ", "" ))</f>
        <v xml:space="preserve">Suffix not translated </v>
      </c>
      <c r="P3256" s="3" t="s">
        <v>8447</v>
      </c>
    </row>
    <row r="3257" spans="1:18" ht="30" x14ac:dyDescent="0.25">
      <c r="A3257" s="2" t="str">
        <f>IF(TRIM(J3257)="","",E3257)</f>
        <v/>
      </c>
      <c r="B3257" s="2" t="str">
        <f>IF(TRIM(K3257)="","",I3257)</f>
        <v/>
      </c>
      <c r="C3257" s="2" t="str">
        <f>LEFT(F3257,FIND(".",F3257,6))</f>
        <v>Xmp.crs.</v>
      </c>
      <c r="D3257" s="2" t="str">
        <f>VLOOKUP(C3257,PrefixUebersetzung,2,FALSE)</f>
        <v>Xmp.crs.</v>
      </c>
      <c r="E3257" s="2" t="str">
        <f>MID(F3257,FIND(".",F3257,6)+1,99)</f>
        <v>Right</v>
      </c>
      <c r="F3257" s="3" t="s">
        <v>8271</v>
      </c>
      <c r="G3257" s="3" t="s">
        <v>9526</v>
      </c>
      <c r="H3257" s="3" t="s">
        <v>11245</v>
      </c>
      <c r="I3257" s="3" t="s">
        <v>8140</v>
      </c>
      <c r="J3257" s="3"/>
      <c r="L3257" s="14">
        <v>5</v>
      </c>
      <c r="N3257" s="3" t="str">
        <f>IFERROR(VLOOKUP(I3257,B:K,10,FALSE),"")</f>
        <v>Nicht in XMP Spezifikation, in Beispielen gefunden.</v>
      </c>
      <c r="O3257" s="3" t="str">
        <f>IF(AND(TRIM(J3257)="",M3257=""),"Suffix not translated ",
   IF(AND(TRIM(J3257)&lt;&gt;"",TRIM(M3257)&lt;&gt;"",TRIM(J3257)&lt;&gt;TRIM(M3257)),"Suffix translation &lt;&gt; lookup ", "" ))
&amp;IF(AND(TRIM(K3257)="",N3257=""),"Description not translated ",
   IF(AND(TRIM(K3257)&lt;&gt;"",TRIM(N3257)&lt;&gt;"",TRIM(K3257)&lt;&gt;TRIM(N3257)),"Description translation&lt;&gt; lookup ", "" ))</f>
        <v xml:space="preserve">Suffix not translated </v>
      </c>
      <c r="P3257" s="3" t="s">
        <v>8447</v>
      </c>
    </row>
    <row r="3258" spans="1:18" ht="30" x14ac:dyDescent="0.25">
      <c r="A3258" s="2" t="str">
        <f>IF(TRIM(J3258)="","",E3258)</f>
        <v/>
      </c>
      <c r="B3258" s="2" t="str">
        <f>IF(TRIM(K3258)="","",I3258)</f>
        <v/>
      </c>
      <c r="C3258" s="2" t="str">
        <f>LEFT(F3258,FIND(".",F3258,6))</f>
        <v>Xmp.crs.</v>
      </c>
      <c r="D3258" s="2" t="str">
        <f>VLOOKUP(C3258,PrefixUebersetzung,2,FALSE)</f>
        <v>Xmp.crs.</v>
      </c>
      <c r="E3258" s="2" t="str">
        <f>MID(F3258,FIND(".",F3258,6)+1,99)</f>
        <v>Roundness</v>
      </c>
      <c r="F3258" s="3" t="s">
        <v>8272</v>
      </c>
      <c r="G3258" s="3" t="s">
        <v>9526</v>
      </c>
      <c r="H3258" s="3" t="s">
        <v>11245</v>
      </c>
      <c r="I3258" s="3" t="s">
        <v>8140</v>
      </c>
      <c r="J3258" s="3"/>
      <c r="L3258" s="14">
        <v>5</v>
      </c>
      <c r="N3258" s="3" t="str">
        <f>IFERROR(VLOOKUP(I3258,B:K,10,FALSE),"")</f>
        <v>Nicht in XMP Spezifikation, in Beispielen gefunden.</v>
      </c>
      <c r="O3258" s="3" t="str">
        <f>IF(AND(TRIM(J3258)="",M3258=""),"Suffix not translated ",
   IF(AND(TRIM(J3258)&lt;&gt;"",TRIM(M3258)&lt;&gt;"",TRIM(J3258)&lt;&gt;TRIM(M3258)),"Suffix translation &lt;&gt; lookup ", "" ))
&amp;IF(AND(TRIM(K3258)="",N3258=""),"Description not translated ",
   IF(AND(TRIM(K3258)&lt;&gt;"",TRIM(N3258)&lt;&gt;"",TRIM(K3258)&lt;&gt;TRIM(N3258)),"Description translation&lt;&gt; lookup ", "" ))</f>
        <v xml:space="preserve">Suffix not translated </v>
      </c>
      <c r="P3258" s="3" t="s">
        <v>8447</v>
      </c>
    </row>
    <row r="3259" spans="1:18" x14ac:dyDescent="0.25">
      <c r="A3259" s="2" t="str">
        <f>IF(TRIM(J3259)="","",E3259)</f>
        <v/>
      </c>
      <c r="B3259" s="2" t="str">
        <f>IF(TRIM(K3259)="","",I3259)</f>
        <v>"Saturation" setting. Range -100 to +100.</v>
      </c>
      <c r="C3259" s="2" t="str">
        <f>LEFT(F3259,FIND(".",F3259,6))</f>
        <v>Xmp.crs.</v>
      </c>
      <c r="D3259" s="2" t="str">
        <f>VLOOKUP(C3259,PrefixUebersetzung,2,FALSE)</f>
        <v>Xmp.crs.</v>
      </c>
      <c r="E3259" s="2" t="str">
        <f>MID(F3259,FIND(".",F3259,6)+1,99)</f>
        <v>Saturation</v>
      </c>
      <c r="F3259" s="3" t="s">
        <v>1653</v>
      </c>
      <c r="G3259" s="3" t="s">
        <v>9526</v>
      </c>
      <c r="H3259" s="3" t="s">
        <v>11242</v>
      </c>
      <c r="I3259" s="3" t="s">
        <v>9549</v>
      </c>
      <c r="J3259" s="3"/>
      <c r="K3259" s="5" t="s">
        <v>5260</v>
      </c>
      <c r="L3259" s="14">
        <v>1</v>
      </c>
      <c r="M3259" s="3" t="str">
        <f>IFERROR(VLOOKUP(E3259,A:J,10, FALSE),"")</f>
        <v>Sättigung</v>
      </c>
      <c r="O3259" s="3" t="str">
        <f>IF(AND(TRIM(J3259)="",M3259=""),"Suffix not translated ",
   IF(AND(TRIM(J3259)&lt;&gt;"",TRIM(M3259)&lt;&gt;"",TRIM(J3259)&lt;&gt;TRIM(M3259)),"Suffix translation &lt;&gt; lookup ", "" ))
&amp;IF(AND(TRIM(K3259)="",N3259=""),"Description not translated ",
   IF(AND(TRIM(K3259)&lt;&gt;"",TRIM(N3259)&lt;&gt;"",TRIM(K3259)&lt;&gt;TRIM(N3259)),"Description translation&lt;&gt; lookup ", "" ))</f>
        <v/>
      </c>
      <c r="Q3259" s="3" t="s">
        <v>8447</v>
      </c>
    </row>
    <row r="3260" spans="1:18" ht="30" x14ac:dyDescent="0.25">
      <c r="A3260" s="2" t="str">
        <f>IF(TRIM(J3260)="","",E3260)</f>
        <v/>
      </c>
      <c r="B3260" s="2" t="str">
        <f>IF(TRIM(K3260)="","",I3260)</f>
        <v/>
      </c>
      <c r="C3260" s="2" t="str">
        <f>LEFT(F3260,FIND(".",F3260,6))</f>
        <v>Xmp.crs.</v>
      </c>
      <c r="D3260" s="2" t="str">
        <f>VLOOKUP(C3260,PrefixUebersetzung,2,FALSE)</f>
        <v>Xmp.crs.</v>
      </c>
      <c r="E3260" s="2" t="str">
        <f>MID(F3260,FIND(".",F3260,6)+1,99)</f>
        <v>SaturationAdjustmentAqua</v>
      </c>
      <c r="F3260" s="3" t="s">
        <v>8273</v>
      </c>
      <c r="G3260" s="3" t="s">
        <v>9526</v>
      </c>
      <c r="H3260" s="3" t="s">
        <v>11242</v>
      </c>
      <c r="I3260" s="3" t="s">
        <v>8140</v>
      </c>
      <c r="J3260" s="3"/>
      <c r="L3260" s="14">
        <v>5</v>
      </c>
      <c r="N3260" s="3" t="str">
        <f>IFERROR(VLOOKUP(I3260,B:K,10,FALSE),"")</f>
        <v>Nicht in XMP Spezifikation, in Beispielen gefunden.</v>
      </c>
      <c r="O3260" s="3" t="str">
        <f>IF(AND(TRIM(J3260)="",M3260=""),"Suffix not translated ",
   IF(AND(TRIM(J3260)&lt;&gt;"",TRIM(M3260)&lt;&gt;"",TRIM(J3260)&lt;&gt;TRIM(M3260)),"Suffix translation &lt;&gt; lookup ", "" ))
&amp;IF(AND(TRIM(K3260)="",N3260=""),"Description not translated ",
   IF(AND(TRIM(K3260)&lt;&gt;"",TRIM(N3260)&lt;&gt;"",TRIM(K3260)&lt;&gt;TRIM(N3260)),"Description translation&lt;&gt; lookup ", "" ))</f>
        <v xml:space="preserve">Suffix not translated </v>
      </c>
      <c r="P3260" s="3" t="s">
        <v>8447</v>
      </c>
    </row>
    <row r="3261" spans="1:18" ht="30" x14ac:dyDescent="0.25">
      <c r="A3261" s="2" t="str">
        <f>IF(TRIM(J3261)="","",E3261)</f>
        <v/>
      </c>
      <c r="B3261" s="2" t="str">
        <f>IF(TRIM(K3261)="","",I3261)</f>
        <v/>
      </c>
      <c r="C3261" s="2" t="str">
        <f>LEFT(F3261,FIND(".",F3261,6))</f>
        <v>Xmp.crs.</v>
      </c>
      <c r="D3261" s="2" t="str">
        <f>VLOOKUP(C3261,PrefixUebersetzung,2,FALSE)</f>
        <v>Xmp.crs.</v>
      </c>
      <c r="E3261" s="2" t="str">
        <f>MID(F3261,FIND(".",F3261,6)+1,99)</f>
        <v>SaturationAdjustmentBlue</v>
      </c>
      <c r="F3261" s="3" t="s">
        <v>8274</v>
      </c>
      <c r="G3261" s="3" t="s">
        <v>9526</v>
      </c>
      <c r="H3261" s="3" t="s">
        <v>11242</v>
      </c>
      <c r="I3261" s="3" t="s">
        <v>8140</v>
      </c>
      <c r="J3261" s="3"/>
      <c r="L3261" s="14">
        <v>5</v>
      </c>
      <c r="N3261" s="3" t="str">
        <f>IFERROR(VLOOKUP(I3261,B:K,10,FALSE),"")</f>
        <v>Nicht in XMP Spezifikation, in Beispielen gefunden.</v>
      </c>
      <c r="O3261" s="3" t="str">
        <f>IF(AND(TRIM(J3261)="",M3261=""),"Suffix not translated ",
   IF(AND(TRIM(J3261)&lt;&gt;"",TRIM(M3261)&lt;&gt;"",TRIM(J3261)&lt;&gt;TRIM(M3261)),"Suffix translation &lt;&gt; lookup ", "" ))
&amp;IF(AND(TRIM(K3261)="",N3261=""),"Description not translated ",
   IF(AND(TRIM(K3261)&lt;&gt;"",TRIM(N3261)&lt;&gt;"",TRIM(K3261)&lt;&gt;TRIM(N3261)),"Description translation&lt;&gt; lookup ", "" ))</f>
        <v xml:space="preserve">Suffix not translated </v>
      </c>
      <c r="P3261" s="3" t="s">
        <v>8447</v>
      </c>
    </row>
    <row r="3262" spans="1:18" ht="30" x14ac:dyDescent="0.25">
      <c r="A3262" s="2" t="str">
        <f>IF(TRIM(J3262)="","",E3262)</f>
        <v/>
      </c>
      <c r="B3262" s="2" t="str">
        <f>IF(TRIM(K3262)="","",I3262)</f>
        <v/>
      </c>
      <c r="C3262" s="2" t="str">
        <f>LEFT(F3262,FIND(".",F3262,6))</f>
        <v>Xmp.crs.</v>
      </c>
      <c r="D3262" s="2" t="str">
        <f>VLOOKUP(C3262,PrefixUebersetzung,2,FALSE)</f>
        <v>Xmp.crs.</v>
      </c>
      <c r="E3262" s="2" t="str">
        <f>MID(F3262,FIND(".",F3262,6)+1,99)</f>
        <v>SaturationAdjustmentGreen</v>
      </c>
      <c r="F3262" s="3" t="s">
        <v>8275</v>
      </c>
      <c r="G3262" s="3" t="s">
        <v>9526</v>
      </c>
      <c r="H3262" s="3" t="s">
        <v>11242</v>
      </c>
      <c r="I3262" s="3" t="s">
        <v>8140</v>
      </c>
      <c r="J3262" s="3"/>
      <c r="L3262" s="14">
        <v>5</v>
      </c>
      <c r="N3262" s="3" t="str">
        <f>IFERROR(VLOOKUP(I3262,B:K,10,FALSE),"")</f>
        <v>Nicht in XMP Spezifikation, in Beispielen gefunden.</v>
      </c>
      <c r="O3262" s="3" t="str">
        <f>IF(AND(TRIM(J3262)="",M3262=""),"Suffix not translated ",
   IF(AND(TRIM(J3262)&lt;&gt;"",TRIM(M3262)&lt;&gt;"",TRIM(J3262)&lt;&gt;TRIM(M3262)),"Suffix translation &lt;&gt; lookup ", "" ))
&amp;IF(AND(TRIM(K3262)="",N3262=""),"Description not translated ",
   IF(AND(TRIM(K3262)&lt;&gt;"",TRIM(N3262)&lt;&gt;"",TRIM(K3262)&lt;&gt;TRIM(N3262)),"Description translation&lt;&gt; lookup ", "" ))</f>
        <v xml:space="preserve">Suffix not translated </v>
      </c>
      <c r="P3262" s="3" t="s">
        <v>8447</v>
      </c>
    </row>
    <row r="3263" spans="1:18" ht="30" x14ac:dyDescent="0.25">
      <c r="A3263" s="2" t="str">
        <f>IF(TRIM(J3263)="","",E3263)</f>
        <v/>
      </c>
      <c r="B3263" s="2" t="str">
        <f>IF(TRIM(K3263)="","",I3263)</f>
        <v/>
      </c>
      <c r="C3263" s="2" t="str">
        <f>LEFT(F3263,FIND(".",F3263,6))</f>
        <v>Xmp.crs.</v>
      </c>
      <c r="D3263" s="2" t="str">
        <f>VLOOKUP(C3263,PrefixUebersetzung,2,FALSE)</f>
        <v>Xmp.crs.</v>
      </c>
      <c r="E3263" s="2" t="str">
        <f>MID(F3263,FIND(".",F3263,6)+1,99)</f>
        <v>SaturationAdjustmentMagenta</v>
      </c>
      <c r="F3263" s="3" t="s">
        <v>8276</v>
      </c>
      <c r="G3263" s="3" t="s">
        <v>9526</v>
      </c>
      <c r="H3263" s="3" t="s">
        <v>11242</v>
      </c>
      <c r="I3263" s="3" t="s">
        <v>8140</v>
      </c>
      <c r="J3263" s="3"/>
      <c r="L3263" s="14">
        <v>5</v>
      </c>
      <c r="N3263" s="3" t="str">
        <f>IFERROR(VLOOKUP(I3263,B:K,10,FALSE),"")</f>
        <v>Nicht in XMP Spezifikation, in Beispielen gefunden.</v>
      </c>
      <c r="O3263" s="3" t="str">
        <f>IF(AND(TRIM(J3263)="",M3263=""),"Suffix not translated ",
   IF(AND(TRIM(J3263)&lt;&gt;"",TRIM(M3263)&lt;&gt;"",TRIM(J3263)&lt;&gt;TRIM(M3263)),"Suffix translation &lt;&gt; lookup ", "" ))
&amp;IF(AND(TRIM(K3263)="",N3263=""),"Description not translated ",
   IF(AND(TRIM(K3263)&lt;&gt;"",TRIM(N3263)&lt;&gt;"",TRIM(K3263)&lt;&gt;TRIM(N3263)),"Description translation&lt;&gt; lookup ", "" ))</f>
        <v xml:space="preserve">Suffix not translated </v>
      </c>
      <c r="P3263" s="3" t="s">
        <v>8447</v>
      </c>
    </row>
    <row r="3264" spans="1:18" ht="30" x14ac:dyDescent="0.25">
      <c r="A3264" s="2" t="str">
        <f>IF(TRIM(J3264)="","",E3264)</f>
        <v/>
      </c>
      <c r="B3264" s="2" t="str">
        <f>IF(TRIM(K3264)="","",I3264)</f>
        <v/>
      </c>
      <c r="C3264" s="2" t="str">
        <f>LEFT(F3264,FIND(".",F3264,6))</f>
        <v>Xmp.crs.</v>
      </c>
      <c r="D3264" s="2" t="str">
        <f>VLOOKUP(C3264,PrefixUebersetzung,2,FALSE)</f>
        <v>Xmp.crs.</v>
      </c>
      <c r="E3264" s="2" t="str">
        <f>MID(F3264,FIND(".",F3264,6)+1,99)</f>
        <v>SaturationAdjustmentOrange</v>
      </c>
      <c r="F3264" s="3" t="s">
        <v>8277</v>
      </c>
      <c r="G3264" s="3" t="s">
        <v>9526</v>
      </c>
      <c r="H3264" s="3" t="s">
        <v>11242</v>
      </c>
      <c r="I3264" s="3" t="s">
        <v>8140</v>
      </c>
      <c r="J3264" s="3"/>
      <c r="L3264" s="14">
        <v>5</v>
      </c>
      <c r="N3264" s="3" t="str">
        <f>IFERROR(VLOOKUP(I3264,B:K,10,FALSE),"")</f>
        <v>Nicht in XMP Spezifikation, in Beispielen gefunden.</v>
      </c>
      <c r="O3264" s="3" t="str">
        <f>IF(AND(TRIM(J3264)="",M3264=""),"Suffix not translated ",
   IF(AND(TRIM(J3264)&lt;&gt;"",TRIM(M3264)&lt;&gt;"",TRIM(J3264)&lt;&gt;TRIM(M3264)),"Suffix translation &lt;&gt; lookup ", "" ))
&amp;IF(AND(TRIM(K3264)="",N3264=""),"Description not translated ",
   IF(AND(TRIM(K3264)&lt;&gt;"",TRIM(N3264)&lt;&gt;"",TRIM(K3264)&lt;&gt;TRIM(N3264)),"Description translation&lt;&gt; lookup ", "" ))</f>
        <v xml:space="preserve">Suffix not translated </v>
      </c>
      <c r="P3264" s="3" t="s">
        <v>8447</v>
      </c>
    </row>
    <row r="3265" spans="1:17" ht="30" x14ac:dyDescent="0.25">
      <c r="A3265" s="2" t="str">
        <f>IF(TRIM(J3265)="","",E3265)</f>
        <v/>
      </c>
      <c r="B3265" s="2" t="str">
        <f>IF(TRIM(K3265)="","",I3265)</f>
        <v/>
      </c>
      <c r="C3265" s="2" t="str">
        <f>LEFT(F3265,FIND(".",F3265,6))</f>
        <v>Xmp.crs.</v>
      </c>
      <c r="D3265" s="2" t="str">
        <f>VLOOKUP(C3265,PrefixUebersetzung,2,FALSE)</f>
        <v>Xmp.crs.</v>
      </c>
      <c r="E3265" s="2" t="str">
        <f>MID(F3265,FIND(".",F3265,6)+1,99)</f>
        <v>SaturationAdjustmentPurple</v>
      </c>
      <c r="F3265" s="3" t="s">
        <v>8278</v>
      </c>
      <c r="G3265" s="3" t="s">
        <v>9526</v>
      </c>
      <c r="H3265" s="3" t="s">
        <v>11242</v>
      </c>
      <c r="I3265" s="3" t="s">
        <v>8140</v>
      </c>
      <c r="J3265" s="3"/>
      <c r="L3265" s="14">
        <v>5</v>
      </c>
      <c r="N3265" s="3" t="str">
        <f>IFERROR(VLOOKUP(I3265,B:K,10,FALSE),"")</f>
        <v>Nicht in XMP Spezifikation, in Beispielen gefunden.</v>
      </c>
      <c r="O3265" s="3" t="str">
        <f>IF(AND(TRIM(J3265)="",M3265=""),"Suffix not translated ",
   IF(AND(TRIM(J3265)&lt;&gt;"",TRIM(M3265)&lt;&gt;"",TRIM(J3265)&lt;&gt;TRIM(M3265)),"Suffix translation &lt;&gt; lookup ", "" ))
&amp;IF(AND(TRIM(K3265)="",N3265=""),"Description not translated ",
   IF(AND(TRIM(K3265)&lt;&gt;"",TRIM(N3265)&lt;&gt;"",TRIM(K3265)&lt;&gt;TRIM(N3265)),"Description translation&lt;&gt; lookup ", "" ))</f>
        <v xml:space="preserve">Suffix not translated </v>
      </c>
      <c r="P3265" s="3" t="s">
        <v>8447</v>
      </c>
    </row>
    <row r="3266" spans="1:17" ht="30" x14ac:dyDescent="0.25">
      <c r="A3266" s="2" t="str">
        <f>IF(TRIM(J3266)="","",E3266)</f>
        <v/>
      </c>
      <c r="B3266" s="2" t="str">
        <f>IF(TRIM(K3266)="","",I3266)</f>
        <v/>
      </c>
      <c r="C3266" s="2" t="str">
        <f>LEFT(F3266,FIND(".",F3266,6))</f>
        <v>Xmp.crs.</v>
      </c>
      <c r="D3266" s="2" t="str">
        <f>VLOOKUP(C3266,PrefixUebersetzung,2,FALSE)</f>
        <v>Xmp.crs.</v>
      </c>
      <c r="E3266" s="2" t="str">
        <f>MID(F3266,FIND(".",F3266,6)+1,99)</f>
        <v>SaturationAdjustmentRed</v>
      </c>
      <c r="F3266" s="3" t="s">
        <v>8279</v>
      </c>
      <c r="G3266" s="3" t="s">
        <v>9526</v>
      </c>
      <c r="H3266" s="3" t="s">
        <v>11242</v>
      </c>
      <c r="I3266" s="3" t="s">
        <v>8140</v>
      </c>
      <c r="J3266" s="3"/>
      <c r="L3266" s="14">
        <v>5</v>
      </c>
      <c r="N3266" s="3" t="str">
        <f>IFERROR(VLOOKUP(I3266,B:K,10,FALSE),"")</f>
        <v>Nicht in XMP Spezifikation, in Beispielen gefunden.</v>
      </c>
      <c r="O3266" s="3" t="str">
        <f>IF(AND(TRIM(J3266)="",M3266=""),"Suffix not translated ",
   IF(AND(TRIM(J3266)&lt;&gt;"",TRIM(M3266)&lt;&gt;"",TRIM(J3266)&lt;&gt;TRIM(M3266)),"Suffix translation &lt;&gt; lookup ", "" ))
&amp;IF(AND(TRIM(K3266)="",N3266=""),"Description not translated ",
   IF(AND(TRIM(K3266)&lt;&gt;"",TRIM(N3266)&lt;&gt;"",TRIM(K3266)&lt;&gt;TRIM(N3266)),"Description translation&lt;&gt; lookup ", "" ))</f>
        <v xml:space="preserve">Suffix not translated </v>
      </c>
      <c r="P3266" s="3" t="s">
        <v>8447</v>
      </c>
    </row>
    <row r="3267" spans="1:17" ht="30" x14ac:dyDescent="0.25">
      <c r="A3267" s="2" t="str">
        <f>IF(TRIM(J3267)="","",E3267)</f>
        <v/>
      </c>
      <c r="B3267" s="2" t="str">
        <f>IF(TRIM(K3267)="","",I3267)</f>
        <v/>
      </c>
      <c r="C3267" s="2" t="str">
        <f>LEFT(F3267,FIND(".",F3267,6))</f>
        <v>Xmp.crs.</v>
      </c>
      <c r="D3267" s="2" t="str">
        <f>VLOOKUP(C3267,PrefixUebersetzung,2,FALSE)</f>
        <v>Xmp.crs.</v>
      </c>
      <c r="E3267" s="2" t="str">
        <f>MID(F3267,FIND(".",F3267,6)+1,99)</f>
        <v>SaturationAdjustmentYellow</v>
      </c>
      <c r="F3267" s="3" t="s">
        <v>8280</v>
      </c>
      <c r="G3267" s="3" t="s">
        <v>9526</v>
      </c>
      <c r="H3267" s="3" t="s">
        <v>11242</v>
      </c>
      <c r="I3267" s="3" t="s">
        <v>8140</v>
      </c>
      <c r="J3267" s="3"/>
      <c r="L3267" s="14">
        <v>5</v>
      </c>
      <c r="N3267" s="3" t="str">
        <f>IFERROR(VLOOKUP(I3267,B:K,10,FALSE),"")</f>
        <v>Nicht in XMP Spezifikation, in Beispielen gefunden.</v>
      </c>
      <c r="O3267" s="3" t="str">
        <f>IF(AND(TRIM(J3267)="",M3267=""),"Suffix not translated ",
   IF(AND(TRIM(J3267)&lt;&gt;"",TRIM(M3267)&lt;&gt;"",TRIM(J3267)&lt;&gt;TRIM(M3267)),"Suffix translation &lt;&gt; lookup ", "" ))
&amp;IF(AND(TRIM(K3267)="",N3267=""),"Description not translated ",
   IF(AND(TRIM(K3267)&lt;&gt;"",TRIM(N3267)&lt;&gt;"",TRIM(K3267)&lt;&gt;TRIM(N3267)),"Description translation&lt;&gt; lookup ", "" ))</f>
        <v xml:space="preserve">Suffix not translated </v>
      </c>
      <c r="P3267" s="3" t="s">
        <v>8447</v>
      </c>
    </row>
    <row r="3268" spans="1:17" ht="30" x14ac:dyDescent="0.25">
      <c r="A3268" s="2" t="str">
        <f>IF(TRIM(J3268)="","",E3268)</f>
        <v/>
      </c>
      <c r="B3268" s="2" t="str">
        <f>IF(TRIM(K3268)="","",I3268)</f>
        <v/>
      </c>
      <c r="C3268" s="2" t="str">
        <f>LEFT(F3268,FIND(".",F3268,6))</f>
        <v>Xmp.crs.</v>
      </c>
      <c r="D3268" s="2" t="str">
        <f>VLOOKUP(C3268,PrefixUebersetzung,2,FALSE)</f>
        <v>Xmp.crs.</v>
      </c>
      <c r="E3268" s="2" t="str">
        <f>MID(F3268,FIND(".",F3268,6)+1,99)</f>
        <v>Seed</v>
      </c>
      <c r="F3268" s="3" t="s">
        <v>8281</v>
      </c>
      <c r="G3268" s="3" t="s">
        <v>9526</v>
      </c>
      <c r="H3268" s="3" t="s">
        <v>11242</v>
      </c>
      <c r="I3268" s="3" t="s">
        <v>8140</v>
      </c>
      <c r="J3268" s="3"/>
      <c r="L3268" s="14">
        <v>5</v>
      </c>
      <c r="N3268" s="3" t="str">
        <f>IFERROR(VLOOKUP(I3268,B:K,10,FALSE),"")</f>
        <v>Nicht in XMP Spezifikation, in Beispielen gefunden.</v>
      </c>
      <c r="O3268" s="3" t="str">
        <f>IF(AND(TRIM(J3268)="",M3268=""),"Suffix not translated ",
   IF(AND(TRIM(J3268)&lt;&gt;"",TRIM(M3268)&lt;&gt;"",TRIM(J3268)&lt;&gt;TRIM(M3268)),"Suffix translation &lt;&gt; lookup ", "" ))
&amp;IF(AND(TRIM(K3268)="",N3268=""),"Description not translated ",
   IF(AND(TRIM(K3268)&lt;&gt;"",TRIM(N3268)&lt;&gt;"",TRIM(K3268)&lt;&gt;TRIM(N3268)),"Description translation&lt;&gt; lookup ", "" ))</f>
        <v xml:space="preserve">Suffix not translated </v>
      </c>
      <c r="P3268" s="3" t="s">
        <v>8447</v>
      </c>
    </row>
    <row r="3269" spans="1:17" x14ac:dyDescent="0.25">
      <c r="A3269" s="2" t="str">
        <f>IF(TRIM(J3269)="","",E3269)</f>
        <v>Shadows</v>
      </c>
      <c r="B3269" s="2" t="str">
        <f>IF(TRIM(K3269)="","",I3269)</f>
        <v>"Shadows" setting. Range 0 to +100.</v>
      </c>
      <c r="C3269" s="2" t="str">
        <f>LEFT(F3269,FIND(".",F3269,6))</f>
        <v>Xmp.crs.</v>
      </c>
      <c r="D3269" s="2" t="str">
        <f>VLOOKUP(C3269,PrefixUebersetzung,2,FALSE)</f>
        <v>Xmp.crs.</v>
      </c>
      <c r="E3269" s="2" t="str">
        <f>MID(F3269,FIND(".",F3269,6)+1,99)</f>
        <v>Shadows</v>
      </c>
      <c r="F3269" s="3" t="s">
        <v>1654</v>
      </c>
      <c r="G3269" s="3" t="s">
        <v>9526</v>
      </c>
      <c r="H3269" s="3" t="s">
        <v>11242</v>
      </c>
      <c r="I3269" s="3" t="s">
        <v>9550</v>
      </c>
      <c r="J3269" s="3" t="s">
        <v>4019</v>
      </c>
      <c r="K3269" s="5" t="s">
        <v>4040</v>
      </c>
      <c r="L3269" s="14"/>
      <c r="M3269" s="3" t="str">
        <f>IFERROR(VLOOKUP(E3269,A:J,10, FALSE),"")</f>
        <v>Schatten</v>
      </c>
      <c r="O3269" s="3" t="str">
        <f>IF(AND(TRIM(J3269)="",M3269=""),"Suffix not translated ",
   IF(AND(TRIM(J3269)&lt;&gt;"",TRIM(M3269)&lt;&gt;"",TRIM(J3269)&lt;&gt;TRIM(M3269)),"Suffix translation &lt;&gt; lookup ", "" ))
&amp;IF(AND(TRIM(K3269)="",N3269=""),"Description not translated ",
   IF(AND(TRIM(K3269)&lt;&gt;"",TRIM(N3269)&lt;&gt;"",TRIM(K3269)&lt;&gt;TRIM(N3269)),"Description translation&lt;&gt; lookup ", "" ))</f>
        <v/>
      </c>
      <c r="Q3269" s="3" t="s">
        <v>8447</v>
      </c>
    </row>
    <row r="3270" spans="1:17" ht="30" x14ac:dyDescent="0.25">
      <c r="A3270" s="2" t="str">
        <f>IF(TRIM(J3270)="","",E3270)</f>
        <v/>
      </c>
      <c r="B3270" s="2" t="str">
        <f>IF(TRIM(K3270)="","",I3270)</f>
        <v/>
      </c>
      <c r="C3270" s="2" t="str">
        <f>LEFT(F3270,FIND(".",F3270,6))</f>
        <v>Xmp.crs.</v>
      </c>
      <c r="D3270" s="2" t="str">
        <f>VLOOKUP(C3270,PrefixUebersetzung,2,FALSE)</f>
        <v>Xmp.crs.</v>
      </c>
      <c r="E3270" s="2" t="str">
        <f>MID(F3270,FIND(".",F3270,6)+1,99)</f>
        <v>Shadows2012</v>
      </c>
      <c r="F3270" s="3" t="s">
        <v>8282</v>
      </c>
      <c r="G3270" s="3" t="s">
        <v>9526</v>
      </c>
      <c r="H3270" s="3" t="s">
        <v>11242</v>
      </c>
      <c r="I3270" s="3" t="s">
        <v>8140</v>
      </c>
      <c r="J3270" s="3"/>
      <c r="L3270" s="14">
        <v>5</v>
      </c>
      <c r="N3270" s="3" t="str">
        <f>IFERROR(VLOOKUP(I3270,B:K,10,FALSE),"")</f>
        <v>Nicht in XMP Spezifikation, in Beispielen gefunden.</v>
      </c>
      <c r="O3270" s="3" t="str">
        <f>IF(AND(TRIM(J3270)="",M3270=""),"Suffix not translated ",
   IF(AND(TRIM(J3270)&lt;&gt;"",TRIM(M3270)&lt;&gt;"",TRIM(J3270)&lt;&gt;TRIM(M3270)),"Suffix translation &lt;&gt; lookup ", "" ))
&amp;IF(AND(TRIM(K3270)="",N3270=""),"Description not translated ",
   IF(AND(TRIM(K3270)&lt;&gt;"",TRIM(N3270)&lt;&gt;"",TRIM(K3270)&lt;&gt;TRIM(N3270)),"Description translation&lt;&gt; lookup ", "" ))</f>
        <v xml:space="preserve">Suffix not translated </v>
      </c>
      <c r="P3270" s="3" t="s">
        <v>8447</v>
      </c>
    </row>
    <row r="3271" spans="1:17" x14ac:dyDescent="0.25">
      <c r="A3271" s="2" t="str">
        <f>IF(TRIM(J3271)="","",E3271)</f>
        <v>ShadowTint</v>
      </c>
      <c r="B3271" s="2" t="str">
        <f>IF(TRIM(K3271)="","",I3271)</f>
        <v>"Shadow Tint" setting. Range -100 to +100.</v>
      </c>
      <c r="C3271" s="2" t="str">
        <f>LEFT(F3271,FIND(".",F3271,6))</f>
        <v>Xmp.crs.</v>
      </c>
      <c r="D3271" s="2" t="str">
        <f>VLOOKUP(C3271,PrefixUebersetzung,2,FALSE)</f>
        <v>Xmp.crs.</v>
      </c>
      <c r="E3271" s="2" t="str">
        <f>MID(F3271,FIND(".",F3271,6)+1,99)</f>
        <v>ShadowTint</v>
      </c>
      <c r="F3271" s="3" t="s">
        <v>1655</v>
      </c>
      <c r="G3271" s="3" t="s">
        <v>9526</v>
      </c>
      <c r="H3271" s="3" t="s">
        <v>11242</v>
      </c>
      <c r="I3271" s="3" t="s">
        <v>9551</v>
      </c>
      <c r="J3271" s="3" t="s">
        <v>4448</v>
      </c>
      <c r="K3271" s="5" t="s">
        <v>4041</v>
      </c>
      <c r="L3271" s="14"/>
      <c r="O3271" s="3" t="str">
        <f>IF(AND(TRIM(J3271)="",M3271=""),"Suffix not translated ",
   IF(AND(TRIM(J3271)&lt;&gt;"",TRIM(M3271)&lt;&gt;"",TRIM(J3271)&lt;&gt;TRIM(M3271)),"Suffix translation &lt;&gt; lookup ", "" ))
&amp;IF(AND(TRIM(K3271)="",N3271=""),"Description not translated ",
   IF(AND(TRIM(K3271)&lt;&gt;"",TRIM(N3271)&lt;&gt;"",TRIM(K3271)&lt;&gt;TRIM(N3271)),"Description translation&lt;&gt; lookup ", "" ))</f>
        <v/>
      </c>
      <c r="P3271" s="3" t="s">
        <v>8447</v>
      </c>
      <c r="Q3271" s="3" t="s">
        <v>8447</v>
      </c>
    </row>
    <row r="3272" spans="1:17" ht="30" x14ac:dyDescent="0.25">
      <c r="A3272" s="2" t="str">
        <f>IF(TRIM(J3272)="","",E3272)</f>
        <v/>
      </c>
      <c r="B3272" s="2" t="str">
        <f>IF(TRIM(K3272)="","",I3272)</f>
        <v/>
      </c>
      <c r="C3272" s="2" t="str">
        <f>LEFT(F3272,FIND(".",F3272,6))</f>
        <v>Xmp.crs.</v>
      </c>
      <c r="D3272" s="2" t="str">
        <f>VLOOKUP(C3272,PrefixUebersetzung,2,FALSE)</f>
        <v>Xmp.crs.</v>
      </c>
      <c r="E3272" s="2" t="str">
        <f>MID(F3272,FIND(".",F3272,6)+1,99)</f>
        <v>SharpenDetail</v>
      </c>
      <c r="F3272" s="3" t="s">
        <v>8283</v>
      </c>
      <c r="G3272" s="3" t="s">
        <v>9526</v>
      </c>
      <c r="H3272" s="3" t="s">
        <v>11242</v>
      </c>
      <c r="I3272" s="3" t="s">
        <v>8140</v>
      </c>
      <c r="J3272" s="3"/>
      <c r="L3272" s="14">
        <v>5</v>
      </c>
      <c r="N3272" s="3" t="str">
        <f>IFERROR(VLOOKUP(I3272,B:K,10,FALSE),"")</f>
        <v>Nicht in XMP Spezifikation, in Beispielen gefunden.</v>
      </c>
      <c r="O3272" s="3" t="str">
        <f>IF(AND(TRIM(J3272)="",M3272=""),"Suffix not translated ",
   IF(AND(TRIM(J3272)&lt;&gt;"",TRIM(M3272)&lt;&gt;"",TRIM(J3272)&lt;&gt;TRIM(M3272)),"Suffix translation &lt;&gt; lookup ", "" ))
&amp;IF(AND(TRIM(K3272)="",N3272=""),"Description not translated ",
   IF(AND(TRIM(K3272)&lt;&gt;"",TRIM(N3272)&lt;&gt;"",TRIM(K3272)&lt;&gt;TRIM(N3272)),"Description translation&lt;&gt; lookup ", "" ))</f>
        <v xml:space="preserve">Suffix not translated </v>
      </c>
      <c r="P3272" s="3" t="s">
        <v>8447</v>
      </c>
    </row>
    <row r="3273" spans="1:17" ht="30" x14ac:dyDescent="0.25">
      <c r="A3273" s="2" t="str">
        <f>IF(TRIM(J3273)="","",E3273)</f>
        <v/>
      </c>
      <c r="B3273" s="2" t="str">
        <f>IF(TRIM(K3273)="","",I3273)</f>
        <v/>
      </c>
      <c r="C3273" s="2" t="str">
        <f>LEFT(F3273,FIND(".",F3273,6))</f>
        <v>Xmp.crs.</v>
      </c>
      <c r="D3273" s="2" t="str">
        <f>VLOOKUP(C3273,PrefixUebersetzung,2,FALSE)</f>
        <v>Xmp.crs.</v>
      </c>
      <c r="E3273" s="2" t="str">
        <f>MID(F3273,FIND(".",F3273,6)+1,99)</f>
        <v>SharpenEdgeMasking</v>
      </c>
      <c r="F3273" s="3" t="s">
        <v>8284</v>
      </c>
      <c r="G3273" s="3" t="s">
        <v>9526</v>
      </c>
      <c r="H3273" s="3" t="s">
        <v>11242</v>
      </c>
      <c r="I3273" s="3" t="s">
        <v>8140</v>
      </c>
      <c r="J3273" s="3"/>
      <c r="L3273" s="14">
        <v>5</v>
      </c>
      <c r="N3273" s="3" t="str">
        <f>IFERROR(VLOOKUP(I3273,B:K,10,FALSE),"")</f>
        <v>Nicht in XMP Spezifikation, in Beispielen gefunden.</v>
      </c>
      <c r="O3273" s="3" t="str">
        <f>IF(AND(TRIM(J3273)="",M3273=""),"Suffix not translated ",
   IF(AND(TRIM(J3273)&lt;&gt;"",TRIM(M3273)&lt;&gt;"",TRIM(J3273)&lt;&gt;TRIM(M3273)),"Suffix translation &lt;&gt; lookup ", "" ))
&amp;IF(AND(TRIM(K3273)="",N3273=""),"Description not translated ",
   IF(AND(TRIM(K3273)&lt;&gt;"",TRIM(N3273)&lt;&gt;"",TRIM(K3273)&lt;&gt;TRIM(N3273)),"Description translation&lt;&gt; lookup ", "" ))</f>
        <v xml:space="preserve">Suffix not translated </v>
      </c>
      <c r="P3273" s="3" t="s">
        <v>8447</v>
      </c>
    </row>
    <row r="3274" spans="1:17" ht="30" x14ac:dyDescent="0.25">
      <c r="A3274" s="2" t="str">
        <f>IF(TRIM(J3274)="","",E3274)</f>
        <v/>
      </c>
      <c r="B3274" s="2" t="str">
        <f>IF(TRIM(K3274)="","",I3274)</f>
        <v/>
      </c>
      <c r="C3274" s="2" t="str">
        <f>LEFT(F3274,FIND(".",F3274,6))</f>
        <v>Xmp.crs.</v>
      </c>
      <c r="D3274" s="2" t="str">
        <f>VLOOKUP(C3274,PrefixUebersetzung,2,FALSE)</f>
        <v>Xmp.crs.</v>
      </c>
      <c r="E3274" s="2" t="str">
        <f>MID(F3274,FIND(".",F3274,6)+1,99)</f>
        <v>SharpenRadius</v>
      </c>
      <c r="F3274" s="3" t="s">
        <v>8285</v>
      </c>
      <c r="G3274" s="3" t="s">
        <v>9526</v>
      </c>
      <c r="H3274" s="3" t="s">
        <v>11245</v>
      </c>
      <c r="I3274" s="3" t="s">
        <v>8140</v>
      </c>
      <c r="J3274" s="3"/>
      <c r="L3274" s="14">
        <v>5</v>
      </c>
      <c r="N3274" s="3" t="str">
        <f>IFERROR(VLOOKUP(I3274,B:K,10,FALSE),"")</f>
        <v>Nicht in XMP Spezifikation, in Beispielen gefunden.</v>
      </c>
      <c r="O3274" s="3" t="str">
        <f>IF(AND(TRIM(J3274)="",M3274=""),"Suffix not translated ",
   IF(AND(TRIM(J3274)&lt;&gt;"",TRIM(M3274)&lt;&gt;"",TRIM(J3274)&lt;&gt;TRIM(M3274)),"Suffix translation &lt;&gt; lookup ", "" ))
&amp;IF(AND(TRIM(K3274)="",N3274=""),"Description not translated ",
   IF(AND(TRIM(K3274)&lt;&gt;"",TRIM(N3274)&lt;&gt;"",TRIM(K3274)&lt;&gt;TRIM(N3274)),"Description translation&lt;&gt; lookup ", "" ))</f>
        <v xml:space="preserve">Suffix not translated </v>
      </c>
      <c r="P3274" s="3" t="s">
        <v>8447</v>
      </c>
    </row>
    <row r="3275" spans="1:17" ht="30" x14ac:dyDescent="0.25">
      <c r="A3275" s="2" t="str">
        <f>IF(TRIM(J3275)="","",E3275)</f>
        <v/>
      </c>
      <c r="B3275" s="2" t="str">
        <f>IF(TRIM(K3275)="","",I3275)</f>
        <v>"Sharpness" setting. Range 0 to +100.</v>
      </c>
      <c r="C3275" s="2" t="str">
        <f>LEFT(F3275,FIND(".",F3275,6))</f>
        <v>Xmp.crs.</v>
      </c>
      <c r="D3275" s="2" t="str">
        <f>VLOOKUP(C3275,PrefixUebersetzung,2,FALSE)</f>
        <v>Xmp.crs.</v>
      </c>
      <c r="E3275" s="2" t="str">
        <f>MID(F3275,FIND(".",F3275,6)+1,99)</f>
        <v>Sharpness</v>
      </c>
      <c r="F3275" s="3" t="s">
        <v>1656</v>
      </c>
      <c r="G3275" s="3" t="s">
        <v>9526</v>
      </c>
      <c r="H3275" s="3" t="s">
        <v>11242</v>
      </c>
      <c r="I3275" s="3" t="s">
        <v>9535</v>
      </c>
      <c r="J3275" s="3"/>
      <c r="K3275" s="5" t="s">
        <v>5261</v>
      </c>
      <c r="L3275" s="14">
        <v>1</v>
      </c>
      <c r="M3275" s="3" t="str">
        <f>IFERROR(VLOOKUP(E3275,A:J,10, FALSE),"")</f>
        <v>Schärfe</v>
      </c>
      <c r="N3275" s="3" t="str">
        <f>IFERROR(VLOOKUP(I3275,B:K,10,FALSE),"")</f>
        <v>Einstellung für die Schärfe. Bereich 0 bis 100.</v>
      </c>
      <c r="O3275" s="3" t="str">
        <f>IF(AND(TRIM(J3275)="",M3275=""),"Suffix not translated ",
   IF(AND(TRIM(J3275)&lt;&gt;"",TRIM(M3275)&lt;&gt;"",TRIM(J3275)&lt;&gt;TRIM(M3275)),"Suffix translation &lt;&gt; lookup ", "" ))
&amp;IF(AND(TRIM(K3275)="",N3275=""),"Description not translated ",
   IF(AND(TRIM(K3275)&lt;&gt;"",TRIM(N3275)&lt;&gt;"",TRIM(K3275)&lt;&gt;TRIM(N3275)),"Description translation&lt;&gt; lookup ", "" ))</f>
        <v/>
      </c>
      <c r="Q3275" s="3" t="s">
        <v>8447</v>
      </c>
    </row>
    <row r="3276" spans="1:17" ht="30" x14ac:dyDescent="0.25">
      <c r="A3276" s="2" t="str">
        <f>IF(TRIM(J3276)="","",E3276)</f>
        <v/>
      </c>
      <c r="B3276" s="2" t="str">
        <f>IF(TRIM(K3276)="","",I3276)</f>
        <v/>
      </c>
      <c r="C3276" s="2" t="str">
        <f>LEFT(F3276,FIND(".",F3276,6))</f>
        <v>Xmp.crs.</v>
      </c>
      <c r="D3276" s="2" t="str">
        <f>VLOOKUP(C3276,PrefixUebersetzung,2,FALSE)</f>
        <v>Xmp.crs.</v>
      </c>
      <c r="E3276" s="2" t="str">
        <f>MID(F3276,FIND(".",F3276,6)+1,99)</f>
        <v>SizeX</v>
      </c>
      <c r="F3276" s="3" t="s">
        <v>8286</v>
      </c>
      <c r="G3276" s="3" t="s">
        <v>9526</v>
      </c>
      <c r="H3276" s="3" t="s">
        <v>11245</v>
      </c>
      <c r="I3276" s="3" t="s">
        <v>8140</v>
      </c>
      <c r="J3276" s="3"/>
      <c r="L3276" s="14">
        <v>5</v>
      </c>
      <c r="N3276" s="3" t="str">
        <f>IFERROR(VLOOKUP(I3276,B:K,10,FALSE),"")</f>
        <v>Nicht in XMP Spezifikation, in Beispielen gefunden.</v>
      </c>
      <c r="O3276" s="3" t="str">
        <f>IF(AND(TRIM(J3276)="",M3276=""),"Suffix not translated ",
   IF(AND(TRIM(J3276)&lt;&gt;"",TRIM(M3276)&lt;&gt;"",TRIM(J3276)&lt;&gt;TRIM(M3276)),"Suffix translation &lt;&gt; lookup ", "" ))
&amp;IF(AND(TRIM(K3276)="",N3276=""),"Description not translated ",
   IF(AND(TRIM(K3276)&lt;&gt;"",TRIM(N3276)&lt;&gt;"",TRIM(K3276)&lt;&gt;TRIM(N3276)),"Description translation&lt;&gt; lookup ", "" ))</f>
        <v xml:space="preserve">Suffix not translated </v>
      </c>
      <c r="P3276" s="3" t="s">
        <v>8447</v>
      </c>
    </row>
    <row r="3277" spans="1:17" ht="30" x14ac:dyDescent="0.25">
      <c r="A3277" s="2" t="str">
        <f>IF(TRIM(J3277)="","",E3277)</f>
        <v/>
      </c>
      <c r="B3277" s="2" t="str">
        <f>IF(TRIM(K3277)="","",I3277)</f>
        <v/>
      </c>
      <c r="C3277" s="2" t="str">
        <f>LEFT(F3277,FIND(".",F3277,6))</f>
        <v>Xmp.crs.</v>
      </c>
      <c r="D3277" s="2" t="str">
        <f>VLOOKUP(C3277,PrefixUebersetzung,2,FALSE)</f>
        <v>Xmp.crs.</v>
      </c>
      <c r="E3277" s="2" t="str">
        <f>MID(F3277,FIND(".",F3277,6)+1,99)</f>
        <v>SizeY</v>
      </c>
      <c r="F3277" s="3" t="s">
        <v>8287</v>
      </c>
      <c r="G3277" s="3" t="s">
        <v>9526</v>
      </c>
      <c r="H3277" s="3" t="s">
        <v>11245</v>
      </c>
      <c r="I3277" s="3" t="s">
        <v>8140</v>
      </c>
      <c r="J3277" s="3"/>
      <c r="L3277" s="14">
        <v>5</v>
      </c>
      <c r="N3277" s="3" t="str">
        <f>IFERROR(VLOOKUP(I3277,B:K,10,FALSE),"")</f>
        <v>Nicht in XMP Spezifikation, in Beispielen gefunden.</v>
      </c>
      <c r="O3277" s="3" t="str">
        <f>IF(AND(TRIM(J3277)="",M3277=""),"Suffix not translated ",
   IF(AND(TRIM(J3277)&lt;&gt;"",TRIM(M3277)&lt;&gt;"",TRIM(J3277)&lt;&gt;TRIM(M3277)),"Suffix translation &lt;&gt; lookup ", "" ))
&amp;IF(AND(TRIM(K3277)="",N3277=""),"Description not translated ",
   IF(AND(TRIM(K3277)&lt;&gt;"",TRIM(N3277)&lt;&gt;"",TRIM(K3277)&lt;&gt;TRIM(N3277)),"Description translation&lt;&gt; lookup ", "" ))</f>
        <v xml:space="preserve">Suffix not translated </v>
      </c>
      <c r="P3277" s="3" t="s">
        <v>8447</v>
      </c>
    </row>
    <row r="3278" spans="1:17" ht="30" x14ac:dyDescent="0.25">
      <c r="A3278" s="2" t="str">
        <f>IF(TRIM(J3278)="","",E3278)</f>
        <v/>
      </c>
      <c r="B3278" s="2" t="str">
        <f>IF(TRIM(K3278)="","",I3278)</f>
        <v/>
      </c>
      <c r="C3278" s="2" t="str">
        <f>LEFT(F3278,FIND(".",F3278,6))</f>
        <v>Xmp.crs.</v>
      </c>
      <c r="D3278" s="2" t="str">
        <f>VLOOKUP(C3278,PrefixUebersetzung,2,FALSE)</f>
        <v>Xmp.crs.</v>
      </c>
      <c r="E3278" s="2" t="str">
        <f>MID(F3278,FIND(".",F3278,6)+1,99)</f>
        <v>Smoothness</v>
      </c>
      <c r="F3278" s="3" t="s">
        <v>8288</v>
      </c>
      <c r="G3278" s="3" t="s">
        <v>9526</v>
      </c>
      <c r="H3278" s="3" t="s">
        <v>11242</v>
      </c>
      <c r="I3278" s="3" t="s">
        <v>8140</v>
      </c>
      <c r="J3278" s="3"/>
      <c r="L3278" s="14">
        <v>5</v>
      </c>
      <c r="N3278" s="3" t="str">
        <f>IFERROR(VLOOKUP(I3278,B:K,10,FALSE),"")</f>
        <v>Nicht in XMP Spezifikation, in Beispielen gefunden.</v>
      </c>
      <c r="O3278" s="3" t="str">
        <f>IF(AND(TRIM(J3278)="",M3278=""),"Suffix not translated ",
   IF(AND(TRIM(J3278)&lt;&gt;"",TRIM(M3278)&lt;&gt;"",TRIM(J3278)&lt;&gt;TRIM(M3278)),"Suffix translation &lt;&gt; lookup ", "" ))
&amp;IF(AND(TRIM(K3278)="",N3278=""),"Description not translated ",
   IF(AND(TRIM(K3278)&lt;&gt;"",TRIM(N3278)&lt;&gt;"",TRIM(K3278)&lt;&gt;TRIM(N3278)),"Description translation&lt;&gt; lookup ", "" ))</f>
        <v xml:space="preserve">Suffix not translated </v>
      </c>
      <c r="P3278" s="3" t="s">
        <v>8447</v>
      </c>
    </row>
    <row r="3279" spans="1:17" ht="30" x14ac:dyDescent="0.25">
      <c r="A3279" s="2" t="str">
        <f>IF(TRIM(J3279)="","",E3279)</f>
        <v/>
      </c>
      <c r="B3279" s="2" t="str">
        <f>IF(TRIM(K3279)="","",I3279)</f>
        <v/>
      </c>
      <c r="C3279" s="2" t="str">
        <f>LEFT(F3279,FIND(".",F3279,6))</f>
        <v>Xmp.crs.</v>
      </c>
      <c r="D3279" s="2" t="str">
        <f>VLOOKUP(C3279,PrefixUebersetzung,2,FALSE)</f>
        <v>Xmp.crs.</v>
      </c>
      <c r="E3279" s="2" t="str">
        <f>MID(F3279,FIND(".",F3279,6)+1,99)</f>
        <v>SourceState</v>
      </c>
      <c r="F3279" s="3" t="s">
        <v>8289</v>
      </c>
      <c r="G3279" s="3" t="s">
        <v>9526</v>
      </c>
      <c r="H3279" s="3" t="s">
        <v>11241</v>
      </c>
      <c r="I3279" s="3" t="s">
        <v>8140</v>
      </c>
      <c r="J3279" s="3"/>
      <c r="L3279" s="14">
        <v>5</v>
      </c>
      <c r="N3279" s="3" t="str">
        <f>IFERROR(VLOOKUP(I3279,B:K,10,FALSE),"")</f>
        <v>Nicht in XMP Spezifikation, in Beispielen gefunden.</v>
      </c>
      <c r="O3279" s="3" t="str">
        <f>IF(AND(TRIM(J3279)="",M3279=""),"Suffix not translated ",
   IF(AND(TRIM(J3279)&lt;&gt;"",TRIM(M3279)&lt;&gt;"",TRIM(J3279)&lt;&gt;TRIM(M3279)),"Suffix translation &lt;&gt; lookup ", "" ))
&amp;IF(AND(TRIM(K3279)="",N3279=""),"Description not translated ",
   IF(AND(TRIM(K3279)&lt;&gt;"",TRIM(N3279)&lt;&gt;"",TRIM(K3279)&lt;&gt;TRIM(N3279)),"Description translation&lt;&gt; lookup ", "" ))</f>
        <v xml:space="preserve">Suffix not translated </v>
      </c>
      <c r="P3279" s="3" t="s">
        <v>8447</v>
      </c>
    </row>
    <row r="3280" spans="1:17" ht="30" x14ac:dyDescent="0.25">
      <c r="A3280" s="2" t="str">
        <f>IF(TRIM(J3280)="","",E3280)</f>
        <v/>
      </c>
      <c r="B3280" s="2" t="str">
        <f>IF(TRIM(K3280)="","",I3280)</f>
        <v/>
      </c>
      <c r="C3280" s="2" t="str">
        <f>LEFT(F3280,FIND(".",F3280,6))</f>
        <v>Xmp.crs.</v>
      </c>
      <c r="D3280" s="2" t="str">
        <f>VLOOKUP(C3280,PrefixUebersetzung,2,FALSE)</f>
        <v>Xmp.crs.</v>
      </c>
      <c r="E3280" s="2" t="str">
        <f>MID(F3280,FIND(".",F3280,6)+1,99)</f>
        <v>SourceX</v>
      </c>
      <c r="F3280" s="3" t="s">
        <v>8290</v>
      </c>
      <c r="G3280" s="3" t="s">
        <v>9526</v>
      </c>
      <c r="H3280" s="3" t="s">
        <v>11245</v>
      </c>
      <c r="I3280" s="3" t="s">
        <v>8140</v>
      </c>
      <c r="J3280" s="3"/>
      <c r="L3280" s="14">
        <v>5</v>
      </c>
      <c r="N3280" s="3" t="str">
        <f>IFERROR(VLOOKUP(I3280,B:K,10,FALSE),"")</f>
        <v>Nicht in XMP Spezifikation, in Beispielen gefunden.</v>
      </c>
      <c r="O3280" s="3" t="str">
        <f>IF(AND(TRIM(J3280)="",M3280=""),"Suffix not translated ",
   IF(AND(TRIM(J3280)&lt;&gt;"",TRIM(M3280)&lt;&gt;"",TRIM(J3280)&lt;&gt;TRIM(M3280)),"Suffix translation &lt;&gt; lookup ", "" ))
&amp;IF(AND(TRIM(K3280)="",N3280=""),"Description not translated ",
   IF(AND(TRIM(K3280)&lt;&gt;"",TRIM(N3280)&lt;&gt;"",TRIM(K3280)&lt;&gt;TRIM(N3280)),"Description translation&lt;&gt; lookup ", "" ))</f>
        <v xml:space="preserve">Suffix not translated </v>
      </c>
      <c r="P3280" s="3" t="s">
        <v>8447</v>
      </c>
    </row>
    <row r="3281" spans="1:17" ht="30" x14ac:dyDescent="0.25">
      <c r="A3281" s="2" t="str">
        <f>IF(TRIM(J3281)="","",E3281)</f>
        <v/>
      </c>
      <c r="B3281" s="2" t="str">
        <f>IF(TRIM(K3281)="","",I3281)</f>
        <v/>
      </c>
      <c r="C3281" s="2" t="str">
        <f>LEFT(F3281,FIND(".",F3281,6))</f>
        <v>Xmp.crs.</v>
      </c>
      <c r="D3281" s="2" t="str">
        <f>VLOOKUP(C3281,PrefixUebersetzung,2,FALSE)</f>
        <v>Xmp.crs.</v>
      </c>
      <c r="E3281" s="2" t="str">
        <f>MID(F3281,FIND(".",F3281,6)+1,99)</f>
        <v>SplitToningBalance</v>
      </c>
      <c r="F3281" s="3" t="s">
        <v>8291</v>
      </c>
      <c r="G3281" s="3" t="s">
        <v>9526</v>
      </c>
      <c r="H3281" s="3" t="s">
        <v>11242</v>
      </c>
      <c r="I3281" s="3" t="s">
        <v>8140</v>
      </c>
      <c r="J3281" s="3"/>
      <c r="L3281" s="14">
        <v>5</v>
      </c>
      <c r="N3281" s="3" t="str">
        <f>IFERROR(VLOOKUP(I3281,B:K,10,FALSE),"")</f>
        <v>Nicht in XMP Spezifikation, in Beispielen gefunden.</v>
      </c>
      <c r="O3281" s="3" t="str">
        <f>IF(AND(TRIM(J3281)="",M3281=""),"Suffix not translated ",
   IF(AND(TRIM(J3281)&lt;&gt;"",TRIM(M3281)&lt;&gt;"",TRIM(J3281)&lt;&gt;TRIM(M3281)),"Suffix translation &lt;&gt; lookup ", "" ))
&amp;IF(AND(TRIM(K3281)="",N3281=""),"Description not translated ",
   IF(AND(TRIM(K3281)&lt;&gt;"",TRIM(N3281)&lt;&gt;"",TRIM(K3281)&lt;&gt;TRIM(N3281)),"Description translation&lt;&gt; lookup ", "" ))</f>
        <v xml:space="preserve">Suffix not translated </v>
      </c>
      <c r="P3281" s="3" t="s">
        <v>8447</v>
      </c>
    </row>
    <row r="3282" spans="1:17" ht="30" x14ac:dyDescent="0.25">
      <c r="A3282" s="2" t="str">
        <f>IF(TRIM(J3282)="","",E3282)</f>
        <v/>
      </c>
      <c r="B3282" s="2" t="str">
        <f>IF(TRIM(K3282)="","",I3282)</f>
        <v/>
      </c>
      <c r="C3282" s="2" t="str">
        <f>LEFT(F3282,FIND(".",F3282,6))</f>
        <v>Xmp.crs.</v>
      </c>
      <c r="D3282" s="2" t="str">
        <f>VLOOKUP(C3282,PrefixUebersetzung,2,FALSE)</f>
        <v>Xmp.crs.</v>
      </c>
      <c r="E3282" s="2" t="str">
        <f>MID(F3282,FIND(".",F3282,6)+1,99)</f>
        <v>SplitToningHighlightHue</v>
      </c>
      <c r="F3282" s="3" t="s">
        <v>8292</v>
      </c>
      <c r="G3282" s="3" t="s">
        <v>9526</v>
      </c>
      <c r="H3282" s="3" t="s">
        <v>11242</v>
      </c>
      <c r="I3282" s="3" t="s">
        <v>8140</v>
      </c>
      <c r="J3282" s="3"/>
      <c r="L3282" s="14">
        <v>5</v>
      </c>
      <c r="N3282" s="3" t="str">
        <f>IFERROR(VLOOKUP(I3282,B:K,10,FALSE),"")</f>
        <v>Nicht in XMP Spezifikation, in Beispielen gefunden.</v>
      </c>
      <c r="O3282" s="3" t="str">
        <f>IF(AND(TRIM(J3282)="",M3282=""),"Suffix not translated ",
   IF(AND(TRIM(J3282)&lt;&gt;"",TRIM(M3282)&lt;&gt;"",TRIM(J3282)&lt;&gt;TRIM(M3282)),"Suffix translation &lt;&gt; lookup ", "" ))
&amp;IF(AND(TRIM(K3282)="",N3282=""),"Description not translated ",
   IF(AND(TRIM(K3282)&lt;&gt;"",TRIM(N3282)&lt;&gt;"",TRIM(K3282)&lt;&gt;TRIM(N3282)),"Description translation&lt;&gt; lookup ", "" ))</f>
        <v xml:space="preserve">Suffix not translated </v>
      </c>
      <c r="P3282" s="3" t="s">
        <v>8447</v>
      </c>
    </row>
    <row r="3283" spans="1:17" ht="30" x14ac:dyDescent="0.25">
      <c r="A3283" s="2" t="str">
        <f>IF(TRIM(J3283)="","",E3283)</f>
        <v/>
      </c>
      <c r="B3283" s="2" t="str">
        <f>IF(TRIM(K3283)="","",I3283)</f>
        <v/>
      </c>
      <c r="C3283" s="2" t="str">
        <f>LEFT(F3283,FIND(".",F3283,6))</f>
        <v>Xmp.crs.</v>
      </c>
      <c r="D3283" s="2" t="str">
        <f>VLOOKUP(C3283,PrefixUebersetzung,2,FALSE)</f>
        <v>Xmp.crs.</v>
      </c>
      <c r="E3283" s="2" t="str">
        <f>MID(F3283,FIND(".",F3283,6)+1,99)</f>
        <v>SplitToningHighlightSaturation</v>
      </c>
      <c r="F3283" s="3" t="s">
        <v>8293</v>
      </c>
      <c r="G3283" s="3" t="s">
        <v>9526</v>
      </c>
      <c r="H3283" s="3" t="s">
        <v>11242</v>
      </c>
      <c r="I3283" s="3" t="s">
        <v>8140</v>
      </c>
      <c r="J3283" s="3"/>
      <c r="L3283" s="14">
        <v>5</v>
      </c>
      <c r="N3283" s="3" t="str">
        <f>IFERROR(VLOOKUP(I3283,B:K,10,FALSE),"")</f>
        <v>Nicht in XMP Spezifikation, in Beispielen gefunden.</v>
      </c>
      <c r="O3283" s="3" t="str">
        <f>IF(AND(TRIM(J3283)="",M3283=""),"Suffix not translated ",
   IF(AND(TRIM(J3283)&lt;&gt;"",TRIM(M3283)&lt;&gt;"",TRIM(J3283)&lt;&gt;TRIM(M3283)),"Suffix translation &lt;&gt; lookup ", "" ))
&amp;IF(AND(TRIM(K3283)="",N3283=""),"Description not translated ",
   IF(AND(TRIM(K3283)&lt;&gt;"",TRIM(N3283)&lt;&gt;"",TRIM(K3283)&lt;&gt;TRIM(N3283)),"Description translation&lt;&gt; lookup ", "" ))</f>
        <v xml:space="preserve">Suffix not translated </v>
      </c>
      <c r="P3283" s="3" t="s">
        <v>8447</v>
      </c>
    </row>
    <row r="3284" spans="1:17" ht="30" x14ac:dyDescent="0.25">
      <c r="A3284" s="2" t="str">
        <f>IF(TRIM(J3284)="","",E3284)</f>
        <v/>
      </c>
      <c r="B3284" s="2" t="str">
        <f>IF(TRIM(K3284)="","",I3284)</f>
        <v/>
      </c>
      <c r="C3284" s="2" t="str">
        <f>LEFT(F3284,FIND(".",F3284,6))</f>
        <v>Xmp.crs.</v>
      </c>
      <c r="D3284" s="2" t="str">
        <f>VLOOKUP(C3284,PrefixUebersetzung,2,FALSE)</f>
        <v>Xmp.crs.</v>
      </c>
      <c r="E3284" s="2" t="str">
        <f>MID(F3284,FIND(".",F3284,6)+1,99)</f>
        <v>SplitToningShadowHue</v>
      </c>
      <c r="F3284" s="3" t="s">
        <v>8294</v>
      </c>
      <c r="G3284" s="3" t="s">
        <v>9526</v>
      </c>
      <c r="H3284" s="3" t="s">
        <v>11242</v>
      </c>
      <c r="I3284" s="3" t="s">
        <v>8140</v>
      </c>
      <c r="J3284" s="3"/>
      <c r="L3284" s="14">
        <v>5</v>
      </c>
      <c r="N3284" s="3" t="str">
        <f>IFERROR(VLOOKUP(I3284,B:K,10,FALSE),"")</f>
        <v>Nicht in XMP Spezifikation, in Beispielen gefunden.</v>
      </c>
      <c r="O3284" s="3" t="str">
        <f>IF(AND(TRIM(J3284)="",M3284=""),"Suffix not translated ",
   IF(AND(TRIM(J3284)&lt;&gt;"",TRIM(M3284)&lt;&gt;"",TRIM(J3284)&lt;&gt;TRIM(M3284)),"Suffix translation &lt;&gt; lookup ", "" ))
&amp;IF(AND(TRIM(K3284)="",N3284=""),"Description not translated ",
   IF(AND(TRIM(K3284)&lt;&gt;"",TRIM(N3284)&lt;&gt;"",TRIM(K3284)&lt;&gt;TRIM(N3284)),"Description translation&lt;&gt; lookup ", "" ))</f>
        <v xml:space="preserve">Suffix not translated </v>
      </c>
      <c r="P3284" s="3" t="s">
        <v>8447</v>
      </c>
    </row>
    <row r="3285" spans="1:17" ht="30" x14ac:dyDescent="0.25">
      <c r="A3285" s="2" t="str">
        <f>IF(TRIM(J3285)="","",E3285)</f>
        <v/>
      </c>
      <c r="B3285" s="2" t="str">
        <f>IF(TRIM(K3285)="","",I3285)</f>
        <v/>
      </c>
      <c r="C3285" s="2" t="str">
        <f>LEFT(F3285,FIND(".",F3285,6))</f>
        <v>Xmp.crs.</v>
      </c>
      <c r="D3285" s="2" t="str">
        <f>VLOOKUP(C3285,PrefixUebersetzung,2,FALSE)</f>
        <v>Xmp.crs.</v>
      </c>
      <c r="E3285" s="2" t="str">
        <f>MID(F3285,FIND(".",F3285,6)+1,99)</f>
        <v>SplitToningShadowSaturation</v>
      </c>
      <c r="F3285" s="3" t="s">
        <v>8295</v>
      </c>
      <c r="G3285" s="3" t="s">
        <v>9526</v>
      </c>
      <c r="H3285" s="3" t="s">
        <v>11242</v>
      </c>
      <c r="I3285" s="3" t="s">
        <v>8140</v>
      </c>
      <c r="J3285" s="3"/>
      <c r="L3285" s="14">
        <v>5</v>
      </c>
      <c r="N3285" s="3" t="str">
        <f>IFERROR(VLOOKUP(I3285,B:K,10,FALSE),"")</f>
        <v>Nicht in XMP Spezifikation, in Beispielen gefunden.</v>
      </c>
      <c r="O3285" s="3" t="str">
        <f>IF(AND(TRIM(J3285)="",M3285=""),"Suffix not translated ",
   IF(AND(TRIM(J3285)&lt;&gt;"",TRIM(M3285)&lt;&gt;"",TRIM(J3285)&lt;&gt;TRIM(M3285)),"Suffix translation &lt;&gt; lookup ", "" ))
&amp;IF(AND(TRIM(K3285)="",N3285=""),"Description not translated ",
   IF(AND(TRIM(K3285)&lt;&gt;"",TRIM(N3285)&lt;&gt;"",TRIM(K3285)&lt;&gt;TRIM(N3285)),"Description translation&lt;&gt; lookup ", "" ))</f>
        <v xml:space="preserve">Suffix not translated </v>
      </c>
      <c r="P3285" s="3" t="s">
        <v>8447</v>
      </c>
    </row>
    <row r="3286" spans="1:17" ht="30" x14ac:dyDescent="0.25">
      <c r="A3286" s="2" t="str">
        <f>IF(TRIM(J3286)="","",E3286)</f>
        <v/>
      </c>
      <c r="B3286" s="2" t="str">
        <f>IF(TRIM(K3286)="","",I3286)</f>
        <v/>
      </c>
      <c r="C3286" s="2" t="str">
        <f>LEFT(F3286,FIND(".",F3286,6))</f>
        <v>Xmp.crs.</v>
      </c>
      <c r="D3286" s="2" t="str">
        <f>VLOOKUP(C3286,PrefixUebersetzung,2,FALSE)</f>
        <v>Xmp.crs.</v>
      </c>
      <c r="E3286" s="2" t="str">
        <f>MID(F3286,FIND(".",F3286,6)+1,99)</f>
        <v>SpotType</v>
      </c>
      <c r="F3286" s="3" t="s">
        <v>8296</v>
      </c>
      <c r="G3286" s="3" t="s">
        <v>9526</v>
      </c>
      <c r="H3286" s="3" t="s">
        <v>11241</v>
      </c>
      <c r="I3286" s="3" t="s">
        <v>8140</v>
      </c>
      <c r="J3286" s="3"/>
      <c r="L3286" s="14">
        <v>5</v>
      </c>
      <c r="N3286" s="3" t="str">
        <f>IFERROR(VLOOKUP(I3286,B:K,10,FALSE),"")</f>
        <v>Nicht in XMP Spezifikation, in Beispielen gefunden.</v>
      </c>
      <c r="O3286" s="3" t="str">
        <f>IF(AND(TRIM(J3286)="",M3286=""),"Suffix not translated ",
   IF(AND(TRIM(J3286)&lt;&gt;"",TRIM(M3286)&lt;&gt;"",TRIM(J3286)&lt;&gt;TRIM(M3286)),"Suffix translation &lt;&gt; lookup ", "" ))
&amp;IF(AND(TRIM(K3286)="",N3286=""),"Description not translated ",
   IF(AND(TRIM(K3286)&lt;&gt;"",TRIM(N3286)&lt;&gt;"",TRIM(K3286)&lt;&gt;TRIM(N3286)),"Description translation&lt;&gt; lookup ", "" ))</f>
        <v xml:space="preserve">Suffix not translated </v>
      </c>
      <c r="P3286" s="3" t="s">
        <v>8447</v>
      </c>
    </row>
    <row r="3287" spans="1:17" x14ac:dyDescent="0.25">
      <c r="A3287" s="2" t="str">
        <f>IF(TRIM(J3287)="","",E3287)</f>
        <v/>
      </c>
      <c r="B3287" s="2" t="str">
        <f>IF(TRIM(K3287)="","",I3287)</f>
        <v>"Temperature" setting. Range 2000 to 50000.</v>
      </c>
      <c r="C3287" s="2" t="str">
        <f>LEFT(F3287,FIND(".",F3287,6))</f>
        <v>Xmp.crs.</v>
      </c>
      <c r="D3287" s="2" t="str">
        <f>VLOOKUP(C3287,PrefixUebersetzung,2,FALSE)</f>
        <v>Xmp.crs.</v>
      </c>
      <c r="E3287" s="2" t="str">
        <f>MID(F3287,FIND(".",F3287,6)+1,99)</f>
        <v>Temperature</v>
      </c>
      <c r="F3287" s="3" t="s">
        <v>1657</v>
      </c>
      <c r="G3287" s="3" t="s">
        <v>9526</v>
      </c>
      <c r="H3287" s="3" t="s">
        <v>11242</v>
      </c>
      <c r="I3287" s="3" t="s">
        <v>9552</v>
      </c>
      <c r="J3287" s="3"/>
      <c r="K3287" s="5" t="s">
        <v>4042</v>
      </c>
      <c r="L3287" s="14"/>
      <c r="M3287" s="3" t="str">
        <f>IFERROR(VLOOKUP(E3287,A:J,10, FALSE),"")</f>
        <v>Temperatur</v>
      </c>
      <c r="O3287" s="3" t="str">
        <f>IF(AND(TRIM(J3287)="",M3287=""),"Suffix not translated ",
   IF(AND(TRIM(J3287)&lt;&gt;"",TRIM(M3287)&lt;&gt;"",TRIM(J3287)&lt;&gt;TRIM(M3287)),"Suffix translation &lt;&gt; lookup ", "" ))
&amp;IF(AND(TRIM(K3287)="",N3287=""),"Description not translated ",
   IF(AND(TRIM(K3287)&lt;&gt;"",TRIM(N3287)&lt;&gt;"",TRIM(K3287)&lt;&gt;TRIM(N3287)),"Description translation&lt;&gt; lookup ", "" ))</f>
        <v/>
      </c>
      <c r="Q3287" s="3" t="s">
        <v>8447</v>
      </c>
    </row>
    <row r="3288" spans="1:17" ht="30" x14ac:dyDescent="0.25">
      <c r="A3288" s="2" t="str">
        <f>IF(TRIM(J3288)="","",E3288)</f>
        <v/>
      </c>
      <c r="B3288" s="2" t="str">
        <f>IF(TRIM(K3288)="","",I3288)</f>
        <v/>
      </c>
      <c r="C3288" s="2" t="str">
        <f>LEFT(F3288,FIND(".",F3288,6))</f>
        <v>Xmp.crs.</v>
      </c>
      <c r="D3288" s="2" t="str">
        <f>VLOOKUP(C3288,PrefixUebersetzung,2,FALSE)</f>
        <v>Xmp.crs.</v>
      </c>
      <c r="E3288" s="2" t="str">
        <f>MID(F3288,FIND(".",F3288,6)+1,99)</f>
        <v>TIFFHandling</v>
      </c>
      <c r="F3288" s="3" t="s">
        <v>8297</v>
      </c>
      <c r="G3288" s="3" t="s">
        <v>9526</v>
      </c>
      <c r="H3288" s="3" t="s">
        <v>11241</v>
      </c>
      <c r="I3288" s="3" t="s">
        <v>8140</v>
      </c>
      <c r="J3288" s="3"/>
      <c r="L3288" s="14">
        <v>5</v>
      </c>
      <c r="N3288" s="3" t="str">
        <f>IFERROR(VLOOKUP(I3288,B:K,10,FALSE),"")</f>
        <v>Nicht in XMP Spezifikation, in Beispielen gefunden.</v>
      </c>
      <c r="O3288" s="3" t="str">
        <f>IF(AND(TRIM(J3288)="",M3288=""),"Suffix not translated ",
   IF(AND(TRIM(J3288)&lt;&gt;"",TRIM(M3288)&lt;&gt;"",TRIM(J3288)&lt;&gt;TRIM(M3288)),"Suffix translation &lt;&gt; lookup ", "" ))
&amp;IF(AND(TRIM(K3288)="",N3288=""),"Description not translated ",
   IF(AND(TRIM(K3288)&lt;&gt;"",TRIM(N3288)&lt;&gt;"",TRIM(K3288)&lt;&gt;TRIM(N3288)),"Description translation&lt;&gt; lookup ", "" ))</f>
        <v xml:space="preserve">Suffix not translated </v>
      </c>
      <c r="P3288" s="3" t="s">
        <v>8447</v>
      </c>
    </row>
    <row r="3289" spans="1:17" x14ac:dyDescent="0.25">
      <c r="A3289" s="2" t="str">
        <f>IF(TRIM(J3289)="","",E3289)</f>
        <v>Tint</v>
      </c>
      <c r="B3289" s="2" t="str">
        <f>IF(TRIM(K3289)="","",I3289)</f>
        <v>"Tint" setting. Range -150 to +150.</v>
      </c>
      <c r="C3289" s="2" t="str">
        <f>LEFT(F3289,FIND(".",F3289,6))</f>
        <v>Xmp.crs.</v>
      </c>
      <c r="D3289" s="2" t="str">
        <f>VLOOKUP(C3289,PrefixUebersetzung,2,FALSE)</f>
        <v>Xmp.crs.</v>
      </c>
      <c r="E3289" s="2" t="str">
        <f>MID(F3289,FIND(".",F3289,6)+1,99)</f>
        <v>Tint</v>
      </c>
      <c r="F3289" s="3" t="s">
        <v>1658</v>
      </c>
      <c r="G3289" s="3" t="s">
        <v>9526</v>
      </c>
      <c r="H3289" s="3" t="s">
        <v>11242</v>
      </c>
      <c r="I3289" s="3" t="s">
        <v>9553</v>
      </c>
      <c r="J3289" s="3" t="s">
        <v>4449</v>
      </c>
      <c r="K3289" s="5" t="s">
        <v>5447</v>
      </c>
      <c r="L3289" s="14"/>
      <c r="O3289" s="3" t="str">
        <f>IF(AND(TRIM(J3289)="",M3289=""),"Suffix not translated ",
   IF(AND(TRIM(J3289)&lt;&gt;"",TRIM(M3289)&lt;&gt;"",TRIM(J3289)&lt;&gt;TRIM(M3289)),"Suffix translation &lt;&gt; lookup ", "" ))
&amp;IF(AND(TRIM(K3289)="",N3289=""),"Description not translated ",
   IF(AND(TRIM(K3289)&lt;&gt;"",TRIM(N3289)&lt;&gt;"",TRIM(K3289)&lt;&gt;TRIM(N3289)),"Description translation&lt;&gt; lookup ", "" ))</f>
        <v/>
      </c>
      <c r="P3289" s="3" t="s">
        <v>8447</v>
      </c>
      <c r="Q3289" s="3" t="s">
        <v>8447</v>
      </c>
    </row>
    <row r="3290" spans="1:17" ht="45" x14ac:dyDescent="0.25">
      <c r="A3290" s="2" t="str">
        <f>IF(TRIM(J3290)="","",E3290)</f>
        <v/>
      </c>
      <c r="B3290" s="2" t="str">
        <f>IF(TRIM(K3290)="","",I3290)</f>
        <v>Array of points (Integer, Integer) defining a "Tone Curve".</v>
      </c>
      <c r="C3290" s="2" t="str">
        <f>LEFT(F3290,FIND(".",F3290,6))</f>
        <v>Xmp.crs.</v>
      </c>
      <c r="D3290" s="2" t="str">
        <f>VLOOKUP(C3290,PrefixUebersetzung,2,FALSE)</f>
        <v>Xmp.crs.</v>
      </c>
      <c r="E3290" s="2" t="str">
        <f>MID(F3290,FIND(".",F3290,6)+1,99)</f>
        <v>ToneCurve</v>
      </c>
      <c r="F3290" s="3" t="s">
        <v>1659</v>
      </c>
      <c r="G3290" s="3" t="s">
        <v>9526</v>
      </c>
      <c r="H3290" s="3" t="s">
        <v>11249</v>
      </c>
      <c r="I3290" s="3" t="s">
        <v>3297</v>
      </c>
      <c r="J3290" s="3"/>
      <c r="K3290" s="5" t="s">
        <v>5262</v>
      </c>
      <c r="L3290" s="14"/>
      <c r="M3290" s="3" t="str">
        <f>IFERROR(VLOOKUP(E3290,A:J,10, FALSE),"")</f>
        <v>Tonkurve</v>
      </c>
      <c r="N3290" s="3" t="str">
        <f>IFERROR(VLOOKUP(I3290,B:K,10,FALSE),"")</f>
        <v>Tabelle von Punkten (Integer, Integer), die eine "Tone Curve" definieren.</v>
      </c>
      <c r="O3290" s="3" t="str">
        <f>IF(AND(TRIM(J3290)="",M3290=""),"Suffix not translated ",
   IF(AND(TRIM(J3290)&lt;&gt;"",TRIM(M3290)&lt;&gt;"",TRIM(J3290)&lt;&gt;TRIM(M3290)),"Suffix translation &lt;&gt; lookup ", "" ))
&amp;IF(AND(TRIM(K3290)="",N3290=""),"Description not translated ",
   IF(AND(TRIM(K3290)&lt;&gt;"",TRIM(N3290)&lt;&gt;"",TRIM(K3290)&lt;&gt;TRIM(N3290)),"Description translation&lt;&gt; lookup ", "" ))</f>
        <v/>
      </c>
      <c r="Q3290" s="3" t="s">
        <v>8447</v>
      </c>
    </row>
    <row r="3291" spans="1:17" ht="45" x14ac:dyDescent="0.25">
      <c r="A3291" s="2" t="str">
        <f>IF(TRIM(J3291)="","",E3291)</f>
        <v/>
      </c>
      <c r="B3291" s="2" t="str">
        <f>IF(TRIM(K3291)="","",I3291)</f>
        <v/>
      </c>
      <c r="C3291" s="2" t="str">
        <f>LEFT(F3291,FIND(".",F3291,6))</f>
        <v>Xmp.crs.</v>
      </c>
      <c r="D3291" s="2" t="str">
        <f>VLOOKUP(C3291,PrefixUebersetzung,2,FALSE)</f>
        <v>Xmp.crs.</v>
      </c>
      <c r="E3291" s="2" t="str">
        <f>MID(F3291,FIND(".",F3291,6)+1,99)</f>
        <v>ToneCurveBlue</v>
      </c>
      <c r="F3291" s="3" t="s">
        <v>8298</v>
      </c>
      <c r="G3291" s="3" t="s">
        <v>9526</v>
      </c>
      <c r="H3291" s="3" t="s">
        <v>11249</v>
      </c>
      <c r="I3291" s="3" t="s">
        <v>3297</v>
      </c>
      <c r="J3291" s="3"/>
      <c r="L3291" s="14">
        <v>5</v>
      </c>
      <c r="N3291" s="3" t="str">
        <f>IFERROR(VLOOKUP(I3291,B:K,10,FALSE),"")</f>
        <v>Tabelle von Punkten (Integer, Integer), die eine "Tone Curve" definieren.</v>
      </c>
      <c r="O3291" s="3" t="str">
        <f>IF(AND(TRIM(J3291)="",M3291=""),"Suffix not translated ",
   IF(AND(TRIM(J3291)&lt;&gt;"",TRIM(M3291)&lt;&gt;"",TRIM(J3291)&lt;&gt;TRIM(M3291)),"Suffix translation &lt;&gt; lookup ", "" ))
&amp;IF(AND(TRIM(K3291)="",N3291=""),"Description not translated ",
   IF(AND(TRIM(K3291)&lt;&gt;"",TRIM(N3291)&lt;&gt;"",TRIM(K3291)&lt;&gt;TRIM(N3291)),"Description translation&lt;&gt; lookup ", "" ))</f>
        <v xml:space="preserve">Suffix not translated </v>
      </c>
      <c r="P3291" s="3" t="s">
        <v>8447</v>
      </c>
    </row>
    <row r="3292" spans="1:17" ht="45" x14ac:dyDescent="0.25">
      <c r="A3292" s="2" t="str">
        <f>IF(TRIM(J3292)="","",E3292)</f>
        <v/>
      </c>
      <c r="B3292" s="2" t="str">
        <f>IF(TRIM(K3292)="","",I3292)</f>
        <v/>
      </c>
      <c r="C3292" s="2" t="str">
        <f>LEFT(F3292,FIND(".",F3292,6))</f>
        <v>Xmp.crs.</v>
      </c>
      <c r="D3292" s="2" t="str">
        <f>VLOOKUP(C3292,PrefixUebersetzung,2,FALSE)</f>
        <v>Xmp.crs.</v>
      </c>
      <c r="E3292" s="2" t="str">
        <f>MID(F3292,FIND(".",F3292,6)+1,99)</f>
        <v>ToneCurveGreen</v>
      </c>
      <c r="F3292" s="3" t="s">
        <v>8299</v>
      </c>
      <c r="G3292" s="3" t="s">
        <v>9526</v>
      </c>
      <c r="H3292" s="3" t="s">
        <v>11249</v>
      </c>
      <c r="I3292" s="3" t="s">
        <v>3297</v>
      </c>
      <c r="J3292" s="3"/>
      <c r="L3292" s="14">
        <v>5</v>
      </c>
      <c r="N3292" s="3" t="str">
        <f>IFERROR(VLOOKUP(I3292,B:K,10,FALSE),"")</f>
        <v>Tabelle von Punkten (Integer, Integer), die eine "Tone Curve" definieren.</v>
      </c>
      <c r="O3292" s="3" t="str">
        <f>IF(AND(TRIM(J3292)="",M3292=""),"Suffix not translated ",
   IF(AND(TRIM(J3292)&lt;&gt;"",TRIM(M3292)&lt;&gt;"",TRIM(J3292)&lt;&gt;TRIM(M3292)),"Suffix translation &lt;&gt; lookup ", "" ))
&amp;IF(AND(TRIM(K3292)="",N3292=""),"Description not translated ",
   IF(AND(TRIM(K3292)&lt;&gt;"",TRIM(N3292)&lt;&gt;"",TRIM(K3292)&lt;&gt;TRIM(N3292)),"Description translation&lt;&gt; lookup ", "" ))</f>
        <v xml:space="preserve">Suffix not translated </v>
      </c>
      <c r="P3292" s="3" t="s">
        <v>8447</v>
      </c>
    </row>
    <row r="3293" spans="1:17" ht="60" x14ac:dyDescent="0.25">
      <c r="A3293" s="2" t="str">
        <f>IF(TRIM(J3293)="","",E3293)</f>
        <v>ToneCurveName</v>
      </c>
      <c r="B3293" s="2" t="str">
        <f>IF(TRIM(K3293)="","",I3293)</f>
        <v>The name of the Tone Curve described by ToneCurve. One of: Linear, Medium Contrast, Strong Contrast, Custom or a user-defined preset name.</v>
      </c>
      <c r="C3293" s="2" t="str">
        <f>LEFT(F3293,FIND(".",F3293,6))</f>
        <v>Xmp.crs.</v>
      </c>
      <c r="D3293" s="2" t="str">
        <f>VLOOKUP(C3293,PrefixUebersetzung,2,FALSE)</f>
        <v>Xmp.crs.</v>
      </c>
      <c r="E3293" s="2" t="str">
        <f>MID(F3293,FIND(".",F3293,6)+1,99)</f>
        <v>ToneCurveName</v>
      </c>
      <c r="F3293" s="3" t="s">
        <v>1660</v>
      </c>
      <c r="G3293" s="3" t="s">
        <v>9526</v>
      </c>
      <c r="H3293" s="3" t="s">
        <v>11253</v>
      </c>
      <c r="I3293" s="3" t="s">
        <v>3298</v>
      </c>
      <c r="J3293" s="3" t="s">
        <v>4895</v>
      </c>
      <c r="K3293" s="5" t="s">
        <v>5448</v>
      </c>
      <c r="L3293" s="14"/>
      <c r="O3293" s="3" t="str">
        <f>IF(AND(TRIM(J3293)="",M3293=""),"Suffix not translated ",
   IF(AND(TRIM(J3293)&lt;&gt;"",TRIM(M3293)&lt;&gt;"",TRIM(J3293)&lt;&gt;TRIM(M3293)),"Suffix translation &lt;&gt; lookup ", "" ))
&amp;IF(AND(TRIM(K3293)="",N3293=""),"Description not translated ",
   IF(AND(TRIM(K3293)&lt;&gt;"",TRIM(N3293)&lt;&gt;"",TRIM(K3293)&lt;&gt;TRIM(N3293)),"Description translation&lt;&gt; lookup ", "" ))</f>
        <v/>
      </c>
      <c r="P3293" s="3" t="s">
        <v>8447</v>
      </c>
      <c r="Q3293" s="3" t="s">
        <v>8447</v>
      </c>
    </row>
    <row r="3294" spans="1:17" ht="45" x14ac:dyDescent="0.25">
      <c r="A3294" s="2" t="str">
        <f>IF(TRIM(J3294)="","",E3294)</f>
        <v/>
      </c>
      <c r="B3294" s="2" t="str">
        <f>IF(TRIM(K3294)="","",I3294)</f>
        <v>Values: Linear, Medium Contrast, Strong Contrast, Custom. Not in XMP Specification. Found in sample files.</v>
      </c>
      <c r="C3294" s="2" t="str">
        <f>LEFT(F3294,FIND(".",F3294,6))</f>
        <v>Xmp.crs.</v>
      </c>
      <c r="D3294" s="2" t="str">
        <f>VLOOKUP(C3294,PrefixUebersetzung,2,FALSE)</f>
        <v>Xmp.crs.</v>
      </c>
      <c r="E3294" s="2" t="str">
        <f>MID(F3294,FIND(".",F3294,6)+1,99)</f>
        <v>ToneCurveName2012</v>
      </c>
      <c r="F3294" s="3" t="s">
        <v>8300</v>
      </c>
      <c r="G3294" s="3" t="s">
        <v>9526</v>
      </c>
      <c r="H3294" s="3" t="s">
        <v>11241</v>
      </c>
      <c r="I3294" s="3" t="s">
        <v>8301</v>
      </c>
      <c r="J3294" s="3"/>
      <c r="K3294" s="5" t="s">
        <v>8726</v>
      </c>
      <c r="L3294" s="14">
        <v>5</v>
      </c>
      <c r="O3294" s="3" t="str">
        <f>IF(AND(TRIM(J3294)="",M3294=""),"Suffix not translated ",
   IF(AND(TRIM(J3294)&lt;&gt;"",TRIM(M3294)&lt;&gt;"",TRIM(J3294)&lt;&gt;TRIM(M3294)),"Suffix translation &lt;&gt; lookup ", "" ))
&amp;IF(AND(TRIM(K3294)="",N3294=""),"Description not translated ",
   IF(AND(TRIM(K3294)&lt;&gt;"",TRIM(N3294)&lt;&gt;"",TRIM(K3294)&lt;&gt;TRIM(N3294)),"Description translation&lt;&gt; lookup ", "" ))</f>
        <v xml:space="preserve">Suffix not translated </v>
      </c>
      <c r="P3294" s="3" t="s">
        <v>8447</v>
      </c>
      <c r="Q3294" s="3" t="s">
        <v>8447</v>
      </c>
    </row>
    <row r="3295" spans="1:17" ht="45" x14ac:dyDescent="0.25">
      <c r="A3295" s="2" t="str">
        <f>IF(TRIM(J3295)="","",E3295)</f>
        <v/>
      </c>
      <c r="B3295" s="2" t="str">
        <f>IF(TRIM(K3295)="","",I3295)</f>
        <v/>
      </c>
      <c r="C3295" s="2" t="str">
        <f>LEFT(F3295,FIND(".",F3295,6))</f>
        <v>Xmp.crs.</v>
      </c>
      <c r="D3295" s="2" t="str">
        <f>VLOOKUP(C3295,PrefixUebersetzung,2,FALSE)</f>
        <v>Xmp.crs.</v>
      </c>
      <c r="E3295" s="2" t="str">
        <f>MID(F3295,FIND(".",F3295,6)+1,99)</f>
        <v>ToneCurvePV2012</v>
      </c>
      <c r="F3295" s="3" t="s">
        <v>8302</v>
      </c>
      <c r="G3295" s="3" t="s">
        <v>9526</v>
      </c>
      <c r="H3295" s="3" t="s">
        <v>11249</v>
      </c>
      <c r="I3295" s="3" t="s">
        <v>3297</v>
      </c>
      <c r="J3295" s="3"/>
      <c r="L3295" s="14">
        <v>5</v>
      </c>
      <c r="N3295" s="3" t="str">
        <f>IFERROR(VLOOKUP(I3295,B:K,10,FALSE),"")</f>
        <v>Tabelle von Punkten (Integer, Integer), die eine "Tone Curve" definieren.</v>
      </c>
      <c r="O3295" s="3" t="str">
        <f>IF(AND(TRIM(J3295)="",M3295=""),"Suffix not translated ",
   IF(AND(TRIM(J3295)&lt;&gt;"",TRIM(M3295)&lt;&gt;"",TRIM(J3295)&lt;&gt;TRIM(M3295)),"Suffix translation &lt;&gt; lookup ", "" ))
&amp;IF(AND(TRIM(K3295)="",N3295=""),"Description not translated ",
   IF(AND(TRIM(K3295)&lt;&gt;"",TRIM(N3295)&lt;&gt;"",TRIM(K3295)&lt;&gt;TRIM(N3295)),"Description translation&lt;&gt; lookup ", "" ))</f>
        <v xml:space="preserve">Suffix not translated </v>
      </c>
      <c r="P3295" s="3" t="s">
        <v>8447</v>
      </c>
    </row>
    <row r="3296" spans="1:17" ht="45" x14ac:dyDescent="0.25">
      <c r="A3296" s="2" t="str">
        <f>IF(TRIM(J3296)="","",E3296)</f>
        <v/>
      </c>
      <c r="B3296" s="2" t="str">
        <f>IF(TRIM(K3296)="","",I3296)</f>
        <v/>
      </c>
      <c r="C3296" s="2" t="str">
        <f>LEFT(F3296,FIND(".",F3296,6))</f>
        <v>Xmp.crs.</v>
      </c>
      <c r="D3296" s="2" t="str">
        <f>VLOOKUP(C3296,PrefixUebersetzung,2,FALSE)</f>
        <v>Xmp.crs.</v>
      </c>
      <c r="E3296" s="2" t="str">
        <f>MID(F3296,FIND(".",F3296,6)+1,99)</f>
        <v>ToneCurvePV2012Blue</v>
      </c>
      <c r="F3296" s="3" t="s">
        <v>8303</v>
      </c>
      <c r="G3296" s="3" t="s">
        <v>9526</v>
      </c>
      <c r="H3296" s="3" t="s">
        <v>11249</v>
      </c>
      <c r="I3296" s="3" t="s">
        <v>3297</v>
      </c>
      <c r="J3296" s="3"/>
      <c r="L3296" s="14">
        <v>5</v>
      </c>
      <c r="N3296" s="3" t="str">
        <f>IFERROR(VLOOKUP(I3296,B:K,10,FALSE),"")</f>
        <v>Tabelle von Punkten (Integer, Integer), die eine "Tone Curve" definieren.</v>
      </c>
      <c r="O3296" s="3" t="str">
        <f>IF(AND(TRIM(J3296)="",M3296=""),"Suffix not translated ",
   IF(AND(TRIM(J3296)&lt;&gt;"",TRIM(M3296)&lt;&gt;"",TRIM(J3296)&lt;&gt;TRIM(M3296)),"Suffix translation &lt;&gt; lookup ", "" ))
&amp;IF(AND(TRIM(K3296)="",N3296=""),"Description not translated ",
   IF(AND(TRIM(K3296)&lt;&gt;"",TRIM(N3296)&lt;&gt;"",TRIM(K3296)&lt;&gt;TRIM(N3296)),"Description translation&lt;&gt; lookup ", "" ))</f>
        <v xml:space="preserve">Suffix not translated </v>
      </c>
      <c r="P3296" s="3" t="s">
        <v>8447</v>
      </c>
    </row>
    <row r="3297" spans="1:16" ht="45" x14ac:dyDescent="0.25">
      <c r="A3297" s="2" t="str">
        <f>IF(TRIM(J3297)="","",E3297)</f>
        <v/>
      </c>
      <c r="B3297" s="2" t="str">
        <f>IF(TRIM(K3297)="","",I3297)</f>
        <v/>
      </c>
      <c r="C3297" s="2" t="str">
        <f>LEFT(F3297,FIND(".",F3297,6))</f>
        <v>Xmp.crs.</v>
      </c>
      <c r="D3297" s="2" t="str">
        <f>VLOOKUP(C3297,PrefixUebersetzung,2,FALSE)</f>
        <v>Xmp.crs.</v>
      </c>
      <c r="E3297" s="2" t="str">
        <f>MID(F3297,FIND(".",F3297,6)+1,99)</f>
        <v>ToneCurvePV2012Green</v>
      </c>
      <c r="F3297" s="3" t="s">
        <v>8304</v>
      </c>
      <c r="G3297" s="3" t="s">
        <v>9526</v>
      </c>
      <c r="H3297" s="3" t="s">
        <v>11249</v>
      </c>
      <c r="I3297" s="3" t="s">
        <v>3297</v>
      </c>
      <c r="J3297" s="3"/>
      <c r="L3297" s="14">
        <v>5</v>
      </c>
      <c r="N3297" s="3" t="str">
        <f>IFERROR(VLOOKUP(I3297,B:K,10,FALSE),"")</f>
        <v>Tabelle von Punkten (Integer, Integer), die eine "Tone Curve" definieren.</v>
      </c>
      <c r="O3297" s="3" t="str">
        <f>IF(AND(TRIM(J3297)="",M3297=""),"Suffix not translated ",
   IF(AND(TRIM(J3297)&lt;&gt;"",TRIM(M3297)&lt;&gt;"",TRIM(J3297)&lt;&gt;TRIM(M3297)),"Suffix translation &lt;&gt; lookup ", "" ))
&amp;IF(AND(TRIM(K3297)="",N3297=""),"Description not translated ",
   IF(AND(TRIM(K3297)&lt;&gt;"",TRIM(N3297)&lt;&gt;"",TRIM(K3297)&lt;&gt;TRIM(N3297)),"Description translation&lt;&gt; lookup ", "" ))</f>
        <v xml:space="preserve">Suffix not translated </v>
      </c>
      <c r="P3297" s="3" t="s">
        <v>8447</v>
      </c>
    </row>
    <row r="3298" spans="1:16" ht="45" x14ac:dyDescent="0.25">
      <c r="A3298" s="2" t="str">
        <f>IF(TRIM(J3298)="","",E3298)</f>
        <v/>
      </c>
      <c r="B3298" s="2" t="str">
        <f>IF(TRIM(K3298)="","",I3298)</f>
        <v/>
      </c>
      <c r="C3298" s="2" t="str">
        <f>LEFT(F3298,FIND(".",F3298,6))</f>
        <v>Xmp.crs.</v>
      </c>
      <c r="D3298" s="2" t="str">
        <f>VLOOKUP(C3298,PrefixUebersetzung,2,FALSE)</f>
        <v>Xmp.crs.</v>
      </c>
      <c r="E3298" s="2" t="str">
        <f>MID(F3298,FIND(".",F3298,6)+1,99)</f>
        <v>ToneCurvePV2012Red</v>
      </c>
      <c r="F3298" s="3" t="s">
        <v>8305</v>
      </c>
      <c r="G3298" s="3" t="s">
        <v>9526</v>
      </c>
      <c r="H3298" s="3" t="s">
        <v>11249</v>
      </c>
      <c r="I3298" s="3" t="s">
        <v>3297</v>
      </c>
      <c r="J3298" s="3"/>
      <c r="L3298" s="14">
        <v>5</v>
      </c>
      <c r="N3298" s="3" t="str">
        <f>IFERROR(VLOOKUP(I3298,B:K,10,FALSE),"")</f>
        <v>Tabelle von Punkten (Integer, Integer), die eine "Tone Curve" definieren.</v>
      </c>
      <c r="O3298" s="3" t="str">
        <f>IF(AND(TRIM(J3298)="",M3298=""),"Suffix not translated ",
   IF(AND(TRIM(J3298)&lt;&gt;"",TRIM(M3298)&lt;&gt;"",TRIM(J3298)&lt;&gt;TRIM(M3298)),"Suffix translation &lt;&gt; lookup ", "" ))
&amp;IF(AND(TRIM(K3298)="",N3298=""),"Description not translated ",
   IF(AND(TRIM(K3298)&lt;&gt;"",TRIM(N3298)&lt;&gt;"",TRIM(K3298)&lt;&gt;TRIM(N3298)),"Description translation&lt;&gt; lookup ", "" ))</f>
        <v xml:space="preserve">Suffix not translated </v>
      </c>
      <c r="P3298" s="3" t="s">
        <v>8447</v>
      </c>
    </row>
    <row r="3299" spans="1:16" ht="45" x14ac:dyDescent="0.25">
      <c r="A3299" s="2" t="str">
        <f>IF(TRIM(J3299)="","",E3299)</f>
        <v/>
      </c>
      <c r="B3299" s="2" t="str">
        <f>IF(TRIM(K3299)="","",I3299)</f>
        <v/>
      </c>
      <c r="C3299" s="2" t="str">
        <f>LEFT(F3299,FIND(".",F3299,6))</f>
        <v>Xmp.crs.</v>
      </c>
      <c r="D3299" s="2" t="str">
        <f>VLOOKUP(C3299,PrefixUebersetzung,2,FALSE)</f>
        <v>Xmp.crs.</v>
      </c>
      <c r="E3299" s="2" t="str">
        <f>MID(F3299,FIND(".",F3299,6)+1,99)</f>
        <v>ToneCurveRed</v>
      </c>
      <c r="F3299" s="3" t="s">
        <v>8306</v>
      </c>
      <c r="G3299" s="3" t="s">
        <v>9526</v>
      </c>
      <c r="H3299" s="3" t="s">
        <v>11249</v>
      </c>
      <c r="I3299" s="3" t="s">
        <v>3297</v>
      </c>
      <c r="J3299" s="3"/>
      <c r="L3299" s="14">
        <v>5</v>
      </c>
      <c r="N3299" s="3" t="str">
        <f>IFERROR(VLOOKUP(I3299,B:K,10,FALSE),"")</f>
        <v>Tabelle von Punkten (Integer, Integer), die eine "Tone Curve" definieren.</v>
      </c>
      <c r="O3299" s="3" t="str">
        <f>IF(AND(TRIM(J3299)="",M3299=""),"Suffix not translated ",
   IF(AND(TRIM(J3299)&lt;&gt;"",TRIM(M3299)&lt;&gt;"",TRIM(J3299)&lt;&gt;TRIM(M3299)),"Suffix translation &lt;&gt; lookup ", "" ))
&amp;IF(AND(TRIM(K3299)="",N3299=""),"Description not translated ",
   IF(AND(TRIM(K3299)&lt;&gt;"",TRIM(N3299)&lt;&gt;"",TRIM(K3299)&lt;&gt;TRIM(N3299)),"Description translation&lt;&gt; lookup ", "" ))</f>
        <v xml:space="preserve">Suffix not translated </v>
      </c>
      <c r="P3299" s="3" t="s">
        <v>8447</v>
      </c>
    </row>
    <row r="3300" spans="1:16" ht="30" x14ac:dyDescent="0.25">
      <c r="A3300" s="2" t="str">
        <f>IF(TRIM(J3300)="","",E3300)</f>
        <v/>
      </c>
      <c r="B3300" s="2" t="str">
        <f>IF(TRIM(K3300)="","",I3300)</f>
        <v/>
      </c>
      <c r="C3300" s="2" t="str">
        <f>LEFT(F3300,FIND(".",F3300,6))</f>
        <v>Xmp.crs.</v>
      </c>
      <c r="D3300" s="2" t="str">
        <f>VLOOKUP(C3300,PrefixUebersetzung,2,FALSE)</f>
        <v>Xmp.crs.</v>
      </c>
      <c r="E3300" s="2" t="str">
        <f>MID(F3300,FIND(".",F3300,6)+1,99)</f>
        <v>Top</v>
      </c>
      <c r="F3300" s="3" t="s">
        <v>8307</v>
      </c>
      <c r="G3300" s="3" t="s">
        <v>9526</v>
      </c>
      <c r="H3300" s="3" t="s">
        <v>11245</v>
      </c>
      <c r="I3300" s="3" t="s">
        <v>8140</v>
      </c>
      <c r="J3300" s="3"/>
      <c r="L3300" s="14">
        <v>5</v>
      </c>
      <c r="N3300" s="3" t="str">
        <f>IFERROR(VLOOKUP(I3300,B:K,10,FALSE),"")</f>
        <v>Nicht in XMP Spezifikation, in Beispielen gefunden.</v>
      </c>
      <c r="O3300" s="3" t="str">
        <f>IF(AND(TRIM(J3300)="",M3300=""),"Suffix not translated ",
   IF(AND(TRIM(J3300)&lt;&gt;"",TRIM(M3300)&lt;&gt;"",TRIM(J3300)&lt;&gt;TRIM(M3300)),"Suffix translation &lt;&gt; lookup ", "" ))
&amp;IF(AND(TRIM(K3300)="",N3300=""),"Description not translated ",
   IF(AND(TRIM(K3300)&lt;&gt;"",TRIM(N3300)&lt;&gt;"",TRIM(K3300)&lt;&gt;TRIM(N3300)),"Description translation&lt;&gt; lookup ", "" ))</f>
        <v xml:space="preserve">Suffix not translated </v>
      </c>
      <c r="P3300" s="3" t="s">
        <v>8447</v>
      </c>
    </row>
    <row r="3301" spans="1:16" ht="30" x14ac:dyDescent="0.25">
      <c r="A3301" s="2" t="str">
        <f>IF(TRIM(J3301)="","",E3301)</f>
        <v/>
      </c>
      <c r="B3301" s="2" t="str">
        <f>IF(TRIM(K3301)="","",I3301)</f>
        <v/>
      </c>
      <c r="C3301" s="2" t="str">
        <f>LEFT(F3301,FIND(".",F3301,6))</f>
        <v>Xmp.crs.</v>
      </c>
      <c r="D3301" s="2" t="str">
        <f>VLOOKUP(C3301,PrefixUebersetzung,2,FALSE)</f>
        <v>Xmp.crs.</v>
      </c>
      <c r="E3301" s="2" t="str">
        <f>MID(F3301,FIND(".",F3301,6)+1,99)</f>
        <v>UprightCenterMode</v>
      </c>
      <c r="F3301" s="3" t="s">
        <v>8308</v>
      </c>
      <c r="G3301" s="3" t="s">
        <v>9526</v>
      </c>
      <c r="H3301" s="3" t="s">
        <v>11242</v>
      </c>
      <c r="I3301" s="3" t="s">
        <v>8140</v>
      </c>
      <c r="J3301" s="3"/>
      <c r="L3301" s="14">
        <v>5</v>
      </c>
      <c r="N3301" s="3" t="str">
        <f>IFERROR(VLOOKUP(I3301,B:K,10,FALSE),"")</f>
        <v>Nicht in XMP Spezifikation, in Beispielen gefunden.</v>
      </c>
      <c r="O3301" s="3" t="str">
        <f>IF(AND(TRIM(J3301)="",M3301=""),"Suffix not translated ",
   IF(AND(TRIM(J3301)&lt;&gt;"",TRIM(M3301)&lt;&gt;"",TRIM(J3301)&lt;&gt;TRIM(M3301)),"Suffix translation &lt;&gt; lookup ", "" ))
&amp;IF(AND(TRIM(K3301)="",N3301=""),"Description not translated ",
   IF(AND(TRIM(K3301)&lt;&gt;"",TRIM(N3301)&lt;&gt;"",TRIM(K3301)&lt;&gt;TRIM(N3301)),"Description translation&lt;&gt; lookup ", "" ))</f>
        <v xml:space="preserve">Suffix not translated </v>
      </c>
      <c r="P3301" s="3" t="s">
        <v>8447</v>
      </c>
    </row>
    <row r="3302" spans="1:16" ht="30" x14ac:dyDescent="0.25">
      <c r="A3302" s="2" t="str">
        <f>IF(TRIM(J3302)="","",E3302)</f>
        <v/>
      </c>
      <c r="B3302" s="2" t="str">
        <f>IF(TRIM(K3302)="","",I3302)</f>
        <v/>
      </c>
      <c r="C3302" s="2" t="str">
        <f>LEFT(F3302,FIND(".",F3302,6))</f>
        <v>Xmp.crs.</v>
      </c>
      <c r="D3302" s="2" t="str">
        <f>VLOOKUP(C3302,PrefixUebersetzung,2,FALSE)</f>
        <v>Xmp.crs.</v>
      </c>
      <c r="E3302" s="2" t="str">
        <f>MID(F3302,FIND(".",F3302,6)+1,99)</f>
        <v>UprightCenterNormX</v>
      </c>
      <c r="F3302" s="3" t="s">
        <v>8309</v>
      </c>
      <c r="G3302" s="3" t="s">
        <v>9526</v>
      </c>
      <c r="H3302" s="3" t="s">
        <v>11245</v>
      </c>
      <c r="I3302" s="3" t="s">
        <v>8140</v>
      </c>
      <c r="J3302" s="3"/>
      <c r="L3302" s="14">
        <v>5</v>
      </c>
      <c r="N3302" s="3" t="str">
        <f>IFERROR(VLOOKUP(I3302,B:K,10,FALSE),"")</f>
        <v>Nicht in XMP Spezifikation, in Beispielen gefunden.</v>
      </c>
      <c r="O3302" s="3" t="str">
        <f>IF(AND(TRIM(J3302)="",M3302=""),"Suffix not translated ",
   IF(AND(TRIM(J3302)&lt;&gt;"",TRIM(M3302)&lt;&gt;"",TRIM(J3302)&lt;&gt;TRIM(M3302)),"Suffix translation &lt;&gt; lookup ", "" ))
&amp;IF(AND(TRIM(K3302)="",N3302=""),"Description not translated ",
   IF(AND(TRIM(K3302)&lt;&gt;"",TRIM(N3302)&lt;&gt;"",TRIM(K3302)&lt;&gt;TRIM(N3302)),"Description translation&lt;&gt; lookup ", "" ))</f>
        <v xml:space="preserve">Suffix not translated </v>
      </c>
      <c r="P3302" s="3" t="s">
        <v>8447</v>
      </c>
    </row>
    <row r="3303" spans="1:16" ht="30" x14ac:dyDescent="0.25">
      <c r="A3303" s="2" t="str">
        <f>IF(TRIM(J3303)="","",E3303)</f>
        <v/>
      </c>
      <c r="B3303" s="2" t="str">
        <f>IF(TRIM(K3303)="","",I3303)</f>
        <v/>
      </c>
      <c r="C3303" s="2" t="str">
        <f>LEFT(F3303,FIND(".",F3303,6))</f>
        <v>Xmp.crs.</v>
      </c>
      <c r="D3303" s="2" t="str">
        <f>VLOOKUP(C3303,PrefixUebersetzung,2,FALSE)</f>
        <v>Xmp.crs.</v>
      </c>
      <c r="E3303" s="2" t="str">
        <f>MID(F3303,FIND(".",F3303,6)+1,99)</f>
        <v>UprightCenterNormY</v>
      </c>
      <c r="F3303" s="3" t="s">
        <v>8310</v>
      </c>
      <c r="G3303" s="3" t="s">
        <v>9526</v>
      </c>
      <c r="H3303" s="3" t="s">
        <v>11245</v>
      </c>
      <c r="I3303" s="3" t="s">
        <v>8140</v>
      </c>
      <c r="J3303" s="3"/>
      <c r="L3303" s="14">
        <v>5</v>
      </c>
      <c r="N3303" s="3" t="str">
        <f>IFERROR(VLOOKUP(I3303,B:K,10,FALSE),"")</f>
        <v>Nicht in XMP Spezifikation, in Beispielen gefunden.</v>
      </c>
      <c r="O3303" s="3" t="str">
        <f>IF(AND(TRIM(J3303)="",M3303=""),"Suffix not translated ",
   IF(AND(TRIM(J3303)&lt;&gt;"",TRIM(M3303)&lt;&gt;"",TRIM(J3303)&lt;&gt;TRIM(M3303)),"Suffix translation &lt;&gt; lookup ", "" ))
&amp;IF(AND(TRIM(K3303)="",N3303=""),"Description not translated ",
   IF(AND(TRIM(K3303)&lt;&gt;"",TRIM(N3303)&lt;&gt;"",TRIM(K3303)&lt;&gt;TRIM(N3303)),"Description translation&lt;&gt; lookup ", "" ))</f>
        <v xml:space="preserve">Suffix not translated </v>
      </c>
      <c r="P3303" s="3" t="s">
        <v>8447</v>
      </c>
    </row>
    <row r="3304" spans="1:16" ht="30" x14ac:dyDescent="0.25">
      <c r="A3304" s="2" t="str">
        <f>IF(TRIM(J3304)="","",E3304)</f>
        <v/>
      </c>
      <c r="B3304" s="2" t="str">
        <f>IF(TRIM(K3304)="","",I3304)</f>
        <v/>
      </c>
      <c r="C3304" s="2" t="str">
        <f>LEFT(F3304,FIND(".",F3304,6))</f>
        <v>Xmp.crs.</v>
      </c>
      <c r="D3304" s="2" t="str">
        <f>VLOOKUP(C3304,PrefixUebersetzung,2,FALSE)</f>
        <v>Xmp.crs.</v>
      </c>
      <c r="E3304" s="2" t="str">
        <f>MID(F3304,FIND(".",F3304,6)+1,99)</f>
        <v>UprightDependentDigest</v>
      </c>
      <c r="F3304" s="3" t="s">
        <v>8311</v>
      </c>
      <c r="G3304" s="3" t="s">
        <v>9526</v>
      </c>
      <c r="H3304" s="3" t="s">
        <v>11241</v>
      </c>
      <c r="I3304" s="3" t="s">
        <v>8140</v>
      </c>
      <c r="J3304" s="3"/>
      <c r="L3304" s="14">
        <v>5</v>
      </c>
      <c r="N3304" s="3" t="str">
        <f>IFERROR(VLOOKUP(I3304,B:K,10,FALSE),"")</f>
        <v>Nicht in XMP Spezifikation, in Beispielen gefunden.</v>
      </c>
      <c r="O3304" s="3" t="str">
        <f>IF(AND(TRIM(J3304)="",M3304=""),"Suffix not translated ",
   IF(AND(TRIM(J3304)&lt;&gt;"",TRIM(M3304)&lt;&gt;"",TRIM(J3304)&lt;&gt;TRIM(M3304)),"Suffix translation &lt;&gt; lookup ", "" ))
&amp;IF(AND(TRIM(K3304)="",N3304=""),"Description not translated ",
   IF(AND(TRIM(K3304)&lt;&gt;"",TRIM(N3304)&lt;&gt;"",TRIM(K3304)&lt;&gt;TRIM(N3304)),"Description translation&lt;&gt; lookup ", "" ))</f>
        <v xml:space="preserve">Suffix not translated </v>
      </c>
      <c r="P3304" s="3" t="s">
        <v>8447</v>
      </c>
    </row>
    <row r="3305" spans="1:16" ht="30" x14ac:dyDescent="0.25">
      <c r="A3305" s="2" t="str">
        <f>IF(TRIM(J3305)="","",E3305)</f>
        <v/>
      </c>
      <c r="B3305" s="2" t="str">
        <f>IF(TRIM(K3305)="","",I3305)</f>
        <v/>
      </c>
      <c r="C3305" s="2" t="str">
        <f>LEFT(F3305,FIND(".",F3305,6))</f>
        <v>Xmp.crs.</v>
      </c>
      <c r="D3305" s="2" t="str">
        <f>VLOOKUP(C3305,PrefixUebersetzung,2,FALSE)</f>
        <v>Xmp.crs.</v>
      </c>
      <c r="E3305" s="2" t="str">
        <f>MID(F3305,FIND(".",F3305,6)+1,99)</f>
        <v>UprightFocalLength35mm</v>
      </c>
      <c r="F3305" s="3" t="s">
        <v>8312</v>
      </c>
      <c r="G3305" s="3" t="s">
        <v>9526</v>
      </c>
      <c r="H3305" s="3" t="s">
        <v>11245</v>
      </c>
      <c r="I3305" s="3" t="s">
        <v>8140</v>
      </c>
      <c r="J3305" s="3"/>
      <c r="L3305" s="14">
        <v>5</v>
      </c>
      <c r="N3305" s="3" t="str">
        <f>IFERROR(VLOOKUP(I3305,B:K,10,FALSE),"")</f>
        <v>Nicht in XMP Spezifikation, in Beispielen gefunden.</v>
      </c>
      <c r="O3305" s="3" t="str">
        <f>IF(AND(TRIM(J3305)="",M3305=""),"Suffix not translated ",
   IF(AND(TRIM(J3305)&lt;&gt;"",TRIM(M3305)&lt;&gt;"",TRIM(J3305)&lt;&gt;TRIM(M3305)),"Suffix translation &lt;&gt; lookup ", "" ))
&amp;IF(AND(TRIM(K3305)="",N3305=""),"Description not translated ",
   IF(AND(TRIM(K3305)&lt;&gt;"",TRIM(N3305)&lt;&gt;"",TRIM(K3305)&lt;&gt;TRIM(N3305)),"Description translation&lt;&gt; lookup ", "" ))</f>
        <v xml:space="preserve">Suffix not translated </v>
      </c>
      <c r="P3305" s="3" t="s">
        <v>8447</v>
      </c>
    </row>
    <row r="3306" spans="1:16" ht="30" x14ac:dyDescent="0.25">
      <c r="A3306" s="2" t="str">
        <f>IF(TRIM(J3306)="","",E3306)</f>
        <v/>
      </c>
      <c r="B3306" s="2" t="str">
        <f>IF(TRIM(K3306)="","",I3306)</f>
        <v/>
      </c>
      <c r="C3306" s="2" t="str">
        <f>LEFT(F3306,FIND(".",F3306,6))</f>
        <v>Xmp.crs.</v>
      </c>
      <c r="D3306" s="2" t="str">
        <f>VLOOKUP(C3306,PrefixUebersetzung,2,FALSE)</f>
        <v>Xmp.crs.</v>
      </c>
      <c r="E3306" s="2" t="str">
        <f>MID(F3306,FIND(".",F3306,6)+1,99)</f>
        <v>UprightFocalMode</v>
      </c>
      <c r="F3306" s="3" t="s">
        <v>8313</v>
      </c>
      <c r="G3306" s="3" t="s">
        <v>9526</v>
      </c>
      <c r="H3306" s="3" t="s">
        <v>11242</v>
      </c>
      <c r="I3306" s="3" t="s">
        <v>8140</v>
      </c>
      <c r="J3306" s="3"/>
      <c r="L3306" s="14">
        <v>5</v>
      </c>
      <c r="N3306" s="3" t="str">
        <f>IFERROR(VLOOKUP(I3306,B:K,10,FALSE),"")</f>
        <v>Nicht in XMP Spezifikation, in Beispielen gefunden.</v>
      </c>
      <c r="O3306" s="3" t="str">
        <f>IF(AND(TRIM(J3306)="",M3306=""),"Suffix not translated ",
   IF(AND(TRIM(J3306)&lt;&gt;"",TRIM(M3306)&lt;&gt;"",TRIM(J3306)&lt;&gt;TRIM(M3306)),"Suffix translation &lt;&gt; lookup ", "" ))
&amp;IF(AND(TRIM(K3306)="",N3306=""),"Description not translated ",
   IF(AND(TRIM(K3306)&lt;&gt;"",TRIM(N3306)&lt;&gt;"",TRIM(K3306)&lt;&gt;TRIM(N3306)),"Description translation&lt;&gt; lookup ", "" ))</f>
        <v xml:space="preserve">Suffix not translated </v>
      </c>
      <c r="P3306" s="3" t="s">
        <v>8447</v>
      </c>
    </row>
    <row r="3307" spans="1:16" ht="30" x14ac:dyDescent="0.25">
      <c r="A3307" s="2" t="str">
        <f>IF(TRIM(J3307)="","",E3307)</f>
        <v/>
      </c>
      <c r="B3307" s="2" t="str">
        <f>IF(TRIM(K3307)="","",I3307)</f>
        <v/>
      </c>
      <c r="C3307" s="2" t="str">
        <f>LEFT(F3307,FIND(".",F3307,6))</f>
        <v>Xmp.crs.</v>
      </c>
      <c r="D3307" s="2" t="str">
        <f>VLOOKUP(C3307,PrefixUebersetzung,2,FALSE)</f>
        <v>Xmp.crs.</v>
      </c>
      <c r="E3307" s="2" t="str">
        <f>MID(F3307,FIND(".",F3307,6)+1,99)</f>
        <v>UprightPreview</v>
      </c>
      <c r="F3307" s="3" t="s">
        <v>8314</v>
      </c>
      <c r="G3307" s="3" t="s">
        <v>9526</v>
      </c>
      <c r="H3307" s="3" t="s">
        <v>11246</v>
      </c>
      <c r="I3307" s="3" t="s">
        <v>8140</v>
      </c>
      <c r="J3307" s="3"/>
      <c r="L3307" s="14">
        <v>5</v>
      </c>
      <c r="N3307" s="3" t="str">
        <f>IFERROR(VLOOKUP(I3307,B:K,10,FALSE),"")</f>
        <v>Nicht in XMP Spezifikation, in Beispielen gefunden.</v>
      </c>
      <c r="O3307" s="3" t="str">
        <f>IF(AND(TRIM(J3307)="",M3307=""),"Suffix not translated ",
   IF(AND(TRIM(J3307)&lt;&gt;"",TRIM(M3307)&lt;&gt;"",TRIM(J3307)&lt;&gt;TRIM(M3307)),"Suffix translation &lt;&gt; lookup ", "" ))
&amp;IF(AND(TRIM(K3307)="",N3307=""),"Description not translated ",
   IF(AND(TRIM(K3307)&lt;&gt;"",TRIM(N3307)&lt;&gt;"",TRIM(K3307)&lt;&gt;TRIM(N3307)),"Description translation&lt;&gt; lookup ", "" ))</f>
        <v xml:space="preserve">Suffix not translated </v>
      </c>
      <c r="P3307" s="3" t="s">
        <v>8447</v>
      </c>
    </row>
    <row r="3308" spans="1:16" ht="30" x14ac:dyDescent="0.25">
      <c r="A3308" s="2" t="str">
        <f>IF(TRIM(J3308)="","",E3308)</f>
        <v/>
      </c>
      <c r="B3308" s="2" t="str">
        <f>IF(TRIM(K3308)="","",I3308)</f>
        <v/>
      </c>
      <c r="C3308" s="2" t="str">
        <f>LEFT(F3308,FIND(".",F3308,6))</f>
        <v>Xmp.crs.</v>
      </c>
      <c r="D3308" s="2" t="str">
        <f>VLOOKUP(C3308,PrefixUebersetzung,2,FALSE)</f>
        <v>Xmp.crs.</v>
      </c>
      <c r="E3308" s="2" t="str">
        <f>MID(F3308,FIND(".",F3308,6)+1,99)</f>
        <v>UprightTransform_0</v>
      </c>
      <c r="F3308" s="3" t="s">
        <v>8315</v>
      </c>
      <c r="G3308" s="3" t="s">
        <v>9526</v>
      </c>
      <c r="H3308" s="3" t="s">
        <v>11241</v>
      </c>
      <c r="I3308" s="3" t="s">
        <v>8140</v>
      </c>
      <c r="J3308" s="3"/>
      <c r="L3308" s="14">
        <v>5</v>
      </c>
      <c r="N3308" s="3" t="str">
        <f>IFERROR(VLOOKUP(I3308,B:K,10,FALSE),"")</f>
        <v>Nicht in XMP Spezifikation, in Beispielen gefunden.</v>
      </c>
      <c r="O3308" s="3" t="str">
        <f>IF(AND(TRIM(J3308)="",M3308=""),"Suffix not translated ",
   IF(AND(TRIM(J3308)&lt;&gt;"",TRIM(M3308)&lt;&gt;"",TRIM(J3308)&lt;&gt;TRIM(M3308)),"Suffix translation &lt;&gt; lookup ", "" ))
&amp;IF(AND(TRIM(K3308)="",N3308=""),"Description not translated ",
   IF(AND(TRIM(K3308)&lt;&gt;"",TRIM(N3308)&lt;&gt;"",TRIM(K3308)&lt;&gt;TRIM(N3308)),"Description translation&lt;&gt; lookup ", "" ))</f>
        <v xml:space="preserve">Suffix not translated </v>
      </c>
      <c r="P3308" s="3" t="s">
        <v>8447</v>
      </c>
    </row>
    <row r="3309" spans="1:16" ht="30" x14ac:dyDescent="0.25">
      <c r="A3309" s="2" t="str">
        <f>IF(TRIM(J3309)="","",E3309)</f>
        <v/>
      </c>
      <c r="B3309" s="2" t="str">
        <f>IF(TRIM(K3309)="","",I3309)</f>
        <v/>
      </c>
      <c r="C3309" s="2" t="str">
        <f>LEFT(F3309,FIND(".",F3309,6))</f>
        <v>Xmp.crs.</v>
      </c>
      <c r="D3309" s="2" t="str">
        <f>VLOOKUP(C3309,PrefixUebersetzung,2,FALSE)</f>
        <v>Xmp.crs.</v>
      </c>
      <c r="E3309" s="2" t="str">
        <f>MID(F3309,FIND(".",F3309,6)+1,99)</f>
        <v>UprightTransform_1</v>
      </c>
      <c r="F3309" s="3" t="s">
        <v>8316</v>
      </c>
      <c r="G3309" s="3" t="s">
        <v>9526</v>
      </c>
      <c r="H3309" s="3" t="s">
        <v>11241</v>
      </c>
      <c r="I3309" s="3" t="s">
        <v>8140</v>
      </c>
      <c r="J3309" s="3"/>
      <c r="L3309" s="14">
        <v>5</v>
      </c>
      <c r="N3309" s="3" t="str">
        <f>IFERROR(VLOOKUP(I3309,B:K,10,FALSE),"")</f>
        <v>Nicht in XMP Spezifikation, in Beispielen gefunden.</v>
      </c>
      <c r="O3309" s="3" t="str">
        <f>IF(AND(TRIM(J3309)="",M3309=""),"Suffix not translated ",
   IF(AND(TRIM(J3309)&lt;&gt;"",TRIM(M3309)&lt;&gt;"",TRIM(J3309)&lt;&gt;TRIM(M3309)),"Suffix translation &lt;&gt; lookup ", "" ))
&amp;IF(AND(TRIM(K3309)="",N3309=""),"Description not translated ",
   IF(AND(TRIM(K3309)&lt;&gt;"",TRIM(N3309)&lt;&gt;"",TRIM(K3309)&lt;&gt;TRIM(N3309)),"Description translation&lt;&gt; lookup ", "" ))</f>
        <v xml:space="preserve">Suffix not translated </v>
      </c>
      <c r="P3309" s="3" t="s">
        <v>8447</v>
      </c>
    </row>
    <row r="3310" spans="1:16" ht="30" x14ac:dyDescent="0.25">
      <c r="A3310" s="2" t="str">
        <f>IF(TRIM(J3310)="","",E3310)</f>
        <v/>
      </c>
      <c r="B3310" s="2" t="str">
        <f>IF(TRIM(K3310)="","",I3310)</f>
        <v/>
      </c>
      <c r="C3310" s="2" t="str">
        <f>LEFT(F3310,FIND(".",F3310,6))</f>
        <v>Xmp.crs.</v>
      </c>
      <c r="D3310" s="2" t="str">
        <f>VLOOKUP(C3310,PrefixUebersetzung,2,FALSE)</f>
        <v>Xmp.crs.</v>
      </c>
      <c r="E3310" s="2" t="str">
        <f>MID(F3310,FIND(".",F3310,6)+1,99)</f>
        <v>UprightTransform_2</v>
      </c>
      <c r="F3310" s="3" t="s">
        <v>8317</v>
      </c>
      <c r="G3310" s="3" t="s">
        <v>9526</v>
      </c>
      <c r="H3310" s="3" t="s">
        <v>11241</v>
      </c>
      <c r="I3310" s="3" t="s">
        <v>8140</v>
      </c>
      <c r="J3310" s="3"/>
      <c r="L3310" s="14">
        <v>5</v>
      </c>
      <c r="N3310" s="3" t="str">
        <f>IFERROR(VLOOKUP(I3310,B:K,10,FALSE),"")</f>
        <v>Nicht in XMP Spezifikation, in Beispielen gefunden.</v>
      </c>
      <c r="O3310" s="3" t="str">
        <f>IF(AND(TRIM(J3310)="",M3310=""),"Suffix not translated ",
   IF(AND(TRIM(J3310)&lt;&gt;"",TRIM(M3310)&lt;&gt;"",TRIM(J3310)&lt;&gt;TRIM(M3310)),"Suffix translation &lt;&gt; lookup ", "" ))
&amp;IF(AND(TRIM(K3310)="",N3310=""),"Description not translated ",
   IF(AND(TRIM(K3310)&lt;&gt;"",TRIM(N3310)&lt;&gt;"",TRIM(K3310)&lt;&gt;TRIM(N3310)),"Description translation&lt;&gt; lookup ", "" ))</f>
        <v xml:space="preserve">Suffix not translated </v>
      </c>
      <c r="P3310" s="3" t="s">
        <v>8447</v>
      </c>
    </row>
    <row r="3311" spans="1:16" ht="30" x14ac:dyDescent="0.25">
      <c r="A3311" s="2" t="str">
        <f>IF(TRIM(J3311)="","",E3311)</f>
        <v/>
      </c>
      <c r="B3311" s="2" t="str">
        <f>IF(TRIM(K3311)="","",I3311)</f>
        <v/>
      </c>
      <c r="C3311" s="2" t="str">
        <f>LEFT(F3311,FIND(".",F3311,6))</f>
        <v>Xmp.crs.</v>
      </c>
      <c r="D3311" s="2" t="str">
        <f>VLOOKUP(C3311,PrefixUebersetzung,2,FALSE)</f>
        <v>Xmp.crs.</v>
      </c>
      <c r="E3311" s="2" t="str">
        <f>MID(F3311,FIND(".",F3311,6)+1,99)</f>
        <v>UprightTransform_3</v>
      </c>
      <c r="F3311" s="3" t="s">
        <v>8318</v>
      </c>
      <c r="G3311" s="3" t="s">
        <v>9526</v>
      </c>
      <c r="H3311" s="3" t="s">
        <v>11241</v>
      </c>
      <c r="I3311" s="3" t="s">
        <v>8140</v>
      </c>
      <c r="J3311" s="3"/>
      <c r="L3311" s="14">
        <v>5</v>
      </c>
      <c r="N3311" s="3" t="str">
        <f>IFERROR(VLOOKUP(I3311,B:K,10,FALSE),"")</f>
        <v>Nicht in XMP Spezifikation, in Beispielen gefunden.</v>
      </c>
      <c r="O3311" s="3" t="str">
        <f>IF(AND(TRIM(J3311)="",M3311=""),"Suffix not translated ",
   IF(AND(TRIM(J3311)&lt;&gt;"",TRIM(M3311)&lt;&gt;"",TRIM(J3311)&lt;&gt;TRIM(M3311)),"Suffix translation &lt;&gt; lookup ", "" ))
&amp;IF(AND(TRIM(K3311)="",N3311=""),"Description not translated ",
   IF(AND(TRIM(K3311)&lt;&gt;"",TRIM(N3311)&lt;&gt;"",TRIM(K3311)&lt;&gt;TRIM(N3311)),"Description translation&lt;&gt; lookup ", "" ))</f>
        <v xml:space="preserve">Suffix not translated </v>
      </c>
      <c r="P3311" s="3" t="s">
        <v>8447</v>
      </c>
    </row>
    <row r="3312" spans="1:16" ht="30" x14ac:dyDescent="0.25">
      <c r="A3312" s="2" t="str">
        <f>IF(TRIM(J3312)="","",E3312)</f>
        <v/>
      </c>
      <c r="B3312" s="2" t="str">
        <f>IF(TRIM(K3312)="","",I3312)</f>
        <v/>
      </c>
      <c r="C3312" s="2" t="str">
        <f>LEFT(F3312,FIND(".",F3312,6))</f>
        <v>Xmp.crs.</v>
      </c>
      <c r="D3312" s="2" t="str">
        <f>VLOOKUP(C3312,PrefixUebersetzung,2,FALSE)</f>
        <v>Xmp.crs.</v>
      </c>
      <c r="E3312" s="2" t="str">
        <f>MID(F3312,FIND(".",F3312,6)+1,99)</f>
        <v>UprightTransform_4</v>
      </c>
      <c r="F3312" s="3" t="s">
        <v>8319</v>
      </c>
      <c r="G3312" s="3" t="s">
        <v>9526</v>
      </c>
      <c r="H3312" s="3" t="s">
        <v>11241</v>
      </c>
      <c r="I3312" s="3" t="s">
        <v>8140</v>
      </c>
      <c r="J3312" s="3"/>
      <c r="L3312" s="14">
        <v>5</v>
      </c>
      <c r="N3312" s="3" t="str">
        <f>IFERROR(VLOOKUP(I3312,B:K,10,FALSE),"")</f>
        <v>Nicht in XMP Spezifikation, in Beispielen gefunden.</v>
      </c>
      <c r="O3312" s="3" t="str">
        <f>IF(AND(TRIM(J3312)="",M3312=""),"Suffix not translated ",
   IF(AND(TRIM(J3312)&lt;&gt;"",TRIM(M3312)&lt;&gt;"",TRIM(J3312)&lt;&gt;TRIM(M3312)),"Suffix translation &lt;&gt; lookup ", "" ))
&amp;IF(AND(TRIM(K3312)="",N3312=""),"Description not translated ",
   IF(AND(TRIM(K3312)&lt;&gt;"",TRIM(N3312)&lt;&gt;"",TRIM(K3312)&lt;&gt;TRIM(N3312)),"Description translation&lt;&gt; lookup ", "" ))</f>
        <v xml:space="preserve">Suffix not translated </v>
      </c>
      <c r="P3312" s="3" t="s">
        <v>8447</v>
      </c>
    </row>
    <row r="3313" spans="1:18" ht="30" x14ac:dyDescent="0.25">
      <c r="A3313" s="2" t="str">
        <f>IF(TRIM(J3313)="","",E3313)</f>
        <v/>
      </c>
      <c r="B3313" s="2" t="str">
        <f>IF(TRIM(K3313)="","",I3313)</f>
        <v/>
      </c>
      <c r="C3313" s="2" t="str">
        <f>LEFT(F3313,FIND(".",F3313,6))</f>
        <v>Xmp.crs.</v>
      </c>
      <c r="D3313" s="2" t="str">
        <f>VLOOKUP(C3313,PrefixUebersetzung,2,FALSE)</f>
        <v>Xmp.crs.</v>
      </c>
      <c r="E3313" s="2" t="str">
        <f>MID(F3313,FIND(".",F3313,6)+1,99)</f>
        <v>UprightTransformCount</v>
      </c>
      <c r="F3313" s="3" t="s">
        <v>8320</v>
      </c>
      <c r="G3313" s="3" t="s">
        <v>9526</v>
      </c>
      <c r="H3313" s="3" t="s">
        <v>11242</v>
      </c>
      <c r="I3313" s="3" t="s">
        <v>8140</v>
      </c>
      <c r="J3313" s="3"/>
      <c r="L3313" s="14">
        <v>5</v>
      </c>
      <c r="N3313" s="3" t="str">
        <f>IFERROR(VLOOKUP(I3313,B:K,10,FALSE),"")</f>
        <v>Nicht in XMP Spezifikation, in Beispielen gefunden.</v>
      </c>
      <c r="O3313" s="3" t="str">
        <f>IF(AND(TRIM(J3313)="",M3313=""),"Suffix not translated ",
   IF(AND(TRIM(J3313)&lt;&gt;"",TRIM(M3313)&lt;&gt;"",TRIM(J3313)&lt;&gt;TRIM(M3313)),"Suffix translation &lt;&gt; lookup ", "" ))
&amp;IF(AND(TRIM(K3313)="",N3313=""),"Description not translated ",
   IF(AND(TRIM(K3313)&lt;&gt;"",TRIM(N3313)&lt;&gt;"",TRIM(K3313)&lt;&gt;TRIM(N3313)),"Description translation&lt;&gt; lookup ", "" ))</f>
        <v xml:space="preserve">Suffix not translated </v>
      </c>
      <c r="P3313" s="3" t="s">
        <v>8447</v>
      </c>
    </row>
    <row r="3314" spans="1:18" ht="30" x14ac:dyDescent="0.25">
      <c r="A3314" s="2" t="str">
        <f>IF(TRIM(J3314)="","",E3314)</f>
        <v/>
      </c>
      <c r="B3314" s="2" t="str">
        <f>IF(TRIM(K3314)="","",I3314)</f>
        <v/>
      </c>
      <c r="C3314" s="2" t="str">
        <f>LEFT(F3314,FIND(".",F3314,6))</f>
        <v>Xmp.crs.</v>
      </c>
      <c r="D3314" s="2" t="str">
        <f>VLOOKUP(C3314,PrefixUebersetzung,2,FALSE)</f>
        <v>Xmp.crs.</v>
      </c>
      <c r="E3314" s="2" t="str">
        <f>MID(F3314,FIND(".",F3314,6)+1,99)</f>
        <v>UprightVersion</v>
      </c>
      <c r="F3314" s="3" t="s">
        <v>8321</v>
      </c>
      <c r="G3314" s="3" t="s">
        <v>9526</v>
      </c>
      <c r="H3314" s="3" t="s">
        <v>11242</v>
      </c>
      <c r="I3314" s="3" t="s">
        <v>8140</v>
      </c>
      <c r="J3314" s="3"/>
      <c r="L3314" s="14">
        <v>5</v>
      </c>
      <c r="N3314" s="3" t="str">
        <f>IFERROR(VLOOKUP(I3314,B:K,10,FALSE),"")</f>
        <v>Nicht in XMP Spezifikation, in Beispielen gefunden.</v>
      </c>
      <c r="O3314" s="3" t="str">
        <f>IF(AND(TRIM(J3314)="",M3314=""),"Suffix not translated ",
   IF(AND(TRIM(J3314)&lt;&gt;"",TRIM(M3314)&lt;&gt;"",TRIM(J3314)&lt;&gt;TRIM(M3314)),"Suffix translation &lt;&gt; lookup ", "" ))
&amp;IF(AND(TRIM(K3314)="",N3314=""),"Description not translated ",
   IF(AND(TRIM(K3314)&lt;&gt;"",TRIM(N3314)&lt;&gt;"",TRIM(K3314)&lt;&gt;TRIM(N3314)),"Description translation&lt;&gt; lookup ", "" ))</f>
        <v xml:space="preserve">Suffix not translated </v>
      </c>
      <c r="P3314" s="3" t="s">
        <v>8447</v>
      </c>
    </row>
    <row r="3315" spans="1:18" x14ac:dyDescent="0.25">
      <c r="A3315" s="2" t="str">
        <f>IF(TRIM(J3315)="","",E3315)</f>
        <v/>
      </c>
      <c r="B3315" s="2" t="str">
        <f>IF(TRIM(K3315)="","",I3315)</f>
        <v>Version of Camera Raw plugin.</v>
      </c>
      <c r="C3315" s="2" t="str">
        <f>LEFT(F3315,FIND(".",F3315,6))</f>
        <v>Xmp.crs.</v>
      </c>
      <c r="D3315" s="2" t="str">
        <f>VLOOKUP(C3315,PrefixUebersetzung,2,FALSE)</f>
        <v>Xmp.crs.</v>
      </c>
      <c r="E3315" s="2" t="str">
        <f>MID(F3315,FIND(".",F3315,6)+1,99)</f>
        <v>Version</v>
      </c>
      <c r="F3315" s="3" t="s">
        <v>1661</v>
      </c>
      <c r="G3315" s="3" t="s">
        <v>9526</v>
      </c>
      <c r="H3315" s="3" t="s">
        <v>11241</v>
      </c>
      <c r="I3315" s="3" t="s">
        <v>3299</v>
      </c>
      <c r="J3315" s="3"/>
      <c r="K3315" s="5" t="s">
        <v>5263</v>
      </c>
      <c r="L3315" s="14"/>
      <c r="M3315" s="3" t="str">
        <f>IFERROR(VLOOKUP(E3315,A:J,10, FALSE),"")</f>
        <v>Version</v>
      </c>
      <c r="O3315" s="3" t="str">
        <f>IF(AND(TRIM(J3315)="",M3315=""),"Suffix not translated ",
   IF(AND(TRIM(J3315)&lt;&gt;"",TRIM(M3315)&lt;&gt;"",TRIM(J3315)&lt;&gt;TRIM(M3315)),"Suffix translation &lt;&gt; lookup ", "" ))
&amp;IF(AND(TRIM(K3315)="",N3315=""),"Description not translated ",
   IF(AND(TRIM(K3315)&lt;&gt;"",TRIM(N3315)&lt;&gt;"",TRIM(K3315)&lt;&gt;TRIM(N3315)),"Description translation&lt;&gt; lookup ", "" ))</f>
        <v/>
      </c>
      <c r="Q3315" s="3" t="s">
        <v>8447</v>
      </c>
      <c r="R3315" s="3" t="s">
        <v>9409</v>
      </c>
    </row>
    <row r="3316" spans="1:18" ht="30" x14ac:dyDescent="0.25">
      <c r="A3316" s="2" t="str">
        <f>IF(TRIM(J3316)="","",E3316)</f>
        <v/>
      </c>
      <c r="B3316" s="2" t="str">
        <f>IF(TRIM(K3316)="","",I3316)</f>
        <v/>
      </c>
      <c r="C3316" s="2" t="str">
        <f>LEFT(F3316,FIND(".",F3316,6))</f>
        <v>Xmp.crs.</v>
      </c>
      <c r="D3316" s="2" t="str">
        <f>VLOOKUP(C3316,PrefixUebersetzung,2,FALSE)</f>
        <v>Xmp.crs.</v>
      </c>
      <c r="E3316" s="2" t="str">
        <f>MID(F3316,FIND(".",F3316,6)+1,99)</f>
        <v>Vibrance</v>
      </c>
      <c r="F3316" s="3" t="s">
        <v>8322</v>
      </c>
      <c r="G3316" s="3" t="s">
        <v>9526</v>
      </c>
      <c r="H3316" s="3" t="s">
        <v>11242</v>
      </c>
      <c r="I3316" s="3" t="s">
        <v>8140</v>
      </c>
      <c r="J3316" s="3"/>
      <c r="L3316" s="14">
        <v>5</v>
      </c>
      <c r="N3316" s="3" t="str">
        <f>IFERROR(VLOOKUP(I3316,B:K,10,FALSE),"")</f>
        <v>Nicht in XMP Spezifikation, in Beispielen gefunden.</v>
      </c>
      <c r="O3316" s="3" t="str">
        <f>IF(AND(TRIM(J3316)="",M3316=""),"Suffix not translated ",
   IF(AND(TRIM(J3316)&lt;&gt;"",TRIM(M3316)&lt;&gt;"",TRIM(J3316)&lt;&gt;TRIM(M3316)),"Suffix translation &lt;&gt; lookup ", "" ))
&amp;IF(AND(TRIM(K3316)="",N3316=""),"Description not translated ",
   IF(AND(TRIM(K3316)&lt;&gt;"",TRIM(N3316)&lt;&gt;"",TRIM(K3316)&lt;&gt;TRIM(N3316)),"Description translation&lt;&gt; lookup ", "" ))</f>
        <v xml:space="preserve">Suffix not translated </v>
      </c>
      <c r="P3316" s="3" t="s">
        <v>8447</v>
      </c>
    </row>
    <row r="3317" spans="1:18" x14ac:dyDescent="0.25">
      <c r="A3317" s="2" t="str">
        <f>IF(TRIM(J3317)="","",E3317)</f>
        <v>VignetteAmount</v>
      </c>
      <c r="B3317" s="2" t="str">
        <f>IF(TRIM(K3317)="","",I3317)</f>
        <v>"Vignetting Amount" setting. Range -100 to +100.</v>
      </c>
      <c r="C3317" s="2" t="str">
        <f>LEFT(F3317,FIND(".",F3317,6))</f>
        <v>Xmp.crs.</v>
      </c>
      <c r="D3317" s="2" t="str">
        <f>VLOOKUP(C3317,PrefixUebersetzung,2,FALSE)</f>
        <v>Xmp.crs.</v>
      </c>
      <c r="E3317" s="2" t="str">
        <f>MID(F3317,FIND(".",F3317,6)+1,99)</f>
        <v>VignetteAmount</v>
      </c>
      <c r="F3317" s="3" t="s">
        <v>1662</v>
      </c>
      <c r="G3317" s="3" t="s">
        <v>9526</v>
      </c>
      <c r="H3317" s="3" t="s">
        <v>11242</v>
      </c>
      <c r="I3317" s="3" t="s">
        <v>9554</v>
      </c>
      <c r="J3317" s="3" t="s">
        <v>4450</v>
      </c>
      <c r="K3317" s="5" t="s">
        <v>5449</v>
      </c>
      <c r="L3317" s="14"/>
      <c r="O3317" s="3" t="str">
        <f>IF(AND(TRIM(J3317)="",M3317=""),"Suffix not translated ",
   IF(AND(TRIM(J3317)&lt;&gt;"",TRIM(M3317)&lt;&gt;"",TRIM(J3317)&lt;&gt;TRIM(M3317)),"Suffix translation &lt;&gt; lookup ", "" ))
&amp;IF(AND(TRIM(K3317)="",N3317=""),"Description not translated ",
   IF(AND(TRIM(K3317)&lt;&gt;"",TRIM(N3317)&lt;&gt;"",TRIM(K3317)&lt;&gt;TRIM(N3317)),"Description translation&lt;&gt; lookup ", "" ))</f>
        <v/>
      </c>
      <c r="P3317" s="3" t="s">
        <v>8447</v>
      </c>
      <c r="Q3317" s="3" t="s">
        <v>8447</v>
      </c>
    </row>
    <row r="3318" spans="1:18" x14ac:dyDescent="0.25">
      <c r="A3318" s="2" t="str">
        <f>IF(TRIM(J3318)="","",E3318)</f>
        <v>VignetteMidpoint</v>
      </c>
      <c r="B3318" s="2" t="str">
        <f>IF(TRIM(K3318)="","",I3318)</f>
        <v>"Vignetting Midpoint" setting. Range 0 to +100.</v>
      </c>
      <c r="C3318" s="2" t="str">
        <f>LEFT(F3318,FIND(".",F3318,6))</f>
        <v>Xmp.crs.</v>
      </c>
      <c r="D3318" s="2" t="str">
        <f>VLOOKUP(C3318,PrefixUebersetzung,2,FALSE)</f>
        <v>Xmp.crs.</v>
      </c>
      <c r="E3318" s="2" t="str">
        <f>MID(F3318,FIND(".",F3318,6)+1,99)</f>
        <v>VignetteMidpoint</v>
      </c>
      <c r="F3318" s="3" t="s">
        <v>1663</v>
      </c>
      <c r="G3318" s="3" t="s">
        <v>9526</v>
      </c>
      <c r="H3318" s="3" t="s">
        <v>11242</v>
      </c>
      <c r="I3318" s="3" t="s">
        <v>9555</v>
      </c>
      <c r="J3318" s="3" t="s">
        <v>4451</v>
      </c>
      <c r="K3318" s="5" t="s">
        <v>4043</v>
      </c>
      <c r="L3318" s="14"/>
      <c r="O3318" s="3" t="str">
        <f>IF(AND(TRIM(J3318)="",M3318=""),"Suffix not translated ",
   IF(AND(TRIM(J3318)&lt;&gt;"",TRIM(M3318)&lt;&gt;"",TRIM(J3318)&lt;&gt;TRIM(M3318)),"Suffix translation &lt;&gt; lookup ", "" ))
&amp;IF(AND(TRIM(K3318)="",N3318=""),"Description not translated ",
   IF(AND(TRIM(K3318)&lt;&gt;"",TRIM(N3318)&lt;&gt;"",TRIM(K3318)&lt;&gt;TRIM(N3318)),"Description translation&lt;&gt; lookup ", "" ))</f>
        <v/>
      </c>
      <c r="P3318" s="3" t="s">
        <v>8447</v>
      </c>
      <c r="Q3318" s="3" t="s">
        <v>8447</v>
      </c>
    </row>
    <row r="3319" spans="1:18" ht="30" x14ac:dyDescent="0.25">
      <c r="A3319" s="2" t="str">
        <f>IF(TRIM(J3319)="","",E3319)</f>
        <v/>
      </c>
      <c r="B3319" s="2" t="str">
        <f>IF(TRIM(K3319)="","",I3319)</f>
        <v/>
      </c>
      <c r="C3319" s="2" t="str">
        <f>LEFT(F3319,FIND(".",F3319,6))</f>
        <v>Xmp.crs.</v>
      </c>
      <c r="D3319" s="2" t="str">
        <f>VLOOKUP(C3319,PrefixUebersetzung,2,FALSE)</f>
        <v>Xmp.crs.</v>
      </c>
      <c r="E3319" s="2" t="str">
        <f>MID(F3319,FIND(".",F3319,6)+1,99)</f>
        <v>What</v>
      </c>
      <c r="F3319" s="3" t="s">
        <v>8323</v>
      </c>
      <c r="G3319" s="3" t="s">
        <v>9526</v>
      </c>
      <c r="H3319" s="3" t="s">
        <v>11241</v>
      </c>
      <c r="I3319" s="3" t="s">
        <v>8140</v>
      </c>
      <c r="J3319" s="3"/>
      <c r="L3319" s="14">
        <v>5</v>
      </c>
      <c r="N3319" s="3" t="str">
        <f>IFERROR(VLOOKUP(I3319,B:K,10,FALSE),"")</f>
        <v>Nicht in XMP Spezifikation, in Beispielen gefunden.</v>
      </c>
      <c r="O3319" s="3" t="str">
        <f>IF(AND(TRIM(J3319)="",M3319=""),"Suffix not translated ",
   IF(AND(TRIM(J3319)&lt;&gt;"",TRIM(M3319)&lt;&gt;"",TRIM(J3319)&lt;&gt;TRIM(M3319)),"Suffix translation &lt;&gt; lookup ", "" ))
&amp;IF(AND(TRIM(K3319)="",N3319=""),"Description not translated ",
   IF(AND(TRIM(K3319)&lt;&gt;"",TRIM(N3319)&lt;&gt;"",TRIM(K3319)&lt;&gt;TRIM(N3319)),"Description translation&lt;&gt; lookup ", "" ))</f>
        <v xml:space="preserve">Suffix not translated </v>
      </c>
      <c r="P3319" s="3" t="s">
        <v>8447</v>
      </c>
    </row>
    <row r="3320" spans="1:18" ht="60" x14ac:dyDescent="0.25">
      <c r="A3320" s="2" t="str">
        <f>IF(TRIM(J3320)="","",E3320)</f>
        <v/>
      </c>
      <c r="B3320" s="2" t="str">
        <f>IF(TRIM(K3320)="","",I3320)</f>
        <v>"White Balance" setting. One of: As Shot, Auto, Daylight, Cloudy, Shade, Tungsten, Fluorescent, Flash, Custom</v>
      </c>
      <c r="C3320" s="2" t="str">
        <f>LEFT(F3320,FIND(".",F3320,6))</f>
        <v>Xmp.crs.</v>
      </c>
      <c r="D3320" s="2" t="str">
        <f>VLOOKUP(C3320,PrefixUebersetzung,2,FALSE)</f>
        <v>Xmp.crs.</v>
      </c>
      <c r="E3320" s="2" t="str">
        <f>MID(F3320,FIND(".",F3320,6)+1,99)</f>
        <v>WhiteBalance</v>
      </c>
      <c r="F3320" s="3" t="s">
        <v>1664</v>
      </c>
      <c r="G3320" s="3" t="s">
        <v>9526</v>
      </c>
      <c r="H3320" s="3" t="s">
        <v>11254</v>
      </c>
      <c r="I3320" s="3" t="s">
        <v>9556</v>
      </c>
      <c r="J3320" s="3"/>
      <c r="K3320" s="5" t="s">
        <v>5264</v>
      </c>
      <c r="L3320" s="14">
        <v>1</v>
      </c>
      <c r="M3320" s="3" t="str">
        <f>IFERROR(VLOOKUP(E3320,A:J,10, FALSE),"")</f>
        <v>Weißabgleich</v>
      </c>
      <c r="N3320" s="3" t="str">
        <f>IFERROR(VLOOKUP(I3320,B:K,10,FALSE),"")</f>
        <v>Weißabgleich-Einstellung. Einer von: Wie aufgenommen, Auto, Tageslicht, Bewölkt, Schatten, Kunstlicht, Fluoreszenz, Blitz, Benutzerdefiniert</v>
      </c>
      <c r="O3320" s="3" t="str">
        <f>IF(AND(TRIM(J3320)="",M3320=""),"Suffix not translated ",
   IF(AND(TRIM(J3320)&lt;&gt;"",TRIM(M3320)&lt;&gt;"",TRIM(J3320)&lt;&gt;TRIM(M3320)),"Suffix translation &lt;&gt; lookup ", "" ))
&amp;IF(AND(TRIM(K3320)="",N3320=""),"Description not translated ",
   IF(AND(TRIM(K3320)&lt;&gt;"",TRIM(N3320)&lt;&gt;"",TRIM(K3320)&lt;&gt;TRIM(N3320)),"Description translation&lt;&gt; lookup ", "" ))</f>
        <v/>
      </c>
      <c r="Q3320" s="3" t="s">
        <v>8447</v>
      </c>
    </row>
    <row r="3321" spans="1:18" ht="30" x14ac:dyDescent="0.25">
      <c r="A3321" s="2" t="str">
        <f>IF(TRIM(J3321)="","",E3321)</f>
        <v/>
      </c>
      <c r="B3321" s="2" t="str">
        <f>IF(TRIM(K3321)="","",I3321)</f>
        <v/>
      </c>
      <c r="C3321" s="2" t="str">
        <f>LEFT(F3321,FIND(".",F3321,6))</f>
        <v>Xmp.crs.</v>
      </c>
      <c r="D3321" s="2" t="str">
        <f>VLOOKUP(C3321,PrefixUebersetzung,2,FALSE)</f>
        <v>Xmp.crs.</v>
      </c>
      <c r="E3321" s="2" t="str">
        <f>MID(F3321,FIND(".",F3321,6)+1,99)</f>
        <v>Whites2012</v>
      </c>
      <c r="F3321" s="3" t="s">
        <v>8324</v>
      </c>
      <c r="G3321" s="3" t="s">
        <v>9526</v>
      </c>
      <c r="H3321" s="3" t="s">
        <v>11242</v>
      </c>
      <c r="I3321" s="3" t="s">
        <v>8140</v>
      </c>
      <c r="J3321" s="3"/>
      <c r="L3321" s="14">
        <v>5</v>
      </c>
      <c r="N3321" s="3" t="str">
        <f>IFERROR(VLOOKUP(I3321,B:K,10,FALSE),"")</f>
        <v>Nicht in XMP Spezifikation, in Beispielen gefunden.</v>
      </c>
      <c r="O3321" s="3" t="str">
        <f>IF(AND(TRIM(J3321)="",M3321=""),"Suffix not translated ",
   IF(AND(TRIM(J3321)&lt;&gt;"",TRIM(M3321)&lt;&gt;"",TRIM(J3321)&lt;&gt;TRIM(M3321)),"Suffix translation &lt;&gt; lookup ", "" ))
&amp;IF(AND(TRIM(K3321)="",N3321=""),"Description not translated ",
   IF(AND(TRIM(K3321)&lt;&gt;"",TRIM(N3321)&lt;&gt;"",TRIM(K3321)&lt;&gt;TRIM(N3321)),"Description translation&lt;&gt; lookup ", "" ))</f>
        <v xml:space="preserve">Suffix not translated </v>
      </c>
      <c r="P3321" s="3" t="s">
        <v>8447</v>
      </c>
    </row>
    <row r="3322" spans="1:18" ht="30" x14ac:dyDescent="0.25">
      <c r="A3322" s="2" t="str">
        <f>IF(TRIM(J3322)="","",E3322)</f>
        <v>X</v>
      </c>
      <c r="B3322" s="2" t="str">
        <f>IF(TRIM(K3322)="","",I3322)</f>
        <v/>
      </c>
      <c r="C3322" s="2" t="str">
        <f>LEFT(F3322,FIND(".",F3322,6))</f>
        <v>Xmp.crs.</v>
      </c>
      <c r="D3322" s="2" t="str">
        <f>VLOOKUP(C3322,PrefixUebersetzung,2,FALSE)</f>
        <v>Xmp.crs.</v>
      </c>
      <c r="E3322" s="2" t="str">
        <f>MID(F3322,FIND(".",F3322,6)+1,99)</f>
        <v>X</v>
      </c>
      <c r="F3322" s="3" t="s">
        <v>8325</v>
      </c>
      <c r="G3322" s="3" t="s">
        <v>9526</v>
      </c>
      <c r="H3322" s="3" t="s">
        <v>11245</v>
      </c>
      <c r="I3322" s="3" t="s">
        <v>8140</v>
      </c>
      <c r="J3322" s="3" t="s">
        <v>8447</v>
      </c>
      <c r="L3322" s="14"/>
      <c r="N3322" s="3" t="str">
        <f>IFERROR(VLOOKUP(I3322,B:K,10,FALSE),"")</f>
        <v>Nicht in XMP Spezifikation, in Beispielen gefunden.</v>
      </c>
      <c r="O3322" s="3" t="str">
        <f>IF(AND(TRIM(J3322)="",M3322=""),"Suffix not translated ",
   IF(AND(TRIM(J3322)&lt;&gt;"",TRIM(M3322)&lt;&gt;"",TRIM(J3322)&lt;&gt;TRIM(M3322)),"Suffix translation &lt;&gt; lookup ", "" ))
&amp;IF(AND(TRIM(K3322)="",N3322=""),"Description not translated ",
   IF(AND(TRIM(K3322)&lt;&gt;"",TRIM(N3322)&lt;&gt;"",TRIM(K3322)&lt;&gt;TRIM(N3322)),"Description translation&lt;&gt; lookup ", "" ))</f>
        <v/>
      </c>
      <c r="P3322" s="3" t="s">
        <v>8447</v>
      </c>
    </row>
    <row r="3323" spans="1:18" ht="30" x14ac:dyDescent="0.25">
      <c r="A3323" s="2" t="str">
        <f>IF(TRIM(J3323)="","",E3323)</f>
        <v>Y</v>
      </c>
      <c r="B3323" s="2" t="str">
        <f>IF(TRIM(K3323)="","",I3323)</f>
        <v/>
      </c>
      <c r="C3323" s="2" t="str">
        <f>LEFT(F3323,FIND(".",F3323,6))</f>
        <v>Xmp.crs.</v>
      </c>
      <c r="D3323" s="2" t="str">
        <f>VLOOKUP(C3323,PrefixUebersetzung,2,FALSE)</f>
        <v>Xmp.crs.</v>
      </c>
      <c r="E3323" s="2" t="str">
        <f>MID(F3323,FIND(".",F3323,6)+1,99)</f>
        <v>Y</v>
      </c>
      <c r="F3323" s="3" t="s">
        <v>8326</v>
      </c>
      <c r="G3323" s="3" t="s">
        <v>9526</v>
      </c>
      <c r="H3323" s="3" t="s">
        <v>11245</v>
      </c>
      <c r="I3323" s="3" t="s">
        <v>8140</v>
      </c>
      <c r="J3323" s="3" t="s">
        <v>8448</v>
      </c>
      <c r="L3323" s="14"/>
      <c r="N3323" s="3" t="str">
        <f>IFERROR(VLOOKUP(I3323,B:K,10,FALSE),"")</f>
        <v>Nicht in XMP Spezifikation, in Beispielen gefunden.</v>
      </c>
      <c r="O3323" s="3" t="str">
        <f>IF(AND(TRIM(J3323)="",M3323=""),"Suffix not translated ",
   IF(AND(TRIM(J3323)&lt;&gt;"",TRIM(M3323)&lt;&gt;"",TRIM(J3323)&lt;&gt;TRIM(M3323)),"Suffix translation &lt;&gt; lookup ", "" ))
&amp;IF(AND(TRIM(K3323)="",N3323=""),"Description not translated ",
   IF(AND(TRIM(K3323)&lt;&gt;"",TRIM(N3323)&lt;&gt;"",TRIM(K3323)&lt;&gt;TRIM(N3323)),"Description translation&lt;&gt; lookup ", "" ))</f>
        <v/>
      </c>
      <c r="P3323" s="3" t="s">
        <v>8447</v>
      </c>
    </row>
    <row r="3324" spans="1:18" ht="30" x14ac:dyDescent="0.25">
      <c r="A3324" s="2" t="str">
        <f>IF(TRIM(J3324)="","",E3324)</f>
        <v/>
      </c>
      <c r="B3324" s="2" t="str">
        <f>IF(TRIM(K3324)="","",I3324)</f>
        <v/>
      </c>
      <c r="C3324" s="2" t="str">
        <f>LEFT(F3324,FIND(".",F3324,6))</f>
        <v>Xmp.crs.</v>
      </c>
      <c r="D3324" s="2" t="str">
        <f>VLOOKUP(C3324,PrefixUebersetzung,2,FALSE)</f>
        <v>Xmp.crs.</v>
      </c>
      <c r="E3324" s="2" t="str">
        <f>MID(F3324,FIND(".",F3324,6)+1,99)</f>
        <v>ZeroX</v>
      </c>
      <c r="F3324" s="3" t="s">
        <v>8327</v>
      </c>
      <c r="G3324" s="3" t="s">
        <v>9526</v>
      </c>
      <c r="H3324" s="3" t="s">
        <v>11245</v>
      </c>
      <c r="I3324" s="3" t="s">
        <v>8140</v>
      </c>
      <c r="J3324" s="3"/>
      <c r="L3324" s="14">
        <v>5</v>
      </c>
      <c r="N3324" s="3" t="str">
        <f>IFERROR(VLOOKUP(I3324,B:K,10,FALSE),"")</f>
        <v>Nicht in XMP Spezifikation, in Beispielen gefunden.</v>
      </c>
      <c r="O3324" s="3" t="str">
        <f>IF(AND(TRIM(J3324)="",M3324=""),"Suffix not translated ",
   IF(AND(TRIM(J3324)&lt;&gt;"",TRIM(M3324)&lt;&gt;"",TRIM(J3324)&lt;&gt;TRIM(M3324)),"Suffix translation &lt;&gt; lookup ", "" ))
&amp;IF(AND(TRIM(K3324)="",N3324=""),"Description not translated ",
   IF(AND(TRIM(K3324)&lt;&gt;"",TRIM(N3324)&lt;&gt;"",TRIM(K3324)&lt;&gt;TRIM(N3324)),"Description translation&lt;&gt; lookup ", "" ))</f>
        <v xml:space="preserve">Suffix not translated </v>
      </c>
      <c r="P3324" s="3" t="s">
        <v>8447</v>
      </c>
    </row>
    <row r="3325" spans="1:18" ht="30" x14ac:dyDescent="0.25">
      <c r="A3325" s="2" t="str">
        <f>IF(TRIM(J3325)="","",E3325)</f>
        <v/>
      </c>
      <c r="B3325" s="2" t="str">
        <f>IF(TRIM(K3325)="","",I3325)</f>
        <v/>
      </c>
      <c r="C3325" s="2" t="str">
        <f>LEFT(F3325,FIND(".",F3325,6))</f>
        <v>Xmp.crs.</v>
      </c>
      <c r="D3325" s="2" t="str">
        <f>VLOOKUP(C3325,PrefixUebersetzung,2,FALSE)</f>
        <v>Xmp.crs.</v>
      </c>
      <c r="E3325" s="2" t="str">
        <f>MID(F3325,FIND(".",F3325,6)+1,99)</f>
        <v>ZeroY</v>
      </c>
      <c r="F3325" s="3" t="s">
        <v>8328</v>
      </c>
      <c r="G3325" s="3" t="s">
        <v>9526</v>
      </c>
      <c r="H3325" s="3" t="s">
        <v>11245</v>
      </c>
      <c r="I3325" s="3" t="s">
        <v>8140</v>
      </c>
      <c r="J3325" s="3"/>
      <c r="L3325" s="14">
        <v>5</v>
      </c>
      <c r="N3325" s="3" t="str">
        <f>IFERROR(VLOOKUP(I3325,B:K,10,FALSE),"")</f>
        <v>Nicht in XMP Spezifikation, in Beispielen gefunden.</v>
      </c>
      <c r="O3325" s="3" t="str">
        <f>IF(AND(TRIM(J3325)="",M3325=""),"Suffix not translated ",
   IF(AND(TRIM(J3325)&lt;&gt;"",TRIM(M3325)&lt;&gt;"",TRIM(J3325)&lt;&gt;TRIM(M3325)),"Suffix translation &lt;&gt; lookup ", "" ))
&amp;IF(AND(TRIM(K3325)="",N3325=""),"Description not translated ",
   IF(AND(TRIM(K3325)&lt;&gt;"",TRIM(N3325)&lt;&gt;"",TRIM(K3325)&lt;&gt;TRIM(N3325)),"Description translation&lt;&gt; lookup ", "" ))</f>
        <v xml:space="preserve">Suffix not translated </v>
      </c>
      <c r="P3325" s="3" t="s">
        <v>8447</v>
      </c>
    </row>
    <row r="3326" spans="1:18" x14ac:dyDescent="0.25">
      <c r="A3326" s="2" t="str">
        <f>IF(TRIM(J3326)="","",E3326)</f>
        <v/>
      </c>
      <c r="B3326" s="2" t="str">
        <f>IF(TRIM(K3326)="","",I3326)</f>
        <v>Camera Raw Saved Settings Name.</v>
      </c>
      <c r="C3326" s="2" t="str">
        <f>LEFT(F3326,FIND(".",F3326,6))</f>
        <v>Xmp.crss.</v>
      </c>
      <c r="D3326" s="2" t="str">
        <f>VLOOKUP(C3326,PrefixUebersetzung,2,FALSE)</f>
        <v>Xmp.crss.</v>
      </c>
      <c r="E3326" s="2" t="str">
        <f>MID(F3326,FIND(".",F3326,6)+1,99)</f>
        <v>Name</v>
      </c>
      <c r="F3326" s="3" t="s">
        <v>8329</v>
      </c>
      <c r="G3326" s="3" t="s">
        <v>9526</v>
      </c>
      <c r="H3326" s="3" t="s">
        <v>11241</v>
      </c>
      <c r="I3326" s="3" t="s">
        <v>8330</v>
      </c>
      <c r="J3326" s="3"/>
      <c r="K3326" s="5" t="s">
        <v>8703</v>
      </c>
      <c r="L3326" s="14"/>
      <c r="M3326" s="3" t="str">
        <f>IFERROR(VLOOKUP(E3326,A:J,10, FALSE),"")</f>
        <v>Name</v>
      </c>
      <c r="O3326" s="3" t="str">
        <f>IF(AND(TRIM(J3326)="",M3326=""),"Suffix not translated ",
   IF(AND(TRIM(J3326)&lt;&gt;"",TRIM(M3326)&lt;&gt;"",TRIM(J3326)&lt;&gt;TRIM(M3326)),"Suffix translation &lt;&gt; lookup ", "" ))
&amp;IF(AND(TRIM(K3326)="",N3326=""),"Description not translated ",
   IF(AND(TRIM(K3326)&lt;&gt;"",TRIM(N3326)&lt;&gt;"",TRIM(K3326)&lt;&gt;TRIM(N3326)),"Description translation&lt;&gt; lookup ", "" ))</f>
        <v/>
      </c>
      <c r="Q3326" s="3" t="s">
        <v>8447</v>
      </c>
      <c r="R3326" s="3" t="s">
        <v>9042</v>
      </c>
    </row>
    <row r="3327" spans="1:18" ht="30" x14ac:dyDescent="0.25">
      <c r="A3327" s="2" t="str">
        <f>IF(TRIM(J3327)="","",E3327)</f>
        <v>Parameters</v>
      </c>
      <c r="B3327" s="2" t="str">
        <f>IF(TRIM(K3327)="","",I3327)</f>
        <v>*Main structure* Camera Raw Saved Settings Parameters.</v>
      </c>
      <c r="C3327" s="2" t="str">
        <f>LEFT(F3327,FIND(".",F3327,6))</f>
        <v>Xmp.crss.</v>
      </c>
      <c r="D3327" s="2" t="str">
        <f>VLOOKUP(C3327,PrefixUebersetzung,2,FALSE)</f>
        <v>Xmp.crss.</v>
      </c>
      <c r="E3327" s="2" t="str">
        <f>MID(F3327,FIND(".",F3327,6)+1,99)</f>
        <v>Parameters</v>
      </c>
      <c r="F3327" s="3" t="s">
        <v>8331</v>
      </c>
      <c r="G3327" s="3" t="s">
        <v>9526</v>
      </c>
      <c r="H3327" s="3" t="s">
        <v>11255</v>
      </c>
      <c r="I3327" s="3" t="s">
        <v>8332</v>
      </c>
      <c r="J3327" s="3" t="s">
        <v>8637</v>
      </c>
      <c r="K3327" s="5" t="s">
        <v>8706</v>
      </c>
      <c r="L3327" s="14"/>
      <c r="O3327" s="3" t="str">
        <f>IF(AND(TRIM(J3327)="",M3327=""),"Suffix not translated ",
   IF(AND(TRIM(J3327)&lt;&gt;"",TRIM(M3327)&lt;&gt;"",TRIM(J3327)&lt;&gt;TRIM(M3327)),"Suffix translation &lt;&gt; lookup ", "" ))
&amp;IF(AND(TRIM(K3327)="",N3327=""),"Description not translated ",
   IF(AND(TRIM(K3327)&lt;&gt;"",TRIM(N3327)&lt;&gt;"",TRIM(K3327)&lt;&gt;TRIM(N3327)),"Description translation&lt;&gt; lookup ", "" ))</f>
        <v/>
      </c>
      <c r="P3327" s="3" t="s">
        <v>8447</v>
      </c>
      <c r="Q3327" s="3" t="s">
        <v>8447</v>
      </c>
    </row>
    <row r="3328" spans="1:18" ht="30" x14ac:dyDescent="0.25">
      <c r="A3328" s="2" t="str">
        <f>IF(TRIM(J3328)="","",E3328)</f>
        <v>SavedSettings</v>
      </c>
      <c r="B3328" s="2" t="str">
        <f>IF(TRIM(K3328)="","",I3328)</f>
        <v>*Main structure* Camera Raw Saved Settings.</v>
      </c>
      <c r="C3328" s="2" t="str">
        <f>LEFT(F3328,FIND(".",F3328,6))</f>
        <v>Xmp.crss.</v>
      </c>
      <c r="D3328" s="2" t="str">
        <f>VLOOKUP(C3328,PrefixUebersetzung,2,FALSE)</f>
        <v>Xmp.crss.</v>
      </c>
      <c r="E3328" s="2" t="str">
        <f>MID(F3328,FIND(".",F3328,6)+1,99)</f>
        <v>SavedSettings</v>
      </c>
      <c r="F3328" s="3" t="s">
        <v>8333</v>
      </c>
      <c r="G3328" s="3" t="s">
        <v>9526</v>
      </c>
      <c r="H3328" s="3" t="s">
        <v>11256</v>
      </c>
      <c r="I3328" s="3" t="s">
        <v>8334</v>
      </c>
      <c r="J3328" s="3" t="s">
        <v>8639</v>
      </c>
      <c r="K3328" s="5" t="s">
        <v>8773</v>
      </c>
      <c r="L3328" s="14"/>
      <c r="O3328" s="3" t="str">
        <f>IF(AND(TRIM(J3328)="",M3328=""),"Suffix not translated ",
   IF(AND(TRIM(J3328)&lt;&gt;"",TRIM(M3328)&lt;&gt;"",TRIM(J3328)&lt;&gt;TRIM(M3328)),"Suffix translation &lt;&gt; lookup ", "" ))
&amp;IF(AND(TRIM(K3328)="",N3328=""),"Description not translated ",
   IF(AND(TRIM(K3328)&lt;&gt;"",TRIM(N3328)&lt;&gt;"",TRIM(K3328)&lt;&gt;TRIM(N3328)),"Description translation&lt;&gt; lookup ", "" ))</f>
        <v/>
      </c>
      <c r="P3328" s="3" t="s">
        <v>8447</v>
      </c>
      <c r="Q3328" s="3" t="s">
        <v>8447</v>
      </c>
    </row>
    <row r="3329" spans="1:18" x14ac:dyDescent="0.25">
      <c r="A3329" s="2" t="str">
        <f>IF(TRIM(J3329)="","",E3329)</f>
        <v>Type</v>
      </c>
      <c r="B3329" s="2" t="str">
        <f>IF(TRIM(K3329)="","",I3329)</f>
        <v>Camera Raw Saved Settings Type.</v>
      </c>
      <c r="C3329" s="2" t="str">
        <f>LEFT(F3329,FIND(".",F3329,6))</f>
        <v>Xmp.crss.</v>
      </c>
      <c r="D3329" s="2" t="str">
        <f>VLOOKUP(C3329,PrefixUebersetzung,2,FALSE)</f>
        <v>Xmp.crss.</v>
      </c>
      <c r="E3329" s="2" t="str">
        <f>MID(F3329,FIND(".",F3329,6)+1,99)</f>
        <v>Type</v>
      </c>
      <c r="F3329" s="3" t="s">
        <v>8335</v>
      </c>
      <c r="G3329" s="3" t="s">
        <v>9526</v>
      </c>
      <c r="H3329" s="3" t="s">
        <v>11241</v>
      </c>
      <c r="I3329" s="3" t="s">
        <v>8336</v>
      </c>
      <c r="J3329" s="3" t="s">
        <v>4461</v>
      </c>
      <c r="K3329" s="5" t="s">
        <v>8774</v>
      </c>
      <c r="L3329" s="14"/>
      <c r="M3329" s="3" t="str">
        <f>IFERROR(VLOOKUP(E3329,A:J,10, FALSE),"")</f>
        <v>Typ</v>
      </c>
      <c r="O3329" s="3" t="str">
        <f>IF(AND(TRIM(J3329)="",M3329=""),"Suffix not translated ",
   IF(AND(TRIM(J3329)&lt;&gt;"",TRIM(M3329)&lt;&gt;"",TRIM(J3329)&lt;&gt;TRIM(M3329)),"Suffix translation &lt;&gt; lookup ", "" ))
&amp;IF(AND(TRIM(K3329)="",N3329=""),"Description not translated ",
   IF(AND(TRIM(K3329)&lt;&gt;"",TRIM(N3329)&lt;&gt;"",TRIM(K3329)&lt;&gt;TRIM(N3329)),"Description translation&lt;&gt; lookup ", "" ))</f>
        <v/>
      </c>
      <c r="P3329" s="3" t="s">
        <v>8447</v>
      </c>
      <c r="Q3329" s="3" t="s">
        <v>8447</v>
      </c>
      <c r="R3329" s="3" t="s">
        <v>4766</v>
      </c>
    </row>
    <row r="3330" spans="1:18" ht="30" x14ac:dyDescent="0.25">
      <c r="A3330" s="2" t="str">
        <f>IF(TRIM(J3330)="","",E3330)</f>
        <v>contributor</v>
      </c>
      <c r="B3330" s="2" t="str">
        <f>IF(TRIM(K3330)="","",I3330)</f>
        <v>Contributors to the resource (other than the authors).</v>
      </c>
      <c r="C3330" s="2" t="str">
        <f>LEFT(F3330,FIND(".",F3330,6))</f>
        <v>Xmp.dc.</v>
      </c>
      <c r="D3330" s="2" t="str">
        <f>VLOOKUP(C3330,PrefixUebersetzung,2,FALSE)</f>
        <v>Xmp.dc.</v>
      </c>
      <c r="E3330" s="2" t="str">
        <f>MID(F3330,FIND(".",F3330,6)+1,99)</f>
        <v>contributor</v>
      </c>
      <c r="F3330" s="3" t="s">
        <v>1665</v>
      </c>
      <c r="G3330" s="3" t="s">
        <v>9527</v>
      </c>
      <c r="H3330" s="3" t="s">
        <v>11257</v>
      </c>
      <c r="I3330" s="3" t="s">
        <v>3300</v>
      </c>
      <c r="J3330" s="3" t="s">
        <v>4452</v>
      </c>
      <c r="K3330" s="5" t="s">
        <v>5450</v>
      </c>
      <c r="L3330" s="14"/>
      <c r="O3330" s="3" t="str">
        <f>IF(AND(TRIM(J3330)="",M3330=""),"Suffix not translated ",
   IF(AND(TRIM(J3330)&lt;&gt;"",TRIM(M3330)&lt;&gt;"",TRIM(J3330)&lt;&gt;TRIM(M3330)),"Suffix translation &lt;&gt; lookup ", "" ))
&amp;IF(AND(TRIM(K3330)="",N3330=""),"Description not translated ",
   IF(AND(TRIM(K3330)&lt;&gt;"",TRIM(N3330)&lt;&gt;"",TRIM(K3330)&lt;&gt;TRIM(N3330)),"Description translation&lt;&gt; lookup ", "" ))</f>
        <v/>
      </c>
      <c r="P3330" s="3" t="s">
        <v>8447</v>
      </c>
      <c r="Q3330" s="3" t="s">
        <v>8447</v>
      </c>
      <c r="R3330" s="3" t="s">
        <v>9080</v>
      </c>
    </row>
    <row r="3331" spans="1:18" ht="60" x14ac:dyDescent="0.25">
      <c r="A3331" s="2" t="str">
        <f>IF(TRIM(J3331)="","",E3331)</f>
        <v>coverage</v>
      </c>
      <c r="B3331" s="2" t="str">
        <f>IF(TRIM(K3331)="","",I3331)</f>
        <v>The spatial or temporal topic of the resource, the spatial applicability of the resource, or the jurisdiction under which the resource is relevant.</v>
      </c>
      <c r="C3331" s="2" t="str">
        <f>LEFT(F3331,FIND(".",F3331,6))</f>
        <v>Xmp.dc.</v>
      </c>
      <c r="D3331" s="2" t="str">
        <f>VLOOKUP(C3331,PrefixUebersetzung,2,FALSE)</f>
        <v>Xmp.dc.</v>
      </c>
      <c r="E3331" s="2" t="str">
        <f>MID(F3331,FIND(".",F3331,6)+1,99)</f>
        <v>coverage</v>
      </c>
      <c r="F3331" s="3" t="s">
        <v>1666</v>
      </c>
      <c r="G3331" s="3" t="s">
        <v>9526</v>
      </c>
      <c r="H3331" s="3" t="s">
        <v>11241</v>
      </c>
      <c r="I3331" s="3" t="s">
        <v>3301</v>
      </c>
      <c r="J3331" s="3" t="s">
        <v>4453</v>
      </c>
      <c r="K3331" s="5" t="s">
        <v>5451</v>
      </c>
      <c r="L3331" s="14"/>
      <c r="O3331" s="3" t="str">
        <f>IF(AND(TRIM(J3331)="",M3331=""),"Suffix not translated ",
   IF(AND(TRIM(J3331)&lt;&gt;"",TRIM(M3331)&lt;&gt;"",TRIM(J3331)&lt;&gt;TRIM(M3331)),"Suffix translation &lt;&gt; lookup ", "" ))
&amp;IF(AND(TRIM(K3331)="",N3331=""),"Description not translated ",
   IF(AND(TRIM(K3331)&lt;&gt;"",TRIM(N3331)&lt;&gt;"",TRIM(K3331)&lt;&gt;TRIM(N3331)),"Description translation&lt;&gt; lookup ", "" ))</f>
        <v/>
      </c>
      <c r="P3331" s="3" t="s">
        <v>8447</v>
      </c>
      <c r="Q3331" s="3" t="s">
        <v>8447</v>
      </c>
    </row>
    <row r="3332" spans="1:18" ht="30" x14ac:dyDescent="0.25">
      <c r="A3332" s="2" t="str">
        <f>IF(TRIM(J3332)="","",E3332)</f>
        <v>creator</v>
      </c>
      <c r="B3332" s="2" t="str">
        <f>IF(TRIM(K3332)="","",I3332)</f>
        <v>The authors of the resource (listed in order of precedence, if significant).</v>
      </c>
      <c r="C3332" s="2" t="str">
        <f>LEFT(F3332,FIND(".",F3332,6))</f>
        <v>Xmp.dc.</v>
      </c>
      <c r="D3332" s="2" t="str">
        <f>VLOOKUP(C3332,PrefixUebersetzung,2,FALSE)</f>
        <v>Xmp.dc.</v>
      </c>
      <c r="E3332" s="2" t="str">
        <f>MID(F3332,FIND(".",F3332,6)+1,99)</f>
        <v>creator</v>
      </c>
      <c r="F3332" s="3" t="s">
        <v>1667</v>
      </c>
      <c r="G3332" s="3" t="s">
        <v>9528</v>
      </c>
      <c r="H3332" s="3" t="s">
        <v>11258</v>
      </c>
      <c r="I3332" s="3" t="s">
        <v>3302</v>
      </c>
      <c r="J3332" s="3" t="s">
        <v>4454</v>
      </c>
      <c r="K3332" s="5" t="s">
        <v>5452</v>
      </c>
      <c r="L3332" s="14"/>
      <c r="O3332" s="3" t="str">
        <f>IF(AND(TRIM(J3332)="",M3332=""),"Suffix not translated ",
   IF(AND(TRIM(J3332)&lt;&gt;"",TRIM(M3332)&lt;&gt;"",TRIM(J3332)&lt;&gt;TRIM(M3332)),"Suffix translation &lt;&gt; lookup ", "" ))
&amp;IF(AND(TRIM(K3332)="",N3332=""),"Description not translated ",
   IF(AND(TRIM(K3332)&lt;&gt;"",TRIM(N3332)&lt;&gt;"",TRIM(K3332)&lt;&gt;TRIM(N3332)),"Description translation&lt;&gt; lookup ", "" ))</f>
        <v/>
      </c>
      <c r="P3332" s="3" t="s">
        <v>8447</v>
      </c>
      <c r="Q3332" s="3" t="s">
        <v>8447</v>
      </c>
    </row>
    <row r="3333" spans="1:18" ht="30" x14ac:dyDescent="0.25">
      <c r="A3333" s="2" t="str">
        <f>IF(TRIM(J3333)="","",E3333)</f>
        <v/>
      </c>
      <c r="B3333" s="2" t="str">
        <f>IF(TRIM(K3333)="","",I3333)</f>
        <v>Date(s) that something interesting happened to the resource.</v>
      </c>
      <c r="C3333" s="2" t="str">
        <f>LEFT(F3333,FIND(".",F3333,6))</f>
        <v>Xmp.dc.</v>
      </c>
      <c r="D3333" s="2" t="str">
        <f>VLOOKUP(C3333,PrefixUebersetzung,2,FALSE)</f>
        <v>Xmp.dc.</v>
      </c>
      <c r="E3333" s="2" t="str">
        <f>MID(F3333,FIND(".",F3333,6)+1,99)</f>
        <v>date</v>
      </c>
      <c r="F3333" s="3" t="s">
        <v>1668</v>
      </c>
      <c r="G3333" s="3" t="s">
        <v>11259</v>
      </c>
      <c r="I3333" s="3" t="s">
        <v>3303</v>
      </c>
      <c r="J3333" s="3"/>
      <c r="K3333" s="5" t="s">
        <v>5265</v>
      </c>
      <c r="L3333" s="14"/>
      <c r="M3333" s="3" t="str">
        <f>IFERROR(VLOOKUP(E3333,A:J,10, FALSE),"")</f>
        <v>Datum</v>
      </c>
      <c r="O3333" s="3" t="str">
        <f>IF(AND(TRIM(J3333)="",M3333=""),"Suffix not translated ",
   IF(AND(TRIM(J3333)&lt;&gt;"",TRIM(M3333)&lt;&gt;"",TRIM(J3333)&lt;&gt;TRIM(M3333)),"Suffix translation &lt;&gt; lookup ", "" ))
&amp;IF(AND(TRIM(K3333)="",N3333=""),"Description not translated ",
   IF(AND(TRIM(K3333)&lt;&gt;"",TRIM(N3333)&lt;&gt;"",TRIM(K3333)&lt;&gt;TRIM(N3333)),"Description translation&lt;&gt; lookup ", "" ))</f>
        <v/>
      </c>
      <c r="Q3333" s="3" t="s">
        <v>8447</v>
      </c>
      <c r="R3333" s="3" t="s">
        <v>9100</v>
      </c>
    </row>
    <row r="3334" spans="1:18" ht="45" x14ac:dyDescent="0.25">
      <c r="A3334" s="2" t="str">
        <f>IF(TRIM(J3334)="","",E3334)</f>
        <v>description</v>
      </c>
      <c r="B3334" s="2" t="str">
        <f>IF(TRIM(K3334)="","",I3334)</f>
        <v>A textual description of the content of the resource. Multiple values may be present for different languages.</v>
      </c>
      <c r="C3334" s="2" t="str">
        <f>LEFT(F3334,FIND(".",F3334,6))</f>
        <v>Xmp.dc.</v>
      </c>
      <c r="D3334" s="2" t="str">
        <f>VLOOKUP(C3334,PrefixUebersetzung,2,FALSE)</f>
        <v>Xmp.dc.</v>
      </c>
      <c r="E3334" s="2" t="str">
        <f>MID(F3334,FIND(".",F3334,6)+1,99)</f>
        <v>description</v>
      </c>
      <c r="F3334" s="3" t="s">
        <v>1669</v>
      </c>
      <c r="G3334" s="3" t="s">
        <v>9529</v>
      </c>
      <c r="H3334" s="3" t="s">
        <v>11260</v>
      </c>
      <c r="I3334" s="3" t="s">
        <v>3304</v>
      </c>
      <c r="J3334" s="3" t="s">
        <v>3648</v>
      </c>
      <c r="K3334" s="5" t="s">
        <v>5453</v>
      </c>
      <c r="L3334" s="14"/>
      <c r="M3334" s="3" t="str">
        <f>IFERROR(VLOOKUP(E3334,A:J,10, FALSE),"")</f>
        <v>Beschreibung</v>
      </c>
      <c r="O3334" s="3" t="str">
        <f>IF(AND(TRIM(J3334)="",M3334=""),"Suffix not translated ",
   IF(AND(TRIM(J3334)&lt;&gt;"",TRIM(M3334)&lt;&gt;"",TRIM(J3334)&lt;&gt;TRIM(M3334)),"Suffix translation &lt;&gt; lookup ", "" ))
&amp;IF(AND(TRIM(K3334)="",N3334=""),"Description not translated ",
   IF(AND(TRIM(K3334)&lt;&gt;"",TRIM(N3334)&lt;&gt;"",TRIM(K3334)&lt;&gt;TRIM(N3334)),"Description translation&lt;&gt; lookup ", "" ))</f>
        <v/>
      </c>
      <c r="P3334" s="3" t="s">
        <v>8447</v>
      </c>
      <c r="Q3334" s="3" t="s">
        <v>8447</v>
      </c>
    </row>
    <row r="3335" spans="1:18" ht="75" x14ac:dyDescent="0.25">
      <c r="A3335" s="2" t="str">
        <f>IF(TRIM(J3335)="","",E3335)</f>
        <v/>
      </c>
      <c r="B3335" s="2" t="str">
        <f>IF(TRIM(K3335)="","",I3335)</f>
        <v>The file format used when saving the resource. Tools and applications should set this property to the save format of the data. It may include appropriate qualifiers.</v>
      </c>
      <c r="C3335" s="2" t="str">
        <f>LEFT(F3335,FIND(".",F3335,6))</f>
        <v>Xmp.dc.</v>
      </c>
      <c r="D3335" s="2" t="str">
        <f>VLOOKUP(C3335,PrefixUebersetzung,2,FALSE)</f>
        <v>Xmp.dc.</v>
      </c>
      <c r="E3335" s="2" t="str">
        <f>MID(F3335,FIND(".",F3335,6)+1,99)</f>
        <v>format</v>
      </c>
      <c r="F3335" s="3" t="s">
        <v>1670</v>
      </c>
      <c r="G3335" s="3" t="s">
        <v>9526</v>
      </c>
      <c r="H3335" s="3" t="s">
        <v>11261</v>
      </c>
      <c r="I3335" s="3" t="s">
        <v>3305</v>
      </c>
      <c r="J3335" s="3"/>
      <c r="K3335" s="5" t="s">
        <v>5454</v>
      </c>
      <c r="L3335" s="14"/>
      <c r="M3335" s="3" t="str">
        <f>IFERROR(VLOOKUP(E3335,A:J,10, FALSE),"")</f>
        <v>Format</v>
      </c>
      <c r="O3335" s="3" t="str">
        <f>IF(AND(TRIM(J3335)="",M3335=""),"Suffix not translated ",
   IF(AND(TRIM(J3335)&lt;&gt;"",TRIM(M3335)&lt;&gt;"",TRIM(J3335)&lt;&gt;TRIM(M3335)),"Suffix translation &lt;&gt; lookup ", "" ))
&amp;IF(AND(TRIM(K3335)="",N3335=""),"Description not translated ",
   IF(AND(TRIM(K3335)&lt;&gt;"",TRIM(N3335)&lt;&gt;"",TRIM(K3335)&lt;&gt;TRIM(N3335)),"Description translation&lt;&gt; lookup ", "" ))</f>
        <v/>
      </c>
      <c r="Q3335" s="3" t="s">
        <v>8447</v>
      </c>
    </row>
    <row r="3336" spans="1:18" ht="60" x14ac:dyDescent="0.25">
      <c r="A3336" s="2" t="str">
        <f>IF(TRIM(J3336)="","",E3336)</f>
        <v>identifier</v>
      </c>
      <c r="B3336" s="2" t="str">
        <f>IF(TRIM(K3336)="","",I3336)</f>
        <v>Unique identifier of the resource. Recommended best practice is to identify the resource by means of a string conforming to a formal identification system.</v>
      </c>
      <c r="C3336" s="2" t="str">
        <f>LEFT(F3336,FIND(".",F3336,6))</f>
        <v>Xmp.dc.</v>
      </c>
      <c r="D3336" s="2" t="str">
        <f>VLOOKUP(C3336,PrefixUebersetzung,2,FALSE)</f>
        <v>Xmp.dc.</v>
      </c>
      <c r="E3336" s="2" t="str">
        <f>MID(F3336,FIND(".",F3336,6)+1,99)</f>
        <v>identifier</v>
      </c>
      <c r="F3336" s="3" t="s">
        <v>1671</v>
      </c>
      <c r="G3336" s="3" t="s">
        <v>9526</v>
      </c>
      <c r="H3336" s="3" t="s">
        <v>11241</v>
      </c>
      <c r="I3336" s="3" t="s">
        <v>3306</v>
      </c>
      <c r="J3336" s="3" t="s">
        <v>4456</v>
      </c>
      <c r="K3336" s="5" t="s">
        <v>5455</v>
      </c>
      <c r="L3336" s="14"/>
      <c r="M3336" s="3" t="str">
        <f>IFERROR(VLOOKUP(E3336,A:J,10, FALSE),"")</f>
        <v>Kennung</v>
      </c>
      <c r="O3336" s="3" t="str">
        <f>IF(AND(TRIM(J3336)="",M3336=""),"Suffix not translated ",
   IF(AND(TRIM(J3336)&lt;&gt;"",TRIM(M3336)&lt;&gt;"",TRIM(J3336)&lt;&gt;TRIM(M3336)),"Suffix translation &lt;&gt; lookup ", "" ))
&amp;IF(AND(TRIM(K3336)="",N3336=""),"Description not translated ",
   IF(AND(TRIM(K3336)&lt;&gt;"",TRIM(N3336)&lt;&gt;"",TRIM(K3336)&lt;&gt;TRIM(N3336)),"Description translation&lt;&gt; lookup ", "" ))</f>
        <v/>
      </c>
      <c r="P3336" s="3" t="s">
        <v>8447</v>
      </c>
      <c r="Q3336" s="3" t="s">
        <v>8447</v>
      </c>
    </row>
    <row r="3337" spans="1:18" ht="30" x14ac:dyDescent="0.25">
      <c r="A3337" s="2" t="str">
        <f>IF(TRIM(J3337)="","",E3337)</f>
        <v/>
      </c>
      <c r="B3337" s="2" t="str">
        <f>IF(TRIM(K3337)="","",I3337)</f>
        <v>An unordered array specifying the languages used in the resource.</v>
      </c>
      <c r="C3337" s="2" t="str">
        <f>LEFT(F3337,FIND(".",F3337,6))</f>
        <v>Xmp.dc.</v>
      </c>
      <c r="D3337" s="2" t="str">
        <f>VLOOKUP(C3337,PrefixUebersetzung,2,FALSE)</f>
        <v>Xmp.dc.</v>
      </c>
      <c r="E3337" s="2" t="str">
        <f>MID(F3337,FIND(".",F3337,6)+1,99)</f>
        <v>language</v>
      </c>
      <c r="F3337" s="3" t="s">
        <v>1672</v>
      </c>
      <c r="G3337" s="3" t="s">
        <v>9527</v>
      </c>
      <c r="H3337" s="3" t="s">
        <v>11262</v>
      </c>
      <c r="I3337" s="3" t="s">
        <v>3307</v>
      </c>
      <c r="J3337" s="3"/>
      <c r="K3337" s="5" t="s">
        <v>5266</v>
      </c>
      <c r="L3337" s="14"/>
      <c r="M3337" s="3" t="str">
        <f>IFERROR(VLOOKUP(E3337,A:J,10, FALSE),"")</f>
        <v>Sprache</v>
      </c>
      <c r="O3337" s="3" t="str">
        <f>IF(AND(TRIM(J3337)="",M3337=""),"Suffix not translated ",
   IF(AND(TRIM(J3337)&lt;&gt;"",TRIM(M3337)&lt;&gt;"",TRIM(J3337)&lt;&gt;TRIM(M3337)),"Suffix translation &lt;&gt; lookup ", "" ))
&amp;IF(AND(TRIM(K3337)="",N3337=""),"Description not translated ",
   IF(AND(TRIM(K3337)&lt;&gt;"",TRIM(N3337)&lt;&gt;"",TRIM(K3337)&lt;&gt;TRIM(N3337)),"Description translation&lt;&gt; lookup ", "" ))</f>
        <v/>
      </c>
      <c r="Q3337" s="3" t="s">
        <v>8447</v>
      </c>
    </row>
    <row r="3338" spans="1:18" ht="90" x14ac:dyDescent="0.25">
      <c r="A3338" s="2" t="str">
        <f>IF(TRIM(J3338)="","",E3338)</f>
        <v>publisher</v>
      </c>
      <c r="B3338" s="2" t="str">
        <f>IF(TRIM(K3338)="","",I3338)</f>
        <v>An entity responsible for making the resource available. Examples of a Publisher include a person, an organization, or a service. Typically, the name of a Publisher should be used to indicate the entity.</v>
      </c>
      <c r="C3338" s="2" t="str">
        <f>LEFT(F3338,FIND(".",F3338,6))</f>
        <v>Xmp.dc.</v>
      </c>
      <c r="D3338" s="2" t="str">
        <f>VLOOKUP(C3338,PrefixUebersetzung,2,FALSE)</f>
        <v>Xmp.dc.</v>
      </c>
      <c r="E3338" s="2" t="str">
        <f>MID(F3338,FIND(".",F3338,6)+1,99)</f>
        <v>publisher</v>
      </c>
      <c r="F3338" s="3" t="s">
        <v>1673</v>
      </c>
      <c r="G3338" s="3" t="s">
        <v>9527</v>
      </c>
      <c r="H3338" s="3" t="s">
        <v>11257</v>
      </c>
      <c r="I3338" s="3" t="s">
        <v>3308</v>
      </c>
      <c r="J3338" s="3" t="s">
        <v>4457</v>
      </c>
      <c r="K3338" s="5" t="s">
        <v>6569</v>
      </c>
      <c r="L3338" s="14"/>
      <c r="O3338" s="3" t="str">
        <f>IF(AND(TRIM(J3338)="",M3338=""),"Suffix not translated ",
   IF(AND(TRIM(J3338)&lt;&gt;"",TRIM(M3338)&lt;&gt;"",TRIM(J3338)&lt;&gt;TRIM(M3338)),"Suffix translation &lt;&gt; lookup ", "" ))
&amp;IF(AND(TRIM(K3338)="",N3338=""),"Description not translated ",
   IF(AND(TRIM(K3338)&lt;&gt;"",TRIM(N3338)&lt;&gt;"",TRIM(K3338)&lt;&gt;TRIM(N3338)),"Description translation&lt;&gt; lookup ", "" ))</f>
        <v/>
      </c>
      <c r="P3338" s="3" t="s">
        <v>8447</v>
      </c>
      <c r="Q3338" s="3" t="s">
        <v>8447</v>
      </c>
    </row>
    <row r="3339" spans="1:18" ht="60" x14ac:dyDescent="0.25">
      <c r="A3339" s="2" t="str">
        <f>IF(TRIM(J3339)="","",E3339)</f>
        <v>relation</v>
      </c>
      <c r="B3339" s="2" t="str">
        <f>IF(TRIM(K3339)="","",I3339)</f>
        <v>Relationships to other documents. Recommended best practice is to identify the related resource by means of a string conforming to a formal identification system.</v>
      </c>
      <c r="C3339" s="2" t="str">
        <f>LEFT(F3339,FIND(".",F3339,6))</f>
        <v>Xmp.dc.</v>
      </c>
      <c r="D3339" s="2" t="str">
        <f>VLOOKUP(C3339,PrefixUebersetzung,2,FALSE)</f>
        <v>Xmp.dc.</v>
      </c>
      <c r="E3339" s="2" t="str">
        <f>MID(F3339,FIND(".",F3339,6)+1,99)</f>
        <v>relation</v>
      </c>
      <c r="F3339" s="3" t="s">
        <v>1674</v>
      </c>
      <c r="G3339" s="3" t="s">
        <v>9527</v>
      </c>
      <c r="H3339" s="3" t="s">
        <v>11251</v>
      </c>
      <c r="I3339" s="3" t="s">
        <v>3309</v>
      </c>
      <c r="J3339" s="3" t="s">
        <v>4458</v>
      </c>
      <c r="K3339" s="5" t="s">
        <v>5456</v>
      </c>
      <c r="L3339" s="14"/>
      <c r="O3339" s="3" t="str">
        <f>IF(AND(TRIM(J3339)="",M3339=""),"Suffix not translated ",
   IF(AND(TRIM(J3339)&lt;&gt;"",TRIM(M3339)&lt;&gt;"",TRIM(J3339)&lt;&gt;TRIM(M3339)),"Suffix translation &lt;&gt; lookup ", "" ))
&amp;IF(AND(TRIM(K3339)="",N3339=""),"Description not translated ",
   IF(AND(TRIM(K3339)&lt;&gt;"",TRIM(N3339)&lt;&gt;"",TRIM(K3339)&lt;&gt;TRIM(N3339)),"Description translation&lt;&gt; lookup ", "" ))</f>
        <v/>
      </c>
      <c r="P3339" s="3" t="s">
        <v>8447</v>
      </c>
      <c r="Q3339" s="3" t="s">
        <v>8447</v>
      </c>
    </row>
    <row r="3340" spans="1:18" ht="75" x14ac:dyDescent="0.25">
      <c r="A3340" s="2" t="str">
        <f>IF(TRIM(J3340)="","",E3340)</f>
        <v>rights</v>
      </c>
      <c r="B3340" s="2" t="str">
        <f>IF(TRIM(K3340)="","",I3340)</f>
        <v>Informal rights statement, selected by language. Typically, rights information includes a statement about various property rights associated with the resource, including intellectual property rights.</v>
      </c>
      <c r="C3340" s="2" t="str">
        <f>LEFT(F3340,FIND(".",F3340,6))</f>
        <v>Xmp.dc.</v>
      </c>
      <c r="D3340" s="2" t="str">
        <f>VLOOKUP(C3340,PrefixUebersetzung,2,FALSE)</f>
        <v>Xmp.dc.</v>
      </c>
      <c r="E3340" s="2" t="str">
        <f>MID(F3340,FIND(".",F3340,6)+1,99)</f>
        <v>rights</v>
      </c>
      <c r="F3340" s="3" t="s">
        <v>1675</v>
      </c>
      <c r="G3340" s="3" t="s">
        <v>9529</v>
      </c>
      <c r="H3340" s="3" t="s">
        <v>11260</v>
      </c>
      <c r="I3340" s="3" t="s">
        <v>3310</v>
      </c>
      <c r="J3340" s="3" t="s">
        <v>4459</v>
      </c>
      <c r="K3340" s="5" t="s">
        <v>5459</v>
      </c>
      <c r="L3340" s="14"/>
      <c r="O3340" s="3" t="str">
        <f>IF(AND(TRIM(J3340)="",M3340=""),"Suffix not translated ",
   IF(AND(TRIM(J3340)&lt;&gt;"",TRIM(M3340)&lt;&gt;"",TRIM(J3340)&lt;&gt;TRIM(M3340)),"Suffix translation &lt;&gt; lookup ", "" ))
&amp;IF(AND(TRIM(K3340)="",N3340=""),"Description not translated ",
   IF(AND(TRIM(K3340)&lt;&gt;"",TRIM(N3340)&lt;&gt;"",TRIM(K3340)&lt;&gt;TRIM(N3340)),"Description translation&lt;&gt; lookup ", "" ))</f>
        <v/>
      </c>
      <c r="P3340" s="3" t="s">
        <v>8447</v>
      </c>
      <c r="Q3340" s="3" t="s">
        <v>8447</v>
      </c>
    </row>
    <row r="3341" spans="1:18" ht="30" x14ac:dyDescent="0.25">
      <c r="A3341" s="2" t="str">
        <f>IF(TRIM(J3341)="","",E3341)</f>
        <v/>
      </c>
      <c r="B3341" s="2" t="str">
        <f>IF(TRIM(K3341)="","",I3341)</f>
        <v>Unique identifier of the work from which this resource was derived.</v>
      </c>
      <c r="C3341" s="2" t="str">
        <f>LEFT(F3341,FIND(".",F3341,6))</f>
        <v>Xmp.dc.</v>
      </c>
      <c r="D3341" s="2" t="str">
        <f>VLOOKUP(C3341,PrefixUebersetzung,2,FALSE)</f>
        <v>Xmp.dc.</v>
      </c>
      <c r="E3341" s="2" t="str">
        <f>MID(F3341,FIND(".",F3341,6)+1,99)</f>
        <v>source</v>
      </c>
      <c r="F3341" s="3" t="s">
        <v>1676</v>
      </c>
      <c r="G3341" s="3" t="s">
        <v>9526</v>
      </c>
      <c r="H3341" s="3" t="s">
        <v>11241</v>
      </c>
      <c r="I3341" s="3" t="s">
        <v>3311</v>
      </c>
      <c r="J3341" s="3"/>
      <c r="K3341" s="5" t="s">
        <v>4044</v>
      </c>
      <c r="L3341" s="14"/>
      <c r="M3341" s="3" t="str">
        <f>IFERROR(VLOOKUP(E3341,A:J,10, FALSE),"")</f>
        <v>Quelle</v>
      </c>
      <c r="O3341" s="3" t="str">
        <f>IF(AND(TRIM(J3341)="",M3341=""),"Suffix not translated ",
   IF(AND(TRIM(J3341)&lt;&gt;"",TRIM(M3341)&lt;&gt;"",TRIM(J3341)&lt;&gt;TRIM(M3341)),"Suffix translation &lt;&gt; lookup ", "" ))
&amp;IF(AND(TRIM(K3341)="",N3341=""),"Description not translated ",
   IF(AND(TRIM(K3341)&lt;&gt;"",TRIM(N3341)&lt;&gt;"",TRIM(K3341)&lt;&gt;TRIM(N3341)),"Description translation&lt;&gt; lookup ", "" ))</f>
        <v/>
      </c>
      <c r="Q3341" s="3" t="s">
        <v>8447</v>
      </c>
    </row>
    <row r="3342" spans="1:18" ht="45" x14ac:dyDescent="0.25">
      <c r="A3342" s="2" t="str">
        <f>IF(TRIM(J3342)="","",E3342)</f>
        <v/>
      </c>
      <c r="B3342" s="2" t="str">
        <f>IF(TRIM(K3342)="","",I3342)</f>
        <v>An unordered array of descriptive phrases or keywords that specify the topic of the content of the resource.</v>
      </c>
      <c r="C3342" s="2" t="str">
        <f>LEFT(F3342,FIND(".",F3342,6))</f>
        <v>Xmp.dc.</v>
      </c>
      <c r="D3342" s="2" t="str">
        <f>VLOOKUP(C3342,PrefixUebersetzung,2,FALSE)</f>
        <v>Xmp.dc.</v>
      </c>
      <c r="E3342" s="2" t="str">
        <f>MID(F3342,FIND(".",F3342,6)+1,99)</f>
        <v>subject</v>
      </c>
      <c r="F3342" s="3" t="s">
        <v>1677</v>
      </c>
      <c r="G3342" s="3" t="s">
        <v>9527</v>
      </c>
      <c r="H3342" s="3" t="s">
        <v>11251</v>
      </c>
      <c r="I3342" s="3" t="s">
        <v>3312</v>
      </c>
      <c r="J3342" s="3"/>
      <c r="K3342" s="5" t="s">
        <v>4045</v>
      </c>
      <c r="L3342" s="14"/>
      <c r="M3342" s="3" t="str">
        <f>IFERROR(VLOOKUP(E3342,A:J,10, FALSE),"")</f>
        <v>Betreff</v>
      </c>
      <c r="O3342" s="3" t="str">
        <f>IF(AND(TRIM(J3342)="",M3342=""),"Suffix not translated ",
   IF(AND(TRIM(J3342)&lt;&gt;"",TRIM(M3342)&lt;&gt;"",TRIM(J3342)&lt;&gt;TRIM(M3342)),"Suffix translation &lt;&gt; lookup ", "" ))
&amp;IF(AND(TRIM(K3342)="",N3342=""),"Description not translated ",
   IF(AND(TRIM(K3342)&lt;&gt;"",TRIM(N3342)&lt;&gt;"",TRIM(K3342)&lt;&gt;TRIM(N3342)),"Description translation&lt;&gt; lookup ", "" ))</f>
        <v/>
      </c>
      <c r="Q3342" s="3" t="s">
        <v>8447</v>
      </c>
    </row>
    <row r="3343" spans="1:18" ht="60" x14ac:dyDescent="0.25">
      <c r="A3343" s="2" t="str">
        <f>IF(TRIM(J3343)="","",E3343)</f>
        <v/>
      </c>
      <c r="B3343" s="2" t="str">
        <f>IF(TRIM(K3343)="","",I3343)</f>
        <v>The title of the document, or the name given to the resource. Typically, it will be a name by which the resource is formally known.</v>
      </c>
      <c r="C3343" s="2" t="str">
        <f>LEFT(F3343,FIND(".",F3343,6))</f>
        <v>Xmp.dc.</v>
      </c>
      <c r="D3343" s="2" t="str">
        <f>VLOOKUP(C3343,PrefixUebersetzung,2,FALSE)</f>
        <v>Xmp.dc.</v>
      </c>
      <c r="E3343" s="2" t="str">
        <f>MID(F3343,FIND(".",F3343,6)+1,99)</f>
        <v>title</v>
      </c>
      <c r="F3343" s="3" t="s">
        <v>1678</v>
      </c>
      <c r="G3343" s="3" t="s">
        <v>9529</v>
      </c>
      <c r="H3343" s="3" t="s">
        <v>11260</v>
      </c>
      <c r="I3343" s="3" t="s">
        <v>3313</v>
      </c>
      <c r="J3343" s="3"/>
      <c r="K3343" s="5" t="s">
        <v>5458</v>
      </c>
      <c r="L3343" s="14"/>
      <c r="M3343" s="3" t="str">
        <f>IFERROR(VLOOKUP(E3343,A:J,10, FALSE),"")</f>
        <v>Titel</v>
      </c>
      <c r="O3343" s="3" t="str">
        <f>IF(AND(TRIM(J3343)="",M3343=""),"Suffix not translated ",
   IF(AND(TRIM(J3343)&lt;&gt;"",TRIM(M3343)&lt;&gt;"",TRIM(J3343)&lt;&gt;TRIM(M3343)),"Suffix translation &lt;&gt; lookup ", "" ))
&amp;IF(AND(TRIM(K3343)="",N3343=""),"Description not translated ",
   IF(AND(TRIM(K3343)&lt;&gt;"",TRIM(N3343)&lt;&gt;"",TRIM(K3343)&lt;&gt;TRIM(N3343)),"Description translation&lt;&gt; lookup ", "" ))</f>
        <v/>
      </c>
      <c r="Q3343" s="3" t="s">
        <v>8447</v>
      </c>
    </row>
    <row r="3344" spans="1:18" ht="30" x14ac:dyDescent="0.25">
      <c r="A3344" s="2" t="str">
        <f>IF(TRIM(J3344)="","",E3344)</f>
        <v/>
      </c>
      <c r="B3344" s="2" t="str">
        <f>IF(TRIM(K3344)="","",I3344)</f>
        <v>A document type; for example, novel, poem, or working paper.</v>
      </c>
      <c r="C3344" s="2" t="str">
        <f>LEFT(F3344,FIND(".",F3344,6))</f>
        <v>Xmp.dc.</v>
      </c>
      <c r="D3344" s="2" t="str">
        <f>VLOOKUP(C3344,PrefixUebersetzung,2,FALSE)</f>
        <v>Xmp.dc.</v>
      </c>
      <c r="E3344" s="2" t="str">
        <f>MID(F3344,FIND(".",F3344,6)+1,99)</f>
        <v>type</v>
      </c>
      <c r="F3344" s="3" t="s">
        <v>1679</v>
      </c>
      <c r="G3344" s="3" t="s">
        <v>9527</v>
      </c>
      <c r="H3344" s="3" t="s">
        <v>11263</v>
      </c>
      <c r="I3344" s="3" t="s">
        <v>3314</v>
      </c>
      <c r="J3344" s="3"/>
      <c r="K3344" s="5" t="s">
        <v>4046</v>
      </c>
      <c r="L3344" s="14"/>
      <c r="M3344" s="3" t="str">
        <f>IFERROR(VLOOKUP(E3344,A:J,10, FALSE),"")</f>
        <v>Typ</v>
      </c>
      <c r="O3344" s="3" t="str">
        <f>IF(AND(TRIM(J3344)="",M3344=""),"Suffix not translated ",
   IF(AND(TRIM(J3344)&lt;&gt;"",TRIM(M3344)&lt;&gt;"",TRIM(J3344)&lt;&gt;TRIM(M3344)),"Suffix translation &lt;&gt; lookup ", "" ))
&amp;IF(AND(TRIM(K3344)="",N3344=""),"Description not translated ",
   IF(AND(TRIM(K3344)&lt;&gt;"",TRIM(N3344)&lt;&gt;"",TRIM(K3344)&lt;&gt;TRIM(N3344)),"Description translation&lt;&gt; lookup ", "" ))</f>
        <v/>
      </c>
      <c r="Q3344" s="3" t="s">
        <v>8447</v>
      </c>
      <c r="R3344" s="3" t="s">
        <v>8954</v>
      </c>
    </row>
    <row r="3345" spans="1:18" ht="45" x14ac:dyDescent="0.25">
      <c r="A3345" s="2" t="str">
        <f>IF(TRIM(J3345)="","",E3345)</f>
        <v>accessRights</v>
      </c>
      <c r="B3345" s="2" t="str">
        <f>IF(TRIM(K3345)="","",I3345)</f>
        <v>Information about who can access the resource or an indication of its security status.</v>
      </c>
      <c r="C3345" s="2" t="str">
        <f>LEFT(F3345,FIND(".",F3345,6))</f>
        <v>Xmp.dcterms.</v>
      </c>
      <c r="D3345" s="2" t="str">
        <f>VLOOKUP(C3345,PrefixUebersetzung,2,FALSE)</f>
        <v>Xmp.dcterms.</v>
      </c>
      <c r="E3345" s="2" t="str">
        <f>MID(F3345,FIND(".",F3345,6)+1,99)</f>
        <v>accessRights</v>
      </c>
      <c r="F3345" s="3" t="s">
        <v>7040</v>
      </c>
      <c r="G3345" s="3" t="s">
        <v>9529</v>
      </c>
      <c r="H3345" s="3" t="s">
        <v>11260</v>
      </c>
      <c r="I3345" s="3" t="s">
        <v>7041</v>
      </c>
      <c r="J3345" s="3" t="s">
        <v>7584</v>
      </c>
      <c r="K3345" s="5" t="s">
        <v>7804</v>
      </c>
      <c r="L3345" s="14"/>
      <c r="O3345" s="3" t="str">
        <f>IF(AND(TRIM(J3345)="",M3345=""),"Suffix not translated ",
   IF(AND(TRIM(J3345)&lt;&gt;"",TRIM(M3345)&lt;&gt;"",TRIM(J3345)&lt;&gt;TRIM(M3345)),"Suffix translation &lt;&gt; lookup ", "" ))
&amp;IF(AND(TRIM(K3345)="",N3345=""),"Description not translated ",
   IF(AND(TRIM(K3345)&lt;&gt;"",TRIM(N3345)&lt;&gt;"",TRIM(K3345)&lt;&gt;TRIM(N3345)),"Description translation&lt;&gt; lookup ", "" ))</f>
        <v/>
      </c>
      <c r="P3345" s="3" t="s">
        <v>8447</v>
      </c>
      <c r="Q3345" s="3" t="s">
        <v>8447</v>
      </c>
    </row>
    <row r="3346" spans="1:18" ht="30" x14ac:dyDescent="0.25">
      <c r="A3346" s="2" t="str">
        <f>IF(TRIM(J3346)="","",E3346)</f>
        <v>bibliographicCitation</v>
      </c>
      <c r="B3346" s="2" t="str">
        <f>IF(TRIM(K3346)="","",I3346)</f>
        <v>A bibliographic reference for the resource.</v>
      </c>
      <c r="C3346" s="2" t="str">
        <f>LEFT(F3346,FIND(".",F3346,6))</f>
        <v>Xmp.dcterms.</v>
      </c>
      <c r="D3346" s="2" t="str">
        <f>VLOOKUP(C3346,PrefixUebersetzung,2,FALSE)</f>
        <v>Xmp.dcterms.</v>
      </c>
      <c r="E3346" s="2" t="str">
        <f>MID(F3346,FIND(".",F3346,6)+1,99)</f>
        <v>bibliographicCitation</v>
      </c>
      <c r="F3346" s="3" t="s">
        <v>7042</v>
      </c>
      <c r="G3346" s="3" t="s">
        <v>9526</v>
      </c>
      <c r="H3346" s="3" t="s">
        <v>11241</v>
      </c>
      <c r="I3346" s="3" t="s">
        <v>7043</v>
      </c>
      <c r="J3346" s="3" t="s">
        <v>7593</v>
      </c>
      <c r="K3346" s="5" t="s">
        <v>7596</v>
      </c>
      <c r="L3346" s="14"/>
      <c r="O3346" s="3" t="str">
        <f>IF(AND(TRIM(J3346)="",M3346=""),"Suffix not translated ",
   IF(AND(TRIM(J3346)&lt;&gt;"",TRIM(M3346)&lt;&gt;"",TRIM(J3346)&lt;&gt;TRIM(M3346)),"Suffix translation &lt;&gt; lookup ", "" ))
&amp;IF(AND(TRIM(K3346)="",N3346=""),"Description not translated ",
   IF(AND(TRIM(K3346)&lt;&gt;"",TRIM(N3346)&lt;&gt;"",TRIM(K3346)&lt;&gt;TRIM(N3346)),"Description translation&lt;&gt; lookup ", "" ))</f>
        <v/>
      </c>
      <c r="P3346" s="3" t="s">
        <v>8447</v>
      </c>
      <c r="Q3346" s="3" t="s">
        <v>8447</v>
      </c>
      <c r="R3346" s="3" t="s">
        <v>8952</v>
      </c>
    </row>
    <row r="3347" spans="1:18" ht="30" x14ac:dyDescent="0.25">
      <c r="A3347" s="2" t="str">
        <f>IF(TRIM(J3347)="","",E3347)</f>
        <v/>
      </c>
      <c r="B3347" s="2" t="str">
        <f>IF(TRIM(K3347)="","",I3347)</f>
        <v>A language of the resource.</v>
      </c>
      <c r="C3347" s="2" t="str">
        <f>LEFT(F3347,FIND(".",F3347,6))</f>
        <v>Xmp.dcterms.</v>
      </c>
      <c r="D3347" s="2" t="str">
        <f>VLOOKUP(C3347,PrefixUebersetzung,2,FALSE)</f>
        <v>Xmp.dcterms.</v>
      </c>
      <c r="E3347" s="2" t="str">
        <f>MID(F3347,FIND(".",F3347,6)+1,99)</f>
        <v>language</v>
      </c>
      <c r="F3347" s="3" t="s">
        <v>7044</v>
      </c>
      <c r="G3347" s="3" t="s">
        <v>9527</v>
      </c>
      <c r="H3347" s="3" t="s">
        <v>11262</v>
      </c>
      <c r="I3347" s="3" t="s">
        <v>7045</v>
      </c>
      <c r="J3347" s="3"/>
      <c r="K3347" s="5" t="s">
        <v>7803</v>
      </c>
      <c r="L3347" s="14"/>
      <c r="M3347" s="3" t="str">
        <f>IFERROR(VLOOKUP(E3347,A:J,10, FALSE),"")</f>
        <v>Sprache</v>
      </c>
      <c r="O3347" s="3" t="str">
        <f>IF(AND(TRIM(J3347)="",M3347=""),"Suffix not translated ",
   IF(AND(TRIM(J3347)&lt;&gt;"",TRIM(M3347)&lt;&gt;"",TRIM(J3347)&lt;&gt;TRIM(M3347)),"Suffix translation &lt;&gt; lookup ", "" ))
&amp;IF(AND(TRIM(K3347)="",N3347=""),"Description not translated ",
   IF(AND(TRIM(K3347)&lt;&gt;"",TRIM(N3347)&lt;&gt;"",TRIM(K3347)&lt;&gt;TRIM(N3347)),"Description translation&lt;&gt; lookup ", "" ))</f>
        <v/>
      </c>
      <c r="Q3347" s="3" t="s">
        <v>8447</v>
      </c>
      <c r="R3347" s="3" t="s">
        <v>8952</v>
      </c>
    </row>
    <row r="3348" spans="1:18" ht="30" x14ac:dyDescent="0.25">
      <c r="A3348" s="2" t="str">
        <f>IF(TRIM(J3348)="","",E3348)</f>
        <v>license</v>
      </c>
      <c r="B3348" s="2" t="str">
        <f>IF(TRIM(K3348)="","",I3348)</f>
        <v>A legal document giving official permission to do something with the resource.</v>
      </c>
      <c r="C3348" s="2" t="str">
        <f>LEFT(F3348,FIND(".",F3348,6))</f>
        <v>Xmp.dcterms.</v>
      </c>
      <c r="D3348" s="2" t="str">
        <f>VLOOKUP(C3348,PrefixUebersetzung,2,FALSE)</f>
        <v>Xmp.dcterms.</v>
      </c>
      <c r="E3348" s="2" t="str">
        <f>MID(F3348,FIND(".",F3348,6)+1,99)</f>
        <v>license</v>
      </c>
      <c r="F3348" s="3" t="s">
        <v>7046</v>
      </c>
      <c r="G3348" s="3" t="s">
        <v>9529</v>
      </c>
      <c r="H3348" s="3" t="s">
        <v>11260</v>
      </c>
      <c r="I3348" s="3" t="s">
        <v>7047</v>
      </c>
      <c r="J3348" s="3" t="s">
        <v>7585</v>
      </c>
      <c r="K3348" s="5" t="s">
        <v>7805</v>
      </c>
      <c r="L3348" s="14"/>
      <c r="O3348" s="3" t="str">
        <f>IF(AND(TRIM(J3348)="",M3348=""),"Suffix not translated ",
   IF(AND(TRIM(J3348)&lt;&gt;"",TRIM(M3348)&lt;&gt;"",TRIM(J3348)&lt;&gt;TRIM(M3348)),"Suffix translation &lt;&gt; lookup ", "" ))
&amp;IF(AND(TRIM(K3348)="",N3348=""),"Description not translated ",
   IF(AND(TRIM(K3348)&lt;&gt;"",TRIM(N3348)&lt;&gt;"",TRIM(K3348)&lt;&gt;TRIM(N3348)),"Description translation&lt;&gt; lookup ", "" ))</f>
        <v/>
      </c>
      <c r="P3348" s="3" t="s">
        <v>8447</v>
      </c>
      <c r="Q3348" s="3" t="s">
        <v>8447</v>
      </c>
    </row>
    <row r="3349" spans="1:18" ht="30" x14ac:dyDescent="0.25">
      <c r="A3349" s="2" t="str">
        <f>IF(TRIM(J3349)="","",E3349)</f>
        <v/>
      </c>
      <c r="B3349" s="2" t="str">
        <f>IF(TRIM(K3349)="","",I3349)</f>
        <v>*Main structure* containing Darwin Core location based information.</v>
      </c>
      <c r="C3349" s="2" t="str">
        <f>LEFT(F3349,FIND(".",F3349,6))</f>
        <v>Xmp.dcterms.</v>
      </c>
      <c r="D3349" s="2" t="str">
        <f>VLOOKUP(C3349,PrefixUebersetzung,2,FALSE)</f>
        <v>Xmp.dcterms.</v>
      </c>
      <c r="E3349" s="2" t="str">
        <f>MID(F3349,FIND(".",F3349,6)+1,99)</f>
        <v>Location</v>
      </c>
      <c r="F3349" s="3" t="s">
        <v>7048</v>
      </c>
      <c r="G3349" s="3" t="s">
        <v>9526</v>
      </c>
      <c r="H3349" s="3" t="s">
        <v>2980</v>
      </c>
      <c r="I3349" s="3" t="s">
        <v>7049</v>
      </c>
      <c r="J3349" s="3"/>
      <c r="K3349" s="5" t="s">
        <v>7806</v>
      </c>
      <c r="L3349" s="14"/>
      <c r="M3349" s="3" t="str">
        <f>IFERROR(VLOOKUP(E3349,A:J,10, FALSE),"")</f>
        <v>Ort</v>
      </c>
      <c r="O3349" s="3" t="str">
        <f>IF(AND(TRIM(J3349)="",M3349=""),"Suffix not translated ",
   IF(AND(TRIM(J3349)&lt;&gt;"",TRIM(M3349)&lt;&gt;"",TRIM(J3349)&lt;&gt;TRIM(M3349)),"Suffix translation &lt;&gt; lookup ", "" ))
&amp;IF(AND(TRIM(K3349)="",N3349=""),"Description not translated ",
   IF(AND(TRIM(K3349)&lt;&gt;"",TRIM(N3349)&lt;&gt;"",TRIM(K3349)&lt;&gt;TRIM(N3349)),"Description translation&lt;&gt; lookup ", "" ))</f>
        <v/>
      </c>
      <c r="Q3349" s="3" t="s">
        <v>8447</v>
      </c>
    </row>
    <row r="3350" spans="1:18" ht="30" x14ac:dyDescent="0.25">
      <c r="A3350" s="2" t="str">
        <f>IF(TRIM(J3350)="","",E3350)</f>
        <v>modified</v>
      </c>
      <c r="B3350" s="2" t="str">
        <f>IF(TRIM(K3350)="","",I3350)</f>
        <v>Date on which the resource was changed.</v>
      </c>
      <c r="C3350" s="2" t="str">
        <f>LEFT(F3350,FIND(".",F3350,6))</f>
        <v>Xmp.dcterms.</v>
      </c>
      <c r="D3350" s="2" t="str">
        <f>VLOOKUP(C3350,PrefixUebersetzung,2,FALSE)</f>
        <v>Xmp.dcterms.</v>
      </c>
      <c r="E3350" s="2" t="str">
        <f>MID(F3350,FIND(".",F3350,6)+1,99)</f>
        <v>modified</v>
      </c>
      <c r="F3350" s="3" t="s">
        <v>7050</v>
      </c>
      <c r="G3350" s="3" t="s">
        <v>11259</v>
      </c>
      <c r="I3350" s="3" t="s">
        <v>7051</v>
      </c>
      <c r="J3350" s="3" t="s">
        <v>7586</v>
      </c>
      <c r="K3350" s="5" t="s">
        <v>7807</v>
      </c>
      <c r="L3350" s="14"/>
      <c r="O3350" s="3" t="str">
        <f>IF(AND(TRIM(J3350)="",M3350=""),"Suffix not translated ",
   IF(AND(TRIM(J3350)&lt;&gt;"",TRIM(M3350)&lt;&gt;"",TRIM(J3350)&lt;&gt;TRIM(M3350)),"Suffix translation &lt;&gt; lookup ", "" ))
&amp;IF(AND(TRIM(K3350)="",N3350=""),"Description not translated ",
   IF(AND(TRIM(K3350)&lt;&gt;"",TRIM(N3350)&lt;&gt;"",TRIM(K3350)&lt;&gt;TRIM(N3350)),"Description translation&lt;&gt; lookup ", "" ))</f>
        <v/>
      </c>
      <c r="P3350" s="3" t="s">
        <v>8447</v>
      </c>
      <c r="Q3350" s="3" t="s">
        <v>8447</v>
      </c>
      <c r="R3350" s="3" t="s">
        <v>8951</v>
      </c>
    </row>
    <row r="3351" spans="1:18" ht="45" x14ac:dyDescent="0.25">
      <c r="A3351" s="2" t="str">
        <f>IF(TRIM(J3351)="","",E3351)</f>
        <v>references</v>
      </c>
      <c r="B3351" s="2" t="str">
        <f>IF(TRIM(K3351)="","",I3351)</f>
        <v>A related resource that is referenced, cited, or otherwise pointed to by the described resource.</v>
      </c>
      <c r="C3351" s="2" t="str">
        <f>LEFT(F3351,FIND(".",F3351,6))</f>
        <v>Xmp.dcterms.</v>
      </c>
      <c r="D3351" s="2" t="str">
        <f>VLOOKUP(C3351,PrefixUebersetzung,2,FALSE)</f>
        <v>Xmp.dcterms.</v>
      </c>
      <c r="E3351" s="2" t="str">
        <f>MID(F3351,FIND(".",F3351,6)+1,99)</f>
        <v>references</v>
      </c>
      <c r="F3351" s="3" t="s">
        <v>7052</v>
      </c>
      <c r="G3351" s="3" t="s">
        <v>9527</v>
      </c>
      <c r="H3351" s="3" t="s">
        <v>11251</v>
      </c>
      <c r="I3351" s="3" t="s">
        <v>7053</v>
      </c>
      <c r="J3351" s="3" t="s">
        <v>7594</v>
      </c>
      <c r="K3351" s="5" t="s">
        <v>7808</v>
      </c>
      <c r="L3351" s="14"/>
      <c r="O3351" s="3" t="str">
        <f>IF(AND(TRIM(J3351)="",M3351=""),"Suffix not translated ",
   IF(AND(TRIM(J3351)&lt;&gt;"",TRIM(M3351)&lt;&gt;"",TRIM(J3351)&lt;&gt;TRIM(M3351)),"Suffix translation &lt;&gt; lookup ", "" ))
&amp;IF(AND(TRIM(K3351)="",N3351=""),"Description not translated ",
   IF(AND(TRIM(K3351)&lt;&gt;"",TRIM(N3351)&lt;&gt;"",TRIM(K3351)&lt;&gt;TRIM(N3351)),"Description translation&lt;&gt; lookup ", "" ))</f>
        <v/>
      </c>
      <c r="P3351" s="3" t="s">
        <v>8447</v>
      </c>
      <c r="Q3351" s="3" t="s">
        <v>8447</v>
      </c>
    </row>
    <row r="3352" spans="1:18" ht="30" x14ac:dyDescent="0.25">
      <c r="A3352" s="2" t="str">
        <f>IF(TRIM(J3352)="","",E3352)</f>
        <v>rightsHolder</v>
      </c>
      <c r="B3352" s="2" t="str">
        <f>IF(TRIM(K3352)="","",I3352)</f>
        <v>A person or organization owning or managing rights over the resource.</v>
      </c>
      <c r="C3352" s="2" t="str">
        <f>LEFT(F3352,FIND(".",F3352,6))</f>
        <v>Xmp.dcterms.</v>
      </c>
      <c r="D3352" s="2" t="str">
        <f>VLOOKUP(C3352,PrefixUebersetzung,2,FALSE)</f>
        <v>Xmp.dcterms.</v>
      </c>
      <c r="E3352" s="2" t="str">
        <f>MID(F3352,FIND(".",F3352,6)+1,99)</f>
        <v>rightsHolder</v>
      </c>
      <c r="F3352" s="3" t="s">
        <v>7054</v>
      </c>
      <c r="G3352" s="3" t="s">
        <v>9528</v>
      </c>
      <c r="H3352" s="3" t="s">
        <v>11258</v>
      </c>
      <c r="I3352" s="3" t="s">
        <v>7055</v>
      </c>
      <c r="J3352" s="3" t="s">
        <v>7595</v>
      </c>
      <c r="K3352" s="5" t="s">
        <v>7809</v>
      </c>
      <c r="L3352" s="14"/>
      <c r="O3352" s="3" t="str">
        <f>IF(AND(TRIM(J3352)="",M3352=""),"Suffix not translated ",
   IF(AND(TRIM(J3352)&lt;&gt;"",TRIM(M3352)&lt;&gt;"",TRIM(J3352)&lt;&gt;TRIM(M3352)),"Suffix translation &lt;&gt; lookup ", "" ))
&amp;IF(AND(TRIM(K3352)="",N3352=""),"Description not translated ",
   IF(AND(TRIM(K3352)&lt;&gt;"",TRIM(N3352)&lt;&gt;"",TRIM(K3352)&lt;&gt;TRIM(N3352)),"Description translation&lt;&gt; lookup ", "" ))</f>
        <v/>
      </c>
      <c r="P3352" s="3" t="s">
        <v>8447</v>
      </c>
      <c r="Q3352" s="3" t="s">
        <v>8447</v>
      </c>
    </row>
    <row r="3353" spans="1:18" ht="30" x14ac:dyDescent="0.25">
      <c r="A3353" s="2" t="str">
        <f>IF(TRIM(J3353)="","",E3353)</f>
        <v/>
      </c>
      <c r="B3353" s="2" t="str">
        <f>IF(TRIM(K3353)="","",I3353)</f>
        <v>The nature or genre of the resource.</v>
      </c>
      <c r="C3353" s="2" t="str">
        <f>LEFT(F3353,FIND(".",F3353,6))</f>
        <v>Xmp.dcterms.</v>
      </c>
      <c r="D3353" s="2" t="str">
        <f>VLOOKUP(C3353,PrefixUebersetzung,2,FALSE)</f>
        <v>Xmp.dcterms.</v>
      </c>
      <c r="E3353" s="2" t="str">
        <f>MID(F3353,FIND(".",F3353,6)+1,99)</f>
        <v>type</v>
      </c>
      <c r="F3353" s="3" t="s">
        <v>7056</v>
      </c>
      <c r="G3353" s="3" t="s">
        <v>9527</v>
      </c>
      <c r="H3353" s="3" t="s">
        <v>11263</v>
      </c>
      <c r="I3353" s="3" t="s">
        <v>7057</v>
      </c>
      <c r="J3353" s="3"/>
      <c r="K3353" s="5" t="s">
        <v>7810</v>
      </c>
      <c r="L3353" s="14"/>
      <c r="M3353" s="3" t="str">
        <f>IFERROR(VLOOKUP(E3353,A:J,10, FALSE),"")</f>
        <v>Typ</v>
      </c>
      <c r="O3353" s="3" t="str">
        <f>IF(AND(TRIM(J3353)="",M3353=""),"Suffix not translated ",
   IF(AND(TRIM(J3353)&lt;&gt;"",TRIM(M3353)&lt;&gt;"",TRIM(J3353)&lt;&gt;TRIM(M3353)),"Suffix translation &lt;&gt; lookup ", "" ))
&amp;IF(AND(TRIM(K3353)="",N3353=""),"Description not translated ",
   IF(AND(TRIM(K3353)&lt;&gt;"",TRIM(N3353)&lt;&gt;"",TRIM(K3353)&lt;&gt;TRIM(N3353)),"Description translation&lt;&gt; lookup ", "" ))</f>
        <v/>
      </c>
      <c r="Q3353" s="3" t="s">
        <v>8447</v>
      </c>
      <c r="R3353" s="3" t="s">
        <v>4107</v>
      </c>
    </row>
    <row r="3354" spans="1:18" ht="45" x14ac:dyDescent="0.25">
      <c r="A3354" s="2" t="str">
        <f>IF(TRIM(J3354)="","",E3354)</f>
        <v>CaptionsAuthorNames</v>
      </c>
      <c r="B3354" s="2" t="str">
        <f>IF(TRIM(K3354)="","",I3354)</f>
        <v>The list of all captions author names for each language alternative captions set in standard XMP tags.</v>
      </c>
      <c r="C3354" s="2" t="str">
        <f>LEFT(F3354,FIND(".",F3354,6))</f>
        <v>Xmp.digiKam.</v>
      </c>
      <c r="D3354" s="2" t="str">
        <f>VLOOKUP(C3354,PrefixUebersetzung,2,FALSE)</f>
        <v>Xmp.digiKam.</v>
      </c>
      <c r="E3354" s="2" t="str">
        <f>MID(F3354,FIND(".",F3354,6)+1,99)</f>
        <v>CaptionsAuthorNames</v>
      </c>
      <c r="F3354" s="3" t="s">
        <v>1680</v>
      </c>
      <c r="G3354" s="3" t="s">
        <v>9529</v>
      </c>
      <c r="H3354" s="3" t="s">
        <v>11260</v>
      </c>
      <c r="I3354" s="3" t="s">
        <v>3315</v>
      </c>
      <c r="J3354" s="3" t="s">
        <v>4462</v>
      </c>
      <c r="K3354" s="5" t="s">
        <v>5463</v>
      </c>
      <c r="L3354" s="14"/>
      <c r="O3354" s="3" t="str">
        <f>IF(AND(TRIM(J3354)="",M3354=""),"Suffix not translated ",
   IF(AND(TRIM(J3354)&lt;&gt;"",TRIM(M3354)&lt;&gt;"",TRIM(J3354)&lt;&gt;TRIM(M3354)),"Suffix translation &lt;&gt; lookup ", "" ))
&amp;IF(AND(TRIM(K3354)="",N3354=""),"Description not translated ",
   IF(AND(TRIM(K3354)&lt;&gt;"",TRIM(N3354)&lt;&gt;"",TRIM(K3354)&lt;&gt;TRIM(N3354)),"Description translation&lt;&gt; lookup ", "" ))</f>
        <v/>
      </c>
      <c r="P3354" s="3" t="s">
        <v>8447</v>
      </c>
      <c r="Q3354" s="3" t="s">
        <v>8447</v>
      </c>
    </row>
    <row r="3355" spans="1:18" ht="45" x14ac:dyDescent="0.25">
      <c r="A3355" s="2" t="str">
        <f>IF(TRIM(J3355)="","",E3355)</f>
        <v>CaptionsDateTimeStamps</v>
      </c>
      <c r="B3355" s="2" t="str">
        <f>IF(TRIM(K3355)="","",I3355)</f>
        <v>The list of all captions date time stamps for each language alternative captions set in standard XMP tags.</v>
      </c>
      <c r="C3355" s="2" t="str">
        <f>LEFT(F3355,FIND(".",F3355,6))</f>
        <v>Xmp.digiKam.</v>
      </c>
      <c r="D3355" s="2" t="str">
        <f>VLOOKUP(C3355,PrefixUebersetzung,2,FALSE)</f>
        <v>Xmp.digiKam.</v>
      </c>
      <c r="E3355" s="2" t="str">
        <f>MID(F3355,FIND(".",F3355,6)+1,99)</f>
        <v>CaptionsDateTimeStamps</v>
      </c>
      <c r="F3355" s="3" t="s">
        <v>1681</v>
      </c>
      <c r="G3355" s="3" t="s">
        <v>9529</v>
      </c>
      <c r="H3355" s="3" t="s">
        <v>11260</v>
      </c>
      <c r="I3355" s="3" t="s">
        <v>3316</v>
      </c>
      <c r="J3355" s="3" t="s">
        <v>4463</v>
      </c>
      <c r="K3355" s="5" t="s">
        <v>5464</v>
      </c>
      <c r="L3355" s="14"/>
      <c r="O3355" s="3" t="str">
        <f>IF(AND(TRIM(J3355)="",M3355=""),"Suffix not translated ",
   IF(AND(TRIM(J3355)&lt;&gt;"",TRIM(M3355)&lt;&gt;"",TRIM(J3355)&lt;&gt;TRIM(M3355)),"Suffix translation &lt;&gt; lookup ", "" ))
&amp;IF(AND(TRIM(K3355)="",N3355=""),"Description not translated ",
   IF(AND(TRIM(K3355)&lt;&gt;"",TRIM(N3355)&lt;&gt;"",TRIM(K3355)&lt;&gt;TRIM(N3355)),"Description translation&lt;&gt; lookup ", "" ))</f>
        <v/>
      </c>
      <c r="P3355" s="3" t="s">
        <v>8447</v>
      </c>
      <c r="Q3355" s="3" t="s">
        <v>8447</v>
      </c>
    </row>
    <row r="3356" spans="1:18" ht="75" x14ac:dyDescent="0.25">
      <c r="A3356" s="2" t="str">
        <f>IF(TRIM(J3356)="","",E3356)</f>
        <v>ColorLabel</v>
      </c>
      <c r="B3356" s="2" t="str">
        <f>IF(TRIM(K3356)="","",I3356)</f>
        <v>The color label assigned to this item. Possible values are "0": no label; "1": Red; "2": Orange; "3": Yellow; "4": Green; "5": Blue; "6": Magenta; "7": Gray; "8": Black; "9": White.</v>
      </c>
      <c r="C3356" s="2" t="str">
        <f>LEFT(F3356,FIND(".",F3356,6))</f>
        <v>Xmp.digiKam.</v>
      </c>
      <c r="D3356" s="2" t="str">
        <f>VLOOKUP(C3356,PrefixUebersetzung,2,FALSE)</f>
        <v>Xmp.digiKam.</v>
      </c>
      <c r="E3356" s="2" t="str">
        <f>MID(F3356,FIND(".",F3356,6)+1,99)</f>
        <v>ColorLabel</v>
      </c>
      <c r="F3356" s="3" t="s">
        <v>1682</v>
      </c>
      <c r="G3356" s="3" t="s">
        <v>9526</v>
      </c>
      <c r="H3356" s="3" t="s">
        <v>11241</v>
      </c>
      <c r="I3356" s="3" t="s">
        <v>3317</v>
      </c>
      <c r="J3356" s="3" t="s">
        <v>4464</v>
      </c>
      <c r="K3356" s="5" t="s">
        <v>5465</v>
      </c>
      <c r="L3356" s="14"/>
      <c r="O3356" s="3" t="str">
        <f>IF(AND(TRIM(J3356)="",M3356=""),"Suffix not translated ",
   IF(AND(TRIM(J3356)&lt;&gt;"",TRIM(M3356)&lt;&gt;"",TRIM(J3356)&lt;&gt;TRIM(M3356)),"Suffix translation &lt;&gt; lookup ", "" ))
&amp;IF(AND(TRIM(K3356)="",N3356=""),"Description not translated ",
   IF(AND(TRIM(K3356)&lt;&gt;"",TRIM(N3356)&lt;&gt;"",TRIM(K3356)&lt;&gt;TRIM(N3356)),"Description translation&lt;&gt; lookup ", "" ))</f>
        <v/>
      </c>
      <c r="P3356" s="3" t="s">
        <v>8447</v>
      </c>
      <c r="Q3356" s="3" t="s">
        <v>8447</v>
      </c>
    </row>
    <row r="3357" spans="1:18" ht="45" x14ac:dyDescent="0.25">
      <c r="A3357" s="2" t="str">
        <f>IF(TRIM(J3357)="","",E3357)</f>
        <v/>
      </c>
      <c r="B3357" s="2" t="str">
        <f>IF(TRIM(K3357)="","",I3357)</f>
        <v>An XML based content to list all action processed on this image with image editor (as crop, rotate, color corrections, adjustments, etc.).</v>
      </c>
      <c r="C3357" s="2" t="str">
        <f>LEFT(F3357,FIND(".",F3357,6))</f>
        <v>Xmp.digiKam.</v>
      </c>
      <c r="D3357" s="2" t="str">
        <f>VLOOKUP(C3357,PrefixUebersetzung,2,FALSE)</f>
        <v>Xmp.digiKam.</v>
      </c>
      <c r="E3357" s="2" t="str">
        <f>MID(F3357,FIND(".",F3357,6)+1,99)</f>
        <v>ImageHistory</v>
      </c>
      <c r="F3357" s="3" t="s">
        <v>1683</v>
      </c>
      <c r="G3357" s="3" t="s">
        <v>9526</v>
      </c>
      <c r="H3357" s="3" t="s">
        <v>11241</v>
      </c>
      <c r="I3357" s="3" t="s">
        <v>9486</v>
      </c>
      <c r="J3357" s="3"/>
      <c r="K3357" s="5" t="s">
        <v>5267</v>
      </c>
      <c r="L3357" s="14"/>
      <c r="M3357" s="3" t="str">
        <f>IFERROR(VLOOKUP(E3357,A:J,10, FALSE),"")</f>
        <v>Bildänderungshistorie</v>
      </c>
      <c r="O3357" s="3" t="str">
        <f>IF(AND(TRIM(J3357)="",M3357=""),"Suffix not translated ",
   IF(AND(TRIM(J3357)&lt;&gt;"",TRIM(M3357)&lt;&gt;"",TRIM(J3357)&lt;&gt;TRIM(M3357)),"Suffix translation &lt;&gt; lookup ", "" ))
&amp;IF(AND(TRIM(K3357)="",N3357=""),"Description not translated ",
   IF(AND(TRIM(K3357)&lt;&gt;"",TRIM(N3357)&lt;&gt;"",TRIM(K3357)&lt;&gt;TRIM(N3357)),"Description translation&lt;&gt; lookup ", "" ))</f>
        <v/>
      </c>
      <c r="Q3357" s="3" t="s">
        <v>8447</v>
      </c>
    </row>
    <row r="3358" spans="1:18" ht="75" x14ac:dyDescent="0.25">
      <c r="A3358" s="2" t="str">
        <f>IF(TRIM(J3358)="","",E3358)</f>
        <v>LensCorrectionSettings</v>
      </c>
      <c r="B3358" s="2" t="str">
        <f>IF(TRIM(K3358)="","",I3358)</f>
        <v>The list of Lens Correction tools settings used to fix lens distortion. This include Batch Queue Manager and Image editor tools based on LensFun library.</v>
      </c>
      <c r="C3358" s="2" t="str">
        <f>LEFT(F3358,FIND(".",F3358,6))</f>
        <v>Xmp.digiKam.</v>
      </c>
      <c r="D3358" s="2" t="str">
        <f>VLOOKUP(C3358,PrefixUebersetzung,2,FALSE)</f>
        <v>Xmp.digiKam.</v>
      </c>
      <c r="E3358" s="2" t="str">
        <f>MID(F3358,FIND(".",F3358,6)+1,99)</f>
        <v>LensCorrectionSettings</v>
      </c>
      <c r="F3358" s="3" t="s">
        <v>1684</v>
      </c>
      <c r="G3358" s="3" t="s">
        <v>9526</v>
      </c>
      <c r="H3358" s="3" t="s">
        <v>11241</v>
      </c>
      <c r="I3358" s="3" t="s">
        <v>9487</v>
      </c>
      <c r="J3358" s="3" t="s">
        <v>5055</v>
      </c>
      <c r="K3358" s="5" t="s">
        <v>5466</v>
      </c>
      <c r="L3358" s="14"/>
      <c r="O3358" s="3" t="str">
        <f>IF(AND(TRIM(J3358)="",M3358=""),"Suffix not translated ",
   IF(AND(TRIM(J3358)&lt;&gt;"",TRIM(M3358)&lt;&gt;"",TRIM(J3358)&lt;&gt;TRIM(M3358)),"Suffix translation &lt;&gt; lookup ", "" ))
&amp;IF(AND(TRIM(K3358)="",N3358=""),"Description not translated ",
   IF(AND(TRIM(K3358)&lt;&gt;"",TRIM(N3358)&lt;&gt;"",TRIM(K3358)&lt;&gt;TRIM(N3358)),"Description translation&lt;&gt; lookup ", "" ))</f>
        <v/>
      </c>
      <c r="P3358" s="3" t="s">
        <v>8447</v>
      </c>
      <c r="Q3358" s="3" t="s">
        <v>8447</v>
      </c>
    </row>
    <row r="3359" spans="1:18" ht="45" x14ac:dyDescent="0.25">
      <c r="A3359" s="2" t="str">
        <f>IF(TRIM(J3359)="","",E3359)</f>
        <v/>
      </c>
      <c r="B3359" s="2" t="str">
        <f>IF(TRIM(K3359)="","",I3359)</f>
        <v/>
      </c>
      <c r="C3359" s="2" t="str">
        <f>LEFT(F3359,FIND(".",F3359,6))</f>
        <v>Xmp.digiKam.</v>
      </c>
      <c r="D3359" s="2" t="str">
        <f>VLOOKUP(C3359,PrefixUebersetzung,2,FALSE)</f>
        <v>Xmp.digiKam.</v>
      </c>
      <c r="E3359" s="2" t="str">
        <f>MID(F3359,FIND(".",F3359,6)+1,99)</f>
        <v>PickLabel</v>
      </c>
      <c r="F3359" s="3" t="s">
        <v>1685</v>
      </c>
      <c r="G3359" s="3" t="s">
        <v>9526</v>
      </c>
      <c r="H3359" s="3" t="s">
        <v>11241</v>
      </c>
      <c r="I3359" s="3" t="s">
        <v>3318</v>
      </c>
      <c r="J3359" s="3"/>
      <c r="L3359" s="14">
        <v>5</v>
      </c>
      <c r="O3359" s="3" t="str">
        <f>IF(AND(TRIM(J3359)="",M3359=""),"Suffix not translated ",
   IF(AND(TRIM(J3359)&lt;&gt;"",TRIM(M3359)&lt;&gt;"",TRIM(J3359)&lt;&gt;TRIM(M3359)),"Suffix translation &lt;&gt; lookup ", "" ))
&amp;IF(AND(TRIM(K3359)="",N3359=""),"Description not translated ",
   IF(AND(TRIM(K3359)&lt;&gt;"",TRIM(N3359)&lt;&gt;"",TRIM(K3359)&lt;&gt;TRIM(N3359)),"Description translation&lt;&gt; lookup ", "" ))</f>
        <v xml:space="preserve">Suffix not translated Description not translated </v>
      </c>
      <c r="P3359" s="3" t="s">
        <v>8447</v>
      </c>
      <c r="Q3359" s="3" t="s">
        <v>8447</v>
      </c>
    </row>
    <row r="3360" spans="1:18" ht="45" x14ac:dyDescent="0.25">
      <c r="A3360" s="2" t="str">
        <f>IF(TRIM(J3360)="","",E3360)</f>
        <v/>
      </c>
      <c r="B3360" s="2" t="str">
        <f>IF(TRIM(K3360)="","",I3360)</f>
        <v>Reduced size JPEG preview image encoded as base64 for a fast screen rendering.</v>
      </c>
      <c r="C3360" s="2" t="str">
        <f>LEFT(F3360,FIND(".",F3360,6))</f>
        <v>Xmp.digiKam.</v>
      </c>
      <c r="D3360" s="2" t="str">
        <f>VLOOKUP(C3360,PrefixUebersetzung,2,FALSE)</f>
        <v>Xmp.digiKam.</v>
      </c>
      <c r="E3360" s="2" t="str">
        <f>MID(F3360,FIND(".",F3360,6)+1,99)</f>
        <v>Preview</v>
      </c>
      <c r="F3360" s="36" t="s">
        <v>8594</v>
      </c>
      <c r="G3360" s="3" t="s">
        <v>9526</v>
      </c>
      <c r="H3360" s="3" t="s">
        <v>11241</v>
      </c>
      <c r="I3360" s="36" t="s">
        <v>8595</v>
      </c>
      <c r="J3360" s="3"/>
      <c r="K3360" s="5" t="s">
        <v>8711</v>
      </c>
      <c r="L3360" s="14"/>
      <c r="M3360" s="3" t="str">
        <f>IFERROR(VLOOKUP(E3360,A:J,10, FALSE),"")</f>
        <v>Vorschau</v>
      </c>
      <c r="O3360" s="3" t="str">
        <f>IF(AND(TRIM(J3360)="",M3360=""),"Suffix not translated ",
   IF(AND(TRIM(J3360)&lt;&gt;"",TRIM(M3360)&lt;&gt;"",TRIM(J3360)&lt;&gt;TRIM(M3360)),"Suffix translation &lt;&gt; lookup ", "" ))
&amp;IF(AND(TRIM(K3360)="",N3360=""),"Description not translated ",
   IF(AND(TRIM(K3360)&lt;&gt;"",TRIM(N3360)&lt;&gt;"",TRIM(K3360)&lt;&gt;TRIM(N3360)),"Description translation&lt;&gt; lookup ", "" ))</f>
        <v/>
      </c>
      <c r="Q3360" s="3" t="s">
        <v>8447</v>
      </c>
    </row>
    <row r="3361" spans="1:17" ht="45" x14ac:dyDescent="0.25">
      <c r="A3361" s="2" t="str">
        <f>IF(TRIM(J3361)="","",E3361)</f>
        <v>TagsList</v>
      </c>
      <c r="B3361" s="2" t="str">
        <f>IF(TRIM(K3361)="","",I3361)</f>
        <v>The list of complete tags path as string. The path hierarchy is separated by '/' character (ex.: "City/Paris/Monument/Eiffel Tower".</v>
      </c>
      <c r="C3361" s="2" t="str">
        <f>LEFT(F3361,FIND(".",F3361,6))</f>
        <v>Xmp.digiKam.</v>
      </c>
      <c r="D3361" s="2" t="str">
        <f>VLOOKUP(C3361,PrefixUebersetzung,2,FALSE)</f>
        <v>Xmp.digiKam.</v>
      </c>
      <c r="E3361" s="2" t="str">
        <f>MID(F3361,FIND(".",F3361,6)+1,99)</f>
        <v>TagsList</v>
      </c>
      <c r="F3361" s="3" t="s">
        <v>1686</v>
      </c>
      <c r="G3361" s="3" t="s">
        <v>9528</v>
      </c>
      <c r="H3361" s="3" t="s">
        <v>11264</v>
      </c>
      <c r="I3361" s="3" t="s">
        <v>3319</v>
      </c>
      <c r="J3361" s="3" t="s">
        <v>4465</v>
      </c>
      <c r="K3361" s="5" t="s">
        <v>5467</v>
      </c>
      <c r="L3361" s="14"/>
      <c r="O3361" s="3" t="str">
        <f>IF(AND(TRIM(J3361)="",M3361=""),"Suffix not translated ",
   IF(AND(TRIM(J3361)&lt;&gt;"",TRIM(M3361)&lt;&gt;"",TRIM(J3361)&lt;&gt;TRIM(M3361)),"Suffix translation &lt;&gt; lookup ", "" ))
&amp;IF(AND(TRIM(K3361)="",N3361=""),"Description not translated ",
   IF(AND(TRIM(K3361)&lt;&gt;"",TRIM(N3361)&lt;&gt;"",TRIM(K3361)&lt;&gt;TRIM(N3361)),"Description translation&lt;&gt; lookup ", "" ))</f>
        <v/>
      </c>
      <c r="P3361" s="3" t="s">
        <v>8447</v>
      </c>
      <c r="Q3361" s="3" t="s">
        <v>8447</v>
      </c>
    </row>
    <row r="3362" spans="1:17" ht="60" x14ac:dyDescent="0.25">
      <c r="A3362" s="2" t="str">
        <f>IF(TRIM(J3362)="","",E3362)</f>
        <v>acceptedNameUsage</v>
      </c>
      <c r="B3362" s="2" t="str">
        <f>IF(TRIM(K3362)="","",I3362)</f>
        <v>The full name, with authorship and date information if known, of the currently valid (zoological) or accepted (botanical) taxon.</v>
      </c>
      <c r="C3362" s="2" t="str">
        <f>LEFT(F3362,FIND(".",F3362,6))</f>
        <v>Xmp.dwc.</v>
      </c>
      <c r="D3362" s="2" t="str">
        <f>VLOOKUP(C3362,PrefixUebersetzung,2,FALSE)</f>
        <v>Xmp.dwc.</v>
      </c>
      <c r="E3362" s="2" t="str">
        <f>MID(F3362,FIND(".",F3362,6)+1,99)</f>
        <v>acceptedNameUsage</v>
      </c>
      <c r="F3362" s="3" t="s">
        <v>7058</v>
      </c>
      <c r="G3362" s="3" t="s">
        <v>9526</v>
      </c>
      <c r="H3362" s="3" t="s">
        <v>11241</v>
      </c>
      <c r="I3362" s="3" t="s">
        <v>7059</v>
      </c>
      <c r="J3362" s="3" t="s">
        <v>7605</v>
      </c>
      <c r="K3362" s="5" t="s">
        <v>7812</v>
      </c>
      <c r="L3362" s="14"/>
      <c r="O3362" s="3" t="str">
        <f>IF(AND(TRIM(J3362)="",M3362=""),"Suffix not translated ",
   IF(AND(TRIM(J3362)&lt;&gt;"",TRIM(M3362)&lt;&gt;"",TRIM(J3362)&lt;&gt;TRIM(M3362)),"Suffix translation &lt;&gt; lookup ", "" ))
&amp;IF(AND(TRIM(K3362)="",N3362=""),"Description not translated ",
   IF(AND(TRIM(K3362)&lt;&gt;"",TRIM(N3362)&lt;&gt;"",TRIM(K3362)&lt;&gt;TRIM(N3362)),"Description translation&lt;&gt; lookup ", "" ))</f>
        <v/>
      </c>
      <c r="P3362" s="3" t="s">
        <v>8447</v>
      </c>
      <c r="Q3362" s="3" t="s">
        <v>8447</v>
      </c>
    </row>
    <row r="3363" spans="1:17" ht="60" x14ac:dyDescent="0.25">
      <c r="A3363" s="2" t="str">
        <f>IF(TRIM(J3363)="","",E3363)</f>
        <v>acceptedNameUsageID</v>
      </c>
      <c r="B3363" s="2" t="str">
        <f>IF(TRIM(K3363)="","",I3363)</f>
        <v>An identifier for the name usage (documented meaning of the name according to a source) of the currently valid (zoological) or accepted (botanical) taxon.</v>
      </c>
      <c r="C3363" s="2" t="str">
        <f>LEFT(F3363,FIND(".",F3363,6))</f>
        <v>Xmp.dwc.</v>
      </c>
      <c r="D3363" s="2" t="str">
        <f>VLOOKUP(C3363,PrefixUebersetzung,2,FALSE)</f>
        <v>Xmp.dwc.</v>
      </c>
      <c r="E3363" s="2" t="str">
        <f>MID(F3363,FIND(".",F3363,6)+1,99)</f>
        <v>acceptedNameUsageID</v>
      </c>
      <c r="F3363" s="3" t="s">
        <v>7060</v>
      </c>
      <c r="G3363" s="3" t="s">
        <v>9526</v>
      </c>
      <c r="H3363" s="3" t="s">
        <v>11241</v>
      </c>
      <c r="I3363" s="3" t="s">
        <v>7061</v>
      </c>
      <c r="J3363" s="3" t="s">
        <v>7606</v>
      </c>
      <c r="K3363" s="5" t="s">
        <v>7811</v>
      </c>
      <c r="L3363" s="14"/>
      <c r="O3363" s="3" t="str">
        <f>IF(AND(TRIM(J3363)="",M3363=""),"Suffix not translated ",
   IF(AND(TRIM(J3363)&lt;&gt;"",TRIM(M3363)&lt;&gt;"",TRIM(J3363)&lt;&gt;TRIM(M3363)),"Suffix translation &lt;&gt; lookup ", "" ))
&amp;IF(AND(TRIM(K3363)="",N3363=""),"Description not translated ",
   IF(AND(TRIM(K3363)&lt;&gt;"",TRIM(N3363)&lt;&gt;"",TRIM(K3363)&lt;&gt;TRIM(N3363)),"Description translation&lt;&gt; lookup ", "" ))</f>
        <v/>
      </c>
      <c r="P3363" s="3" t="s">
        <v>8447</v>
      </c>
      <c r="Q3363" s="3" t="s">
        <v>8447</v>
      </c>
    </row>
    <row r="3364" spans="1:17" ht="45" x14ac:dyDescent="0.25">
      <c r="A3364" s="2" t="str">
        <f>IF(TRIM(J3364)="","",E3364)</f>
        <v>associatedMedia</v>
      </c>
      <c r="B3364" s="2" t="str">
        <f>IF(TRIM(K3364)="","",I3364)</f>
        <v>A list (concatenated and separated) of identifiers (publication, global unique identifier, URI) of media associated with the Occurrence.</v>
      </c>
      <c r="C3364" s="2" t="str">
        <f>LEFT(F3364,FIND(".",F3364,6))</f>
        <v>Xmp.dwc.</v>
      </c>
      <c r="D3364" s="2" t="str">
        <f>VLOOKUP(C3364,PrefixUebersetzung,2,FALSE)</f>
        <v>Xmp.dwc.</v>
      </c>
      <c r="E3364" s="2" t="str">
        <f>MID(F3364,FIND(".",F3364,6)+1,99)</f>
        <v>associatedMedia</v>
      </c>
      <c r="F3364" s="3" t="s">
        <v>7062</v>
      </c>
      <c r="G3364" s="3" t="s">
        <v>9527</v>
      </c>
      <c r="H3364" s="3" t="s">
        <v>11251</v>
      </c>
      <c r="I3364" s="3" t="s">
        <v>7063</v>
      </c>
      <c r="J3364" s="3" t="s">
        <v>7607</v>
      </c>
      <c r="K3364" s="5" t="s">
        <v>7815</v>
      </c>
      <c r="L3364" s="14"/>
      <c r="O3364" s="3" t="str">
        <f>IF(AND(TRIM(J3364)="",M3364=""),"Suffix not translated ",
   IF(AND(TRIM(J3364)&lt;&gt;"",TRIM(M3364)&lt;&gt;"",TRIM(J3364)&lt;&gt;TRIM(M3364)),"Suffix translation &lt;&gt; lookup ", "" ))
&amp;IF(AND(TRIM(K3364)="",N3364=""),"Description not translated ",
   IF(AND(TRIM(K3364)&lt;&gt;"",TRIM(N3364)&lt;&gt;"",TRIM(K3364)&lt;&gt;TRIM(N3364)),"Description translation&lt;&gt; lookup ", "" ))</f>
        <v/>
      </c>
      <c r="P3364" s="3" t="s">
        <v>8447</v>
      </c>
      <c r="Q3364" s="3" t="s">
        <v>8447</v>
      </c>
    </row>
    <row r="3365" spans="1:17" ht="60" x14ac:dyDescent="0.25">
      <c r="A3365" s="2" t="str">
        <f>IF(TRIM(J3365)="","",E3365)</f>
        <v>associatedOccurrences</v>
      </c>
      <c r="B3365" s="2" t="str">
        <f>IF(TRIM(K3365)="","",I3365)</f>
        <v>Deprecated. A list (concatenated and separated) of identifiers of other Occurrence records and their associations to this Occurrence.</v>
      </c>
      <c r="C3365" s="2" t="str">
        <f>LEFT(F3365,FIND(".",F3365,6))</f>
        <v>Xmp.dwc.</v>
      </c>
      <c r="D3365" s="2" t="str">
        <f>VLOOKUP(C3365,PrefixUebersetzung,2,FALSE)</f>
        <v>Xmp.dwc.</v>
      </c>
      <c r="E3365" s="2" t="str">
        <f>MID(F3365,FIND(".",F3365,6)+1,99)</f>
        <v>associatedOccurrences</v>
      </c>
      <c r="F3365" s="3" t="s">
        <v>7064</v>
      </c>
      <c r="G3365" s="3" t="s">
        <v>9527</v>
      </c>
      <c r="H3365" s="3" t="s">
        <v>11251</v>
      </c>
      <c r="I3365" s="3" t="s">
        <v>9488</v>
      </c>
      <c r="J3365" s="3" t="s">
        <v>7608</v>
      </c>
      <c r="K3365" s="5" t="s">
        <v>9567</v>
      </c>
      <c r="L3365" s="14"/>
      <c r="O3365" s="3" t="str">
        <f>IF(AND(TRIM(J3365)="",M3365=""),"Suffix not translated ",
   IF(AND(TRIM(J3365)&lt;&gt;"",TRIM(M3365)&lt;&gt;"",TRIM(J3365)&lt;&gt;TRIM(M3365)),"Suffix translation &lt;&gt; lookup ", "" ))
&amp;IF(AND(TRIM(K3365)="",N3365=""),"Description not translated ",
   IF(AND(TRIM(K3365)&lt;&gt;"",TRIM(N3365)&lt;&gt;"",TRIM(K3365)&lt;&gt;TRIM(N3365)),"Description translation&lt;&gt; lookup ", "" ))</f>
        <v/>
      </c>
      <c r="P3365" s="3" t="s">
        <v>8447</v>
      </c>
      <c r="Q3365" s="3" t="s">
        <v>8447</v>
      </c>
    </row>
    <row r="3366" spans="1:17" ht="45" x14ac:dyDescent="0.25">
      <c r="A3366" s="2" t="str">
        <f>IF(TRIM(J3366)="","",E3366)</f>
        <v>associatedOrganisms</v>
      </c>
      <c r="B3366" s="2" t="str">
        <f>IF(TRIM(K3366)="","",I3366)</f>
        <v>A list (concatenated and separated with a vertical bar ' | ' ) of identifiers of other Organisms and their associations to this Organism.</v>
      </c>
      <c r="C3366" s="2" t="str">
        <f>LEFT(F3366,FIND(".",F3366,6))</f>
        <v>Xmp.dwc.</v>
      </c>
      <c r="D3366" s="2" t="str">
        <f>VLOOKUP(C3366,PrefixUebersetzung,2,FALSE)</f>
        <v>Xmp.dwc.</v>
      </c>
      <c r="E3366" s="2" t="str">
        <f>MID(F3366,FIND(".",F3366,6)+1,99)</f>
        <v>associatedOrganisms</v>
      </c>
      <c r="F3366" s="3" t="s">
        <v>7065</v>
      </c>
      <c r="G3366" s="3" t="s">
        <v>9527</v>
      </c>
      <c r="H3366" s="3" t="s">
        <v>11251</v>
      </c>
      <c r="I3366" s="3" t="s">
        <v>7066</v>
      </c>
      <c r="J3366" s="3" t="s">
        <v>7609</v>
      </c>
      <c r="K3366" s="5" t="s">
        <v>7813</v>
      </c>
      <c r="L3366" s="14"/>
      <c r="O3366" s="3" t="str">
        <f>IF(AND(TRIM(J3366)="",M3366=""),"Suffix not translated ",
   IF(AND(TRIM(J3366)&lt;&gt;"",TRIM(M3366)&lt;&gt;"",TRIM(J3366)&lt;&gt;TRIM(M3366)),"Suffix translation &lt;&gt; lookup ", "" ))
&amp;IF(AND(TRIM(K3366)="",N3366=""),"Description not translated ",
   IF(AND(TRIM(K3366)&lt;&gt;"",TRIM(N3366)&lt;&gt;"",TRIM(K3366)&lt;&gt;TRIM(N3366)),"Description translation&lt;&gt; lookup ", "" ))</f>
        <v/>
      </c>
      <c r="P3366" s="3" t="s">
        <v>8447</v>
      </c>
      <c r="Q3366" s="3" t="s">
        <v>8447</v>
      </c>
    </row>
    <row r="3367" spans="1:17" ht="60" x14ac:dyDescent="0.25">
      <c r="A3367" s="2" t="str">
        <f>IF(TRIM(J3367)="","",E3367)</f>
        <v>associatedReferences</v>
      </c>
      <c r="B3367" s="2" t="str">
        <f>IF(TRIM(K3367)="","",I3367)</f>
        <v>A list (concatenated and separated) of identifiers (publication, bibliographic reference, global unique identifier, URI) of literature associated with the Occurrence.</v>
      </c>
      <c r="C3367" s="2" t="str">
        <f>LEFT(F3367,FIND(".",F3367,6))</f>
        <v>Xmp.dwc.</v>
      </c>
      <c r="D3367" s="2" t="str">
        <f>VLOOKUP(C3367,PrefixUebersetzung,2,FALSE)</f>
        <v>Xmp.dwc.</v>
      </c>
      <c r="E3367" s="2" t="str">
        <f>MID(F3367,FIND(".",F3367,6)+1,99)</f>
        <v>associatedReferences</v>
      </c>
      <c r="F3367" s="3" t="s">
        <v>7067</v>
      </c>
      <c r="G3367" s="3" t="s">
        <v>9527</v>
      </c>
      <c r="H3367" s="3" t="s">
        <v>11251</v>
      </c>
      <c r="I3367" s="3" t="s">
        <v>7068</v>
      </c>
      <c r="J3367" s="3" t="s">
        <v>7610</v>
      </c>
      <c r="K3367" s="5" t="s">
        <v>7814</v>
      </c>
      <c r="L3367" s="14"/>
      <c r="O3367" s="3" t="str">
        <f>IF(AND(TRIM(J3367)="",M3367=""),"Suffix not translated ",
   IF(AND(TRIM(J3367)&lt;&gt;"",TRIM(M3367)&lt;&gt;"",TRIM(J3367)&lt;&gt;TRIM(M3367)),"Suffix translation &lt;&gt; lookup ", "" ))
&amp;IF(AND(TRIM(K3367)="",N3367=""),"Description not translated ",
   IF(AND(TRIM(K3367)&lt;&gt;"",TRIM(N3367)&lt;&gt;"",TRIM(K3367)&lt;&gt;TRIM(N3367)),"Description translation&lt;&gt; lookup ", "" ))</f>
        <v/>
      </c>
      <c r="P3367" s="3" t="s">
        <v>8447</v>
      </c>
      <c r="Q3367" s="3" t="s">
        <v>8447</v>
      </c>
    </row>
    <row r="3368" spans="1:17" ht="60" x14ac:dyDescent="0.25">
      <c r="A3368" s="2" t="str">
        <f>IF(TRIM(J3368)="","",E3368)</f>
        <v>associatedSequences</v>
      </c>
      <c r="B3368" s="2" t="str">
        <f>IF(TRIM(K3368)="","",I3368)</f>
        <v>A list (concatenated and separated) of identifiers (publication, global unique identifier, URI) of genetic sequence information associated with the Occurrence.</v>
      </c>
      <c r="C3368" s="2" t="str">
        <f>LEFT(F3368,FIND(".",F3368,6))</f>
        <v>Xmp.dwc.</v>
      </c>
      <c r="D3368" s="2" t="str">
        <f>VLOOKUP(C3368,PrefixUebersetzung,2,FALSE)</f>
        <v>Xmp.dwc.</v>
      </c>
      <c r="E3368" s="2" t="str">
        <f>MID(F3368,FIND(".",F3368,6)+1,99)</f>
        <v>associatedSequences</v>
      </c>
      <c r="F3368" s="3" t="s">
        <v>7069</v>
      </c>
      <c r="G3368" s="3" t="s">
        <v>9527</v>
      </c>
      <c r="H3368" s="3" t="s">
        <v>11251</v>
      </c>
      <c r="I3368" s="3" t="s">
        <v>7070</v>
      </c>
      <c r="J3368" s="3" t="s">
        <v>7611</v>
      </c>
      <c r="K3368" s="5" t="s">
        <v>7816</v>
      </c>
      <c r="L3368" s="14"/>
      <c r="O3368" s="3" t="str">
        <f>IF(AND(TRIM(J3368)="",M3368=""),"Suffix not translated ",
   IF(AND(TRIM(J3368)&lt;&gt;"",TRIM(M3368)&lt;&gt;"",TRIM(J3368)&lt;&gt;TRIM(M3368)),"Suffix translation &lt;&gt; lookup ", "" ))
&amp;IF(AND(TRIM(K3368)="",N3368=""),"Description not translated ",
   IF(AND(TRIM(K3368)&lt;&gt;"",TRIM(N3368)&lt;&gt;"",TRIM(K3368)&lt;&gt;TRIM(N3368)),"Description translation&lt;&gt; lookup ", "" ))</f>
        <v/>
      </c>
      <c r="P3368" s="3" t="s">
        <v>8447</v>
      </c>
      <c r="Q3368" s="3" t="s">
        <v>8447</v>
      </c>
    </row>
    <row r="3369" spans="1:17" ht="45" x14ac:dyDescent="0.25">
      <c r="A3369" s="2" t="str">
        <f>IF(TRIM(J3369)="","",E3369)</f>
        <v>associatedTaxa</v>
      </c>
      <c r="B3369" s="2" t="str">
        <f>IF(TRIM(K3369)="","",I3369)</f>
        <v>A list (concatenated and separated) of identifiers or names of taxa and their associations with the Occurrence.</v>
      </c>
      <c r="C3369" s="2" t="str">
        <f>LEFT(F3369,FIND(".",F3369,6))</f>
        <v>Xmp.dwc.</v>
      </c>
      <c r="D3369" s="2" t="str">
        <f>VLOOKUP(C3369,PrefixUebersetzung,2,FALSE)</f>
        <v>Xmp.dwc.</v>
      </c>
      <c r="E3369" s="2" t="str">
        <f>MID(F3369,FIND(".",F3369,6)+1,99)</f>
        <v>associatedTaxa</v>
      </c>
      <c r="F3369" s="3" t="s">
        <v>7071</v>
      </c>
      <c r="G3369" s="3" t="s">
        <v>9527</v>
      </c>
      <c r="H3369" s="3" t="s">
        <v>11251</v>
      </c>
      <c r="I3369" s="3" t="s">
        <v>7072</v>
      </c>
      <c r="J3369" s="3" t="s">
        <v>7612</v>
      </c>
      <c r="K3369" s="5" t="s">
        <v>7817</v>
      </c>
      <c r="L3369" s="14"/>
      <c r="O3369" s="3" t="str">
        <f>IF(AND(TRIM(J3369)="",M3369=""),"Suffix not translated ",
   IF(AND(TRIM(J3369)&lt;&gt;"",TRIM(M3369)&lt;&gt;"",TRIM(J3369)&lt;&gt;TRIM(M3369)),"Suffix translation &lt;&gt; lookup ", "" ))
&amp;IF(AND(TRIM(K3369)="",N3369=""),"Description not translated ",
   IF(AND(TRIM(K3369)&lt;&gt;"",TRIM(N3369)&lt;&gt;"",TRIM(K3369)&lt;&gt;TRIM(N3369)),"Description translation&lt;&gt; lookup ", "" ))</f>
        <v/>
      </c>
      <c r="P3369" s="3" t="s">
        <v>8447</v>
      </c>
      <c r="Q3369" s="3" t="s">
        <v>8447</v>
      </c>
    </row>
    <row r="3370" spans="1:17" ht="75" x14ac:dyDescent="0.25">
      <c r="A3370" s="2" t="str">
        <f>IF(TRIM(J3370)="","",E3370)</f>
        <v>basisOfRecord</v>
      </c>
      <c r="B3370" s="2" t="str">
        <f>IF(TRIM(K3370)="","",I3370)</f>
        <v>The specific nature of the data record - a subtype of the type. Recommended best practice is to use a controlled vocabulary such as the Darwin Core Type Vocabulary (http://rs.tdwg.org/dwc/terms/type-vocabulary/index.htm).</v>
      </c>
      <c r="C3370" s="2" t="str">
        <f>LEFT(F3370,FIND(".",F3370,6))</f>
        <v>Xmp.dwc.</v>
      </c>
      <c r="D3370" s="2" t="str">
        <f>VLOOKUP(C3370,PrefixUebersetzung,2,FALSE)</f>
        <v>Xmp.dwc.</v>
      </c>
      <c r="E3370" s="2" t="str">
        <f>MID(F3370,FIND(".",F3370,6)+1,99)</f>
        <v>basisOfRecord</v>
      </c>
      <c r="F3370" s="3" t="s">
        <v>7073</v>
      </c>
      <c r="G3370" s="3" t="s">
        <v>9526</v>
      </c>
      <c r="H3370" s="3" t="s">
        <v>11241</v>
      </c>
      <c r="I3370" s="3" t="s">
        <v>7074</v>
      </c>
      <c r="J3370" s="3" t="s">
        <v>7613</v>
      </c>
      <c r="K3370" s="5" t="s">
        <v>7818</v>
      </c>
      <c r="L3370" s="14"/>
      <c r="O3370" s="3" t="str">
        <f>IF(AND(TRIM(J3370)="",M3370=""),"Suffix not translated ",
   IF(AND(TRIM(J3370)&lt;&gt;"",TRIM(M3370)&lt;&gt;"",TRIM(J3370)&lt;&gt;TRIM(M3370)),"Suffix translation &lt;&gt; lookup ", "" ))
&amp;IF(AND(TRIM(K3370)="",N3370=""),"Description not translated ",
   IF(AND(TRIM(K3370)&lt;&gt;"",TRIM(N3370)&lt;&gt;"",TRIM(K3370)&lt;&gt;TRIM(N3370)),"Description translation&lt;&gt; lookup ", "" ))</f>
        <v/>
      </c>
      <c r="P3370" s="3" t="s">
        <v>8447</v>
      </c>
      <c r="Q3370" s="3" t="s">
        <v>8447</v>
      </c>
    </row>
    <row r="3371" spans="1:17" ht="45" x14ac:dyDescent="0.25">
      <c r="A3371" s="2" t="str">
        <f>IF(TRIM(J3371)="","",E3371)</f>
        <v>bed</v>
      </c>
      <c r="B3371" s="2" t="str">
        <f>IF(TRIM(K3371)="","",I3371)</f>
        <v>The full name of the lithostratigraphic bed from which the cataloged item was collected.</v>
      </c>
      <c r="C3371" s="2" t="str">
        <f>LEFT(F3371,FIND(".",F3371,6))</f>
        <v>Xmp.dwc.</v>
      </c>
      <c r="D3371" s="2" t="str">
        <f>VLOOKUP(C3371,PrefixUebersetzung,2,FALSE)</f>
        <v>Xmp.dwc.</v>
      </c>
      <c r="E3371" s="2" t="str">
        <f>MID(F3371,FIND(".",F3371,6)+1,99)</f>
        <v>bed</v>
      </c>
      <c r="F3371" s="3" t="s">
        <v>7075</v>
      </c>
      <c r="G3371" s="3" t="s">
        <v>9526</v>
      </c>
      <c r="H3371" s="3" t="s">
        <v>11241</v>
      </c>
      <c r="I3371" s="3" t="s">
        <v>7076</v>
      </c>
      <c r="J3371" s="3" t="s">
        <v>7819</v>
      </c>
      <c r="K3371" s="5" t="s">
        <v>7820</v>
      </c>
      <c r="L3371" s="14"/>
      <c r="O3371" s="3" t="str">
        <f>IF(AND(TRIM(J3371)="",M3371=""),"Suffix not translated ",
   IF(AND(TRIM(J3371)&lt;&gt;"",TRIM(M3371)&lt;&gt;"",TRIM(J3371)&lt;&gt;TRIM(M3371)),"Suffix translation &lt;&gt; lookup ", "" ))
&amp;IF(AND(TRIM(K3371)="",N3371=""),"Description not translated ",
   IF(AND(TRIM(K3371)&lt;&gt;"",TRIM(N3371)&lt;&gt;"",TRIM(K3371)&lt;&gt;TRIM(N3371)),"Description translation&lt;&gt; lookup ", "" ))</f>
        <v/>
      </c>
      <c r="P3371" s="3" t="s">
        <v>8447</v>
      </c>
      <c r="Q3371" s="3" t="s">
        <v>8447</v>
      </c>
    </row>
    <row r="3372" spans="1:17" ht="60" x14ac:dyDescent="0.25">
      <c r="A3372" s="2" t="str">
        <f>IF(TRIM(J3372)="","",E3372)</f>
        <v>behavior</v>
      </c>
      <c r="B3372" s="2" t="str">
        <f>IF(TRIM(K3372)="","",I3372)</f>
        <v>A description of the behavior shown by the subject at the time the Occurrence was recorded. Recommended best practice is to use a controlled vocabulary.</v>
      </c>
      <c r="C3372" s="2" t="str">
        <f>LEFT(F3372,FIND(".",F3372,6))</f>
        <v>Xmp.dwc.</v>
      </c>
      <c r="D3372" s="2" t="str">
        <f>VLOOKUP(C3372,PrefixUebersetzung,2,FALSE)</f>
        <v>Xmp.dwc.</v>
      </c>
      <c r="E3372" s="2" t="str">
        <f>MID(F3372,FIND(".",F3372,6)+1,99)</f>
        <v>behavior</v>
      </c>
      <c r="F3372" s="3" t="s">
        <v>7077</v>
      </c>
      <c r="G3372" s="3" t="s">
        <v>9526</v>
      </c>
      <c r="H3372" s="3" t="s">
        <v>11241</v>
      </c>
      <c r="I3372" s="3" t="s">
        <v>7078</v>
      </c>
      <c r="J3372" s="3" t="s">
        <v>7614</v>
      </c>
      <c r="K3372" s="5" t="s">
        <v>7821</v>
      </c>
      <c r="L3372" s="14"/>
      <c r="O3372" s="3" t="str">
        <f>IF(AND(TRIM(J3372)="",M3372=""),"Suffix not translated ",
   IF(AND(TRIM(J3372)&lt;&gt;"",TRIM(M3372)&lt;&gt;"",TRIM(J3372)&lt;&gt;TRIM(M3372)),"Suffix translation &lt;&gt; lookup ", "" ))
&amp;IF(AND(TRIM(K3372)="",N3372=""),"Description not translated ",
   IF(AND(TRIM(K3372)&lt;&gt;"",TRIM(N3372)&lt;&gt;"",TRIM(K3372)&lt;&gt;TRIM(N3372)),"Description translation&lt;&gt; lookup ", "" ))</f>
        <v/>
      </c>
      <c r="P3372" s="3" t="s">
        <v>8447</v>
      </c>
      <c r="Q3372" s="3" t="s">
        <v>8447</v>
      </c>
    </row>
    <row r="3373" spans="1:17" ht="45" x14ac:dyDescent="0.25">
      <c r="A3373" s="2" t="str">
        <f>IF(TRIM(J3373)="","",E3373)</f>
        <v>catalogNumber</v>
      </c>
      <c r="B3373" s="2" t="str">
        <f>IF(TRIM(K3373)="","",I3373)</f>
        <v>An identifier (preferably unique) for the record within the data set or collection.</v>
      </c>
      <c r="C3373" s="2" t="str">
        <f>LEFT(F3373,FIND(".",F3373,6))</f>
        <v>Xmp.dwc.</v>
      </c>
      <c r="D3373" s="2" t="str">
        <f>VLOOKUP(C3373,PrefixUebersetzung,2,FALSE)</f>
        <v>Xmp.dwc.</v>
      </c>
      <c r="E3373" s="2" t="str">
        <f>MID(F3373,FIND(".",F3373,6)+1,99)</f>
        <v>catalogNumber</v>
      </c>
      <c r="F3373" s="3" t="s">
        <v>7079</v>
      </c>
      <c r="G3373" s="3" t="s">
        <v>9526</v>
      </c>
      <c r="H3373" s="3" t="s">
        <v>11241</v>
      </c>
      <c r="I3373" s="3" t="s">
        <v>7080</v>
      </c>
      <c r="J3373" s="3" t="s">
        <v>7615</v>
      </c>
      <c r="K3373" s="5" t="s">
        <v>7822</v>
      </c>
      <c r="L3373" s="14"/>
      <c r="O3373" s="3" t="str">
        <f>IF(AND(TRIM(J3373)="",M3373=""),"Suffix not translated ",
   IF(AND(TRIM(J3373)&lt;&gt;"",TRIM(M3373)&lt;&gt;"",TRIM(J3373)&lt;&gt;TRIM(M3373)),"Suffix translation &lt;&gt; lookup ", "" ))
&amp;IF(AND(TRIM(K3373)="",N3373=""),"Description not translated ",
   IF(AND(TRIM(K3373)&lt;&gt;"",TRIM(N3373)&lt;&gt;"",TRIM(K3373)&lt;&gt;TRIM(N3373)),"Description translation&lt;&gt; lookup ", "" ))</f>
        <v/>
      </c>
      <c r="P3373" s="3" t="s">
        <v>8447</v>
      </c>
      <c r="Q3373" s="3" t="s">
        <v>8447</v>
      </c>
    </row>
    <row r="3374" spans="1:17" ht="30" x14ac:dyDescent="0.25">
      <c r="A3374" s="2" t="str">
        <f>IF(TRIM(J3374)="","",E3374)</f>
        <v>class</v>
      </c>
      <c r="B3374" s="2" t="str">
        <f>IF(TRIM(K3374)="","",I3374)</f>
        <v>The full scientific name of the class in which the taxon is classified.</v>
      </c>
      <c r="C3374" s="2" t="str">
        <f>LEFT(F3374,FIND(".",F3374,6))</f>
        <v>Xmp.dwc.</v>
      </c>
      <c r="D3374" s="2" t="str">
        <f>VLOOKUP(C3374,PrefixUebersetzung,2,FALSE)</f>
        <v>Xmp.dwc.</v>
      </c>
      <c r="E3374" s="2" t="str">
        <f>MID(F3374,FIND(".",F3374,6)+1,99)</f>
        <v>class</v>
      </c>
      <c r="F3374" s="3" t="s">
        <v>7081</v>
      </c>
      <c r="G3374" s="3" t="s">
        <v>9526</v>
      </c>
      <c r="H3374" s="3" t="s">
        <v>11241</v>
      </c>
      <c r="I3374" s="3" t="s">
        <v>7082</v>
      </c>
      <c r="J3374" s="3" t="s">
        <v>7616</v>
      </c>
      <c r="K3374" s="5" t="s">
        <v>7823</v>
      </c>
      <c r="L3374" s="14"/>
      <c r="O3374" s="3" t="str">
        <f>IF(AND(TRIM(J3374)="",M3374=""),"Suffix not translated ",
   IF(AND(TRIM(J3374)&lt;&gt;"",TRIM(M3374)&lt;&gt;"",TRIM(J3374)&lt;&gt;TRIM(M3374)),"Suffix translation &lt;&gt; lookup ", "" ))
&amp;IF(AND(TRIM(K3374)="",N3374=""),"Description not translated ",
   IF(AND(TRIM(K3374)&lt;&gt;"",TRIM(N3374)&lt;&gt;"",TRIM(K3374)&lt;&gt;TRIM(N3374)),"Description translation&lt;&gt; lookup ", "" ))</f>
        <v/>
      </c>
      <c r="P3374" s="3" t="s">
        <v>8447</v>
      </c>
      <c r="Q3374" s="3" t="s">
        <v>8447</v>
      </c>
    </row>
    <row r="3375" spans="1:17" ht="45" x14ac:dyDescent="0.25">
      <c r="A3375" s="2" t="str">
        <f>IF(TRIM(J3375)="","",E3375)</f>
        <v/>
      </c>
      <c r="B3375" s="2" t="str">
        <f>IF(TRIM(K3375)="","",I3375)</f>
        <v/>
      </c>
      <c r="C3375" s="2" t="str">
        <f>LEFT(F3375,FIND(".",F3375,6))</f>
        <v>Xmp.dwc.</v>
      </c>
      <c r="D3375" s="2" t="str">
        <f>VLOOKUP(C3375,PrefixUebersetzung,2,FALSE)</f>
        <v>Xmp.dwc.</v>
      </c>
      <c r="E3375" s="2" t="str">
        <f>MID(F3375,FIND(".",F3375,6)+1,99)</f>
        <v>collectionCode</v>
      </c>
      <c r="F3375" s="3" t="s">
        <v>7083</v>
      </c>
      <c r="G3375" s="3" t="s">
        <v>9526</v>
      </c>
      <c r="H3375" s="3" t="s">
        <v>11241</v>
      </c>
      <c r="I3375" s="3" t="s">
        <v>7084</v>
      </c>
      <c r="J3375" s="3"/>
      <c r="L3375" s="14">
        <v>5</v>
      </c>
      <c r="O3375" s="3" t="str">
        <f>IF(AND(TRIM(J3375)="",M3375=""),"Suffix not translated ",
   IF(AND(TRIM(J3375)&lt;&gt;"",TRIM(M3375)&lt;&gt;"",TRIM(J3375)&lt;&gt;TRIM(M3375)),"Suffix translation &lt;&gt; lookup ", "" ))
&amp;IF(AND(TRIM(K3375)="",N3375=""),"Description not translated ",
   IF(AND(TRIM(K3375)&lt;&gt;"",TRIM(N3375)&lt;&gt;"",TRIM(K3375)&lt;&gt;TRIM(N3375)),"Description translation&lt;&gt; lookup ", "" ))</f>
        <v xml:space="preserve">Suffix not translated Description not translated </v>
      </c>
      <c r="P3375" s="3" t="s">
        <v>8447</v>
      </c>
      <c r="Q3375" s="3" t="s">
        <v>8447</v>
      </c>
    </row>
    <row r="3376" spans="1:17" ht="75" x14ac:dyDescent="0.25">
      <c r="A3376" s="2" t="str">
        <f>IF(TRIM(J3376)="","",E3376)</f>
        <v/>
      </c>
      <c r="B3376" s="2" t="str">
        <f>IF(TRIM(K3376)="","",I3376)</f>
        <v/>
      </c>
      <c r="C3376" s="2" t="str">
        <f>LEFT(F3376,FIND(".",F3376,6))</f>
        <v>Xmp.dwc.</v>
      </c>
      <c r="D3376" s="2" t="str">
        <f>VLOOKUP(C3376,PrefixUebersetzung,2,FALSE)</f>
        <v>Xmp.dwc.</v>
      </c>
      <c r="E3376" s="2" t="str">
        <f>MID(F3376,FIND(".",F3376,6)+1,99)</f>
        <v>collectionID</v>
      </c>
      <c r="F3376" s="3" t="s">
        <v>7085</v>
      </c>
      <c r="G3376" s="3" t="s">
        <v>9526</v>
      </c>
      <c r="H3376" s="3" t="s">
        <v>11241</v>
      </c>
      <c r="I3376" s="3" t="s">
        <v>7086</v>
      </c>
      <c r="J3376" s="3"/>
      <c r="L3376" s="14">
        <v>5</v>
      </c>
      <c r="O3376" s="3" t="str">
        <f>IF(AND(TRIM(J3376)="",M3376=""),"Suffix not translated ",
   IF(AND(TRIM(J3376)&lt;&gt;"",TRIM(M3376)&lt;&gt;"",TRIM(J3376)&lt;&gt;TRIM(M3376)),"Suffix translation &lt;&gt; lookup ", "" ))
&amp;IF(AND(TRIM(K3376)="",N3376=""),"Description not translated ",
   IF(AND(TRIM(K3376)&lt;&gt;"",TRIM(N3376)&lt;&gt;"",TRIM(K3376)&lt;&gt;TRIM(N3376)),"Description translation&lt;&gt; lookup ", "" ))</f>
        <v xml:space="preserve">Suffix not translated Description not translated </v>
      </c>
      <c r="P3376" s="3" t="s">
        <v>8447</v>
      </c>
      <c r="Q3376" s="3" t="s">
        <v>8447</v>
      </c>
    </row>
    <row r="3377" spans="1:17" ht="60" x14ac:dyDescent="0.25">
      <c r="A3377" s="2" t="str">
        <f>IF(TRIM(J3377)="","",E3377)</f>
        <v>continent</v>
      </c>
      <c r="B3377" s="2" t="str">
        <f>IF(TRIM(K3377)="","",I3377)</f>
        <v>The name of the continent in which the Location occurs. Recommended best practice is to use a controlled vocabulary such as the Getty Thesaurus of Geographic Names or the ISO 3166 Continent code.</v>
      </c>
      <c r="C3377" s="2" t="str">
        <f>LEFT(F3377,FIND(".",F3377,6))</f>
        <v>Xmp.dwc.</v>
      </c>
      <c r="D3377" s="2" t="str">
        <f>VLOOKUP(C3377,PrefixUebersetzung,2,FALSE)</f>
        <v>Xmp.dwc.</v>
      </c>
      <c r="E3377" s="2" t="str">
        <f>MID(F3377,FIND(".",F3377,6)+1,99)</f>
        <v>continent</v>
      </c>
      <c r="F3377" s="3" t="s">
        <v>7087</v>
      </c>
      <c r="G3377" s="3" t="s">
        <v>9526</v>
      </c>
      <c r="H3377" s="3" t="s">
        <v>11241</v>
      </c>
      <c r="I3377" s="3" t="s">
        <v>7088</v>
      </c>
      <c r="J3377" s="3" t="s">
        <v>7617</v>
      </c>
      <c r="K3377" s="5" t="s">
        <v>8775</v>
      </c>
      <c r="L3377" s="14"/>
      <c r="O3377" s="3" t="str">
        <f>IF(AND(TRIM(J3377)="",M3377=""),"Suffix not translated ",
   IF(AND(TRIM(J3377)&lt;&gt;"",TRIM(M3377)&lt;&gt;"",TRIM(J3377)&lt;&gt;TRIM(M3377)),"Suffix translation &lt;&gt; lookup ", "" ))
&amp;IF(AND(TRIM(K3377)="",N3377=""),"Description not translated ",
   IF(AND(TRIM(K3377)&lt;&gt;"",TRIM(N3377)&lt;&gt;"",TRIM(K3377)&lt;&gt;TRIM(N3377)),"Description translation&lt;&gt; lookup ", "" ))</f>
        <v/>
      </c>
      <c r="P3377" s="3" t="s">
        <v>8447</v>
      </c>
      <c r="Q3377" s="3" t="s">
        <v>8447</v>
      </c>
    </row>
    <row r="3378" spans="1:17" ht="45" x14ac:dyDescent="0.25">
      <c r="A3378" s="2" t="str">
        <f>IF(TRIM(J3378)="","",E3378)</f>
        <v>coordinatePrecision</v>
      </c>
      <c r="B3378" s="2" t="str">
        <f>IF(TRIM(K3378)="","",I3378)</f>
        <v>A decimal representation of the precision of the coordinates given in the decimalLatitude and decimalLongitude.</v>
      </c>
      <c r="C3378" s="2" t="str">
        <f>LEFT(F3378,FIND(".",F3378,6))</f>
        <v>Xmp.dwc.</v>
      </c>
      <c r="D3378" s="2" t="str">
        <f>VLOOKUP(C3378,PrefixUebersetzung,2,FALSE)</f>
        <v>Xmp.dwc.</v>
      </c>
      <c r="E3378" s="2" t="str">
        <f>MID(F3378,FIND(".",F3378,6)+1,99)</f>
        <v>coordinatePrecision</v>
      </c>
      <c r="F3378" s="3" t="s">
        <v>7089</v>
      </c>
      <c r="G3378" s="3" t="s">
        <v>9526</v>
      </c>
      <c r="H3378" s="3" t="s">
        <v>11241</v>
      </c>
      <c r="I3378" s="3" t="s">
        <v>7090</v>
      </c>
      <c r="J3378" s="3" t="s">
        <v>7618</v>
      </c>
      <c r="K3378" s="5" t="s">
        <v>8776</v>
      </c>
      <c r="L3378" s="14"/>
      <c r="O3378" s="3" t="str">
        <f>IF(AND(TRIM(J3378)="",M3378=""),"Suffix not translated ",
   IF(AND(TRIM(J3378)&lt;&gt;"",TRIM(M3378)&lt;&gt;"",TRIM(J3378)&lt;&gt;TRIM(M3378)),"Suffix translation &lt;&gt; lookup ", "" ))
&amp;IF(AND(TRIM(K3378)="",N3378=""),"Description not translated ",
   IF(AND(TRIM(K3378)&lt;&gt;"",TRIM(N3378)&lt;&gt;"",TRIM(K3378)&lt;&gt;TRIM(N3378)),"Description translation&lt;&gt; lookup ", "" ))</f>
        <v/>
      </c>
      <c r="P3378" s="3" t="s">
        <v>8447</v>
      </c>
      <c r="Q3378" s="3" t="s">
        <v>8447</v>
      </c>
    </row>
    <row r="3379" spans="1:17" ht="120" x14ac:dyDescent="0.25">
      <c r="A3379" s="2" t="str">
        <f>IF(TRIM(J3379)="","",E3379)</f>
        <v>coordinateUncertaintyInMeters</v>
      </c>
      <c r="B3379" s="2" t="str">
        <f>IF(TRIM(K3379)="","",I3379)</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9" s="2" t="str">
        <f>LEFT(F3379,FIND(".",F3379,6))</f>
        <v>Xmp.dwc.</v>
      </c>
      <c r="D3379" s="2" t="str">
        <f>VLOOKUP(C3379,PrefixUebersetzung,2,FALSE)</f>
        <v>Xmp.dwc.</v>
      </c>
      <c r="E3379" s="2" t="str">
        <f>MID(F3379,FIND(".",F3379,6)+1,99)</f>
        <v>coordinateUncertaintyInMeters</v>
      </c>
      <c r="F3379" s="3" t="s">
        <v>7091</v>
      </c>
      <c r="G3379" s="3" t="s">
        <v>9526</v>
      </c>
      <c r="H3379" s="3" t="s">
        <v>11245</v>
      </c>
      <c r="I3379" s="3" t="s">
        <v>7092</v>
      </c>
      <c r="J3379" s="3" t="s">
        <v>7619</v>
      </c>
      <c r="K3379" s="5" t="s">
        <v>8777</v>
      </c>
      <c r="L3379" s="14"/>
      <c r="O3379" s="3" t="str">
        <f>IF(AND(TRIM(J3379)="",M3379=""),"Suffix not translated ",
   IF(AND(TRIM(J3379)&lt;&gt;"",TRIM(M3379)&lt;&gt;"",TRIM(J3379)&lt;&gt;TRIM(M3379)),"Suffix translation &lt;&gt; lookup ", "" ))
&amp;IF(AND(TRIM(K3379)="",N3379=""),"Description not translated ",
   IF(AND(TRIM(K3379)&lt;&gt;"",TRIM(N3379)&lt;&gt;"",TRIM(K3379)&lt;&gt;TRIM(N3379)),"Description translation&lt;&gt; lookup ", "" ))</f>
        <v/>
      </c>
      <c r="P3379" s="3" t="s">
        <v>8447</v>
      </c>
      <c r="Q3379" s="3" t="s">
        <v>8447</v>
      </c>
    </row>
    <row r="3380" spans="1:17" ht="75" x14ac:dyDescent="0.25">
      <c r="A3380" s="2" t="str">
        <f>IF(TRIM(J3380)="","",E3380)</f>
        <v/>
      </c>
      <c r="B3380" s="2" t="str">
        <f>IF(TRIM(K3380)="","",I3380)</f>
        <v>The name of the country or major administrative unit in which the Location occurs. Recommended best practice is to use a controlled vocabulary such as the Getty Thesaurus of Geographic Names.</v>
      </c>
      <c r="C3380" s="2" t="str">
        <f>LEFT(F3380,FIND(".",F3380,6))</f>
        <v>Xmp.dwc.</v>
      </c>
      <c r="D3380" s="2" t="str">
        <f>VLOOKUP(C3380,PrefixUebersetzung,2,FALSE)</f>
        <v>Xmp.dwc.</v>
      </c>
      <c r="E3380" s="2" t="str">
        <f>MID(F3380,FIND(".",F3380,6)+1,99)</f>
        <v>country</v>
      </c>
      <c r="F3380" s="3" t="s">
        <v>7093</v>
      </c>
      <c r="G3380" s="3" t="s">
        <v>9526</v>
      </c>
      <c r="H3380" s="3" t="s">
        <v>11241</v>
      </c>
      <c r="I3380" s="3" t="s">
        <v>7094</v>
      </c>
      <c r="J3380" s="3"/>
      <c r="K3380" s="5" t="s">
        <v>8778</v>
      </c>
      <c r="L3380" s="14"/>
      <c r="M3380" s="3" t="str">
        <f>IFERROR(VLOOKUP(E3380,A:J,10, FALSE),"")</f>
        <v>Land</v>
      </c>
      <c r="O3380" s="3" t="str">
        <f>IF(AND(TRIM(J3380)="",M3380=""),"Suffix not translated ",
   IF(AND(TRIM(J3380)&lt;&gt;"",TRIM(M3380)&lt;&gt;"",TRIM(J3380)&lt;&gt;TRIM(M3380)),"Suffix translation &lt;&gt; lookup ", "" ))
&amp;IF(AND(TRIM(K3380)="",N3380=""),"Description not translated ",
   IF(AND(TRIM(K3380)&lt;&gt;"",TRIM(N3380)&lt;&gt;"",TRIM(K3380)&lt;&gt;TRIM(N3380)),"Description translation&lt;&gt; lookup ", "" ))</f>
        <v/>
      </c>
      <c r="Q3380" s="3" t="s">
        <v>8447</v>
      </c>
    </row>
    <row r="3381" spans="1:17" ht="45" x14ac:dyDescent="0.25">
      <c r="A3381" s="2" t="str">
        <f>IF(TRIM(J3381)="","",E3381)</f>
        <v/>
      </c>
      <c r="B3381" s="2" t="str">
        <f>IF(TRIM(K3381)="","",I3381)</f>
        <v>The standard code for the country in which the Location occurs. Recommended best practice is to use ISO 3166-1-alpha-2 country codes.</v>
      </c>
      <c r="C3381" s="2" t="str">
        <f>LEFT(F3381,FIND(".",F3381,6))</f>
        <v>Xmp.dwc.</v>
      </c>
      <c r="D3381" s="2" t="str">
        <f>VLOOKUP(C3381,PrefixUebersetzung,2,FALSE)</f>
        <v>Xmp.dwc.</v>
      </c>
      <c r="E3381" s="2" t="str">
        <f>MID(F3381,FIND(".",F3381,6)+1,99)</f>
        <v>countryCode</v>
      </c>
      <c r="F3381" s="3" t="s">
        <v>7095</v>
      </c>
      <c r="G3381" s="3" t="s">
        <v>9526</v>
      </c>
      <c r="H3381" s="3" t="s">
        <v>11241</v>
      </c>
      <c r="I3381" s="3" t="s">
        <v>7096</v>
      </c>
      <c r="J3381" s="3"/>
      <c r="K3381" s="5" t="s">
        <v>8779</v>
      </c>
      <c r="L3381" s="14"/>
      <c r="M3381" s="3" t="str">
        <f>IFERROR(VLOOKUP(E3381,A:J,10, FALSE),"")</f>
        <v>Länderkennzeichen</v>
      </c>
      <c r="O3381" s="3" t="str">
        <f>IF(AND(TRIM(J3381)="",M3381=""),"Suffix not translated ",
   IF(AND(TRIM(J3381)&lt;&gt;"",TRIM(M3381)&lt;&gt;"",TRIM(J3381)&lt;&gt;TRIM(M3381)),"Suffix translation &lt;&gt; lookup ", "" ))
&amp;IF(AND(TRIM(K3381)="",N3381=""),"Description not translated ",
   IF(AND(TRIM(K3381)&lt;&gt;"",TRIM(N3381)&lt;&gt;"",TRIM(K3381)&lt;&gt;TRIM(N3381)),"Description translation&lt;&gt; lookup ", "" ))</f>
        <v/>
      </c>
      <c r="Q3381" s="3" t="s">
        <v>8447</v>
      </c>
    </row>
    <row r="3382" spans="1:17" ht="60" x14ac:dyDescent="0.25">
      <c r="A3382" s="2" t="str">
        <f>IF(TRIM(J3382)="","",E3382)</f>
        <v>county</v>
      </c>
      <c r="B3382" s="2" t="str">
        <f>IF(TRIM(K3382)="","",I3382)</f>
        <v>The full, unabbreviated name of the next smaller administrative region than stateProvince (county, shire, department, etc.) in which the Location occurs.</v>
      </c>
      <c r="C3382" s="2" t="str">
        <f>LEFT(F3382,FIND(".",F3382,6))</f>
        <v>Xmp.dwc.</v>
      </c>
      <c r="D3382" s="2" t="str">
        <f>VLOOKUP(C3382,PrefixUebersetzung,2,FALSE)</f>
        <v>Xmp.dwc.</v>
      </c>
      <c r="E3382" s="2" t="str">
        <f>MID(F3382,FIND(".",F3382,6)+1,99)</f>
        <v>county</v>
      </c>
      <c r="F3382" s="3" t="s">
        <v>7097</v>
      </c>
      <c r="G3382" s="3" t="s">
        <v>9526</v>
      </c>
      <c r="H3382" s="3" t="s">
        <v>11241</v>
      </c>
      <c r="I3382" s="3" t="s">
        <v>7098</v>
      </c>
      <c r="J3382" s="3" t="s">
        <v>7620</v>
      </c>
      <c r="K3382" s="5" t="s">
        <v>8780</v>
      </c>
      <c r="L3382" s="14"/>
      <c r="O3382" s="3" t="str">
        <f>IF(AND(TRIM(J3382)="",M3382=""),"Suffix not translated ",
   IF(AND(TRIM(J3382)&lt;&gt;"",TRIM(M3382)&lt;&gt;"",TRIM(J3382)&lt;&gt;TRIM(M3382)),"Suffix translation &lt;&gt; lookup ", "" ))
&amp;IF(AND(TRIM(K3382)="",N3382=""),"Description not translated ",
   IF(AND(TRIM(K3382)&lt;&gt;"",TRIM(N3382)&lt;&gt;"",TRIM(K3382)&lt;&gt;TRIM(N3382)),"Description translation&lt;&gt; lookup ", "" ))</f>
        <v/>
      </c>
      <c r="P3382" s="3" t="s">
        <v>8447</v>
      </c>
      <c r="Q3382" s="3" t="s">
        <v>8447</v>
      </c>
    </row>
    <row r="3383" spans="1:17" ht="75" x14ac:dyDescent="0.25">
      <c r="A3383" s="2" t="str">
        <f>IF(TRIM(J3383)="","",E3383)</f>
        <v>dataGeneralizations</v>
      </c>
      <c r="B3383" s="2" t="str">
        <f>IF(TRIM(K3383)="","",I3383)</f>
        <v>Actions taken to make the shared data less specific or complete than in its original form. Suggests that alternative data of higher quality may be available on request.</v>
      </c>
      <c r="C3383" s="2" t="str">
        <f>LEFT(F3383,FIND(".",F3383,6))</f>
        <v>Xmp.dwc.</v>
      </c>
      <c r="D3383" s="2" t="str">
        <f>VLOOKUP(C3383,PrefixUebersetzung,2,FALSE)</f>
        <v>Xmp.dwc.</v>
      </c>
      <c r="E3383" s="2" t="str">
        <f>MID(F3383,FIND(".",F3383,6)+1,99)</f>
        <v>dataGeneralizations</v>
      </c>
      <c r="F3383" s="3" t="s">
        <v>7099</v>
      </c>
      <c r="G3383" s="3" t="s">
        <v>9526</v>
      </c>
      <c r="H3383" s="3" t="s">
        <v>11241</v>
      </c>
      <c r="I3383" s="3" t="s">
        <v>7100</v>
      </c>
      <c r="J3383" s="3" t="s">
        <v>7621</v>
      </c>
      <c r="K3383" s="5" t="s">
        <v>8781</v>
      </c>
      <c r="L3383" s="14"/>
      <c r="O3383" s="3" t="str">
        <f>IF(AND(TRIM(J3383)="",M3383=""),"Suffix not translated ",
   IF(AND(TRIM(J3383)&lt;&gt;"",TRIM(M3383)&lt;&gt;"",TRIM(J3383)&lt;&gt;TRIM(M3383)),"Suffix translation &lt;&gt; lookup ", "" ))
&amp;IF(AND(TRIM(K3383)="",N3383=""),"Description not translated ",
   IF(AND(TRIM(K3383)&lt;&gt;"",TRIM(N3383)&lt;&gt;"",TRIM(K3383)&lt;&gt;TRIM(N3383)),"Description translation&lt;&gt; lookup ", "" ))</f>
        <v/>
      </c>
      <c r="P3383" s="3" t="s">
        <v>8447</v>
      </c>
      <c r="Q3383" s="3" t="s">
        <v>8447</v>
      </c>
    </row>
    <row r="3384" spans="1:17" ht="45" x14ac:dyDescent="0.25">
      <c r="A3384" s="2" t="str">
        <f>IF(TRIM(J3384)="","",E3384)</f>
        <v>datasetID</v>
      </c>
      <c r="B3384" s="2" t="str">
        <f>IF(TRIM(K3384)="","",I3384)</f>
        <v>An identifier for the set of data. May be a global unique identifier or an identifier specific to a collection or institution.</v>
      </c>
      <c r="C3384" s="2" t="str">
        <f>LEFT(F3384,FIND(".",F3384,6))</f>
        <v>Xmp.dwc.</v>
      </c>
      <c r="D3384" s="2" t="str">
        <f>VLOOKUP(C3384,PrefixUebersetzung,2,FALSE)</f>
        <v>Xmp.dwc.</v>
      </c>
      <c r="E3384" s="2" t="str">
        <f>MID(F3384,FIND(".",F3384,6)+1,99)</f>
        <v>datasetID</v>
      </c>
      <c r="F3384" s="3" t="s">
        <v>7101</v>
      </c>
      <c r="G3384" s="3" t="s">
        <v>9526</v>
      </c>
      <c r="H3384" s="3" t="s">
        <v>11241</v>
      </c>
      <c r="I3384" s="3" t="s">
        <v>7102</v>
      </c>
      <c r="J3384" s="3" t="s">
        <v>7622</v>
      </c>
      <c r="K3384" s="5" t="s">
        <v>8782</v>
      </c>
      <c r="L3384" s="14"/>
      <c r="O3384" s="3" t="str">
        <f>IF(AND(TRIM(J3384)="",M3384=""),"Suffix not translated ",
   IF(AND(TRIM(J3384)&lt;&gt;"",TRIM(M3384)&lt;&gt;"",TRIM(J3384)&lt;&gt;TRIM(M3384)),"Suffix translation &lt;&gt; lookup ", "" ))
&amp;IF(AND(TRIM(K3384)="",N3384=""),"Description not translated ",
   IF(AND(TRIM(K3384)&lt;&gt;"",TRIM(N3384)&lt;&gt;"",TRIM(K3384)&lt;&gt;TRIM(N3384)),"Description translation&lt;&gt; lookup ", "" ))</f>
        <v/>
      </c>
      <c r="P3384" s="3" t="s">
        <v>8447</v>
      </c>
      <c r="Q3384" s="3" t="s">
        <v>8447</v>
      </c>
    </row>
    <row r="3385" spans="1:17" ht="30" x14ac:dyDescent="0.25">
      <c r="A3385" s="2" t="str">
        <f>IF(TRIM(J3385)="","",E3385)</f>
        <v>datasetName</v>
      </c>
      <c r="B3385" s="2" t="str">
        <f>IF(TRIM(K3385)="","",I3385)</f>
        <v>The name identifying the data set from which the record was derived.</v>
      </c>
      <c r="C3385" s="2" t="str">
        <f>LEFT(F3385,FIND(".",F3385,6))</f>
        <v>Xmp.dwc.</v>
      </c>
      <c r="D3385" s="2" t="str">
        <f>VLOOKUP(C3385,PrefixUebersetzung,2,FALSE)</f>
        <v>Xmp.dwc.</v>
      </c>
      <c r="E3385" s="2" t="str">
        <f>MID(F3385,FIND(".",F3385,6)+1,99)</f>
        <v>datasetName</v>
      </c>
      <c r="F3385" s="3" t="s">
        <v>7103</v>
      </c>
      <c r="G3385" s="3" t="s">
        <v>9526</v>
      </c>
      <c r="H3385" s="3" t="s">
        <v>11241</v>
      </c>
      <c r="I3385" s="3" t="s">
        <v>7104</v>
      </c>
      <c r="J3385" s="3" t="s">
        <v>7623</v>
      </c>
      <c r="K3385" s="5" t="s">
        <v>8783</v>
      </c>
      <c r="L3385" s="14"/>
      <c r="O3385" s="3" t="str">
        <f>IF(AND(TRIM(J3385)="",M3385=""),"Suffix not translated ",
   IF(AND(TRIM(J3385)&lt;&gt;"",TRIM(M3385)&lt;&gt;"",TRIM(J3385)&lt;&gt;TRIM(M3385)),"Suffix translation &lt;&gt; lookup ", "" ))
&amp;IF(AND(TRIM(K3385)="",N3385=""),"Description not translated ",
   IF(AND(TRIM(K3385)&lt;&gt;"",TRIM(N3385)&lt;&gt;"",TRIM(K3385)&lt;&gt;TRIM(N3385)),"Description translation&lt;&gt; lookup ", "" ))</f>
        <v/>
      </c>
      <c r="P3385" s="3" t="s">
        <v>8447</v>
      </c>
      <c r="Q3385" s="3" t="s">
        <v>8447</v>
      </c>
    </row>
    <row r="3386" spans="1:17" ht="60" x14ac:dyDescent="0.25">
      <c r="A3386" s="2" t="str">
        <f>IF(TRIM(J3386)="","",E3386)</f>
        <v>dateIdentified</v>
      </c>
      <c r="B3386" s="2" t="str">
        <f>IF(TRIM(K3386)="","",I3386)</f>
        <v/>
      </c>
      <c r="C3386" s="2" t="str">
        <f>LEFT(F3386,FIND(".",F3386,6))</f>
        <v>Xmp.dwc.</v>
      </c>
      <c r="D3386" s="2" t="str">
        <f>VLOOKUP(C3386,PrefixUebersetzung,2,FALSE)</f>
        <v>Xmp.dwc.</v>
      </c>
      <c r="E3386" s="2" t="str">
        <f>MID(F3386,FIND(".",F3386,6)+1,99)</f>
        <v>dateIdentified</v>
      </c>
      <c r="F3386" s="3" t="s">
        <v>7105</v>
      </c>
      <c r="G3386" s="3" t="s">
        <v>11265</v>
      </c>
      <c r="I3386" s="3" t="s">
        <v>7106</v>
      </c>
      <c r="J3386" s="3" t="s">
        <v>7624</v>
      </c>
      <c r="L3386" s="14">
        <v>5</v>
      </c>
      <c r="O3386" s="3" t="str">
        <f>IF(AND(TRIM(J3386)="",M3386=""),"Suffix not translated ",
   IF(AND(TRIM(J3386)&lt;&gt;"",TRIM(M3386)&lt;&gt;"",TRIM(J3386)&lt;&gt;TRIM(M3386)),"Suffix translation &lt;&gt; lookup ", "" ))
&amp;IF(AND(TRIM(K3386)="",N3386=""),"Description not translated ",
   IF(AND(TRIM(K3386)&lt;&gt;"",TRIM(N3386)&lt;&gt;"",TRIM(K3386)&lt;&gt;TRIM(N3386)),"Description translation&lt;&gt; lookup ", "" ))</f>
        <v xml:space="preserve">Description not translated </v>
      </c>
      <c r="P3386" s="3" t="s">
        <v>8447</v>
      </c>
      <c r="Q3386" s="3" t="s">
        <v>8447</v>
      </c>
    </row>
    <row r="3387" spans="1:17" ht="30" x14ac:dyDescent="0.25">
      <c r="A3387" s="2" t="str">
        <f>IF(TRIM(J3387)="","",E3387)</f>
        <v>day</v>
      </c>
      <c r="B3387" s="2" t="str">
        <f>IF(TRIM(K3387)="","",I3387)</f>
        <v>The integer day of the month on which the Event occurred.</v>
      </c>
      <c r="C3387" s="2" t="str">
        <f>LEFT(F3387,FIND(".",F3387,6))</f>
        <v>Xmp.dwc.</v>
      </c>
      <c r="D3387" s="2" t="str">
        <f>VLOOKUP(C3387,PrefixUebersetzung,2,FALSE)</f>
        <v>Xmp.dwc.</v>
      </c>
      <c r="E3387" s="2" t="str">
        <f>MID(F3387,FIND(".",F3387,6)+1,99)</f>
        <v>day</v>
      </c>
      <c r="F3387" s="3" t="s">
        <v>7107</v>
      </c>
      <c r="G3387" s="3" t="s">
        <v>9526</v>
      </c>
      <c r="H3387" s="3" t="s">
        <v>11242</v>
      </c>
      <c r="I3387" s="3" t="s">
        <v>7108</v>
      </c>
      <c r="J3387" s="3" t="s">
        <v>7625</v>
      </c>
      <c r="K3387" s="5" t="s">
        <v>7597</v>
      </c>
      <c r="L3387" s="14"/>
      <c r="O3387" s="3" t="str">
        <f>IF(AND(TRIM(J3387)="",M3387=""),"Suffix not translated ",
   IF(AND(TRIM(J3387)&lt;&gt;"",TRIM(M3387)&lt;&gt;"",TRIM(J3387)&lt;&gt;TRIM(M3387)),"Suffix translation &lt;&gt; lookup ", "" ))
&amp;IF(AND(TRIM(K3387)="",N3387=""),"Description not translated ",
   IF(AND(TRIM(K3387)&lt;&gt;"",TRIM(N3387)&lt;&gt;"",TRIM(K3387)&lt;&gt;TRIM(N3387)),"Description translation&lt;&gt; lookup ", "" ))</f>
        <v/>
      </c>
      <c r="P3387" s="3" t="s">
        <v>8447</v>
      </c>
      <c r="Q3387" s="3" t="s">
        <v>8447</v>
      </c>
    </row>
    <row r="3388" spans="1:17" ht="60" x14ac:dyDescent="0.25">
      <c r="A3388" s="2" t="str">
        <f>IF(TRIM(J3388)="","",E3388)</f>
        <v/>
      </c>
      <c r="B3388" s="2" t="str">
        <f>IF(TRIM(K3388)="","",I3388)</f>
        <v>Deprecated. Use Xmp.dcterms.Location instead. *Main structure* containing location based information.</v>
      </c>
      <c r="C3388" s="2" t="str">
        <f>LEFT(F3388,FIND(".",F3388,6))</f>
        <v>Xmp.dwc.</v>
      </c>
      <c r="D3388" s="2" t="str">
        <f>VLOOKUP(C3388,PrefixUebersetzung,2,FALSE)</f>
        <v>Xmp.dwc.</v>
      </c>
      <c r="E3388" s="2" t="str">
        <f>MID(F3388,FIND(".",F3388,6)+1,99)</f>
        <v>dctermsLocation</v>
      </c>
      <c r="F3388" s="3" t="s">
        <v>7109</v>
      </c>
      <c r="G3388" s="3" t="s">
        <v>9526</v>
      </c>
      <c r="H3388" s="3" t="s">
        <v>2980</v>
      </c>
      <c r="I3388" s="3" t="s">
        <v>9489</v>
      </c>
      <c r="J3388" s="3"/>
      <c r="K3388" s="5" t="s">
        <v>8784</v>
      </c>
      <c r="L3388" s="14">
        <v>5</v>
      </c>
      <c r="O3388" s="3" t="str">
        <f>IF(AND(TRIM(J3388)="",M3388=""),"Suffix not translated ",
   IF(AND(TRIM(J3388)&lt;&gt;"",TRIM(M3388)&lt;&gt;"",TRIM(J3388)&lt;&gt;TRIM(M3388)),"Suffix translation &lt;&gt; lookup ", "" ))
&amp;IF(AND(TRIM(K3388)="",N3388=""),"Description not translated ",
   IF(AND(TRIM(K3388)&lt;&gt;"",TRIM(N3388)&lt;&gt;"",TRIM(K3388)&lt;&gt;TRIM(N3388)),"Description translation&lt;&gt; lookup ", "" ))</f>
        <v xml:space="preserve">Suffix not translated </v>
      </c>
      <c r="P3388" s="3" t="s">
        <v>8447</v>
      </c>
      <c r="Q3388" s="3" t="s">
        <v>8447</v>
      </c>
    </row>
    <row r="3389" spans="1:17" ht="90" x14ac:dyDescent="0.25">
      <c r="A3389" s="2" t="str">
        <f>IF(TRIM(J3389)="","",E3389)</f>
        <v>decimalLatitude</v>
      </c>
      <c r="B3389" s="2" t="str">
        <f>IF(TRIM(K3389)="","",I3389)</f>
        <v>The geographic latitude (in decimal degrees, using the spatial reference system given in geodeticDatum) of the geographic center of a Location. Positive values are north of the Equator, negative values are south of it. Legal values lie between -90 and 90, inclusive.</v>
      </c>
      <c r="C3389" s="2" t="str">
        <f>LEFT(F3389,FIND(".",F3389,6))</f>
        <v>Xmp.dwc.</v>
      </c>
      <c r="D3389" s="2" t="str">
        <f>VLOOKUP(C3389,PrefixUebersetzung,2,FALSE)</f>
        <v>Xmp.dwc.</v>
      </c>
      <c r="E3389" s="2" t="str">
        <f>MID(F3389,FIND(".",F3389,6)+1,99)</f>
        <v>decimalLatitude</v>
      </c>
      <c r="F3389" s="3" t="s">
        <v>7110</v>
      </c>
      <c r="G3389" s="3" t="s">
        <v>9526</v>
      </c>
      <c r="H3389" s="3" t="s">
        <v>11245</v>
      </c>
      <c r="I3389" s="3" t="s">
        <v>7111</v>
      </c>
      <c r="J3389" s="3" t="s">
        <v>7626</v>
      </c>
      <c r="K3389" s="5" t="s">
        <v>8785</v>
      </c>
      <c r="L3389" s="14"/>
      <c r="O3389" s="3" t="str">
        <f>IF(AND(TRIM(J3389)="",M3389=""),"Suffix not translated ",
   IF(AND(TRIM(J3389)&lt;&gt;"",TRIM(M3389)&lt;&gt;"",TRIM(J3389)&lt;&gt;TRIM(M3389)),"Suffix translation &lt;&gt; lookup ", "" ))
&amp;IF(AND(TRIM(K3389)="",N3389=""),"Description not translated ",
   IF(AND(TRIM(K3389)&lt;&gt;"",TRIM(N3389)&lt;&gt;"",TRIM(K3389)&lt;&gt;TRIM(N3389)),"Description translation&lt;&gt; lookup ", "" ))</f>
        <v/>
      </c>
      <c r="P3389" s="3" t="s">
        <v>8447</v>
      </c>
      <c r="Q3389" s="3" t="s">
        <v>8447</v>
      </c>
    </row>
    <row r="3390" spans="1:17" ht="90" x14ac:dyDescent="0.25">
      <c r="A3390" s="2" t="str">
        <f>IF(TRIM(J3390)="","",E3390)</f>
        <v>decimalLongitude</v>
      </c>
      <c r="B3390" s="2" t="str">
        <f>IF(TRIM(K3390)="","",I3390)</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90" s="2" t="str">
        <f>LEFT(F3390,FIND(".",F3390,6))</f>
        <v>Xmp.dwc.</v>
      </c>
      <c r="D3390" s="2" t="str">
        <f>VLOOKUP(C3390,PrefixUebersetzung,2,FALSE)</f>
        <v>Xmp.dwc.</v>
      </c>
      <c r="E3390" s="2" t="str">
        <f>MID(F3390,FIND(".",F3390,6)+1,99)</f>
        <v>decimalLongitude</v>
      </c>
      <c r="F3390" s="3" t="s">
        <v>7112</v>
      </c>
      <c r="G3390" s="3" t="s">
        <v>9526</v>
      </c>
      <c r="H3390" s="3" t="s">
        <v>11245</v>
      </c>
      <c r="I3390" s="3" t="s">
        <v>7113</v>
      </c>
      <c r="J3390" s="3" t="s">
        <v>7627</v>
      </c>
      <c r="K3390" s="5" t="s">
        <v>8786</v>
      </c>
      <c r="L3390" s="14"/>
      <c r="O3390" s="3" t="str">
        <f>IF(AND(TRIM(J3390)="",M3390=""),"Suffix not translated ",
   IF(AND(TRIM(J3390)&lt;&gt;"",TRIM(M3390)&lt;&gt;"",TRIM(J3390)&lt;&gt;TRIM(M3390)),"Suffix translation &lt;&gt; lookup ", "" ))
&amp;IF(AND(TRIM(K3390)="",N3390=""),"Description not translated ",
   IF(AND(TRIM(K3390)&lt;&gt;"",TRIM(N3390)&lt;&gt;"",TRIM(K3390)&lt;&gt;TRIM(N3390)),"Description translation&lt;&gt; lookup ", "" ))</f>
        <v/>
      </c>
      <c r="P3390" s="3" t="s">
        <v>8447</v>
      </c>
      <c r="Q3390" s="3" t="s">
        <v>8447</v>
      </c>
    </row>
    <row r="3391" spans="1:17" ht="60" x14ac:dyDescent="0.25">
      <c r="A3391" s="2" t="str">
        <f>IF(TRIM(J3391)="","",E3391)</f>
        <v/>
      </c>
      <c r="B3391" s="2" t="str">
        <f>IF(TRIM(K3391)="","",I3391)</f>
        <v/>
      </c>
      <c r="C3391" s="2" t="str">
        <f>LEFT(F3391,FIND(".",F3391,6))</f>
        <v>Xmp.dwc.</v>
      </c>
      <c r="D3391" s="2" t="str">
        <f>VLOOKUP(C3391,PrefixUebersetzung,2,FALSE)</f>
        <v>Xmp.dwc.</v>
      </c>
      <c r="E3391" s="2" t="str">
        <f>MID(F3391,FIND(".",F3391,6)+1,99)</f>
        <v>disposition</v>
      </c>
      <c r="F3391" s="3" t="s">
        <v>7114</v>
      </c>
      <c r="G3391" s="3" t="s">
        <v>9526</v>
      </c>
      <c r="H3391" s="3" t="s">
        <v>11241</v>
      </c>
      <c r="I3391" s="3" t="s">
        <v>7115</v>
      </c>
      <c r="J3391" s="3"/>
      <c r="L3391" s="14">
        <v>5</v>
      </c>
      <c r="O3391" s="3" t="str">
        <f>IF(AND(TRIM(J3391)="",M3391=""),"Suffix not translated ",
   IF(AND(TRIM(J3391)&lt;&gt;"",TRIM(M3391)&lt;&gt;"",TRIM(J3391)&lt;&gt;TRIM(M3391)),"Suffix translation &lt;&gt; lookup ", "" ))
&amp;IF(AND(TRIM(K3391)="",N3391=""),"Description not translated ",
   IF(AND(TRIM(K3391)&lt;&gt;"",TRIM(N3391)&lt;&gt;"",TRIM(K3391)&lt;&gt;TRIM(N3391)),"Description translation&lt;&gt; lookup ", "" ))</f>
        <v xml:space="preserve">Suffix not translated Description not translated </v>
      </c>
      <c r="P3391" s="3" t="s">
        <v>8447</v>
      </c>
      <c r="Q3391" s="3" t="s">
        <v>8447</v>
      </c>
    </row>
    <row r="3392" spans="1:17" ht="75" x14ac:dyDescent="0.25">
      <c r="A3392" s="2" t="str">
        <f>IF(TRIM(J3392)="","",E3392)</f>
        <v>dynamicProperties</v>
      </c>
      <c r="B3392" s="2" t="str">
        <f>IF(TRIM(K3392)="","",I3392)</f>
        <v>A list (concatenated and separated) of additional measurements, facts, characteristics, or assertions about the record. Meant to provide a mechanism for structured content such as key-value pairs.</v>
      </c>
      <c r="C3392" s="2" t="str">
        <f>LEFT(F3392,FIND(".",F3392,6))</f>
        <v>Xmp.dwc.</v>
      </c>
      <c r="D3392" s="2" t="str">
        <f>VLOOKUP(C3392,PrefixUebersetzung,2,FALSE)</f>
        <v>Xmp.dwc.</v>
      </c>
      <c r="E3392" s="2" t="str">
        <f>MID(F3392,FIND(".",F3392,6)+1,99)</f>
        <v>dynamicProperties</v>
      </c>
      <c r="F3392" s="3" t="s">
        <v>7116</v>
      </c>
      <c r="G3392" s="3" t="s">
        <v>9527</v>
      </c>
      <c r="H3392" s="3" t="s">
        <v>11251</v>
      </c>
      <c r="I3392" s="3" t="s">
        <v>7117</v>
      </c>
      <c r="J3392" s="3" t="s">
        <v>7628</v>
      </c>
      <c r="K3392" s="5" t="s">
        <v>8787</v>
      </c>
      <c r="L3392" s="14"/>
      <c r="O3392" s="3" t="str">
        <f>IF(AND(TRIM(J3392)="",M3392=""),"Suffix not translated ",
   IF(AND(TRIM(J3392)&lt;&gt;"",TRIM(M3392)&lt;&gt;"",TRIM(J3392)&lt;&gt;TRIM(M3392)),"Suffix translation &lt;&gt; lookup ", "" ))
&amp;IF(AND(TRIM(K3392)="",N3392=""),"Description not translated ",
   IF(AND(TRIM(K3392)&lt;&gt;"",TRIM(N3392)&lt;&gt;"",TRIM(K3392)&lt;&gt;TRIM(N3392)),"Description translation&lt;&gt; lookup ", "" ))</f>
        <v/>
      </c>
      <c r="P3392" s="3" t="s">
        <v>8447</v>
      </c>
      <c r="Q3392" s="3" t="s">
        <v>8447</v>
      </c>
    </row>
    <row r="3393" spans="1:17" ht="60" x14ac:dyDescent="0.25">
      <c r="A3393" s="2" t="str">
        <f>IF(TRIM(J3393)="","",E3393)</f>
        <v>earliestAgeOrLowestStage</v>
      </c>
      <c r="B3393" s="2" t="str">
        <f>IF(TRIM(K3393)="","",I3393)</f>
        <v/>
      </c>
      <c r="C3393" s="2" t="str">
        <f>LEFT(F3393,FIND(".",F3393,6))</f>
        <v>Xmp.dwc.</v>
      </c>
      <c r="D3393" s="2" t="str">
        <f>VLOOKUP(C3393,PrefixUebersetzung,2,FALSE)</f>
        <v>Xmp.dwc.</v>
      </c>
      <c r="E3393" s="2" t="str">
        <f>MID(F3393,FIND(".",F3393,6)+1,99)</f>
        <v>earliestAgeOrLowestStage</v>
      </c>
      <c r="F3393" s="3" t="s">
        <v>7118</v>
      </c>
      <c r="G3393" s="3" t="s">
        <v>9526</v>
      </c>
      <c r="H3393" s="3" t="s">
        <v>11241</v>
      </c>
      <c r="I3393" s="3" t="s">
        <v>7119</v>
      </c>
      <c r="J3393" s="3" t="s">
        <v>7629</v>
      </c>
      <c r="L3393" s="14">
        <v>5</v>
      </c>
      <c r="O3393" s="3" t="str">
        <f>IF(AND(TRIM(J3393)="",M3393=""),"Suffix not translated ",
   IF(AND(TRIM(J3393)&lt;&gt;"",TRIM(M3393)&lt;&gt;"",TRIM(J3393)&lt;&gt;TRIM(M3393)),"Suffix translation &lt;&gt; lookup ", "" ))
&amp;IF(AND(TRIM(K3393)="",N3393=""),"Description not translated ",
   IF(AND(TRIM(K3393)&lt;&gt;"",TRIM(N3393)&lt;&gt;"",TRIM(K3393)&lt;&gt;TRIM(N3393)),"Description translation&lt;&gt; lookup ", "" ))</f>
        <v xml:space="preserve">Description not translated </v>
      </c>
      <c r="P3393" s="3" t="s">
        <v>8447</v>
      </c>
      <c r="Q3393" s="3" t="s">
        <v>8447</v>
      </c>
    </row>
    <row r="3394" spans="1:17" ht="105" x14ac:dyDescent="0.25">
      <c r="A3394" s="2" t="str">
        <f>IF(TRIM(J3394)="","",E3394)</f>
        <v>earliestDate</v>
      </c>
      <c r="B3394" s="2" t="str">
        <f>IF(TRIM(K3394)="","",I3394)</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4" s="2" t="str">
        <f>LEFT(F3394,FIND(".",F3394,6))</f>
        <v>Xmp.dwc.</v>
      </c>
      <c r="D3394" s="2" t="str">
        <f>VLOOKUP(C3394,PrefixUebersetzung,2,FALSE)</f>
        <v>Xmp.dwc.</v>
      </c>
      <c r="E3394" s="2" t="str">
        <f>MID(F3394,FIND(".",F3394,6)+1,99)</f>
        <v>earliestDate</v>
      </c>
      <c r="F3394" s="3" t="s">
        <v>7120</v>
      </c>
      <c r="G3394" s="3" t="s">
        <v>11265</v>
      </c>
      <c r="I3394" s="3" t="s">
        <v>9490</v>
      </c>
      <c r="J3394" s="3" t="s">
        <v>7630</v>
      </c>
      <c r="K3394" s="5" t="s">
        <v>8788</v>
      </c>
      <c r="L3394" s="14"/>
      <c r="O3394" s="3" t="str">
        <f>IF(AND(TRIM(J3394)="",M3394=""),"Suffix not translated ",
   IF(AND(TRIM(J3394)&lt;&gt;"",TRIM(M3394)&lt;&gt;"",TRIM(J3394)&lt;&gt;TRIM(M3394)),"Suffix translation &lt;&gt; lookup ", "" ))
&amp;IF(AND(TRIM(K3394)="",N3394=""),"Description not translated ",
   IF(AND(TRIM(K3394)&lt;&gt;"",TRIM(N3394)&lt;&gt;"",TRIM(K3394)&lt;&gt;TRIM(N3394)),"Description translation&lt;&gt; lookup ", "" ))</f>
        <v/>
      </c>
      <c r="P3394" s="3" t="s">
        <v>8447</v>
      </c>
      <c r="Q3394" s="3" t="s">
        <v>8447</v>
      </c>
    </row>
    <row r="3395" spans="1:17" ht="75" x14ac:dyDescent="0.25">
      <c r="A3395" s="2" t="str">
        <f>IF(TRIM(J3395)="","",E3395)</f>
        <v/>
      </c>
      <c r="B3395" s="2" t="str">
        <f>IF(TRIM(K3395)="","",I3395)</f>
        <v/>
      </c>
      <c r="C3395" s="2" t="str">
        <f>LEFT(F3395,FIND(".",F3395,6))</f>
        <v>Xmp.dwc.</v>
      </c>
      <c r="D3395" s="2" t="str">
        <f>VLOOKUP(C3395,PrefixUebersetzung,2,FALSE)</f>
        <v>Xmp.dwc.</v>
      </c>
      <c r="E3395" s="2" t="str">
        <f>MID(F3395,FIND(".",F3395,6)+1,99)</f>
        <v>earliestEonOrLowestEonothem</v>
      </c>
      <c r="F3395" s="3" t="s">
        <v>7121</v>
      </c>
      <c r="G3395" s="3" t="s">
        <v>9526</v>
      </c>
      <c r="H3395" s="3" t="s">
        <v>11241</v>
      </c>
      <c r="I3395" s="3" t="s">
        <v>7122</v>
      </c>
      <c r="J3395" s="3"/>
      <c r="L3395" s="14">
        <v>5</v>
      </c>
      <c r="O3395" s="3" t="str">
        <f>IF(AND(TRIM(J3395)="",M3395=""),"Suffix not translated ",
   IF(AND(TRIM(J3395)&lt;&gt;"",TRIM(M3395)&lt;&gt;"",TRIM(J3395)&lt;&gt;TRIM(M3395)),"Suffix translation &lt;&gt; lookup ", "" ))
&amp;IF(AND(TRIM(K3395)="",N3395=""),"Description not translated ",
   IF(AND(TRIM(K3395)&lt;&gt;"",TRIM(N3395)&lt;&gt;"",TRIM(K3395)&lt;&gt;TRIM(N3395)),"Description translation&lt;&gt; lookup ", "" ))</f>
        <v xml:space="preserve">Suffix not translated Description not translated </v>
      </c>
      <c r="P3395" s="3" t="s">
        <v>8447</v>
      </c>
      <c r="Q3395" s="3" t="s">
        <v>8447</v>
      </c>
    </row>
    <row r="3396" spans="1:17" ht="60" x14ac:dyDescent="0.25">
      <c r="A3396" s="2" t="str">
        <f>IF(TRIM(J3396)="","",E3396)</f>
        <v/>
      </c>
      <c r="B3396" s="2" t="str">
        <f>IF(TRIM(K3396)="","",I3396)</f>
        <v/>
      </c>
      <c r="C3396" s="2" t="str">
        <f>LEFT(F3396,FIND(".",F3396,6))</f>
        <v>Xmp.dwc.</v>
      </c>
      <c r="D3396" s="2" t="str">
        <f>VLOOKUP(C3396,PrefixUebersetzung,2,FALSE)</f>
        <v>Xmp.dwc.</v>
      </c>
      <c r="E3396" s="2" t="str">
        <f>MID(F3396,FIND(".",F3396,6)+1,99)</f>
        <v>earliestEpochOrLowestSeries</v>
      </c>
      <c r="F3396" s="3" t="s">
        <v>7123</v>
      </c>
      <c r="G3396" s="3" t="s">
        <v>9526</v>
      </c>
      <c r="H3396" s="3" t="s">
        <v>11241</v>
      </c>
      <c r="I3396" s="3" t="s">
        <v>7124</v>
      </c>
      <c r="J3396" s="3"/>
      <c r="L3396" s="14">
        <v>5</v>
      </c>
      <c r="O3396" s="3" t="str">
        <f>IF(AND(TRIM(J3396)="",M3396=""),"Suffix not translated ",
   IF(AND(TRIM(J3396)&lt;&gt;"",TRIM(M3396)&lt;&gt;"",TRIM(J3396)&lt;&gt;TRIM(M3396)),"Suffix translation &lt;&gt; lookup ", "" ))
&amp;IF(AND(TRIM(K3396)="",N3396=""),"Description not translated ",
   IF(AND(TRIM(K3396)&lt;&gt;"",TRIM(N3396)&lt;&gt;"",TRIM(K3396)&lt;&gt;TRIM(N3396)),"Description translation&lt;&gt; lookup ", "" ))</f>
        <v xml:space="preserve">Suffix not translated Description not translated </v>
      </c>
      <c r="P3396" s="3" t="s">
        <v>8447</v>
      </c>
      <c r="Q3396" s="3" t="s">
        <v>8447</v>
      </c>
    </row>
    <row r="3397" spans="1:17" ht="60" x14ac:dyDescent="0.25">
      <c r="A3397" s="2" t="str">
        <f>IF(TRIM(J3397)="","",E3397)</f>
        <v/>
      </c>
      <c r="B3397" s="2" t="str">
        <f>IF(TRIM(K3397)="","",I3397)</f>
        <v/>
      </c>
      <c r="C3397" s="2" t="str">
        <f>LEFT(F3397,FIND(".",F3397,6))</f>
        <v>Xmp.dwc.</v>
      </c>
      <c r="D3397" s="2" t="str">
        <f>VLOOKUP(C3397,PrefixUebersetzung,2,FALSE)</f>
        <v>Xmp.dwc.</v>
      </c>
      <c r="E3397" s="2" t="str">
        <f>MID(F3397,FIND(".",F3397,6)+1,99)</f>
        <v>earliestEraOrLowestErathem</v>
      </c>
      <c r="F3397" s="3" t="s">
        <v>7125</v>
      </c>
      <c r="G3397" s="3" t="s">
        <v>9526</v>
      </c>
      <c r="H3397" s="3" t="s">
        <v>11241</v>
      </c>
      <c r="I3397" s="3" t="s">
        <v>7126</v>
      </c>
      <c r="J3397" s="3"/>
      <c r="L3397" s="14">
        <v>5</v>
      </c>
      <c r="O3397" s="3" t="str">
        <f>IF(AND(TRIM(J3397)="",M3397=""),"Suffix not translated ",
   IF(AND(TRIM(J3397)&lt;&gt;"",TRIM(M3397)&lt;&gt;"",TRIM(J3397)&lt;&gt;TRIM(M3397)),"Suffix translation &lt;&gt; lookup ", "" ))
&amp;IF(AND(TRIM(K3397)="",N3397=""),"Description not translated ",
   IF(AND(TRIM(K3397)&lt;&gt;"",TRIM(N3397)&lt;&gt;"",TRIM(K3397)&lt;&gt;TRIM(N3397)),"Description translation&lt;&gt; lookup ", "" ))</f>
        <v xml:space="preserve">Suffix not translated Description not translated </v>
      </c>
      <c r="P3397" s="3" t="s">
        <v>8447</v>
      </c>
      <c r="Q3397" s="3" t="s">
        <v>8447</v>
      </c>
    </row>
    <row r="3398" spans="1:17" ht="60" x14ac:dyDescent="0.25">
      <c r="A3398" s="2" t="str">
        <f>IF(TRIM(J3398)="","",E3398)</f>
        <v/>
      </c>
      <c r="B3398" s="2" t="str">
        <f>IF(TRIM(K3398)="","",I3398)</f>
        <v/>
      </c>
      <c r="C3398" s="2" t="str">
        <f>LEFT(F3398,FIND(".",F3398,6))</f>
        <v>Xmp.dwc.</v>
      </c>
      <c r="D3398" s="2" t="str">
        <f>VLOOKUP(C3398,PrefixUebersetzung,2,FALSE)</f>
        <v>Xmp.dwc.</v>
      </c>
      <c r="E3398" s="2" t="str">
        <f>MID(F3398,FIND(".",F3398,6)+1,99)</f>
        <v>earliestPeriodOrLowestSystem</v>
      </c>
      <c r="F3398" s="3" t="s">
        <v>7127</v>
      </c>
      <c r="G3398" s="3" t="s">
        <v>9526</v>
      </c>
      <c r="H3398" s="3" t="s">
        <v>11241</v>
      </c>
      <c r="I3398" s="3" t="s">
        <v>7128</v>
      </c>
      <c r="J3398" s="3"/>
      <c r="L3398" s="14">
        <v>5</v>
      </c>
      <c r="O3398" s="3" t="str">
        <f>IF(AND(TRIM(J3398)="",M3398=""),"Suffix not translated ",
   IF(AND(TRIM(J3398)&lt;&gt;"",TRIM(M3398)&lt;&gt;"",TRIM(J3398)&lt;&gt;TRIM(M3398)),"Suffix translation &lt;&gt; lookup ", "" ))
&amp;IF(AND(TRIM(K3398)="",N3398=""),"Description not translated ",
   IF(AND(TRIM(K3398)&lt;&gt;"",TRIM(N3398)&lt;&gt;"",TRIM(K3398)&lt;&gt;TRIM(N3398)),"Description translation&lt;&gt; lookup ", "" ))</f>
        <v xml:space="preserve">Suffix not translated Description not translated </v>
      </c>
      <c r="P3398" s="3" t="s">
        <v>8447</v>
      </c>
      <c r="Q3398" s="3" t="s">
        <v>8447</v>
      </c>
    </row>
    <row r="3399" spans="1:17" ht="60" x14ac:dyDescent="0.25">
      <c r="A3399" s="2" t="str">
        <f>IF(TRIM(J3399)="","",E3399)</f>
        <v>endDayOfYear</v>
      </c>
      <c r="B3399" s="2" t="str">
        <f>IF(TRIM(K3399)="","",I3399)</f>
        <v>The latest ordinal day of the year on which the Event occurred (1 for January 1, 365 for December 31, except in a leap year, in which case it is 366).</v>
      </c>
      <c r="C3399" s="2" t="str">
        <f>LEFT(F3399,FIND(".",F3399,6))</f>
        <v>Xmp.dwc.</v>
      </c>
      <c r="D3399" s="2" t="str">
        <f>VLOOKUP(C3399,PrefixUebersetzung,2,FALSE)</f>
        <v>Xmp.dwc.</v>
      </c>
      <c r="E3399" s="2" t="str">
        <f>MID(F3399,FIND(".",F3399,6)+1,99)</f>
        <v>endDayOfYear</v>
      </c>
      <c r="F3399" s="3" t="s">
        <v>7129</v>
      </c>
      <c r="G3399" s="3" t="s">
        <v>9526</v>
      </c>
      <c r="H3399" s="3" t="s">
        <v>11242</v>
      </c>
      <c r="I3399" s="3" t="s">
        <v>7130</v>
      </c>
      <c r="J3399" s="3" t="s">
        <v>8846</v>
      </c>
      <c r="K3399" s="5" t="s">
        <v>9456</v>
      </c>
      <c r="L3399" s="14"/>
      <c r="O3399" s="3" t="str">
        <f>IF(AND(TRIM(J3399)="",M3399=""),"Suffix not translated ",
   IF(AND(TRIM(J3399)&lt;&gt;"",TRIM(M3399)&lt;&gt;"",TRIM(J3399)&lt;&gt;TRIM(M3399)),"Suffix translation &lt;&gt; lookup ", "" ))
&amp;IF(AND(TRIM(K3399)="",N3399=""),"Description not translated ",
   IF(AND(TRIM(K3399)&lt;&gt;"",TRIM(N3399)&lt;&gt;"",TRIM(K3399)&lt;&gt;TRIM(N3399)),"Description translation&lt;&gt; lookup ", "" ))</f>
        <v/>
      </c>
      <c r="P3399" s="3" t="s">
        <v>8447</v>
      </c>
      <c r="Q3399" s="3" t="s">
        <v>8447</v>
      </c>
    </row>
    <row r="3400" spans="1:17" ht="60" x14ac:dyDescent="0.25">
      <c r="A3400" s="2" t="str">
        <f>IF(TRIM(J3400)="","",E3400)</f>
        <v/>
      </c>
      <c r="B3400" s="2" t="str">
        <f>IF(TRIM(K3400)="","",I3400)</f>
        <v/>
      </c>
      <c r="C3400" s="2" t="str">
        <f>LEFT(F3400,FIND(".",F3400,6))</f>
        <v>Xmp.dwc.</v>
      </c>
      <c r="D3400" s="2" t="str">
        <f>VLOOKUP(C3400,PrefixUebersetzung,2,FALSE)</f>
        <v>Xmp.dwc.</v>
      </c>
      <c r="E3400" s="2" t="str">
        <f>MID(F3400,FIND(".",F3400,6)+1,99)</f>
        <v>establishmentMeans</v>
      </c>
      <c r="F3400" s="3" t="s">
        <v>7131</v>
      </c>
      <c r="G3400" s="3" t="s">
        <v>9526</v>
      </c>
      <c r="H3400" s="3" t="s">
        <v>11241</v>
      </c>
      <c r="I3400" s="3" t="s">
        <v>7132</v>
      </c>
      <c r="J3400" s="3"/>
      <c r="L3400" s="14">
        <v>5</v>
      </c>
      <c r="O3400" s="3" t="str">
        <f>IF(AND(TRIM(J3400)="",M3400=""),"Suffix not translated ",
   IF(AND(TRIM(J3400)&lt;&gt;"",TRIM(M3400)&lt;&gt;"",TRIM(J3400)&lt;&gt;TRIM(M3400)),"Suffix translation &lt;&gt; lookup ", "" ))
&amp;IF(AND(TRIM(K3400)="",N3400=""),"Description not translated ",
   IF(AND(TRIM(K3400)&lt;&gt;"",TRIM(N3400)&lt;&gt;"",TRIM(K3400)&lt;&gt;TRIM(N3400)),"Description translation&lt;&gt; lookup ", "" ))</f>
        <v xml:space="preserve">Suffix not translated Description not translated </v>
      </c>
      <c r="P3400" s="3" t="s">
        <v>8447</v>
      </c>
      <c r="Q3400" s="3" t="s">
        <v>8447</v>
      </c>
    </row>
    <row r="3401" spans="1:17" x14ac:dyDescent="0.25">
      <c r="A3401" s="2" t="str">
        <f>IF(TRIM(J3401)="","",E3401)</f>
        <v>Event</v>
      </c>
      <c r="B3401" s="2" t="str">
        <f>IF(TRIM(K3401)="","",I3401)</f>
        <v>*Main structure* containing event based information.</v>
      </c>
      <c r="C3401" s="2" t="str">
        <f>LEFT(F3401,FIND(".",F3401,6))</f>
        <v>Xmp.dwc.</v>
      </c>
      <c r="D3401" s="2" t="str">
        <f>VLOOKUP(C3401,PrefixUebersetzung,2,FALSE)</f>
        <v>Xmp.dwc.</v>
      </c>
      <c r="E3401" s="2" t="str">
        <f>MID(F3401,FIND(".",F3401,6)+1,99)</f>
        <v>Event</v>
      </c>
      <c r="F3401" s="3" t="s">
        <v>7133</v>
      </c>
      <c r="G3401" s="3" t="s">
        <v>9526</v>
      </c>
      <c r="H3401" s="3" t="s">
        <v>11266</v>
      </c>
      <c r="I3401" s="3" t="s">
        <v>7134</v>
      </c>
      <c r="J3401" s="3" t="s">
        <v>4471</v>
      </c>
      <c r="K3401" s="5" t="s">
        <v>8844</v>
      </c>
      <c r="L3401" s="14"/>
      <c r="M3401" s="3" t="str">
        <f>IFERROR(VLOOKUP(E3401,A:J,10, FALSE),"")</f>
        <v>Ereignis</v>
      </c>
      <c r="O3401" s="3" t="str">
        <f>IF(AND(TRIM(J3401)="",M3401=""),"Suffix not translated ",
   IF(AND(TRIM(J3401)&lt;&gt;"",TRIM(M3401)&lt;&gt;"",TRIM(J3401)&lt;&gt;TRIM(M3401)),"Suffix translation &lt;&gt; lookup ", "" ))
&amp;IF(AND(TRIM(K3401)="",N3401=""),"Description not translated ",
   IF(AND(TRIM(K3401)&lt;&gt;"",TRIM(N3401)&lt;&gt;"",TRIM(K3401)&lt;&gt;TRIM(N3401)),"Description translation&lt;&gt; lookup ", "" ))</f>
        <v/>
      </c>
      <c r="P3401" s="3" t="s">
        <v>8447</v>
      </c>
      <c r="Q3401" s="3" t="s">
        <v>8447</v>
      </c>
    </row>
    <row r="3402" spans="1:17" ht="105" x14ac:dyDescent="0.25">
      <c r="A3402" s="2" t="str">
        <f>IF(TRIM(J3402)="","",E3402)</f>
        <v>eventDate</v>
      </c>
      <c r="B3402" s="2" t="str">
        <f>IF(TRIM(K3402)="","",I3402)</f>
        <v>The date-time or interval during which an Event occurred. For occurrences, this is the date-time when the event was recorded. Not suitable for a time in a geological context. Recommended best practice is to use an encoding scheme, such as ISO 8601:2004(E).</v>
      </c>
      <c r="C3402" s="2" t="str">
        <f>LEFT(F3402,FIND(".",F3402,6))</f>
        <v>Xmp.dwc.</v>
      </c>
      <c r="D3402" s="2" t="str">
        <f>VLOOKUP(C3402,PrefixUebersetzung,2,FALSE)</f>
        <v>Xmp.dwc.</v>
      </c>
      <c r="E3402" s="2" t="str">
        <f>MID(F3402,FIND(".",F3402,6)+1,99)</f>
        <v>eventDate</v>
      </c>
      <c r="F3402" s="3" t="s">
        <v>7135</v>
      </c>
      <c r="G3402" s="3" t="s">
        <v>11265</v>
      </c>
      <c r="I3402" s="3" t="s">
        <v>7136</v>
      </c>
      <c r="J3402" s="3" t="s">
        <v>7631</v>
      </c>
      <c r="K3402" s="5" t="s">
        <v>7783</v>
      </c>
      <c r="L3402" s="14"/>
      <c r="O3402" s="3" t="str">
        <f>IF(AND(TRIM(J3402)="",M3402=""),"Suffix not translated ",
   IF(AND(TRIM(J3402)&lt;&gt;"",TRIM(M3402)&lt;&gt;"",TRIM(J3402)&lt;&gt;TRIM(M3402)),"Suffix translation &lt;&gt; lookup ", "" ))
&amp;IF(AND(TRIM(K3402)="",N3402=""),"Description not translated ",
   IF(AND(TRIM(K3402)&lt;&gt;"",TRIM(N3402)&lt;&gt;"",TRIM(K3402)&lt;&gt;TRIM(N3402)),"Description translation&lt;&gt; lookup ", "" ))</f>
        <v/>
      </c>
      <c r="P3402" s="3" t="s">
        <v>8447</v>
      </c>
      <c r="Q3402" s="3" t="s">
        <v>8447</v>
      </c>
    </row>
    <row r="3403" spans="1:17" ht="75" x14ac:dyDescent="0.25">
      <c r="A3403" s="2" t="str">
        <f>IF(TRIM(J3403)="","",E3403)</f>
        <v>eventID</v>
      </c>
      <c r="B3403" s="2" t="str">
        <f>IF(TRIM(K3403)="","",I3403)</f>
        <v>An identifier for the set of information associated with an Event (something that occurs at a place and time). May be a global unique identifier or an identifier specific to the data set.</v>
      </c>
      <c r="C3403" s="2" t="str">
        <f>LEFT(F3403,FIND(".",F3403,6))</f>
        <v>Xmp.dwc.</v>
      </c>
      <c r="D3403" s="2" t="str">
        <f>VLOOKUP(C3403,PrefixUebersetzung,2,FALSE)</f>
        <v>Xmp.dwc.</v>
      </c>
      <c r="E3403" s="2" t="str">
        <f>MID(F3403,FIND(".",F3403,6)+1,99)</f>
        <v>eventID</v>
      </c>
      <c r="F3403" s="3" t="s">
        <v>7137</v>
      </c>
      <c r="G3403" s="3" t="s">
        <v>9526</v>
      </c>
      <c r="H3403" s="3" t="s">
        <v>11241</v>
      </c>
      <c r="I3403" s="3" t="s">
        <v>7138</v>
      </c>
      <c r="J3403" s="3" t="s">
        <v>7632</v>
      </c>
      <c r="K3403" s="5" t="s">
        <v>8789</v>
      </c>
      <c r="L3403" s="14"/>
      <c r="M3403" s="3" t="str">
        <f>IFERROR(VLOOKUP(E3403,A:J,10, FALSE),"")</f>
        <v>Ereignis-ID</v>
      </c>
      <c r="O3403" s="3" t="str">
        <f>IF(AND(TRIM(J3403)="",M3403=""),"Suffix not translated ",
   IF(AND(TRIM(J3403)&lt;&gt;"",TRIM(M3403)&lt;&gt;"",TRIM(J3403)&lt;&gt;TRIM(M3403)),"Suffix translation &lt;&gt; lookup ", "" ))
&amp;IF(AND(TRIM(K3403)="",N3403=""),"Description not translated ",
   IF(AND(TRIM(K3403)&lt;&gt;"",TRIM(N3403)&lt;&gt;"",TRIM(K3403)&lt;&gt;TRIM(N3403)),"Description translation&lt;&gt; lookup ", "" ))</f>
        <v/>
      </c>
      <c r="P3403" s="3" t="s">
        <v>8447</v>
      </c>
      <c r="Q3403" s="3" t="s">
        <v>8447</v>
      </c>
    </row>
    <row r="3404" spans="1:17" x14ac:dyDescent="0.25">
      <c r="A3404" s="2" t="str">
        <f>IF(TRIM(J3404)="","",E3404)</f>
        <v>eventRemarks</v>
      </c>
      <c r="B3404" s="2" t="str">
        <f>IF(TRIM(K3404)="","",I3404)</f>
        <v>Comments or notes about the Event.</v>
      </c>
      <c r="C3404" s="2" t="str">
        <f>LEFT(F3404,FIND(".",F3404,6))</f>
        <v>Xmp.dwc.</v>
      </c>
      <c r="D3404" s="2" t="str">
        <f>VLOOKUP(C3404,PrefixUebersetzung,2,FALSE)</f>
        <v>Xmp.dwc.</v>
      </c>
      <c r="E3404" s="2" t="str">
        <f>MID(F3404,FIND(".",F3404,6)+1,99)</f>
        <v>eventRemarks</v>
      </c>
      <c r="F3404" s="3" t="s">
        <v>7139</v>
      </c>
      <c r="G3404" s="3" t="s">
        <v>9526</v>
      </c>
      <c r="H3404" s="3" t="s">
        <v>11241</v>
      </c>
      <c r="I3404" s="3" t="s">
        <v>7140</v>
      </c>
      <c r="J3404" s="3" t="s">
        <v>7633</v>
      </c>
      <c r="K3404" s="5" t="s">
        <v>7598</v>
      </c>
      <c r="L3404" s="14"/>
      <c r="O3404" s="3" t="str">
        <f>IF(AND(TRIM(J3404)="",M3404=""),"Suffix not translated ",
   IF(AND(TRIM(J3404)&lt;&gt;"",TRIM(M3404)&lt;&gt;"",TRIM(J3404)&lt;&gt;TRIM(M3404)),"Suffix translation &lt;&gt; lookup ", "" ))
&amp;IF(AND(TRIM(K3404)="",N3404=""),"Description not translated ",
   IF(AND(TRIM(K3404)&lt;&gt;"",TRIM(N3404)&lt;&gt;"",TRIM(K3404)&lt;&gt;TRIM(N3404)),"Description translation&lt;&gt; lookup ", "" ))</f>
        <v/>
      </c>
      <c r="P3404" s="3" t="s">
        <v>8447</v>
      </c>
      <c r="Q3404" s="3" t="s">
        <v>8447</v>
      </c>
    </row>
    <row r="3405" spans="1:17" ht="60" x14ac:dyDescent="0.25">
      <c r="A3405" s="2" t="str">
        <f>IF(TRIM(J3405)="","",E3405)</f>
        <v>eventTime</v>
      </c>
      <c r="B3405" s="2" t="str">
        <f>IF(TRIM(K3405)="","",I3405)</f>
        <v>The time or interval during which an Event occurred. Recommended best practice is to use an encoding scheme, such as ISO 8601:2004(E).</v>
      </c>
      <c r="C3405" s="2" t="str">
        <f>LEFT(F3405,FIND(".",F3405,6))</f>
        <v>Xmp.dwc.</v>
      </c>
      <c r="D3405" s="2" t="str">
        <f>VLOOKUP(C3405,PrefixUebersetzung,2,FALSE)</f>
        <v>Xmp.dwc.</v>
      </c>
      <c r="E3405" s="2" t="str">
        <f>MID(F3405,FIND(".",F3405,6)+1,99)</f>
        <v>eventTime</v>
      </c>
      <c r="F3405" s="3" t="s">
        <v>7141</v>
      </c>
      <c r="G3405" s="3" t="s">
        <v>11265</v>
      </c>
      <c r="I3405" s="3" t="s">
        <v>7142</v>
      </c>
      <c r="J3405" s="3" t="s">
        <v>7634</v>
      </c>
      <c r="K3405" s="5" t="s">
        <v>8790</v>
      </c>
      <c r="L3405" s="14"/>
      <c r="O3405" s="3" t="str">
        <f>IF(AND(TRIM(J3405)="",M3405=""),"Suffix not translated ",
   IF(AND(TRIM(J3405)&lt;&gt;"",TRIM(M3405)&lt;&gt;"",TRIM(J3405)&lt;&gt;TRIM(M3405)),"Suffix translation &lt;&gt; lookup ", "" ))
&amp;IF(AND(TRIM(K3405)="",N3405=""),"Description not translated ",
   IF(AND(TRIM(K3405)&lt;&gt;"",TRIM(N3405)&lt;&gt;"",TRIM(K3405)&lt;&gt;TRIM(N3405)),"Description translation&lt;&gt; lookup ", "" ))</f>
        <v/>
      </c>
      <c r="P3405" s="3" t="s">
        <v>8447</v>
      </c>
      <c r="Q3405" s="3" t="s">
        <v>8447</v>
      </c>
    </row>
    <row r="3406" spans="1:17" ht="30" x14ac:dyDescent="0.25">
      <c r="A3406" s="2" t="str">
        <f>IF(TRIM(J3406)="","",E3406)</f>
        <v>family</v>
      </c>
      <c r="B3406" s="2" t="str">
        <f>IF(TRIM(K3406)="","",I3406)</f>
        <v>The full scientific name of the family in which the taxon is classified.</v>
      </c>
      <c r="C3406" s="2" t="str">
        <f>LEFT(F3406,FIND(".",F3406,6))</f>
        <v>Xmp.dwc.</v>
      </c>
      <c r="D3406" s="2" t="str">
        <f>VLOOKUP(C3406,PrefixUebersetzung,2,FALSE)</f>
        <v>Xmp.dwc.</v>
      </c>
      <c r="E3406" s="2" t="str">
        <f>MID(F3406,FIND(".",F3406,6)+1,99)</f>
        <v>family</v>
      </c>
      <c r="F3406" s="3" t="s">
        <v>7143</v>
      </c>
      <c r="G3406" s="3" t="s">
        <v>9526</v>
      </c>
      <c r="H3406" s="3" t="s">
        <v>11241</v>
      </c>
      <c r="I3406" s="3" t="s">
        <v>7144</v>
      </c>
      <c r="J3406" s="3" t="s">
        <v>7635</v>
      </c>
      <c r="K3406" s="5" t="s">
        <v>8791</v>
      </c>
      <c r="L3406" s="14"/>
      <c r="O3406" s="3" t="str">
        <f>IF(AND(TRIM(J3406)="",M3406=""),"Suffix not translated ",
   IF(AND(TRIM(J3406)&lt;&gt;"",TRIM(M3406)&lt;&gt;"",TRIM(J3406)&lt;&gt;TRIM(M3406)),"Suffix translation &lt;&gt; lookup ", "" ))
&amp;IF(AND(TRIM(K3406)="",N3406=""),"Description not translated ",
   IF(AND(TRIM(K3406)&lt;&gt;"",TRIM(N3406)&lt;&gt;"",TRIM(K3406)&lt;&gt;TRIM(N3406)),"Description translation&lt;&gt; lookup ", "" ))</f>
        <v/>
      </c>
      <c r="P3406" s="3" t="s">
        <v>8447</v>
      </c>
      <c r="Q3406" s="3" t="s">
        <v>8447</v>
      </c>
    </row>
    <row r="3407" spans="1:17" ht="60" x14ac:dyDescent="0.25">
      <c r="A3407" s="2" t="str">
        <f>IF(TRIM(J3407)="","",E3407)</f>
        <v>fieldNotes</v>
      </c>
      <c r="B3407" s="2" t="str">
        <f>IF(TRIM(K3407)="","",I3407)</f>
        <v>One of (a) an indicator of the existence of, (b) a reference to (publication, URI), or (c) the text of notes taken in the field about the Event.</v>
      </c>
      <c r="C3407" s="2" t="str">
        <f>LEFT(F3407,FIND(".",F3407,6))</f>
        <v>Xmp.dwc.</v>
      </c>
      <c r="D3407" s="2" t="str">
        <f>VLOOKUP(C3407,PrefixUebersetzung,2,FALSE)</f>
        <v>Xmp.dwc.</v>
      </c>
      <c r="E3407" s="2" t="str">
        <f>MID(F3407,FIND(".",F3407,6)+1,99)</f>
        <v>fieldNotes</v>
      </c>
      <c r="F3407" s="3" t="s">
        <v>7145</v>
      </c>
      <c r="G3407" s="3" t="s">
        <v>9526</v>
      </c>
      <c r="H3407" s="3" t="s">
        <v>11241</v>
      </c>
      <c r="I3407" s="3" t="s">
        <v>7146</v>
      </c>
      <c r="J3407" s="3" t="s">
        <v>7636</v>
      </c>
      <c r="K3407" s="5" t="s">
        <v>8792</v>
      </c>
      <c r="L3407" s="14"/>
      <c r="O3407" s="3" t="str">
        <f>IF(AND(TRIM(J3407)="",M3407=""),"Suffix not translated ",
   IF(AND(TRIM(J3407)&lt;&gt;"",TRIM(M3407)&lt;&gt;"",TRIM(J3407)&lt;&gt;TRIM(M3407)),"Suffix translation &lt;&gt; lookup ", "" ))
&amp;IF(AND(TRIM(K3407)="",N3407=""),"Description not translated ",
   IF(AND(TRIM(K3407)&lt;&gt;"",TRIM(N3407)&lt;&gt;"",TRIM(K3407)&lt;&gt;TRIM(N3407)),"Description translation&lt;&gt; lookup ", "" ))</f>
        <v/>
      </c>
      <c r="P3407" s="3" t="s">
        <v>8447</v>
      </c>
      <c r="Q3407" s="3" t="s">
        <v>8447</v>
      </c>
    </row>
    <row r="3408" spans="1:17" ht="45" x14ac:dyDescent="0.25">
      <c r="A3408" s="2" t="str">
        <f>IF(TRIM(J3408)="","",E3408)</f>
        <v>fieldNumber</v>
      </c>
      <c r="B3408" s="2" t="str">
        <f>IF(TRIM(K3408)="","",I3408)</f>
        <v>An identifier given to the event in the field. Often serves as a link between field notes and the Event.</v>
      </c>
      <c r="C3408" s="2" t="str">
        <f>LEFT(F3408,FIND(".",F3408,6))</f>
        <v>Xmp.dwc.</v>
      </c>
      <c r="D3408" s="2" t="str">
        <f>VLOOKUP(C3408,PrefixUebersetzung,2,FALSE)</f>
        <v>Xmp.dwc.</v>
      </c>
      <c r="E3408" s="2" t="str">
        <f>MID(F3408,FIND(".",F3408,6)+1,99)</f>
        <v>fieldNumber</v>
      </c>
      <c r="F3408" s="3" t="s">
        <v>7147</v>
      </c>
      <c r="G3408" s="3" t="s">
        <v>9526</v>
      </c>
      <c r="H3408" s="3" t="s">
        <v>11241</v>
      </c>
      <c r="I3408" s="3" t="s">
        <v>7148</v>
      </c>
      <c r="J3408" s="3" t="s">
        <v>7637</v>
      </c>
      <c r="K3408" s="5" t="s">
        <v>8793</v>
      </c>
      <c r="L3408" s="14"/>
      <c r="O3408" s="3" t="str">
        <f>IF(AND(TRIM(J3408)="",M3408=""),"Suffix not translated ",
   IF(AND(TRIM(J3408)&lt;&gt;"",TRIM(M3408)&lt;&gt;"",TRIM(J3408)&lt;&gt;TRIM(M3408)),"Suffix translation &lt;&gt; lookup ", "" ))
&amp;IF(AND(TRIM(K3408)="",N3408=""),"Description not translated ",
   IF(AND(TRIM(K3408)&lt;&gt;"",TRIM(N3408)&lt;&gt;"",TRIM(K3408)&lt;&gt;TRIM(N3408)),"Description translation&lt;&gt; lookup ", "" ))</f>
        <v/>
      </c>
      <c r="P3408" s="3" t="s">
        <v>8447</v>
      </c>
      <c r="Q3408" s="3" t="s">
        <v>8447</v>
      </c>
    </row>
    <row r="3409" spans="1:17" ht="180" x14ac:dyDescent="0.25">
      <c r="A3409" s="2" t="str">
        <f>IF(TRIM(J3409)="","",E3409)</f>
        <v/>
      </c>
      <c r="B3409" s="2" t="str">
        <f>IF(TRIM(K3409)="","",I3409)</f>
        <v/>
      </c>
      <c r="C3409" s="2" t="str">
        <f>LEFT(F3409,FIND(".",F3409,6))</f>
        <v>Xmp.dwc.</v>
      </c>
      <c r="D3409" s="2" t="str">
        <f>VLOOKUP(C3409,PrefixUebersetzung,2,FALSE)</f>
        <v>Xmp.dwc.</v>
      </c>
      <c r="E3409" s="2" t="str">
        <f>MID(F3409,FIND(".",F3409,6)+1,99)</f>
        <v>footprintSpatialFit</v>
      </c>
      <c r="F3409" s="3" t="s">
        <v>7149</v>
      </c>
      <c r="G3409" s="3" t="s">
        <v>9526</v>
      </c>
      <c r="H3409" s="3" t="s">
        <v>11245</v>
      </c>
      <c r="I3409" s="3" t="s">
        <v>7150</v>
      </c>
      <c r="J3409" s="3"/>
      <c r="L3409" s="14">
        <v>5</v>
      </c>
      <c r="O3409" s="3" t="str">
        <f>IF(AND(TRIM(J3409)="",M3409=""),"Suffix not translated ",
   IF(AND(TRIM(J3409)&lt;&gt;"",TRIM(M3409)&lt;&gt;"",TRIM(J3409)&lt;&gt;TRIM(M3409)),"Suffix translation &lt;&gt; lookup ", "" ))
&amp;IF(AND(TRIM(K3409)="",N3409=""),"Description not translated ",
   IF(AND(TRIM(K3409)&lt;&gt;"",TRIM(N3409)&lt;&gt;"",TRIM(K3409)&lt;&gt;TRIM(N3409)),"Description translation&lt;&gt; lookup ", "" ))</f>
        <v xml:space="preserve">Suffix not translated Description not translated </v>
      </c>
      <c r="P3409" s="3" t="s">
        <v>8447</v>
      </c>
      <c r="Q3409" s="3" t="s">
        <v>8447</v>
      </c>
    </row>
    <row r="3410" spans="1:17" ht="90" x14ac:dyDescent="0.25">
      <c r="A3410" s="2" t="str">
        <f>IF(TRIM(J3410)="","",E3410)</f>
        <v/>
      </c>
      <c r="B3410" s="2" t="str">
        <f>IF(TRIM(K3410)="","",I3410)</f>
        <v/>
      </c>
      <c r="C3410" s="2" t="str">
        <f>LEFT(F3410,FIND(".",F3410,6))</f>
        <v>Xmp.dwc.</v>
      </c>
      <c r="D3410" s="2" t="str">
        <f>VLOOKUP(C3410,PrefixUebersetzung,2,FALSE)</f>
        <v>Xmp.dwc.</v>
      </c>
      <c r="E3410" s="2" t="str">
        <f>MID(F3410,FIND(".",F3410,6)+1,99)</f>
        <v>footprintSRS</v>
      </c>
      <c r="F3410" s="3" t="s">
        <v>7151</v>
      </c>
      <c r="G3410" s="3" t="s">
        <v>9526</v>
      </c>
      <c r="H3410" s="3" t="s">
        <v>11241</v>
      </c>
      <c r="I3410" s="3" t="s">
        <v>7152</v>
      </c>
      <c r="J3410" s="3"/>
      <c r="L3410" s="14">
        <v>5</v>
      </c>
      <c r="O3410" s="3" t="str">
        <f>IF(AND(TRIM(J3410)="",M3410=""),"Suffix not translated ",
   IF(AND(TRIM(J3410)&lt;&gt;"",TRIM(M3410)&lt;&gt;"",TRIM(J3410)&lt;&gt;TRIM(M3410)),"Suffix translation &lt;&gt; lookup ", "" ))
&amp;IF(AND(TRIM(K3410)="",N3410=""),"Description not translated ",
   IF(AND(TRIM(K3410)&lt;&gt;"",TRIM(N3410)&lt;&gt;"",TRIM(K3410)&lt;&gt;TRIM(N3410)),"Description translation&lt;&gt; lookup ", "" ))</f>
        <v xml:space="preserve">Suffix not translated Description not translated </v>
      </c>
      <c r="P3410" s="3" t="s">
        <v>8447</v>
      </c>
      <c r="Q3410" s="3" t="s">
        <v>8447</v>
      </c>
    </row>
    <row r="3411" spans="1:17" ht="75" x14ac:dyDescent="0.25">
      <c r="A3411" s="2" t="str">
        <f>IF(TRIM(J3411)="","",E3411)</f>
        <v/>
      </c>
      <c r="B3411" s="2" t="str">
        <f>IF(TRIM(K3411)="","",I3411)</f>
        <v/>
      </c>
      <c r="C3411" s="2" t="str">
        <f>LEFT(F3411,FIND(".",F3411,6))</f>
        <v>Xmp.dwc.</v>
      </c>
      <c r="D3411" s="2" t="str">
        <f>VLOOKUP(C3411,PrefixUebersetzung,2,FALSE)</f>
        <v>Xmp.dwc.</v>
      </c>
      <c r="E3411" s="2" t="str">
        <f>MID(F3411,FIND(".",F3411,6)+1,99)</f>
        <v>footprintWKT</v>
      </c>
      <c r="F3411" s="3" t="s">
        <v>7153</v>
      </c>
      <c r="G3411" s="3" t="s">
        <v>9526</v>
      </c>
      <c r="H3411" s="3" t="s">
        <v>11241</v>
      </c>
      <c r="I3411" s="3" t="s">
        <v>7154</v>
      </c>
      <c r="J3411" s="3"/>
      <c r="L3411" s="14">
        <v>5</v>
      </c>
      <c r="O3411" s="3" t="str">
        <f>IF(AND(TRIM(J3411)="",M3411=""),"Suffix not translated ",
   IF(AND(TRIM(J3411)&lt;&gt;"",TRIM(M3411)&lt;&gt;"",TRIM(J3411)&lt;&gt;TRIM(M3411)),"Suffix translation &lt;&gt; lookup ", "" ))
&amp;IF(AND(TRIM(K3411)="",N3411=""),"Description not translated ",
   IF(AND(TRIM(K3411)&lt;&gt;"",TRIM(N3411)&lt;&gt;"",TRIM(K3411)&lt;&gt;TRIM(N3411)),"Description translation&lt;&gt; lookup ", "" ))</f>
        <v xml:space="preserve">Suffix not translated Description not translated </v>
      </c>
      <c r="P3411" s="3" t="s">
        <v>8447</v>
      </c>
      <c r="Q3411" s="3" t="s">
        <v>8447</v>
      </c>
    </row>
    <row r="3412" spans="1:17" ht="45" x14ac:dyDescent="0.25">
      <c r="A3412" s="2" t="str">
        <f>IF(TRIM(J3412)="","",E3412)</f>
        <v>formation</v>
      </c>
      <c r="B3412" s="2" t="str">
        <f>IF(TRIM(K3412)="","",I3412)</f>
        <v>The full name of the lithostratigraphic formation from which the cataloged item was collected.</v>
      </c>
      <c r="C3412" s="2" t="str">
        <f>LEFT(F3412,FIND(".",F3412,6))</f>
        <v>Xmp.dwc.</v>
      </c>
      <c r="D3412" s="2" t="str">
        <f>VLOOKUP(C3412,PrefixUebersetzung,2,FALSE)</f>
        <v>Xmp.dwc.</v>
      </c>
      <c r="E3412" s="2" t="str">
        <f>MID(F3412,FIND(".",F3412,6)+1,99)</f>
        <v>formation</v>
      </c>
      <c r="F3412" s="3" t="s">
        <v>7155</v>
      </c>
      <c r="G3412" s="3" t="s">
        <v>9526</v>
      </c>
      <c r="H3412" s="3" t="s">
        <v>11241</v>
      </c>
      <c r="I3412" s="3" t="s">
        <v>7156</v>
      </c>
      <c r="J3412" s="3" t="s">
        <v>7722</v>
      </c>
      <c r="K3412" s="5" t="s">
        <v>8794</v>
      </c>
      <c r="L3412" s="14"/>
      <c r="O3412" s="3" t="str">
        <f>IF(AND(TRIM(J3412)="",M3412=""),"Suffix not translated ",
   IF(AND(TRIM(J3412)&lt;&gt;"",TRIM(M3412)&lt;&gt;"",TRIM(J3412)&lt;&gt;TRIM(M3412)),"Suffix translation &lt;&gt; lookup ", "" ))
&amp;IF(AND(TRIM(K3412)="",N3412=""),"Description not translated ",
   IF(AND(TRIM(K3412)&lt;&gt;"",TRIM(N3412)&lt;&gt;"",TRIM(K3412)&lt;&gt;TRIM(N3412)),"Description translation&lt;&gt; lookup ", "" ))</f>
        <v/>
      </c>
      <c r="P3412" s="3" t="s">
        <v>8447</v>
      </c>
      <c r="Q3412" s="3" t="s">
        <v>8447</v>
      </c>
    </row>
    <row r="3413" spans="1:17" ht="30" x14ac:dyDescent="0.25">
      <c r="A3413" s="2" t="str">
        <f>IF(TRIM(J3413)="","",E3413)</f>
        <v/>
      </c>
      <c r="B3413" s="2" t="str">
        <f>IF(TRIM(K3413)="","",I3413)</f>
        <v/>
      </c>
      <c r="C3413" s="2" t="str">
        <f>LEFT(F3413,FIND(".",F3413,6))</f>
        <v>Xmp.dwc.</v>
      </c>
      <c r="D3413" s="2" t="str">
        <f>VLOOKUP(C3413,PrefixUebersetzung,2,FALSE)</f>
        <v>Xmp.dwc.</v>
      </c>
      <c r="E3413" s="2" t="str">
        <f>MID(F3413,FIND(".",F3413,6)+1,99)</f>
        <v>FossilSpecimen</v>
      </c>
      <c r="F3413" s="3" t="s">
        <v>7157</v>
      </c>
      <c r="G3413" s="3" t="s">
        <v>9526</v>
      </c>
      <c r="H3413" s="3" t="s">
        <v>11267</v>
      </c>
      <c r="I3413" s="3" t="s">
        <v>7158</v>
      </c>
      <c r="J3413" s="3"/>
      <c r="L3413" s="14">
        <v>5</v>
      </c>
      <c r="O3413" s="3" t="str">
        <f>IF(AND(TRIM(J3413)="",M3413=""),"Suffix not translated ",
   IF(AND(TRIM(J3413)&lt;&gt;"",TRIM(M3413)&lt;&gt;"",TRIM(J3413)&lt;&gt;TRIM(M3413)),"Suffix translation &lt;&gt; lookup ", "" ))
&amp;IF(AND(TRIM(K3413)="",N3413=""),"Description not translated ",
   IF(AND(TRIM(K3413)&lt;&gt;"",TRIM(N3413)&lt;&gt;"",TRIM(K3413)&lt;&gt;TRIM(N3413)),"Description translation&lt;&gt; lookup ", "" ))</f>
        <v xml:space="preserve">Suffix not translated Description not translated </v>
      </c>
      <c r="P3413" s="3" t="s">
        <v>8447</v>
      </c>
      <c r="Q3413" s="3" t="s">
        <v>8447</v>
      </c>
    </row>
    <row r="3414" spans="1:17" ht="30" x14ac:dyDescent="0.25">
      <c r="A3414" s="2" t="str">
        <f>IF(TRIM(J3414)="","",E3414)</f>
        <v>genus</v>
      </c>
      <c r="B3414" s="2" t="str">
        <f>IF(TRIM(K3414)="","",I3414)</f>
        <v>The full scientific name of the genus in which the taxon is classified.</v>
      </c>
      <c r="C3414" s="2" t="str">
        <f>LEFT(F3414,FIND(".",F3414,6))</f>
        <v>Xmp.dwc.</v>
      </c>
      <c r="D3414" s="2" t="str">
        <f>VLOOKUP(C3414,PrefixUebersetzung,2,FALSE)</f>
        <v>Xmp.dwc.</v>
      </c>
      <c r="E3414" s="2" t="str">
        <f>MID(F3414,FIND(".",F3414,6)+1,99)</f>
        <v>genus</v>
      </c>
      <c r="F3414" s="3" t="s">
        <v>7159</v>
      </c>
      <c r="G3414" s="3" t="s">
        <v>9526</v>
      </c>
      <c r="H3414" s="3" t="s">
        <v>11241</v>
      </c>
      <c r="I3414" s="3" t="s">
        <v>7160</v>
      </c>
      <c r="J3414" s="3" t="s">
        <v>7723</v>
      </c>
      <c r="K3414" s="5" t="s">
        <v>8795</v>
      </c>
      <c r="L3414" s="14"/>
      <c r="O3414" s="3" t="str">
        <f>IF(AND(TRIM(J3414)="",M3414=""),"Suffix not translated ",
   IF(AND(TRIM(J3414)&lt;&gt;"",TRIM(M3414)&lt;&gt;"",TRIM(J3414)&lt;&gt;TRIM(M3414)),"Suffix translation &lt;&gt; lookup ", "" ))
&amp;IF(AND(TRIM(K3414)="",N3414=""),"Description not translated ",
   IF(AND(TRIM(K3414)&lt;&gt;"",TRIM(N3414)&lt;&gt;"",TRIM(K3414)&lt;&gt;TRIM(N3414)),"Description translation&lt;&gt; lookup ", "" ))</f>
        <v/>
      </c>
      <c r="P3414" s="3" t="s">
        <v>8447</v>
      </c>
      <c r="Q3414" s="3" t="s">
        <v>8447</v>
      </c>
    </row>
    <row r="3415" spans="1:17" ht="150" x14ac:dyDescent="0.25">
      <c r="A3415" s="2" t="str">
        <f>IF(TRIM(J3415)="","",E3415)</f>
        <v>geodeticDatum</v>
      </c>
      <c r="B3415" s="2" t="str">
        <f>IF(TRIM(K3415)="","",I3415)</f>
        <v/>
      </c>
      <c r="C3415" s="2" t="str">
        <f>LEFT(F3415,FIND(".",F3415,6))</f>
        <v>Xmp.dwc.</v>
      </c>
      <c r="D3415" s="2" t="str">
        <f>VLOOKUP(C3415,PrefixUebersetzung,2,FALSE)</f>
        <v>Xmp.dwc.</v>
      </c>
      <c r="E3415" s="2" t="str">
        <f>MID(F3415,FIND(".",F3415,6)+1,99)</f>
        <v>geodeticDatum</v>
      </c>
      <c r="F3415" s="3" t="s">
        <v>7161</v>
      </c>
      <c r="G3415" s="3" t="s">
        <v>9526</v>
      </c>
      <c r="H3415" s="3" t="s">
        <v>11241</v>
      </c>
      <c r="I3415" s="3" t="s">
        <v>7162</v>
      </c>
      <c r="J3415" s="3" t="s">
        <v>7724</v>
      </c>
      <c r="L3415" s="14">
        <v>5</v>
      </c>
      <c r="O3415" s="3" t="str">
        <f>IF(AND(TRIM(J3415)="",M3415=""),"Suffix not translated ",
   IF(AND(TRIM(J3415)&lt;&gt;"",TRIM(M3415)&lt;&gt;"",TRIM(J3415)&lt;&gt;TRIM(M3415)),"Suffix translation &lt;&gt; lookup ", "" ))
&amp;IF(AND(TRIM(K3415)="",N3415=""),"Description not translated ",
   IF(AND(TRIM(K3415)&lt;&gt;"",TRIM(N3415)&lt;&gt;"",TRIM(K3415)&lt;&gt;TRIM(N3415)),"Description translation&lt;&gt; lookup ", "" ))</f>
        <v xml:space="preserve">Description not translated </v>
      </c>
      <c r="P3415" s="3" t="s">
        <v>8447</v>
      </c>
      <c r="Q3415" s="3" t="s">
        <v>8447</v>
      </c>
    </row>
    <row r="3416" spans="1:17" ht="30" x14ac:dyDescent="0.25">
      <c r="A3416" s="2" t="str">
        <f>IF(TRIM(J3416)="","",E3416)</f>
        <v>GeologicalContext</v>
      </c>
      <c r="B3416" s="2" t="str">
        <f>IF(TRIM(K3416)="","",I3416)</f>
        <v/>
      </c>
      <c r="C3416" s="2" t="str">
        <f>LEFT(F3416,FIND(".",F3416,6))</f>
        <v>Xmp.dwc.</v>
      </c>
      <c r="D3416" s="2" t="str">
        <f>VLOOKUP(C3416,PrefixUebersetzung,2,FALSE)</f>
        <v>Xmp.dwc.</v>
      </c>
      <c r="E3416" s="2" t="str">
        <f>MID(F3416,FIND(".",F3416,6)+1,99)</f>
        <v>GeologicalContext</v>
      </c>
      <c r="F3416" s="3" t="s">
        <v>7163</v>
      </c>
      <c r="G3416" s="3" t="s">
        <v>9526</v>
      </c>
      <c r="H3416" s="3" t="s">
        <v>11268</v>
      </c>
      <c r="I3416" s="3" t="s">
        <v>7164</v>
      </c>
      <c r="J3416" s="3" t="s">
        <v>7725</v>
      </c>
      <c r="L3416" s="14">
        <v>5</v>
      </c>
      <c r="O3416" s="3" t="str">
        <f>IF(AND(TRIM(J3416)="",M3416=""),"Suffix not translated ",
   IF(AND(TRIM(J3416)&lt;&gt;"",TRIM(M3416)&lt;&gt;"",TRIM(J3416)&lt;&gt;TRIM(M3416)),"Suffix translation &lt;&gt; lookup ", "" ))
&amp;IF(AND(TRIM(K3416)="",N3416=""),"Description not translated ",
   IF(AND(TRIM(K3416)&lt;&gt;"",TRIM(N3416)&lt;&gt;"",TRIM(K3416)&lt;&gt;TRIM(N3416)),"Description translation&lt;&gt; lookup ", "" ))</f>
        <v xml:space="preserve">Description not translated </v>
      </c>
      <c r="P3416" s="3" t="s">
        <v>8447</v>
      </c>
      <c r="Q3416" s="3" t="s">
        <v>8447</v>
      </c>
    </row>
    <row r="3417" spans="1:17" ht="60" x14ac:dyDescent="0.25">
      <c r="A3417" s="2" t="str">
        <f>IF(TRIM(J3417)="","",E3417)</f>
        <v>geologicalContextID</v>
      </c>
      <c r="B3417" s="2" t="str">
        <f>IF(TRIM(K3417)="","",I3417)</f>
        <v/>
      </c>
      <c r="C3417" s="2" t="str">
        <f>LEFT(F3417,FIND(".",F3417,6))</f>
        <v>Xmp.dwc.</v>
      </c>
      <c r="D3417" s="2" t="str">
        <f>VLOOKUP(C3417,PrefixUebersetzung,2,FALSE)</f>
        <v>Xmp.dwc.</v>
      </c>
      <c r="E3417" s="2" t="str">
        <f>MID(F3417,FIND(".",F3417,6)+1,99)</f>
        <v>geologicalContextID</v>
      </c>
      <c r="F3417" s="3" t="s">
        <v>7165</v>
      </c>
      <c r="G3417" s="3" t="s">
        <v>9526</v>
      </c>
      <c r="H3417" s="3" t="s">
        <v>11241</v>
      </c>
      <c r="I3417" s="3" t="s">
        <v>7166</v>
      </c>
      <c r="J3417" s="3" t="s">
        <v>7726</v>
      </c>
      <c r="L3417" s="14">
        <v>5</v>
      </c>
      <c r="O3417" s="3" t="str">
        <f>IF(AND(TRIM(J3417)="",M3417=""),"Suffix not translated ",
   IF(AND(TRIM(J3417)&lt;&gt;"",TRIM(M3417)&lt;&gt;"",TRIM(J3417)&lt;&gt;TRIM(M3417)),"Suffix translation &lt;&gt; lookup ", "" ))
&amp;IF(AND(TRIM(K3417)="",N3417=""),"Description not translated ",
   IF(AND(TRIM(K3417)&lt;&gt;"",TRIM(N3417)&lt;&gt;"",TRIM(K3417)&lt;&gt;TRIM(N3417)),"Description translation&lt;&gt; lookup ", "" ))</f>
        <v xml:space="preserve">Description not translated </v>
      </c>
      <c r="P3417" s="3" t="s">
        <v>8447</v>
      </c>
      <c r="Q3417" s="3" t="s">
        <v>8447</v>
      </c>
    </row>
    <row r="3418" spans="1:17" ht="60" x14ac:dyDescent="0.25">
      <c r="A3418" s="2" t="str">
        <f>IF(TRIM(J3418)="","",E3418)</f>
        <v>georeferencedBy</v>
      </c>
      <c r="B3418" s="2" t="str">
        <f>IF(TRIM(K3418)="","",I3418)</f>
        <v>A list (concatenated and separated) of names of people, groups, or organizations who determined the georeference (spatial representation) for the Location.</v>
      </c>
      <c r="C3418" s="2" t="str">
        <f>LEFT(F3418,FIND(".",F3418,6))</f>
        <v>Xmp.dwc.</v>
      </c>
      <c r="D3418" s="2" t="str">
        <f>VLOOKUP(C3418,PrefixUebersetzung,2,FALSE)</f>
        <v>Xmp.dwc.</v>
      </c>
      <c r="E3418" s="2" t="str">
        <f>MID(F3418,FIND(".",F3418,6)+1,99)</f>
        <v>georeferencedBy</v>
      </c>
      <c r="F3418" s="3" t="s">
        <v>7167</v>
      </c>
      <c r="G3418" s="3" t="s">
        <v>9527</v>
      </c>
      <c r="H3418" s="3" t="s">
        <v>11251</v>
      </c>
      <c r="I3418" s="3" t="s">
        <v>7168</v>
      </c>
      <c r="J3418" s="3" t="s">
        <v>7727</v>
      </c>
      <c r="K3418" s="5" t="s">
        <v>8796</v>
      </c>
      <c r="L3418" s="14"/>
      <c r="O3418" s="3" t="str">
        <f>IF(AND(TRIM(J3418)="",M3418=""),"Suffix not translated ",
   IF(AND(TRIM(J3418)&lt;&gt;"",TRIM(M3418)&lt;&gt;"",TRIM(J3418)&lt;&gt;TRIM(M3418)),"Suffix translation &lt;&gt; lookup ", "" ))
&amp;IF(AND(TRIM(K3418)="",N3418=""),"Description not translated ",
   IF(AND(TRIM(K3418)&lt;&gt;"",TRIM(N3418)&lt;&gt;"",TRIM(K3418)&lt;&gt;TRIM(N3418)),"Description translation&lt;&gt; lookup ", "" ))</f>
        <v/>
      </c>
      <c r="P3418" s="3" t="s">
        <v>8447</v>
      </c>
      <c r="Q3418" s="3" t="s">
        <v>8447</v>
      </c>
    </row>
    <row r="3419" spans="1:17" ht="45" x14ac:dyDescent="0.25">
      <c r="A3419" s="2" t="str">
        <f>IF(TRIM(J3419)="","",E3419)</f>
        <v>georeferencedDate</v>
      </c>
      <c r="B3419" s="2" t="str">
        <f>IF(TRIM(K3419)="","",I3419)</f>
        <v>The date on which the Location was georeferenced. Recommended best practice is to use an encoding scheme, such as ISO 8601:2004(E).</v>
      </c>
      <c r="C3419" s="2" t="str">
        <f>LEFT(F3419,FIND(".",F3419,6))</f>
        <v>Xmp.dwc.</v>
      </c>
      <c r="D3419" s="2" t="str">
        <f>VLOOKUP(C3419,PrefixUebersetzung,2,FALSE)</f>
        <v>Xmp.dwc.</v>
      </c>
      <c r="E3419" s="2" t="str">
        <f>MID(F3419,FIND(".",F3419,6)+1,99)</f>
        <v>georeferencedDate</v>
      </c>
      <c r="F3419" s="3" t="s">
        <v>7169</v>
      </c>
      <c r="G3419" s="3" t="s">
        <v>11265</v>
      </c>
      <c r="I3419" s="3" t="s">
        <v>7170</v>
      </c>
      <c r="J3419" s="3" t="s">
        <v>7728</v>
      </c>
      <c r="K3419" s="5" t="s">
        <v>8797</v>
      </c>
      <c r="L3419" s="14"/>
      <c r="O3419" s="3" t="str">
        <f>IF(AND(TRIM(J3419)="",M3419=""),"Suffix not translated ",
   IF(AND(TRIM(J3419)&lt;&gt;"",TRIM(M3419)&lt;&gt;"",TRIM(J3419)&lt;&gt;TRIM(M3419)),"Suffix translation &lt;&gt; lookup ", "" ))
&amp;IF(AND(TRIM(K3419)="",N3419=""),"Description not translated ",
   IF(AND(TRIM(K3419)&lt;&gt;"",TRIM(N3419)&lt;&gt;"",TRIM(K3419)&lt;&gt;TRIM(N3419)),"Description translation&lt;&gt; lookup ", "" ))</f>
        <v/>
      </c>
      <c r="P3419" s="3" t="s">
        <v>8447</v>
      </c>
      <c r="Q3419" s="3" t="s">
        <v>8447</v>
      </c>
    </row>
    <row r="3420" spans="1:17" ht="45" x14ac:dyDescent="0.25">
      <c r="A3420" s="2" t="str">
        <f>IF(TRIM(J3420)="","",E3420)</f>
        <v>georeferenceProtocol</v>
      </c>
      <c r="B3420" s="2" t="str">
        <f>IF(TRIM(K3420)="","",I3420)</f>
        <v/>
      </c>
      <c r="C3420" s="2" t="str">
        <f>LEFT(F3420,FIND(".",F3420,6))</f>
        <v>Xmp.dwc.</v>
      </c>
      <c r="D3420" s="2" t="str">
        <f>VLOOKUP(C3420,PrefixUebersetzung,2,FALSE)</f>
        <v>Xmp.dwc.</v>
      </c>
      <c r="E3420" s="2" t="str">
        <f>MID(F3420,FIND(".",F3420,6)+1,99)</f>
        <v>georeferenceProtocol</v>
      </c>
      <c r="F3420" s="3" t="s">
        <v>7171</v>
      </c>
      <c r="G3420" s="3" t="s">
        <v>9526</v>
      </c>
      <c r="H3420" s="3" t="s">
        <v>11241</v>
      </c>
      <c r="I3420" s="3" t="s">
        <v>7172</v>
      </c>
      <c r="J3420" s="3" t="s">
        <v>7729</v>
      </c>
      <c r="L3420" s="14">
        <v>5</v>
      </c>
      <c r="O3420" s="3" t="str">
        <f>IF(AND(TRIM(J3420)="",M3420=""),"Suffix not translated ",
   IF(AND(TRIM(J3420)&lt;&gt;"",TRIM(M3420)&lt;&gt;"",TRIM(J3420)&lt;&gt;TRIM(M3420)),"Suffix translation &lt;&gt; lookup ", "" ))
&amp;IF(AND(TRIM(K3420)="",N3420=""),"Description not translated ",
   IF(AND(TRIM(K3420)&lt;&gt;"",TRIM(N3420)&lt;&gt;"",TRIM(K3420)&lt;&gt;TRIM(N3420)),"Description translation&lt;&gt; lookup ", "" ))</f>
        <v xml:space="preserve">Description not translated </v>
      </c>
      <c r="P3420" s="3" t="s">
        <v>8447</v>
      </c>
      <c r="Q3420" s="3" t="s">
        <v>8447</v>
      </c>
    </row>
    <row r="3421" spans="1:17" ht="60" x14ac:dyDescent="0.25">
      <c r="A3421" s="2" t="str">
        <f>IF(TRIM(J3421)="","",E3421)</f>
        <v>georeferenceRemarks</v>
      </c>
      <c r="B3421" s="2" t="str">
        <f>IF(TRIM(K3421)="","",I3421)</f>
        <v/>
      </c>
      <c r="C3421" s="2" t="str">
        <f>LEFT(F3421,FIND(".",F3421,6))</f>
        <v>Xmp.dwc.</v>
      </c>
      <c r="D3421" s="2" t="str">
        <f>VLOOKUP(C3421,PrefixUebersetzung,2,FALSE)</f>
        <v>Xmp.dwc.</v>
      </c>
      <c r="E3421" s="2" t="str">
        <f>MID(F3421,FIND(".",F3421,6)+1,99)</f>
        <v>georeferenceRemarks</v>
      </c>
      <c r="F3421" s="3" t="s">
        <v>7173</v>
      </c>
      <c r="G3421" s="3" t="s">
        <v>9526</v>
      </c>
      <c r="H3421" s="3" t="s">
        <v>11241</v>
      </c>
      <c r="I3421" s="3" t="s">
        <v>7174</v>
      </c>
      <c r="J3421" s="3" t="s">
        <v>7730</v>
      </c>
      <c r="L3421" s="14">
        <v>5</v>
      </c>
      <c r="O3421" s="3" t="str">
        <f>IF(AND(TRIM(J3421)="",M3421=""),"Suffix not translated ",
   IF(AND(TRIM(J3421)&lt;&gt;"",TRIM(M3421)&lt;&gt;"",TRIM(J3421)&lt;&gt;TRIM(M3421)),"Suffix translation &lt;&gt; lookup ", "" ))
&amp;IF(AND(TRIM(K3421)="",N3421=""),"Description not translated ",
   IF(AND(TRIM(K3421)&lt;&gt;"",TRIM(N3421)&lt;&gt;"",TRIM(K3421)&lt;&gt;TRIM(N3421)),"Description translation&lt;&gt; lookup ", "" ))</f>
        <v xml:space="preserve">Description not translated </v>
      </c>
      <c r="P3421" s="3" t="s">
        <v>8447</v>
      </c>
      <c r="Q3421" s="3" t="s">
        <v>8447</v>
      </c>
    </row>
    <row r="3422" spans="1:17" ht="60" x14ac:dyDescent="0.25">
      <c r="A3422" s="2" t="str">
        <f>IF(TRIM(J3422)="","",E3422)</f>
        <v>georeferenceSources</v>
      </c>
      <c r="B3422" s="2" t="str">
        <f>IF(TRIM(K3422)="","",I3422)</f>
        <v/>
      </c>
      <c r="C3422" s="2" t="str">
        <f>LEFT(F3422,FIND(".",F3422,6))</f>
        <v>Xmp.dwc.</v>
      </c>
      <c r="D3422" s="2" t="str">
        <f>VLOOKUP(C3422,PrefixUebersetzung,2,FALSE)</f>
        <v>Xmp.dwc.</v>
      </c>
      <c r="E3422" s="2" t="str">
        <f>MID(F3422,FIND(".",F3422,6)+1,99)</f>
        <v>georeferenceSources</v>
      </c>
      <c r="F3422" s="3" t="s">
        <v>7175</v>
      </c>
      <c r="G3422" s="3" t="s">
        <v>9527</v>
      </c>
      <c r="H3422" s="3" t="s">
        <v>11251</v>
      </c>
      <c r="I3422" s="3" t="s">
        <v>7176</v>
      </c>
      <c r="J3422" s="3" t="s">
        <v>7731</v>
      </c>
      <c r="L3422" s="14">
        <v>5</v>
      </c>
      <c r="O3422" s="3" t="str">
        <f>IF(AND(TRIM(J3422)="",M3422=""),"Suffix not translated ",
   IF(AND(TRIM(J3422)&lt;&gt;"",TRIM(M3422)&lt;&gt;"",TRIM(J3422)&lt;&gt;TRIM(M3422)),"Suffix translation &lt;&gt; lookup ", "" ))
&amp;IF(AND(TRIM(K3422)="",N3422=""),"Description not translated ",
   IF(AND(TRIM(K3422)&lt;&gt;"",TRIM(N3422)&lt;&gt;"",TRIM(K3422)&lt;&gt;TRIM(N3422)),"Description translation&lt;&gt; lookup ", "" ))</f>
        <v xml:space="preserve">Description not translated </v>
      </c>
      <c r="P3422" s="3" t="s">
        <v>8447</v>
      </c>
      <c r="Q3422" s="3" t="s">
        <v>8447</v>
      </c>
    </row>
    <row r="3423" spans="1:17" ht="60" x14ac:dyDescent="0.25">
      <c r="A3423" s="2" t="str">
        <f>IF(TRIM(J3423)="","",E3423)</f>
        <v>georeferenceVerificationStatus</v>
      </c>
      <c r="B3423" s="2" t="str">
        <f>IF(TRIM(K3423)="","",I3423)</f>
        <v/>
      </c>
      <c r="C3423" s="2" t="str">
        <f>LEFT(F3423,FIND(".",F3423,6))</f>
        <v>Xmp.dwc.</v>
      </c>
      <c r="D3423" s="2" t="str">
        <f>VLOOKUP(C3423,PrefixUebersetzung,2,FALSE)</f>
        <v>Xmp.dwc.</v>
      </c>
      <c r="E3423" s="2" t="str">
        <f>MID(F3423,FIND(".",F3423,6)+1,99)</f>
        <v>georeferenceVerificationStatus</v>
      </c>
      <c r="F3423" s="3" t="s">
        <v>7177</v>
      </c>
      <c r="G3423" s="3" t="s">
        <v>9526</v>
      </c>
      <c r="H3423" s="3" t="s">
        <v>11241</v>
      </c>
      <c r="I3423" s="3" t="s">
        <v>7178</v>
      </c>
      <c r="J3423" s="3" t="s">
        <v>7732</v>
      </c>
      <c r="L3423" s="14">
        <v>5</v>
      </c>
      <c r="O3423" s="3" t="str">
        <f>IF(AND(TRIM(J3423)="",M3423=""),"Suffix not translated ",
   IF(AND(TRIM(J3423)&lt;&gt;"",TRIM(M3423)&lt;&gt;"",TRIM(J3423)&lt;&gt;TRIM(M3423)),"Suffix translation &lt;&gt; lookup ", "" ))
&amp;IF(AND(TRIM(K3423)="",N3423=""),"Description not translated ",
   IF(AND(TRIM(K3423)&lt;&gt;"",TRIM(N3423)&lt;&gt;"",TRIM(K3423)&lt;&gt;TRIM(N3423)),"Description translation&lt;&gt; lookup ", "" ))</f>
        <v xml:space="preserve">Description not translated </v>
      </c>
      <c r="P3423" s="3" t="s">
        <v>8447</v>
      </c>
      <c r="Q3423" s="3" t="s">
        <v>8447</v>
      </c>
    </row>
    <row r="3424" spans="1:17" ht="45" x14ac:dyDescent="0.25">
      <c r="A3424" s="2" t="str">
        <f>IF(TRIM(J3424)="","",E3424)</f>
        <v>group</v>
      </c>
      <c r="B3424" s="2" t="str">
        <f>IF(TRIM(K3424)="","",I3424)</f>
        <v>The full name of the lithostratigraphic group from which the cataloged item was collected.</v>
      </c>
      <c r="C3424" s="2" t="str">
        <f>LEFT(F3424,FIND(".",F3424,6))</f>
        <v>Xmp.dwc.</v>
      </c>
      <c r="D3424" s="2" t="str">
        <f>VLOOKUP(C3424,PrefixUebersetzung,2,FALSE)</f>
        <v>Xmp.dwc.</v>
      </c>
      <c r="E3424" s="2" t="str">
        <f>MID(F3424,FIND(".",F3424,6)+1,99)</f>
        <v>group</v>
      </c>
      <c r="F3424" s="3" t="s">
        <v>7179</v>
      </c>
      <c r="G3424" s="3" t="s">
        <v>9526</v>
      </c>
      <c r="H3424" s="3" t="s">
        <v>11241</v>
      </c>
      <c r="I3424" s="3" t="s">
        <v>7180</v>
      </c>
      <c r="J3424" s="3" t="s">
        <v>7704</v>
      </c>
      <c r="K3424" s="5" t="s">
        <v>8798</v>
      </c>
      <c r="L3424" s="14"/>
      <c r="O3424" s="3" t="str">
        <f>IF(AND(TRIM(J3424)="",M3424=""),"Suffix not translated ",
   IF(AND(TRIM(J3424)&lt;&gt;"",TRIM(M3424)&lt;&gt;"",TRIM(J3424)&lt;&gt;TRIM(M3424)),"Suffix translation &lt;&gt; lookup ", "" ))
&amp;IF(AND(TRIM(K3424)="",N3424=""),"Description not translated ",
   IF(AND(TRIM(K3424)&lt;&gt;"",TRIM(N3424)&lt;&gt;"",TRIM(K3424)&lt;&gt;TRIM(N3424)),"Description translation&lt;&gt; lookup ", "" ))</f>
        <v/>
      </c>
      <c r="P3424" s="3" t="s">
        <v>8447</v>
      </c>
      <c r="Q3424" s="3" t="s">
        <v>8447</v>
      </c>
    </row>
    <row r="3425" spans="1:17" ht="30" x14ac:dyDescent="0.25">
      <c r="A3425" s="2" t="str">
        <f>IF(TRIM(J3425)="","",E3425)</f>
        <v>habitat</v>
      </c>
      <c r="B3425" s="2" t="str">
        <f>IF(TRIM(K3425)="","",I3425)</f>
        <v>A category or description of the habitat in which the Event occurred.</v>
      </c>
      <c r="C3425" s="2" t="str">
        <f>LEFT(F3425,FIND(".",F3425,6))</f>
        <v>Xmp.dwc.</v>
      </c>
      <c r="D3425" s="2" t="str">
        <f>VLOOKUP(C3425,PrefixUebersetzung,2,FALSE)</f>
        <v>Xmp.dwc.</v>
      </c>
      <c r="E3425" s="2" t="str">
        <f>MID(F3425,FIND(".",F3425,6)+1,99)</f>
        <v>habitat</v>
      </c>
      <c r="F3425" s="3" t="s">
        <v>7181</v>
      </c>
      <c r="G3425" s="3" t="s">
        <v>9526</v>
      </c>
      <c r="H3425" s="3" t="s">
        <v>11241</v>
      </c>
      <c r="I3425" s="3" t="s">
        <v>7182</v>
      </c>
      <c r="J3425" s="3" t="s">
        <v>7705</v>
      </c>
      <c r="K3425" s="5" t="s">
        <v>7599</v>
      </c>
      <c r="L3425" s="14"/>
      <c r="O3425" s="3" t="str">
        <f>IF(AND(TRIM(J3425)="",M3425=""),"Suffix not translated ",
   IF(AND(TRIM(J3425)&lt;&gt;"",TRIM(M3425)&lt;&gt;"",TRIM(J3425)&lt;&gt;TRIM(M3425)),"Suffix translation &lt;&gt; lookup ", "" ))
&amp;IF(AND(TRIM(K3425)="",N3425=""),"Description not translated ",
   IF(AND(TRIM(K3425)&lt;&gt;"",TRIM(N3425)&lt;&gt;"",TRIM(K3425)&lt;&gt;TRIM(N3425)),"Description translation&lt;&gt; lookup ", "" ))</f>
        <v/>
      </c>
      <c r="P3425" s="3" t="s">
        <v>8447</v>
      </c>
      <c r="Q3425" s="3" t="s">
        <v>8447</v>
      </c>
    </row>
    <row r="3426" spans="1:17" ht="90" x14ac:dyDescent="0.25">
      <c r="A3426" s="2" t="str">
        <f>IF(TRIM(J3426)="","",E3426)</f>
        <v>higherClassification</v>
      </c>
      <c r="B3426" s="2" t="str">
        <f>IF(TRIM(K3426)="","",I3426)</f>
        <v/>
      </c>
      <c r="C3426" s="2" t="str">
        <f>LEFT(F3426,FIND(".",F3426,6))</f>
        <v>Xmp.dwc.</v>
      </c>
      <c r="D3426" s="2" t="str">
        <f>VLOOKUP(C3426,PrefixUebersetzung,2,FALSE)</f>
        <v>Xmp.dwc.</v>
      </c>
      <c r="E3426" s="2" t="str">
        <f>MID(F3426,FIND(".",F3426,6)+1,99)</f>
        <v>higherClassification</v>
      </c>
      <c r="F3426" s="3" t="s">
        <v>7183</v>
      </c>
      <c r="G3426" s="3" t="s">
        <v>9527</v>
      </c>
      <c r="H3426" s="3" t="s">
        <v>11251</v>
      </c>
      <c r="I3426" s="3" t="s">
        <v>7184</v>
      </c>
      <c r="J3426" s="3" t="s">
        <v>7706</v>
      </c>
      <c r="L3426" s="14">
        <v>5</v>
      </c>
      <c r="O3426" s="3" t="str">
        <f>IF(AND(TRIM(J3426)="",M3426=""),"Suffix not translated ",
   IF(AND(TRIM(J3426)&lt;&gt;"",TRIM(M3426)&lt;&gt;"",TRIM(J3426)&lt;&gt;TRIM(M3426)),"Suffix translation &lt;&gt; lookup ", "" ))
&amp;IF(AND(TRIM(K3426)="",N3426=""),"Description not translated ",
   IF(AND(TRIM(K3426)&lt;&gt;"",TRIM(N3426)&lt;&gt;"",TRIM(K3426)&lt;&gt;TRIM(N3426)),"Description translation&lt;&gt; lookup ", "" ))</f>
        <v xml:space="preserve">Description not translated </v>
      </c>
      <c r="P3426" s="3" t="s">
        <v>8447</v>
      </c>
      <c r="Q3426" s="3" t="s">
        <v>8447</v>
      </c>
    </row>
    <row r="3427" spans="1:17" ht="45" x14ac:dyDescent="0.25">
      <c r="A3427" s="2" t="str">
        <f>IF(TRIM(J3427)="","",E3427)</f>
        <v>higherGeography</v>
      </c>
      <c r="B3427" s="2" t="str">
        <f>IF(TRIM(K3427)="","",I3427)</f>
        <v/>
      </c>
      <c r="C3427" s="2" t="str">
        <f>LEFT(F3427,FIND(".",F3427,6))</f>
        <v>Xmp.dwc.</v>
      </c>
      <c r="D3427" s="2" t="str">
        <f>VLOOKUP(C3427,PrefixUebersetzung,2,FALSE)</f>
        <v>Xmp.dwc.</v>
      </c>
      <c r="E3427" s="2" t="str">
        <f>MID(F3427,FIND(".",F3427,6)+1,99)</f>
        <v>higherGeography</v>
      </c>
      <c r="F3427" s="3" t="s">
        <v>7185</v>
      </c>
      <c r="G3427" s="3" t="s">
        <v>9527</v>
      </c>
      <c r="H3427" s="3" t="s">
        <v>11251</v>
      </c>
      <c r="I3427" s="3" t="s">
        <v>7186</v>
      </c>
      <c r="J3427" s="3" t="s">
        <v>7707</v>
      </c>
      <c r="L3427" s="14">
        <v>5</v>
      </c>
      <c r="O3427" s="3" t="str">
        <f>IF(AND(TRIM(J3427)="",M3427=""),"Suffix not translated ",
   IF(AND(TRIM(J3427)&lt;&gt;"",TRIM(M3427)&lt;&gt;"",TRIM(J3427)&lt;&gt;TRIM(M3427)),"Suffix translation &lt;&gt; lookup ", "" ))
&amp;IF(AND(TRIM(K3427)="",N3427=""),"Description not translated ",
   IF(AND(TRIM(K3427)&lt;&gt;"",TRIM(N3427)&lt;&gt;"",TRIM(K3427)&lt;&gt;TRIM(N3427)),"Description translation&lt;&gt; lookup ", "" ))</f>
        <v xml:space="preserve">Description not translated </v>
      </c>
      <c r="P3427" s="3" t="s">
        <v>8447</v>
      </c>
      <c r="Q3427" s="3" t="s">
        <v>8447</v>
      </c>
    </row>
    <row r="3428" spans="1:17" ht="75" x14ac:dyDescent="0.25">
      <c r="A3428" s="2" t="str">
        <f>IF(TRIM(J3428)="","",E3428)</f>
        <v>higherGeographyID</v>
      </c>
      <c r="B3428" s="2" t="str">
        <f>IF(TRIM(K3428)="","",I3428)</f>
        <v/>
      </c>
      <c r="C3428" s="2" t="str">
        <f>LEFT(F3428,FIND(".",F3428,6))</f>
        <v>Xmp.dwc.</v>
      </c>
      <c r="D3428" s="2" t="str">
        <f>VLOOKUP(C3428,PrefixUebersetzung,2,FALSE)</f>
        <v>Xmp.dwc.</v>
      </c>
      <c r="E3428" s="2" t="str">
        <f>MID(F3428,FIND(".",F3428,6)+1,99)</f>
        <v>higherGeographyID</v>
      </c>
      <c r="F3428" s="3" t="s">
        <v>7187</v>
      </c>
      <c r="G3428" s="3" t="s">
        <v>9526</v>
      </c>
      <c r="H3428" s="3" t="s">
        <v>11241</v>
      </c>
      <c r="I3428" s="3" t="s">
        <v>7188</v>
      </c>
      <c r="J3428" s="3" t="s">
        <v>7708</v>
      </c>
      <c r="L3428" s="14">
        <v>5</v>
      </c>
      <c r="O3428" s="3" t="str">
        <f>IF(AND(TRIM(J3428)="",M3428=""),"Suffix not translated ",
   IF(AND(TRIM(J3428)&lt;&gt;"",TRIM(M3428)&lt;&gt;"",TRIM(J3428)&lt;&gt;TRIM(M3428)),"Suffix translation &lt;&gt; lookup ", "" ))
&amp;IF(AND(TRIM(K3428)="",N3428=""),"Description not translated ",
   IF(AND(TRIM(K3428)&lt;&gt;"",TRIM(N3428)&lt;&gt;"",TRIM(K3428)&lt;&gt;TRIM(N3428)),"Description translation&lt;&gt; lookup ", "" ))</f>
        <v xml:space="preserve">Description not translated </v>
      </c>
      <c r="P3428" s="3" t="s">
        <v>8447</v>
      </c>
      <c r="Q3428" s="3" t="s">
        <v>8447</v>
      </c>
    </row>
    <row r="3429" spans="1:17" ht="45" x14ac:dyDescent="0.25">
      <c r="A3429" s="2" t="str">
        <f>IF(TRIM(J3429)="","",E3429)</f>
        <v/>
      </c>
      <c r="B3429" s="2" t="str">
        <f>IF(TRIM(K3429)="","",I3429)</f>
        <v/>
      </c>
      <c r="C3429" s="2" t="str">
        <f>LEFT(F3429,FIND(".",F3429,6))</f>
        <v>Xmp.dwc.</v>
      </c>
      <c r="D3429" s="2" t="str">
        <f>VLOOKUP(C3429,PrefixUebersetzung,2,FALSE)</f>
        <v>Xmp.dwc.</v>
      </c>
      <c r="E3429" s="2" t="str">
        <f>MID(F3429,FIND(".",F3429,6)+1,99)</f>
        <v>highestBiostratigraphicZone</v>
      </c>
      <c r="F3429" s="3" t="s">
        <v>7189</v>
      </c>
      <c r="G3429" s="3" t="s">
        <v>9526</v>
      </c>
      <c r="H3429" s="3" t="s">
        <v>11241</v>
      </c>
      <c r="I3429" s="3" t="s">
        <v>7190</v>
      </c>
      <c r="J3429" s="3"/>
      <c r="L3429" s="14">
        <v>5</v>
      </c>
      <c r="O3429" s="3" t="str">
        <f>IF(AND(TRIM(J3429)="",M3429=""),"Suffix not translated ",
   IF(AND(TRIM(J3429)&lt;&gt;"",TRIM(M3429)&lt;&gt;"",TRIM(J3429)&lt;&gt;TRIM(M3429)),"Suffix translation &lt;&gt; lookup ", "" ))
&amp;IF(AND(TRIM(K3429)="",N3429=""),"Description not translated ",
   IF(AND(TRIM(K3429)&lt;&gt;"",TRIM(N3429)&lt;&gt;"",TRIM(K3429)&lt;&gt;TRIM(N3429)),"Description translation&lt;&gt; lookup ", "" ))</f>
        <v xml:space="preserve">Suffix not translated Description not translated </v>
      </c>
      <c r="P3429" s="3" t="s">
        <v>8447</v>
      </c>
      <c r="Q3429" s="3" t="s">
        <v>8447</v>
      </c>
    </row>
    <row r="3430" spans="1:17" ht="30" x14ac:dyDescent="0.25">
      <c r="A3430" s="2" t="str">
        <f>IF(TRIM(J3430)="","",E3430)</f>
        <v>HumanObservation</v>
      </c>
      <c r="B3430" s="2" t="str">
        <f>IF(TRIM(K3430)="","",I3430)</f>
        <v/>
      </c>
      <c r="C3430" s="2" t="str">
        <f>LEFT(F3430,FIND(".",F3430,6))</f>
        <v>Xmp.dwc.</v>
      </c>
      <c r="D3430" s="2" t="str">
        <f>VLOOKUP(C3430,PrefixUebersetzung,2,FALSE)</f>
        <v>Xmp.dwc.</v>
      </c>
      <c r="E3430" s="2" t="str">
        <f>MID(F3430,FIND(".",F3430,6)+1,99)</f>
        <v>HumanObservation</v>
      </c>
      <c r="F3430" s="3" t="s">
        <v>7191</v>
      </c>
      <c r="G3430" s="3" t="s">
        <v>9526</v>
      </c>
      <c r="H3430" s="3" t="s">
        <v>11269</v>
      </c>
      <c r="I3430" s="3" t="s">
        <v>7192</v>
      </c>
      <c r="J3430" s="3" t="s">
        <v>7709</v>
      </c>
      <c r="L3430" s="14">
        <v>5</v>
      </c>
      <c r="O3430" s="3" t="str">
        <f>IF(AND(TRIM(J3430)="",M3430=""),"Suffix not translated ",
   IF(AND(TRIM(J3430)&lt;&gt;"",TRIM(M3430)&lt;&gt;"",TRIM(J3430)&lt;&gt;TRIM(M3430)),"Suffix translation &lt;&gt; lookup ", "" ))
&amp;IF(AND(TRIM(K3430)="",N3430=""),"Description not translated ",
   IF(AND(TRIM(K3430)&lt;&gt;"",TRIM(N3430)&lt;&gt;"",TRIM(K3430)&lt;&gt;TRIM(N3430)),"Description translation&lt;&gt; lookup ", "" ))</f>
        <v xml:space="preserve">Description not translated </v>
      </c>
      <c r="P3430" s="3" t="s">
        <v>8447</v>
      </c>
      <c r="Q3430" s="3" t="s">
        <v>8447</v>
      </c>
    </row>
    <row r="3431" spans="1:17" ht="30" x14ac:dyDescent="0.25">
      <c r="A3431" s="2" t="str">
        <f>IF(TRIM(J3431)="","",E3431)</f>
        <v>Identification</v>
      </c>
      <c r="B3431" s="2" t="str">
        <f>IF(TRIM(K3431)="","",I3431)</f>
        <v/>
      </c>
      <c r="C3431" s="2" t="str">
        <f>LEFT(F3431,FIND(".",F3431,6))</f>
        <v>Xmp.dwc.</v>
      </c>
      <c r="D3431" s="2" t="str">
        <f>VLOOKUP(C3431,PrefixUebersetzung,2,FALSE)</f>
        <v>Xmp.dwc.</v>
      </c>
      <c r="E3431" s="2" t="str">
        <f>MID(F3431,FIND(".",F3431,6)+1,99)</f>
        <v>Identification</v>
      </c>
      <c r="F3431" s="3" t="s">
        <v>7193</v>
      </c>
      <c r="G3431" s="3" t="s">
        <v>9526</v>
      </c>
      <c r="H3431" s="3" t="s">
        <v>11270</v>
      </c>
      <c r="I3431" s="3" t="s">
        <v>7194</v>
      </c>
      <c r="J3431" s="3" t="s">
        <v>7710</v>
      </c>
      <c r="L3431" s="14">
        <v>5</v>
      </c>
      <c r="O3431" s="3" t="str">
        <f>IF(AND(TRIM(J3431)="",M3431=""),"Suffix not translated ",
   IF(AND(TRIM(J3431)&lt;&gt;"",TRIM(M3431)&lt;&gt;"",TRIM(J3431)&lt;&gt;TRIM(M3431)),"Suffix translation &lt;&gt; lookup ", "" ))
&amp;IF(AND(TRIM(K3431)="",N3431=""),"Description not translated ",
   IF(AND(TRIM(K3431)&lt;&gt;"",TRIM(N3431)&lt;&gt;"",TRIM(K3431)&lt;&gt;TRIM(N3431)),"Description translation&lt;&gt; lookup ", "" ))</f>
        <v xml:space="preserve">Description not translated </v>
      </c>
      <c r="P3431" s="3" t="s">
        <v>8447</v>
      </c>
      <c r="Q3431" s="3" t="s">
        <v>8447</v>
      </c>
    </row>
    <row r="3432" spans="1:17" ht="60" x14ac:dyDescent="0.25">
      <c r="A3432" s="2" t="str">
        <f>IF(TRIM(J3432)="","",E3432)</f>
        <v>identificationID</v>
      </c>
      <c r="B3432" s="2" t="str">
        <f>IF(TRIM(K3432)="","",I3432)</f>
        <v/>
      </c>
      <c r="C3432" s="2" t="str">
        <f>LEFT(F3432,FIND(".",F3432,6))</f>
        <v>Xmp.dwc.</v>
      </c>
      <c r="D3432" s="2" t="str">
        <f>VLOOKUP(C3432,PrefixUebersetzung,2,FALSE)</f>
        <v>Xmp.dwc.</v>
      </c>
      <c r="E3432" s="2" t="str">
        <f>MID(F3432,FIND(".",F3432,6)+1,99)</f>
        <v>identificationID</v>
      </c>
      <c r="F3432" s="3" t="s">
        <v>7195</v>
      </c>
      <c r="G3432" s="3" t="s">
        <v>9526</v>
      </c>
      <c r="H3432" s="3" t="s">
        <v>11241</v>
      </c>
      <c r="I3432" s="3" t="s">
        <v>7196</v>
      </c>
      <c r="J3432" s="3" t="s">
        <v>7711</v>
      </c>
      <c r="L3432" s="14">
        <v>5</v>
      </c>
      <c r="O3432" s="3" t="str">
        <f>IF(AND(TRIM(J3432)="",M3432=""),"Suffix not translated ",
   IF(AND(TRIM(J3432)&lt;&gt;"",TRIM(M3432)&lt;&gt;"",TRIM(J3432)&lt;&gt;TRIM(M3432)),"Suffix translation &lt;&gt; lookup ", "" ))
&amp;IF(AND(TRIM(K3432)="",N3432=""),"Description not translated ",
   IF(AND(TRIM(K3432)&lt;&gt;"",TRIM(N3432)&lt;&gt;"",TRIM(K3432)&lt;&gt;TRIM(N3432)),"Description translation&lt;&gt; lookup ", "" ))</f>
        <v xml:space="preserve">Description not translated </v>
      </c>
      <c r="P3432" s="3" t="s">
        <v>8447</v>
      </c>
      <c r="Q3432" s="3" t="s">
        <v>8447</v>
      </c>
    </row>
    <row r="3433" spans="1:17" ht="45" x14ac:dyDescent="0.25">
      <c r="A3433" s="2" t="str">
        <f>IF(TRIM(J3433)="","",E3433)</f>
        <v>identificationQualifier</v>
      </c>
      <c r="B3433" s="2" t="str">
        <f>IF(TRIM(K3433)="","",I3433)</f>
        <v/>
      </c>
      <c r="C3433" s="2" t="str">
        <f>LEFT(F3433,FIND(".",F3433,6))</f>
        <v>Xmp.dwc.</v>
      </c>
      <c r="D3433" s="2" t="str">
        <f>VLOOKUP(C3433,PrefixUebersetzung,2,FALSE)</f>
        <v>Xmp.dwc.</v>
      </c>
      <c r="E3433" s="2" t="str">
        <f>MID(F3433,FIND(".",F3433,6)+1,99)</f>
        <v>identificationQualifier</v>
      </c>
      <c r="F3433" s="3" t="s">
        <v>7197</v>
      </c>
      <c r="G3433" s="3" t="s">
        <v>9526</v>
      </c>
      <c r="H3433" s="3" t="s">
        <v>11241</v>
      </c>
      <c r="I3433" s="3" t="s">
        <v>7198</v>
      </c>
      <c r="J3433" s="3" t="s">
        <v>7712</v>
      </c>
      <c r="L3433" s="14">
        <v>5</v>
      </c>
      <c r="O3433" s="3" t="str">
        <f>IF(AND(TRIM(J3433)="",M3433=""),"Suffix not translated ",
   IF(AND(TRIM(J3433)&lt;&gt;"",TRIM(M3433)&lt;&gt;"",TRIM(J3433)&lt;&gt;TRIM(M3433)),"Suffix translation &lt;&gt; lookup ", "" ))
&amp;IF(AND(TRIM(K3433)="",N3433=""),"Description not translated ",
   IF(AND(TRIM(K3433)&lt;&gt;"",TRIM(N3433)&lt;&gt;"",TRIM(K3433)&lt;&gt;TRIM(N3433)),"Description translation&lt;&gt; lookup ", "" ))</f>
        <v xml:space="preserve">Description not translated </v>
      </c>
      <c r="P3433" s="3" t="s">
        <v>8447</v>
      </c>
      <c r="Q3433" s="3" t="s">
        <v>8447</v>
      </c>
    </row>
    <row r="3434" spans="1:17" ht="45" x14ac:dyDescent="0.25">
      <c r="A3434" s="2" t="str">
        <f>IF(TRIM(J3434)="","",E3434)</f>
        <v>identificationReferences</v>
      </c>
      <c r="B3434" s="2" t="str">
        <f>IF(TRIM(K3434)="","",I3434)</f>
        <v/>
      </c>
      <c r="C3434" s="2" t="str">
        <f>LEFT(F3434,FIND(".",F3434,6))</f>
        <v>Xmp.dwc.</v>
      </c>
      <c r="D3434" s="2" t="str">
        <f>VLOOKUP(C3434,PrefixUebersetzung,2,FALSE)</f>
        <v>Xmp.dwc.</v>
      </c>
      <c r="E3434" s="2" t="str">
        <f>MID(F3434,FIND(".",F3434,6)+1,99)</f>
        <v>identificationReferences</v>
      </c>
      <c r="F3434" s="3" t="s">
        <v>7199</v>
      </c>
      <c r="G3434" s="3" t="s">
        <v>9527</v>
      </c>
      <c r="H3434" s="3" t="s">
        <v>11251</v>
      </c>
      <c r="I3434" s="3" t="s">
        <v>7200</v>
      </c>
      <c r="J3434" s="3" t="s">
        <v>7713</v>
      </c>
      <c r="L3434" s="14">
        <v>5</v>
      </c>
      <c r="O3434" s="3" t="str">
        <f>IF(AND(TRIM(J3434)="",M3434=""),"Suffix not translated ",
   IF(AND(TRIM(J3434)&lt;&gt;"",TRIM(M3434)&lt;&gt;"",TRIM(J3434)&lt;&gt;TRIM(M3434)),"Suffix translation &lt;&gt; lookup ", "" ))
&amp;IF(AND(TRIM(K3434)="",N3434=""),"Description not translated ",
   IF(AND(TRIM(K3434)&lt;&gt;"",TRIM(N3434)&lt;&gt;"",TRIM(K3434)&lt;&gt;TRIM(N3434)),"Description translation&lt;&gt; lookup ", "" ))</f>
        <v xml:space="preserve">Description not translated </v>
      </c>
      <c r="P3434" s="3" t="s">
        <v>8447</v>
      </c>
      <c r="Q3434" s="3" t="s">
        <v>8447</v>
      </c>
    </row>
    <row r="3435" spans="1:17" x14ac:dyDescent="0.25">
      <c r="A3435" s="2" t="str">
        <f>IF(TRIM(J3435)="","",E3435)</f>
        <v>identificationRemarks</v>
      </c>
      <c r="B3435" s="2" t="str">
        <f>IF(TRIM(K3435)="","",I3435)</f>
        <v>Comments or notes about the Identification.</v>
      </c>
      <c r="C3435" s="2" t="str">
        <f>LEFT(F3435,FIND(".",F3435,6))</f>
        <v>Xmp.dwc.</v>
      </c>
      <c r="D3435" s="2" t="str">
        <f>VLOOKUP(C3435,PrefixUebersetzung,2,FALSE)</f>
        <v>Xmp.dwc.</v>
      </c>
      <c r="E3435" s="2" t="str">
        <f>MID(F3435,FIND(".",F3435,6)+1,99)</f>
        <v>identificationRemarks</v>
      </c>
      <c r="F3435" s="3" t="s">
        <v>7201</v>
      </c>
      <c r="G3435" s="3" t="s">
        <v>9526</v>
      </c>
      <c r="H3435" s="3" t="s">
        <v>11241</v>
      </c>
      <c r="I3435" s="3" t="s">
        <v>7202</v>
      </c>
      <c r="J3435" s="3" t="s">
        <v>7714</v>
      </c>
      <c r="K3435" s="5" t="s">
        <v>7600</v>
      </c>
      <c r="L3435" s="14"/>
      <c r="O3435" s="3" t="str">
        <f>IF(AND(TRIM(J3435)="",M3435=""),"Suffix not translated ",
   IF(AND(TRIM(J3435)&lt;&gt;"",TRIM(M3435)&lt;&gt;"",TRIM(J3435)&lt;&gt;TRIM(M3435)),"Suffix translation &lt;&gt; lookup ", "" ))
&amp;IF(AND(TRIM(K3435)="",N3435=""),"Description not translated ",
   IF(AND(TRIM(K3435)&lt;&gt;"",TRIM(N3435)&lt;&gt;"",TRIM(K3435)&lt;&gt;TRIM(N3435)),"Description translation&lt;&gt; lookup ", "" ))</f>
        <v/>
      </c>
      <c r="P3435" s="3" t="s">
        <v>8447</v>
      </c>
      <c r="Q3435" s="3" t="s">
        <v>8447</v>
      </c>
    </row>
    <row r="3436" spans="1:17" ht="75" x14ac:dyDescent="0.25">
      <c r="A3436" s="2" t="str">
        <f>IF(TRIM(J3436)="","",E3436)</f>
        <v>identificationVerificationStatus</v>
      </c>
      <c r="B3436" s="2" t="str">
        <f>IF(TRIM(K3436)="","",I3436)</f>
        <v/>
      </c>
      <c r="C3436" s="2" t="str">
        <f>LEFT(F3436,FIND(".",F3436,6))</f>
        <v>Xmp.dwc.</v>
      </c>
      <c r="D3436" s="2" t="str">
        <f>VLOOKUP(C3436,PrefixUebersetzung,2,FALSE)</f>
        <v>Xmp.dwc.</v>
      </c>
      <c r="E3436" s="2" t="str">
        <f>MID(F3436,FIND(".",F3436,6)+1,99)</f>
        <v>identificationVerificationStatus</v>
      </c>
      <c r="F3436" s="3" t="s">
        <v>7203</v>
      </c>
      <c r="G3436" s="3" t="s">
        <v>9526</v>
      </c>
      <c r="H3436" s="3" t="s">
        <v>11241</v>
      </c>
      <c r="I3436" s="3" t="s">
        <v>7204</v>
      </c>
      <c r="J3436" s="3" t="s">
        <v>7715</v>
      </c>
      <c r="L3436" s="14">
        <v>5</v>
      </c>
      <c r="O3436" s="3" t="str">
        <f>IF(AND(TRIM(J3436)="",M3436=""),"Suffix not translated ",
   IF(AND(TRIM(J3436)&lt;&gt;"",TRIM(M3436)&lt;&gt;"",TRIM(J3436)&lt;&gt;TRIM(M3436)),"Suffix translation &lt;&gt; lookup ", "" ))
&amp;IF(AND(TRIM(K3436)="",N3436=""),"Description not translated ",
   IF(AND(TRIM(K3436)&lt;&gt;"",TRIM(N3436)&lt;&gt;"",TRIM(K3436)&lt;&gt;TRIM(N3436)),"Description translation&lt;&gt; lookup ", "" ))</f>
        <v xml:space="preserve">Description not translated </v>
      </c>
      <c r="P3436" s="3" t="s">
        <v>8447</v>
      </c>
      <c r="Q3436" s="3" t="s">
        <v>8447</v>
      </c>
    </row>
    <row r="3437" spans="1:17" ht="45" x14ac:dyDescent="0.25">
      <c r="A3437" s="2" t="str">
        <f>IF(TRIM(J3437)="","",E3437)</f>
        <v>identifiedBy</v>
      </c>
      <c r="B3437" s="2" t="str">
        <f>IF(TRIM(K3437)="","",I3437)</f>
        <v>A list (concatenated and separated) of names of people, groups, or organizations who assigned the Taxon to the subject.</v>
      </c>
      <c r="C3437" s="2" t="str">
        <f>LEFT(F3437,FIND(".",F3437,6))</f>
        <v>Xmp.dwc.</v>
      </c>
      <c r="D3437" s="2" t="str">
        <f>VLOOKUP(C3437,PrefixUebersetzung,2,FALSE)</f>
        <v>Xmp.dwc.</v>
      </c>
      <c r="E3437" s="2" t="str">
        <f>MID(F3437,FIND(".",F3437,6)+1,99)</f>
        <v>identifiedBy</v>
      </c>
      <c r="F3437" s="3" t="s">
        <v>7205</v>
      </c>
      <c r="G3437" s="3" t="s">
        <v>9527</v>
      </c>
      <c r="H3437" s="3" t="s">
        <v>11251</v>
      </c>
      <c r="I3437" s="3" t="s">
        <v>7206</v>
      </c>
      <c r="J3437" s="3" t="s">
        <v>7650</v>
      </c>
      <c r="K3437" s="5" t="s">
        <v>8799</v>
      </c>
      <c r="L3437" s="14"/>
      <c r="O3437" s="3" t="str">
        <f>IF(AND(TRIM(J3437)="",M3437=""),"Suffix not translated ",
   IF(AND(TRIM(J3437)&lt;&gt;"",TRIM(M3437)&lt;&gt;"",TRIM(J3437)&lt;&gt;TRIM(M3437)),"Suffix translation &lt;&gt; lookup ", "" ))
&amp;IF(AND(TRIM(K3437)="",N3437=""),"Description not translated ",
   IF(AND(TRIM(K3437)&lt;&gt;"",TRIM(N3437)&lt;&gt;"",TRIM(K3437)&lt;&gt;TRIM(N3437)),"Description translation&lt;&gt; lookup ", "" ))</f>
        <v/>
      </c>
      <c r="P3437" s="3" t="s">
        <v>8447</v>
      </c>
      <c r="Q3437" s="3" t="s">
        <v>8447</v>
      </c>
    </row>
    <row r="3438" spans="1:17" ht="30" x14ac:dyDescent="0.25">
      <c r="A3438" s="2" t="str">
        <f>IF(TRIM(J3438)="","",E3438)</f>
        <v>individualCount</v>
      </c>
      <c r="B3438" s="2" t="str">
        <f>IF(TRIM(K3438)="","",I3438)</f>
        <v/>
      </c>
      <c r="C3438" s="2" t="str">
        <f>LEFT(F3438,FIND(".",F3438,6))</f>
        <v>Xmp.dwc.</v>
      </c>
      <c r="D3438" s="2" t="str">
        <f>VLOOKUP(C3438,PrefixUebersetzung,2,FALSE)</f>
        <v>Xmp.dwc.</v>
      </c>
      <c r="E3438" s="2" t="str">
        <f>MID(F3438,FIND(".",F3438,6)+1,99)</f>
        <v>individualCount</v>
      </c>
      <c r="F3438" s="3" t="s">
        <v>7207</v>
      </c>
      <c r="G3438" s="3" t="s">
        <v>9526</v>
      </c>
      <c r="H3438" s="3" t="s">
        <v>11242</v>
      </c>
      <c r="I3438" s="3" t="s">
        <v>7208</v>
      </c>
      <c r="J3438" s="3" t="s">
        <v>7651</v>
      </c>
      <c r="L3438" s="14">
        <v>5</v>
      </c>
      <c r="O3438" s="3" t="str">
        <f>IF(AND(TRIM(J3438)="",M3438=""),"Suffix not translated ",
   IF(AND(TRIM(J3438)&lt;&gt;"",TRIM(M3438)&lt;&gt;"",TRIM(J3438)&lt;&gt;TRIM(M3438)),"Suffix translation &lt;&gt; lookup ", "" ))
&amp;IF(AND(TRIM(K3438)="",N3438=""),"Description not translated ",
   IF(AND(TRIM(K3438)&lt;&gt;"",TRIM(N3438)&lt;&gt;"",TRIM(K3438)&lt;&gt;TRIM(N3438)),"Description translation&lt;&gt; lookup ", "" ))</f>
        <v xml:space="preserve">Description not translated </v>
      </c>
      <c r="P3438" s="3" t="s">
        <v>8447</v>
      </c>
      <c r="Q3438" s="3" t="s">
        <v>8447</v>
      </c>
    </row>
    <row r="3439" spans="1:17" ht="90" x14ac:dyDescent="0.25">
      <c r="A3439" s="2" t="str">
        <f>IF(TRIM(J3439)="","",E3439)</f>
        <v>individualID</v>
      </c>
      <c r="B3439" s="2" t="str">
        <f>IF(TRIM(K3439)="","",I3439)</f>
        <v/>
      </c>
      <c r="C3439" s="2" t="str">
        <f>LEFT(F3439,FIND(".",F3439,6))</f>
        <v>Xmp.dwc.</v>
      </c>
      <c r="D3439" s="2" t="str">
        <f>VLOOKUP(C3439,PrefixUebersetzung,2,FALSE)</f>
        <v>Xmp.dwc.</v>
      </c>
      <c r="E3439" s="2" t="str">
        <f>MID(F3439,FIND(".",F3439,6)+1,99)</f>
        <v>individualID</v>
      </c>
      <c r="F3439" s="3" t="s">
        <v>7209</v>
      </c>
      <c r="G3439" s="3" t="s">
        <v>9526</v>
      </c>
      <c r="H3439" s="3" t="s">
        <v>11241</v>
      </c>
      <c r="I3439" s="3" t="s">
        <v>9491</v>
      </c>
      <c r="J3439" s="3" t="s">
        <v>7652</v>
      </c>
      <c r="L3439" s="14">
        <v>5</v>
      </c>
      <c r="O3439" s="3" t="str">
        <f>IF(AND(TRIM(J3439)="",M3439=""),"Suffix not translated ",
   IF(AND(TRIM(J3439)&lt;&gt;"",TRIM(M3439)&lt;&gt;"",TRIM(J3439)&lt;&gt;TRIM(M3439)),"Suffix translation &lt;&gt; lookup ", "" ))
&amp;IF(AND(TRIM(K3439)="",N3439=""),"Description not translated ",
   IF(AND(TRIM(K3439)&lt;&gt;"",TRIM(N3439)&lt;&gt;"",TRIM(K3439)&lt;&gt;TRIM(N3439)),"Description translation&lt;&gt; lookup ", "" ))</f>
        <v xml:space="preserve">Description not translated </v>
      </c>
      <c r="P3439" s="3" t="s">
        <v>8447</v>
      </c>
      <c r="Q3439" s="3" t="s">
        <v>8447</v>
      </c>
    </row>
    <row r="3440" spans="1:17" ht="30" x14ac:dyDescent="0.25">
      <c r="A3440" s="2" t="str">
        <f>IF(TRIM(J3440)="","",E3440)</f>
        <v>informationWithheld</v>
      </c>
      <c r="B3440" s="2" t="str">
        <f>IF(TRIM(K3440)="","",I3440)</f>
        <v>Additional information that exists, but that has not been shared in the given record.</v>
      </c>
      <c r="C3440" s="2" t="str">
        <f>LEFT(F3440,FIND(".",F3440,6))</f>
        <v>Xmp.dwc.</v>
      </c>
      <c r="D3440" s="2" t="str">
        <f>VLOOKUP(C3440,PrefixUebersetzung,2,FALSE)</f>
        <v>Xmp.dwc.</v>
      </c>
      <c r="E3440" s="2" t="str">
        <f>MID(F3440,FIND(".",F3440,6)+1,99)</f>
        <v>informationWithheld</v>
      </c>
      <c r="F3440" s="3" t="s">
        <v>7210</v>
      </c>
      <c r="G3440" s="3" t="s">
        <v>9526</v>
      </c>
      <c r="H3440" s="3" t="s">
        <v>11241</v>
      </c>
      <c r="I3440" s="3" t="s">
        <v>7211</v>
      </c>
      <c r="J3440" s="3" t="s">
        <v>7716</v>
      </c>
      <c r="K3440" s="5" t="s">
        <v>8800</v>
      </c>
      <c r="L3440" s="14"/>
      <c r="O3440" s="3" t="str">
        <f>IF(AND(TRIM(J3440)="",M3440=""),"Suffix not translated ",
   IF(AND(TRIM(J3440)&lt;&gt;"",TRIM(M3440)&lt;&gt;"",TRIM(J3440)&lt;&gt;TRIM(M3440)),"Suffix translation &lt;&gt; lookup ", "" ))
&amp;IF(AND(TRIM(K3440)="",N3440=""),"Description not translated ",
   IF(AND(TRIM(K3440)&lt;&gt;"",TRIM(N3440)&lt;&gt;"",TRIM(K3440)&lt;&gt;TRIM(N3440)),"Description translation&lt;&gt; lookup ", "" ))</f>
        <v/>
      </c>
      <c r="P3440" s="3" t="s">
        <v>8447</v>
      </c>
      <c r="Q3440" s="3" t="s">
        <v>8447</v>
      </c>
    </row>
    <row r="3441" spans="1:17" ht="45" x14ac:dyDescent="0.25">
      <c r="A3441" s="2" t="str">
        <f>IF(TRIM(J3441)="","",E3441)</f>
        <v/>
      </c>
      <c r="B3441" s="2" t="str">
        <f>IF(TRIM(K3441)="","",I3441)</f>
        <v/>
      </c>
      <c r="C3441" s="2" t="str">
        <f>LEFT(F3441,FIND(".",F3441,6))</f>
        <v>Xmp.dwc.</v>
      </c>
      <c r="D3441" s="2" t="str">
        <f>VLOOKUP(C3441,PrefixUebersetzung,2,FALSE)</f>
        <v>Xmp.dwc.</v>
      </c>
      <c r="E3441" s="2" t="str">
        <f>MID(F3441,FIND(".",F3441,6)+1,99)</f>
        <v>infraspecificEpithet</v>
      </c>
      <c r="F3441" s="3" t="s">
        <v>7212</v>
      </c>
      <c r="G3441" s="3" t="s">
        <v>9526</v>
      </c>
      <c r="H3441" s="3" t="s">
        <v>11241</v>
      </c>
      <c r="I3441" s="3" t="s">
        <v>7213</v>
      </c>
      <c r="J3441" s="3"/>
      <c r="L3441" s="14">
        <v>5</v>
      </c>
      <c r="O3441" s="3" t="str">
        <f>IF(AND(TRIM(J3441)="",M3441=""),"Suffix not translated ",
   IF(AND(TRIM(J3441)&lt;&gt;"",TRIM(M3441)&lt;&gt;"",TRIM(J3441)&lt;&gt;TRIM(M3441)),"Suffix translation &lt;&gt; lookup ", "" ))
&amp;IF(AND(TRIM(K3441)="",N3441=""),"Description not translated ",
   IF(AND(TRIM(K3441)&lt;&gt;"",TRIM(N3441)&lt;&gt;"",TRIM(K3441)&lt;&gt;TRIM(N3441)),"Description translation&lt;&gt; lookup ", "" ))</f>
        <v xml:space="preserve">Suffix not translated Description not translated </v>
      </c>
      <c r="P3441" s="3" t="s">
        <v>8447</v>
      </c>
      <c r="Q3441" s="3" t="s">
        <v>8447</v>
      </c>
    </row>
    <row r="3442" spans="1:17" ht="45" x14ac:dyDescent="0.25">
      <c r="A3442" s="2" t="str">
        <f>IF(TRIM(J3442)="","",E3442)</f>
        <v/>
      </c>
      <c r="B3442" s="2" t="str">
        <f>IF(TRIM(K3442)="","",I3442)</f>
        <v/>
      </c>
      <c r="C3442" s="2" t="str">
        <f>LEFT(F3442,FIND(".",F3442,6))</f>
        <v>Xmp.dwc.</v>
      </c>
      <c r="D3442" s="2" t="str">
        <f>VLOOKUP(C3442,PrefixUebersetzung,2,FALSE)</f>
        <v>Xmp.dwc.</v>
      </c>
      <c r="E3442" s="2" t="str">
        <f>MID(F3442,FIND(".",F3442,6)+1,99)</f>
        <v>institutionCode</v>
      </c>
      <c r="F3442" s="3" t="s">
        <v>7214</v>
      </c>
      <c r="G3442" s="3" t="s">
        <v>9526</v>
      </c>
      <c r="H3442" s="3" t="s">
        <v>11241</v>
      </c>
      <c r="I3442" s="3" t="s">
        <v>7215</v>
      </c>
      <c r="J3442" s="3"/>
      <c r="L3442" s="14">
        <v>5</v>
      </c>
      <c r="O3442" s="3" t="str">
        <f>IF(AND(TRIM(J3442)="",M3442=""),"Suffix not translated ",
   IF(AND(TRIM(J3442)&lt;&gt;"",TRIM(M3442)&lt;&gt;"",TRIM(J3442)&lt;&gt;TRIM(M3442)),"Suffix translation &lt;&gt; lookup ", "" ))
&amp;IF(AND(TRIM(K3442)="",N3442=""),"Description not translated ",
   IF(AND(TRIM(K3442)&lt;&gt;"",TRIM(N3442)&lt;&gt;"",TRIM(K3442)&lt;&gt;TRIM(N3442)),"Description translation&lt;&gt; lookup ", "" ))</f>
        <v xml:space="preserve">Suffix not translated Description not translated </v>
      </c>
      <c r="P3442" s="3" t="s">
        <v>8447</v>
      </c>
      <c r="Q3442" s="3" t="s">
        <v>8447</v>
      </c>
    </row>
    <row r="3443" spans="1:17" ht="30" x14ac:dyDescent="0.25">
      <c r="A3443" s="2" t="str">
        <f>IF(TRIM(J3443)="","",E3443)</f>
        <v/>
      </c>
      <c r="B3443" s="2" t="str">
        <f>IF(TRIM(K3443)="","",I3443)</f>
        <v/>
      </c>
      <c r="C3443" s="2" t="str">
        <f>LEFT(F3443,FIND(".",F3443,6))</f>
        <v>Xmp.dwc.</v>
      </c>
      <c r="D3443" s="2" t="str">
        <f>VLOOKUP(C3443,PrefixUebersetzung,2,FALSE)</f>
        <v>Xmp.dwc.</v>
      </c>
      <c r="E3443" s="2" t="str">
        <f>MID(F3443,FIND(".",F3443,6)+1,99)</f>
        <v>institutionID</v>
      </c>
      <c r="F3443" s="3" t="s">
        <v>7216</v>
      </c>
      <c r="G3443" s="3" t="s">
        <v>9526</v>
      </c>
      <c r="H3443" s="3" t="s">
        <v>11241</v>
      </c>
      <c r="I3443" s="3" t="s">
        <v>7217</v>
      </c>
      <c r="J3443" s="3"/>
      <c r="L3443" s="14">
        <v>5</v>
      </c>
      <c r="O3443" s="3" t="str">
        <f>IF(AND(TRIM(J3443)="",M3443=""),"Suffix not translated ",
   IF(AND(TRIM(J3443)&lt;&gt;"",TRIM(M3443)&lt;&gt;"",TRIM(J3443)&lt;&gt;TRIM(M3443)),"Suffix translation &lt;&gt; lookup ", "" ))
&amp;IF(AND(TRIM(K3443)="",N3443=""),"Description not translated ",
   IF(AND(TRIM(K3443)&lt;&gt;"",TRIM(N3443)&lt;&gt;"",TRIM(K3443)&lt;&gt;TRIM(N3443)),"Description translation&lt;&gt; lookup ", "" ))</f>
        <v xml:space="preserve">Suffix not translated Description not translated </v>
      </c>
      <c r="P3443" s="3" t="s">
        <v>8447</v>
      </c>
      <c r="Q3443" s="3" t="s">
        <v>8447</v>
      </c>
    </row>
    <row r="3444" spans="1:17" ht="60" x14ac:dyDescent="0.25">
      <c r="A3444" s="2" t="str">
        <f>IF(TRIM(J3444)="","",E3444)</f>
        <v>island</v>
      </c>
      <c r="B3444" s="2" t="str">
        <f>IF(TRIM(K3444)="","",I3444)</f>
        <v>The name of the island on or near which the Location occurs. Recommended best practice is to use a controlled vocabulary such as the Getty Thesaurus of Geographic Names.</v>
      </c>
      <c r="C3444" s="2" t="str">
        <f>LEFT(F3444,FIND(".",F3444,6))</f>
        <v>Xmp.dwc.</v>
      </c>
      <c r="D3444" s="2" t="str">
        <f>VLOOKUP(C3444,PrefixUebersetzung,2,FALSE)</f>
        <v>Xmp.dwc.</v>
      </c>
      <c r="E3444" s="2" t="str">
        <f>MID(F3444,FIND(".",F3444,6)+1,99)</f>
        <v>island</v>
      </c>
      <c r="F3444" s="3" t="s">
        <v>7218</v>
      </c>
      <c r="G3444" s="3" t="s">
        <v>9526</v>
      </c>
      <c r="H3444" s="3" t="s">
        <v>11241</v>
      </c>
      <c r="I3444" s="3" t="s">
        <v>7219</v>
      </c>
      <c r="J3444" s="3" t="s">
        <v>7717</v>
      </c>
      <c r="K3444" s="5" t="s">
        <v>8801</v>
      </c>
      <c r="L3444" s="14"/>
      <c r="O3444" s="3" t="str">
        <f>IF(AND(TRIM(J3444)="",M3444=""),"Suffix not translated ",
   IF(AND(TRIM(J3444)&lt;&gt;"",TRIM(M3444)&lt;&gt;"",TRIM(J3444)&lt;&gt;TRIM(M3444)),"Suffix translation &lt;&gt; lookup ", "" ))
&amp;IF(AND(TRIM(K3444)="",N3444=""),"Description not translated ",
   IF(AND(TRIM(K3444)&lt;&gt;"",TRIM(N3444)&lt;&gt;"",TRIM(K3444)&lt;&gt;TRIM(N3444)),"Description translation&lt;&gt; lookup ", "" ))</f>
        <v/>
      </c>
      <c r="P3444" s="3" t="s">
        <v>8447</v>
      </c>
      <c r="Q3444" s="3" t="s">
        <v>8447</v>
      </c>
    </row>
    <row r="3445" spans="1:17" ht="60" x14ac:dyDescent="0.25">
      <c r="A3445" s="2" t="str">
        <f>IF(TRIM(J3445)="","",E3445)</f>
        <v>islandGroup</v>
      </c>
      <c r="B3445" s="2" t="str">
        <f>IF(TRIM(K3445)="","",I3445)</f>
        <v>The name of the island group in which the Location occurs. Recommended best practice is to use a controlled vocabulary such as the Getty Thesaurus of Geographic Names.</v>
      </c>
      <c r="C3445" s="2" t="str">
        <f>LEFT(F3445,FIND(".",F3445,6))</f>
        <v>Xmp.dwc.</v>
      </c>
      <c r="D3445" s="2" t="str">
        <f>VLOOKUP(C3445,PrefixUebersetzung,2,FALSE)</f>
        <v>Xmp.dwc.</v>
      </c>
      <c r="E3445" s="2" t="str">
        <f>MID(F3445,FIND(".",F3445,6)+1,99)</f>
        <v>islandGroup</v>
      </c>
      <c r="F3445" s="3" t="s">
        <v>7220</v>
      </c>
      <c r="G3445" s="3" t="s">
        <v>9526</v>
      </c>
      <c r="H3445" s="3" t="s">
        <v>11241</v>
      </c>
      <c r="I3445" s="3" t="s">
        <v>7221</v>
      </c>
      <c r="J3445" s="3" t="s">
        <v>7718</v>
      </c>
      <c r="K3445" s="5" t="s">
        <v>8802</v>
      </c>
      <c r="L3445" s="14"/>
      <c r="O3445" s="3" t="str">
        <f>IF(AND(TRIM(J3445)="",M3445=""),"Suffix not translated ",
   IF(AND(TRIM(J3445)&lt;&gt;"",TRIM(M3445)&lt;&gt;"",TRIM(J3445)&lt;&gt;TRIM(M3445)),"Suffix translation &lt;&gt; lookup ", "" ))
&amp;IF(AND(TRIM(K3445)="",N3445=""),"Description not translated ",
   IF(AND(TRIM(K3445)&lt;&gt;"",TRIM(N3445)&lt;&gt;"",TRIM(K3445)&lt;&gt;TRIM(N3445)),"Description translation&lt;&gt; lookup ", "" ))</f>
        <v/>
      </c>
      <c r="P3445" s="3" t="s">
        <v>8447</v>
      </c>
      <c r="Q3445" s="3" t="s">
        <v>8447</v>
      </c>
    </row>
    <row r="3446" spans="1:17" ht="30" x14ac:dyDescent="0.25">
      <c r="A3446" s="2" t="str">
        <f>IF(TRIM(J3446)="","",E3446)</f>
        <v>kingdom</v>
      </c>
      <c r="B3446" s="2" t="str">
        <f>IF(TRIM(K3446)="","",I3446)</f>
        <v>The full scientific name of the kingdom in which the taxon is classified.</v>
      </c>
      <c r="C3446" s="2" t="str">
        <f>LEFT(F3446,FIND(".",F3446,6))</f>
        <v>Xmp.dwc.</v>
      </c>
      <c r="D3446" s="2" t="str">
        <f>VLOOKUP(C3446,PrefixUebersetzung,2,FALSE)</f>
        <v>Xmp.dwc.</v>
      </c>
      <c r="E3446" s="2" t="str">
        <f>MID(F3446,FIND(".",F3446,6)+1,99)</f>
        <v>kingdom</v>
      </c>
      <c r="F3446" s="3" t="s">
        <v>7222</v>
      </c>
      <c r="G3446" s="3" t="s">
        <v>9526</v>
      </c>
      <c r="H3446" s="3" t="s">
        <v>11241</v>
      </c>
      <c r="I3446" s="3" t="s">
        <v>7223</v>
      </c>
      <c r="J3446" s="3" t="s">
        <v>8803</v>
      </c>
      <c r="K3446" s="5" t="s">
        <v>7601</v>
      </c>
      <c r="L3446" s="14"/>
      <c r="O3446" s="3" t="str">
        <f>IF(AND(TRIM(J3446)="",M3446=""),"Suffix not translated ",
   IF(AND(TRIM(J3446)&lt;&gt;"",TRIM(M3446)&lt;&gt;"",TRIM(J3446)&lt;&gt;TRIM(M3446)),"Suffix translation &lt;&gt; lookup ", "" ))
&amp;IF(AND(TRIM(K3446)="",N3446=""),"Description not translated ",
   IF(AND(TRIM(K3446)&lt;&gt;"",TRIM(N3446)&lt;&gt;"",TRIM(K3446)&lt;&gt;TRIM(N3446)),"Description translation&lt;&gt; lookup ", "" ))</f>
        <v/>
      </c>
      <c r="P3446" s="3" t="s">
        <v>8447</v>
      </c>
      <c r="Q3446" s="3" t="s">
        <v>8447</v>
      </c>
    </row>
    <row r="3447" spans="1:17" ht="60" x14ac:dyDescent="0.25">
      <c r="A3447" s="2" t="str">
        <f>IF(TRIM(J3447)="","",E3447)</f>
        <v/>
      </c>
      <c r="B3447" s="2" t="str">
        <f>IF(TRIM(K3447)="","",I3447)</f>
        <v/>
      </c>
      <c r="C3447" s="2" t="str">
        <f>LEFT(F3447,FIND(".",F3447,6))</f>
        <v>Xmp.dwc.</v>
      </c>
      <c r="D3447" s="2" t="str">
        <f>VLOOKUP(C3447,PrefixUebersetzung,2,FALSE)</f>
        <v>Xmp.dwc.</v>
      </c>
      <c r="E3447" s="2" t="str">
        <f>MID(F3447,FIND(".",F3447,6)+1,99)</f>
        <v>latestAgeOrHighestStage</v>
      </c>
      <c r="F3447" s="3" t="s">
        <v>7224</v>
      </c>
      <c r="G3447" s="3" t="s">
        <v>9526</v>
      </c>
      <c r="H3447" s="3" t="s">
        <v>11241</v>
      </c>
      <c r="I3447" s="3" t="s">
        <v>7225</v>
      </c>
      <c r="J3447" s="3"/>
      <c r="L3447" s="14">
        <v>5</v>
      </c>
      <c r="O3447" s="3" t="str">
        <f>IF(AND(TRIM(J3447)="",M3447=""),"Suffix not translated ",
   IF(AND(TRIM(J3447)&lt;&gt;"",TRIM(M3447)&lt;&gt;"",TRIM(J3447)&lt;&gt;TRIM(M3447)),"Suffix translation &lt;&gt; lookup ", "" ))
&amp;IF(AND(TRIM(K3447)="",N3447=""),"Description not translated ",
   IF(AND(TRIM(K3447)&lt;&gt;"",TRIM(N3447)&lt;&gt;"",TRIM(K3447)&lt;&gt;TRIM(N3447)),"Description translation&lt;&gt; lookup ", "" ))</f>
        <v xml:space="preserve">Suffix not translated Description not translated </v>
      </c>
      <c r="P3447" s="3" t="s">
        <v>8447</v>
      </c>
      <c r="Q3447" s="3" t="s">
        <v>8447</v>
      </c>
    </row>
    <row r="3448" spans="1:17" ht="105" x14ac:dyDescent="0.25">
      <c r="A3448" s="2" t="str">
        <f>IF(TRIM(J3448)="","",E3448)</f>
        <v>latestDate</v>
      </c>
      <c r="B3448" s="2" t="str">
        <f>IF(TRIM(K3448)="","",I3448)</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8" s="2" t="str">
        <f>LEFT(F3448,FIND(".",F3448,6))</f>
        <v>Xmp.dwc.</v>
      </c>
      <c r="D3448" s="2" t="str">
        <f>VLOOKUP(C3448,PrefixUebersetzung,2,FALSE)</f>
        <v>Xmp.dwc.</v>
      </c>
      <c r="E3448" s="2" t="str">
        <f>MID(F3448,FIND(".",F3448,6)+1,99)</f>
        <v>latestDate</v>
      </c>
      <c r="F3448" s="3" t="s">
        <v>7226</v>
      </c>
      <c r="G3448" s="3" t="s">
        <v>11265</v>
      </c>
      <c r="I3448" s="3" t="s">
        <v>9492</v>
      </c>
      <c r="J3448" s="3" t="s">
        <v>7733</v>
      </c>
      <c r="K3448" s="5" t="s">
        <v>8804</v>
      </c>
      <c r="L3448" s="14"/>
      <c r="O3448" s="3" t="str">
        <f>IF(AND(TRIM(J3448)="",M3448=""),"Suffix not translated ",
   IF(AND(TRIM(J3448)&lt;&gt;"",TRIM(M3448)&lt;&gt;"",TRIM(J3448)&lt;&gt;TRIM(M3448)),"Suffix translation &lt;&gt; lookup ", "" ))
&amp;IF(AND(TRIM(K3448)="",N3448=""),"Description not translated ",
   IF(AND(TRIM(K3448)&lt;&gt;"",TRIM(N3448)&lt;&gt;"",TRIM(K3448)&lt;&gt;TRIM(N3448)),"Description translation&lt;&gt; lookup ", "" ))</f>
        <v/>
      </c>
      <c r="P3448" s="3" t="s">
        <v>8447</v>
      </c>
      <c r="Q3448" s="3" t="s">
        <v>8447</v>
      </c>
    </row>
    <row r="3449" spans="1:17" ht="75" x14ac:dyDescent="0.25">
      <c r="A3449" s="2" t="str">
        <f>IF(TRIM(J3449)="","",E3449)</f>
        <v/>
      </c>
      <c r="B3449" s="2" t="str">
        <f>IF(TRIM(K3449)="","",I3449)</f>
        <v/>
      </c>
      <c r="C3449" s="2" t="str">
        <f>LEFT(F3449,FIND(".",F3449,6))</f>
        <v>Xmp.dwc.</v>
      </c>
      <c r="D3449" s="2" t="str">
        <f>VLOOKUP(C3449,PrefixUebersetzung,2,FALSE)</f>
        <v>Xmp.dwc.</v>
      </c>
      <c r="E3449" s="2" t="str">
        <f>MID(F3449,FIND(".",F3449,6)+1,99)</f>
        <v>latestEonOrHighestEonothem</v>
      </c>
      <c r="F3449" s="3" t="s">
        <v>7227</v>
      </c>
      <c r="G3449" s="3" t="s">
        <v>9526</v>
      </c>
      <c r="H3449" s="3" t="s">
        <v>11241</v>
      </c>
      <c r="I3449" s="3" t="s">
        <v>7228</v>
      </c>
      <c r="J3449" s="3"/>
      <c r="L3449" s="14">
        <v>5</v>
      </c>
      <c r="O3449" s="3" t="str">
        <f>IF(AND(TRIM(J3449)="",M3449=""),"Suffix not translated ",
   IF(AND(TRIM(J3449)&lt;&gt;"",TRIM(M3449)&lt;&gt;"",TRIM(J3449)&lt;&gt;TRIM(M3449)),"Suffix translation &lt;&gt; lookup ", "" ))
&amp;IF(AND(TRIM(K3449)="",N3449=""),"Description not translated ",
   IF(AND(TRIM(K3449)&lt;&gt;"",TRIM(N3449)&lt;&gt;"",TRIM(K3449)&lt;&gt;TRIM(N3449)),"Description translation&lt;&gt; lookup ", "" ))</f>
        <v xml:space="preserve">Suffix not translated Description not translated </v>
      </c>
      <c r="P3449" s="3" t="s">
        <v>8447</v>
      </c>
      <c r="Q3449" s="3" t="s">
        <v>8447</v>
      </c>
    </row>
    <row r="3450" spans="1:17" ht="60" x14ac:dyDescent="0.25">
      <c r="A3450" s="2" t="str">
        <f>IF(TRIM(J3450)="","",E3450)</f>
        <v/>
      </c>
      <c r="B3450" s="2" t="str">
        <f>IF(TRIM(K3450)="","",I3450)</f>
        <v/>
      </c>
      <c r="C3450" s="2" t="str">
        <f>LEFT(F3450,FIND(".",F3450,6))</f>
        <v>Xmp.dwc.</v>
      </c>
      <c r="D3450" s="2" t="str">
        <f>VLOOKUP(C3450,PrefixUebersetzung,2,FALSE)</f>
        <v>Xmp.dwc.</v>
      </c>
      <c r="E3450" s="2" t="str">
        <f>MID(F3450,FIND(".",F3450,6)+1,99)</f>
        <v>latestEpochOrHighestSeries</v>
      </c>
      <c r="F3450" s="3" t="s">
        <v>7229</v>
      </c>
      <c r="G3450" s="3" t="s">
        <v>9526</v>
      </c>
      <c r="H3450" s="3" t="s">
        <v>11241</v>
      </c>
      <c r="I3450" s="3" t="s">
        <v>7230</v>
      </c>
      <c r="J3450" s="3"/>
      <c r="L3450" s="14">
        <v>5</v>
      </c>
      <c r="O3450" s="3" t="str">
        <f>IF(AND(TRIM(J3450)="",M3450=""),"Suffix not translated ",
   IF(AND(TRIM(J3450)&lt;&gt;"",TRIM(M3450)&lt;&gt;"",TRIM(J3450)&lt;&gt;TRIM(M3450)),"Suffix translation &lt;&gt; lookup ", "" ))
&amp;IF(AND(TRIM(K3450)="",N3450=""),"Description not translated ",
   IF(AND(TRIM(K3450)&lt;&gt;"",TRIM(N3450)&lt;&gt;"",TRIM(K3450)&lt;&gt;TRIM(N3450)),"Description translation&lt;&gt; lookup ", "" ))</f>
        <v xml:space="preserve">Suffix not translated Description not translated </v>
      </c>
      <c r="P3450" s="3" t="s">
        <v>8447</v>
      </c>
      <c r="Q3450" s="3" t="s">
        <v>8447</v>
      </c>
    </row>
    <row r="3451" spans="1:17" ht="60" x14ac:dyDescent="0.25">
      <c r="A3451" s="2" t="str">
        <f>IF(TRIM(J3451)="","",E3451)</f>
        <v/>
      </c>
      <c r="B3451" s="2" t="str">
        <f>IF(TRIM(K3451)="","",I3451)</f>
        <v/>
      </c>
      <c r="C3451" s="2" t="str">
        <f>LEFT(F3451,FIND(".",F3451,6))</f>
        <v>Xmp.dwc.</v>
      </c>
      <c r="D3451" s="2" t="str">
        <f>VLOOKUP(C3451,PrefixUebersetzung,2,FALSE)</f>
        <v>Xmp.dwc.</v>
      </c>
      <c r="E3451" s="2" t="str">
        <f>MID(F3451,FIND(".",F3451,6)+1,99)</f>
        <v>latestEraOrHighestErathem</v>
      </c>
      <c r="F3451" s="3" t="s">
        <v>7231</v>
      </c>
      <c r="G3451" s="3" t="s">
        <v>9526</v>
      </c>
      <c r="H3451" s="3" t="s">
        <v>11241</v>
      </c>
      <c r="I3451" s="3" t="s">
        <v>7232</v>
      </c>
      <c r="J3451" s="3"/>
      <c r="L3451" s="14">
        <v>5</v>
      </c>
      <c r="O3451" s="3" t="str">
        <f>IF(AND(TRIM(J3451)="",M3451=""),"Suffix not translated ",
   IF(AND(TRIM(J3451)&lt;&gt;"",TRIM(M3451)&lt;&gt;"",TRIM(J3451)&lt;&gt;TRIM(M3451)),"Suffix translation &lt;&gt; lookup ", "" ))
&amp;IF(AND(TRIM(K3451)="",N3451=""),"Description not translated ",
   IF(AND(TRIM(K3451)&lt;&gt;"",TRIM(N3451)&lt;&gt;"",TRIM(K3451)&lt;&gt;TRIM(N3451)),"Description translation&lt;&gt; lookup ", "" ))</f>
        <v xml:space="preserve">Suffix not translated Description not translated </v>
      </c>
      <c r="P3451" s="3" t="s">
        <v>8447</v>
      </c>
      <c r="Q3451" s="3" t="s">
        <v>8447</v>
      </c>
    </row>
    <row r="3452" spans="1:17" ht="60" x14ac:dyDescent="0.25">
      <c r="A3452" s="2" t="str">
        <f>IF(TRIM(J3452)="","",E3452)</f>
        <v/>
      </c>
      <c r="B3452" s="2" t="str">
        <f>IF(TRIM(K3452)="","",I3452)</f>
        <v/>
      </c>
      <c r="C3452" s="2" t="str">
        <f>LEFT(F3452,FIND(".",F3452,6))</f>
        <v>Xmp.dwc.</v>
      </c>
      <c r="D3452" s="2" t="str">
        <f>VLOOKUP(C3452,PrefixUebersetzung,2,FALSE)</f>
        <v>Xmp.dwc.</v>
      </c>
      <c r="E3452" s="2" t="str">
        <f>MID(F3452,FIND(".",F3452,6)+1,99)</f>
        <v>latestPeriodOrHighestSystem</v>
      </c>
      <c r="F3452" s="3" t="s">
        <v>7233</v>
      </c>
      <c r="G3452" s="3" t="s">
        <v>9526</v>
      </c>
      <c r="H3452" s="3" t="s">
        <v>11241</v>
      </c>
      <c r="I3452" s="3" t="s">
        <v>7234</v>
      </c>
      <c r="J3452" s="3"/>
      <c r="L3452" s="14">
        <v>5</v>
      </c>
      <c r="O3452" s="3" t="str">
        <f>IF(AND(TRIM(J3452)="",M3452=""),"Suffix not translated ",
   IF(AND(TRIM(J3452)&lt;&gt;"",TRIM(M3452)&lt;&gt;"",TRIM(J3452)&lt;&gt;TRIM(M3452)),"Suffix translation &lt;&gt; lookup ", "" ))
&amp;IF(AND(TRIM(K3452)="",N3452=""),"Description not translated ",
   IF(AND(TRIM(K3452)&lt;&gt;"",TRIM(N3452)&lt;&gt;"",TRIM(K3452)&lt;&gt;TRIM(N3452)),"Description translation&lt;&gt; lookup ", "" ))</f>
        <v xml:space="preserve">Suffix not translated Description not translated </v>
      </c>
      <c r="P3452" s="3" t="s">
        <v>8447</v>
      </c>
      <c r="Q3452" s="3" t="s">
        <v>8447</v>
      </c>
    </row>
    <row r="3453" spans="1:17" ht="60" x14ac:dyDescent="0.25">
      <c r="A3453" s="2" t="str">
        <f>IF(TRIM(J3453)="","",E3453)</f>
        <v>lifeStage</v>
      </c>
      <c r="B3453" s="2" t="str">
        <f>IF(TRIM(K3453)="","",I3453)</f>
        <v>The age class or life stage of the biological individual(s) at the time the Occurrence was recorded. Recommended best practice is to use a controlled vocabulary.</v>
      </c>
      <c r="C3453" s="2" t="str">
        <f>LEFT(F3453,FIND(".",F3453,6))</f>
        <v>Xmp.dwc.</v>
      </c>
      <c r="D3453" s="2" t="str">
        <f>VLOOKUP(C3453,PrefixUebersetzung,2,FALSE)</f>
        <v>Xmp.dwc.</v>
      </c>
      <c r="E3453" s="2" t="str">
        <f>MID(F3453,FIND(".",F3453,6)+1,99)</f>
        <v>lifeStage</v>
      </c>
      <c r="F3453" s="3" t="s">
        <v>7235</v>
      </c>
      <c r="G3453" s="3" t="s">
        <v>9526</v>
      </c>
      <c r="H3453" s="3" t="s">
        <v>11241</v>
      </c>
      <c r="I3453" s="3" t="s">
        <v>7236</v>
      </c>
      <c r="J3453" s="3" t="s">
        <v>7734</v>
      </c>
      <c r="K3453" s="5" t="s">
        <v>8805</v>
      </c>
      <c r="L3453" s="14"/>
      <c r="O3453" s="3" t="str">
        <f>IF(AND(TRIM(J3453)="",M3453=""),"Suffix not translated ",
   IF(AND(TRIM(J3453)&lt;&gt;"",TRIM(M3453)&lt;&gt;"",TRIM(J3453)&lt;&gt;TRIM(M3453)),"Suffix translation &lt;&gt; lookup ", "" ))
&amp;IF(AND(TRIM(K3453)="",N3453=""),"Description not translated ",
   IF(AND(TRIM(K3453)&lt;&gt;"",TRIM(N3453)&lt;&gt;"",TRIM(K3453)&lt;&gt;TRIM(N3453)),"Description translation&lt;&gt; lookup ", "" ))</f>
        <v/>
      </c>
      <c r="P3453" s="3" t="s">
        <v>8447</v>
      </c>
      <c r="Q3453" s="3" t="s">
        <v>8447</v>
      </c>
    </row>
    <row r="3454" spans="1:17" ht="30" x14ac:dyDescent="0.25">
      <c r="A3454" s="2" t="str">
        <f>IF(TRIM(J3454)="","",E3454)</f>
        <v/>
      </c>
      <c r="B3454" s="2" t="str">
        <f>IF(TRIM(K3454)="","",I3454)</f>
        <v/>
      </c>
      <c r="C3454" s="2" t="str">
        <f>LEFT(F3454,FIND(".",F3454,6))</f>
        <v>Xmp.dwc.</v>
      </c>
      <c r="D3454" s="2" t="str">
        <f>VLOOKUP(C3454,PrefixUebersetzung,2,FALSE)</f>
        <v>Xmp.dwc.</v>
      </c>
      <c r="E3454" s="2" t="str">
        <f>MID(F3454,FIND(".",F3454,6)+1,99)</f>
        <v>lithostratigraphicTerms</v>
      </c>
      <c r="F3454" s="3" t="s">
        <v>7237</v>
      </c>
      <c r="G3454" s="3" t="s">
        <v>9526</v>
      </c>
      <c r="H3454" s="3" t="s">
        <v>11241</v>
      </c>
      <c r="I3454" s="3" t="s">
        <v>7238</v>
      </c>
      <c r="J3454" s="3"/>
      <c r="L3454" s="14">
        <v>5</v>
      </c>
      <c r="O3454" s="3" t="str">
        <f>IF(AND(TRIM(J3454)="",M3454=""),"Suffix not translated ",
   IF(AND(TRIM(J3454)&lt;&gt;"",TRIM(M3454)&lt;&gt;"",TRIM(J3454)&lt;&gt;TRIM(M3454)),"Suffix translation &lt;&gt; lookup ", "" ))
&amp;IF(AND(TRIM(K3454)="",N3454=""),"Description not translated ",
   IF(AND(TRIM(K3454)&lt;&gt;"",TRIM(N3454)&lt;&gt;"",TRIM(K3454)&lt;&gt;TRIM(N3454)),"Description translation&lt;&gt; lookup ", "" ))</f>
        <v xml:space="preserve">Suffix not translated Description not translated </v>
      </c>
      <c r="P3454" s="3" t="s">
        <v>8447</v>
      </c>
      <c r="Q3454" s="3" t="s">
        <v>8447</v>
      </c>
    </row>
    <row r="3455" spans="1:17" ht="30" x14ac:dyDescent="0.25">
      <c r="A3455" s="2" t="str">
        <f>IF(TRIM(J3455)="","",E3455)</f>
        <v/>
      </c>
      <c r="B3455" s="2" t="str">
        <f>IF(TRIM(K3455)="","",I3455)</f>
        <v/>
      </c>
      <c r="C3455" s="2" t="str">
        <f>LEFT(F3455,FIND(".",F3455,6))</f>
        <v>Xmp.dwc.</v>
      </c>
      <c r="D3455" s="2" t="str">
        <f>VLOOKUP(C3455,PrefixUebersetzung,2,FALSE)</f>
        <v>Xmp.dwc.</v>
      </c>
      <c r="E3455" s="2" t="str">
        <f>MID(F3455,FIND(".",F3455,6)+1,99)</f>
        <v>LivingSpecimen</v>
      </c>
      <c r="F3455" s="3" t="s">
        <v>7239</v>
      </c>
      <c r="G3455" s="3" t="s">
        <v>9526</v>
      </c>
      <c r="H3455" s="3" t="s">
        <v>11271</v>
      </c>
      <c r="I3455" s="3" t="s">
        <v>7240</v>
      </c>
      <c r="J3455" s="3"/>
      <c r="L3455" s="14">
        <v>5</v>
      </c>
      <c r="O3455" s="3" t="str">
        <f>IF(AND(TRIM(J3455)="",M3455=""),"Suffix not translated ",
   IF(AND(TRIM(J3455)&lt;&gt;"",TRIM(M3455)&lt;&gt;"",TRIM(J3455)&lt;&gt;TRIM(M3455)),"Suffix translation &lt;&gt; lookup ", "" ))
&amp;IF(AND(TRIM(K3455)="",N3455=""),"Description not translated ",
   IF(AND(TRIM(K3455)&lt;&gt;"",TRIM(N3455)&lt;&gt;"",TRIM(K3455)&lt;&gt;TRIM(N3455)),"Description translation&lt;&gt; lookup ", "" ))</f>
        <v xml:space="preserve">Suffix not translated Description not translated </v>
      </c>
      <c r="P3455" s="3" t="s">
        <v>8447</v>
      </c>
      <c r="Q3455" s="3" t="s">
        <v>8447</v>
      </c>
    </row>
    <row r="3456" spans="1:17" ht="135" x14ac:dyDescent="0.25">
      <c r="A3456" s="2" t="str">
        <f>IF(TRIM(J3456)="","",E3456)</f>
        <v>locality</v>
      </c>
      <c r="B3456" s="2" t="str">
        <f>IF(TRIM(K3456)="","",I3456)</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6" s="2" t="str">
        <f>LEFT(F3456,FIND(".",F3456,6))</f>
        <v>Xmp.dwc.</v>
      </c>
      <c r="D3456" s="2" t="str">
        <f>VLOOKUP(C3456,PrefixUebersetzung,2,FALSE)</f>
        <v>Xmp.dwc.</v>
      </c>
      <c r="E3456" s="2" t="str">
        <f>MID(F3456,FIND(".",F3456,6)+1,99)</f>
        <v>locality</v>
      </c>
      <c r="F3456" s="3" t="s">
        <v>7241</v>
      </c>
      <c r="G3456" s="3" t="s">
        <v>9526</v>
      </c>
      <c r="H3456" s="3" t="s">
        <v>11241</v>
      </c>
      <c r="I3456" s="3" t="s">
        <v>7242</v>
      </c>
      <c r="J3456" s="3" t="s">
        <v>7590</v>
      </c>
      <c r="K3456" s="5" t="s">
        <v>8642</v>
      </c>
      <c r="L3456" s="14"/>
      <c r="O3456" s="3" t="str">
        <f>IF(AND(TRIM(J3456)="",M3456=""),"Suffix not translated ",
   IF(AND(TRIM(J3456)&lt;&gt;"",TRIM(M3456)&lt;&gt;"",TRIM(J3456)&lt;&gt;TRIM(M3456)),"Suffix translation &lt;&gt; lookup ", "" ))
&amp;IF(AND(TRIM(K3456)="",N3456=""),"Description not translated ",
   IF(AND(TRIM(K3456)&lt;&gt;"",TRIM(N3456)&lt;&gt;"",TRIM(K3456)&lt;&gt;TRIM(N3456)),"Description translation&lt;&gt; lookup ", "" ))</f>
        <v/>
      </c>
      <c r="P3456" s="3" t="s">
        <v>8447</v>
      </c>
      <c r="Q3456" s="3" t="s">
        <v>8447</v>
      </c>
    </row>
    <row r="3457" spans="1:17" ht="60" x14ac:dyDescent="0.25">
      <c r="A3457" s="2" t="str">
        <f>IF(TRIM(J3457)="","",E3457)</f>
        <v>locationAccordingTo</v>
      </c>
      <c r="B3457" s="2" t="str">
        <f>IF(TRIM(K3457)="","",I3457)</f>
        <v>Information about the source of this Location information. Could be a publication (gazetteer), institution, or team of individuals.</v>
      </c>
      <c r="C3457" s="2" t="str">
        <f>LEFT(F3457,FIND(".",F3457,6))</f>
        <v>Xmp.dwc.</v>
      </c>
      <c r="D3457" s="2" t="str">
        <f>VLOOKUP(C3457,PrefixUebersetzung,2,FALSE)</f>
        <v>Xmp.dwc.</v>
      </c>
      <c r="E3457" s="2" t="str">
        <f>MID(F3457,FIND(".",F3457,6)+1,99)</f>
        <v>locationAccordingTo</v>
      </c>
      <c r="F3457" s="3" t="s">
        <v>7243</v>
      </c>
      <c r="G3457" s="3" t="s">
        <v>9526</v>
      </c>
      <c r="H3457" s="3" t="s">
        <v>11241</v>
      </c>
      <c r="I3457" s="3" t="s">
        <v>7244</v>
      </c>
      <c r="J3457" s="3" t="s">
        <v>7587</v>
      </c>
      <c r="K3457" s="5" t="s">
        <v>8806</v>
      </c>
      <c r="L3457" s="14"/>
      <c r="O3457" s="3" t="str">
        <f>IF(AND(TRIM(J3457)="",M3457=""),"Suffix not translated ",
   IF(AND(TRIM(J3457)&lt;&gt;"",TRIM(M3457)&lt;&gt;"",TRIM(J3457)&lt;&gt;TRIM(M3457)),"Suffix translation &lt;&gt; lookup ", "" ))
&amp;IF(AND(TRIM(K3457)="",N3457=""),"Description not translated ",
   IF(AND(TRIM(K3457)&lt;&gt;"",TRIM(N3457)&lt;&gt;"",TRIM(K3457)&lt;&gt;TRIM(N3457)),"Description translation&lt;&gt; lookup ", "" ))</f>
        <v/>
      </c>
      <c r="P3457" s="3" t="s">
        <v>8447</v>
      </c>
      <c r="Q3457" s="3" t="s">
        <v>8447</v>
      </c>
    </row>
    <row r="3458" spans="1:17" ht="60" x14ac:dyDescent="0.25">
      <c r="A3458" s="2" t="str">
        <f>IF(TRIM(J3458)="","",E3458)</f>
        <v>locationID</v>
      </c>
      <c r="B3458" s="2" t="str">
        <f>IF(TRIM(K3458)="","",I3458)</f>
        <v>An identifier for the set of location information (data associated with Location). May be a global unique identifier or an identifier specific to the data set.</v>
      </c>
      <c r="C3458" s="2" t="str">
        <f>LEFT(F3458,FIND(".",F3458,6))</f>
        <v>Xmp.dwc.</v>
      </c>
      <c r="D3458" s="2" t="str">
        <f>VLOOKUP(C3458,PrefixUebersetzung,2,FALSE)</f>
        <v>Xmp.dwc.</v>
      </c>
      <c r="E3458" s="2" t="str">
        <f>MID(F3458,FIND(".",F3458,6)+1,99)</f>
        <v>locationID</v>
      </c>
      <c r="F3458" s="3" t="s">
        <v>7245</v>
      </c>
      <c r="G3458" s="3" t="s">
        <v>9526</v>
      </c>
      <c r="H3458" s="3" t="s">
        <v>11241</v>
      </c>
      <c r="I3458" s="3" t="s">
        <v>7246</v>
      </c>
      <c r="J3458" s="3" t="s">
        <v>7588</v>
      </c>
      <c r="K3458" s="5" t="s">
        <v>8807</v>
      </c>
      <c r="L3458" s="14"/>
      <c r="O3458" s="3" t="str">
        <f>IF(AND(TRIM(J3458)="",M3458=""),"Suffix not translated ",
   IF(AND(TRIM(J3458)&lt;&gt;"",TRIM(M3458)&lt;&gt;"",TRIM(J3458)&lt;&gt;TRIM(M3458)),"Suffix translation &lt;&gt; lookup ", "" ))
&amp;IF(AND(TRIM(K3458)="",N3458=""),"Description not translated ",
   IF(AND(TRIM(K3458)&lt;&gt;"",TRIM(N3458)&lt;&gt;"",TRIM(K3458)&lt;&gt;TRIM(N3458)),"Description translation&lt;&gt; lookup ", "" ))</f>
        <v/>
      </c>
      <c r="P3458" s="3" t="s">
        <v>8447</v>
      </c>
      <c r="Q3458" s="3" t="s">
        <v>8447</v>
      </c>
    </row>
    <row r="3459" spans="1:17" x14ac:dyDescent="0.25">
      <c r="A3459" s="2" t="str">
        <f>IF(TRIM(J3459)="","",E3459)</f>
        <v>locationRemarks</v>
      </c>
      <c r="B3459" s="2" t="str">
        <f>IF(TRIM(K3459)="","",I3459)</f>
        <v>Comments or notes about the Location.</v>
      </c>
      <c r="C3459" s="2" t="str">
        <f>LEFT(F3459,FIND(".",F3459,6))</f>
        <v>Xmp.dwc.</v>
      </c>
      <c r="D3459" s="2" t="str">
        <f>VLOOKUP(C3459,PrefixUebersetzung,2,FALSE)</f>
        <v>Xmp.dwc.</v>
      </c>
      <c r="E3459" s="2" t="str">
        <f>MID(F3459,FIND(".",F3459,6)+1,99)</f>
        <v>locationRemarks</v>
      </c>
      <c r="F3459" s="3" t="s">
        <v>7247</v>
      </c>
      <c r="G3459" s="3" t="s">
        <v>9526</v>
      </c>
      <c r="H3459" s="3" t="s">
        <v>11241</v>
      </c>
      <c r="I3459" s="3" t="s">
        <v>7248</v>
      </c>
      <c r="J3459" s="3" t="s">
        <v>7589</v>
      </c>
      <c r="K3459" s="5" t="s">
        <v>8643</v>
      </c>
      <c r="L3459" s="14"/>
      <c r="O3459" s="3" t="str">
        <f>IF(AND(TRIM(J3459)="",M3459=""),"Suffix not translated ",
   IF(AND(TRIM(J3459)&lt;&gt;"",TRIM(M3459)&lt;&gt;"",TRIM(J3459)&lt;&gt;TRIM(M3459)),"Suffix translation &lt;&gt; lookup ", "" ))
&amp;IF(AND(TRIM(K3459)="",N3459=""),"Description not translated ",
   IF(AND(TRIM(K3459)&lt;&gt;"",TRIM(N3459)&lt;&gt;"",TRIM(K3459)&lt;&gt;TRIM(N3459)),"Description translation&lt;&gt; lookup ", "" ))</f>
        <v/>
      </c>
      <c r="P3459" s="3" t="s">
        <v>8447</v>
      </c>
      <c r="Q3459" s="3" t="s">
        <v>8447</v>
      </c>
    </row>
    <row r="3460" spans="1:17" ht="45" x14ac:dyDescent="0.25">
      <c r="A3460" s="2" t="str">
        <f>IF(TRIM(J3460)="","",E3460)</f>
        <v/>
      </c>
      <c r="B3460" s="2" t="str">
        <f>IF(TRIM(K3460)="","",I3460)</f>
        <v/>
      </c>
      <c r="C3460" s="2" t="str">
        <f>LEFT(F3460,FIND(".",F3460,6))</f>
        <v>Xmp.dwc.</v>
      </c>
      <c r="D3460" s="2" t="str">
        <f>VLOOKUP(C3460,PrefixUebersetzung,2,FALSE)</f>
        <v>Xmp.dwc.</v>
      </c>
      <c r="E3460" s="2" t="str">
        <f>MID(F3460,FIND(".",F3460,6)+1,99)</f>
        <v>lowestBiostratigraphicZone</v>
      </c>
      <c r="F3460" s="3" t="s">
        <v>7249</v>
      </c>
      <c r="G3460" s="3" t="s">
        <v>9526</v>
      </c>
      <c r="H3460" s="3" t="s">
        <v>11241</v>
      </c>
      <c r="I3460" s="3" t="s">
        <v>7250</v>
      </c>
      <c r="J3460" s="3"/>
      <c r="L3460" s="14">
        <v>5</v>
      </c>
      <c r="O3460" s="3" t="str">
        <f>IF(AND(TRIM(J3460)="",M3460=""),"Suffix not translated ",
   IF(AND(TRIM(J3460)&lt;&gt;"",TRIM(M3460)&lt;&gt;"",TRIM(J3460)&lt;&gt;TRIM(M3460)),"Suffix translation &lt;&gt; lookup ", "" ))
&amp;IF(AND(TRIM(K3460)="",N3460=""),"Description not translated ",
   IF(AND(TRIM(K3460)&lt;&gt;"",TRIM(N3460)&lt;&gt;"",TRIM(K3460)&lt;&gt;TRIM(N3460)),"Description translation&lt;&gt; lookup ", "" ))</f>
        <v xml:space="preserve">Suffix not translated Description not translated </v>
      </c>
      <c r="P3460" s="3" t="s">
        <v>8447</v>
      </c>
      <c r="Q3460" s="3" t="s">
        <v>8447</v>
      </c>
    </row>
    <row r="3461" spans="1:17" ht="30" x14ac:dyDescent="0.25">
      <c r="A3461" s="2" t="str">
        <f>IF(TRIM(J3461)="","",E3461)</f>
        <v/>
      </c>
      <c r="B3461" s="2" t="str">
        <f>IF(TRIM(K3461)="","",I3461)</f>
        <v/>
      </c>
      <c r="C3461" s="2" t="str">
        <f>LEFT(F3461,FIND(".",F3461,6))</f>
        <v>Xmp.dwc.</v>
      </c>
      <c r="D3461" s="2" t="str">
        <f>VLOOKUP(C3461,PrefixUebersetzung,2,FALSE)</f>
        <v>Xmp.dwc.</v>
      </c>
      <c r="E3461" s="2" t="str">
        <f>MID(F3461,FIND(".",F3461,6)+1,99)</f>
        <v>MachineObservation</v>
      </c>
      <c r="F3461" s="3" t="s">
        <v>7251</v>
      </c>
      <c r="G3461" s="3" t="s">
        <v>9526</v>
      </c>
      <c r="H3461" s="3" t="s">
        <v>11272</v>
      </c>
      <c r="I3461" s="3" t="s">
        <v>7252</v>
      </c>
      <c r="J3461" s="3"/>
      <c r="L3461" s="14">
        <v>5</v>
      </c>
      <c r="O3461" s="3" t="str">
        <f>IF(AND(TRIM(J3461)="",M3461=""),"Suffix not translated ",
   IF(AND(TRIM(J3461)&lt;&gt;"",TRIM(M3461)&lt;&gt;"",TRIM(J3461)&lt;&gt;TRIM(M3461)),"Suffix translation &lt;&gt; lookup ", "" ))
&amp;IF(AND(TRIM(K3461)="",N3461=""),"Description not translated ",
   IF(AND(TRIM(K3461)&lt;&gt;"",TRIM(N3461)&lt;&gt;"",TRIM(K3461)&lt;&gt;TRIM(N3461)),"Description translation&lt;&gt; lookup ", "" ))</f>
        <v xml:space="preserve">Suffix not translated Description not translated </v>
      </c>
      <c r="P3461" s="3" t="s">
        <v>8447</v>
      </c>
      <c r="Q3461" s="3" t="s">
        <v>8447</v>
      </c>
    </row>
    <row r="3462" spans="1:17" ht="30" x14ac:dyDescent="0.25">
      <c r="A3462" s="2" t="str">
        <f>IF(TRIM(J3462)="","",E3462)</f>
        <v>MaterialSample</v>
      </c>
      <c r="B3462" s="2" t="str">
        <f>IF(TRIM(K3462)="","",I3462)</f>
        <v/>
      </c>
      <c r="C3462" s="2" t="str">
        <f>LEFT(F3462,FIND(".",F3462,6))</f>
        <v>Xmp.dwc.</v>
      </c>
      <c r="D3462" s="2" t="str">
        <f>VLOOKUP(C3462,PrefixUebersetzung,2,FALSE)</f>
        <v>Xmp.dwc.</v>
      </c>
      <c r="E3462" s="2" t="str">
        <f>MID(F3462,FIND(".",F3462,6)+1,99)</f>
        <v>MaterialSample</v>
      </c>
      <c r="F3462" s="3" t="s">
        <v>7253</v>
      </c>
      <c r="G3462" s="3" t="s">
        <v>9526</v>
      </c>
      <c r="H3462" s="3" t="s">
        <v>11273</v>
      </c>
      <c r="I3462" s="3" t="s">
        <v>7254</v>
      </c>
      <c r="J3462" s="3" t="s">
        <v>7675</v>
      </c>
      <c r="L3462" s="14">
        <v>5</v>
      </c>
      <c r="O3462" s="3" t="str">
        <f>IF(AND(TRIM(J3462)="",M3462=""),"Suffix not translated ",
   IF(AND(TRIM(J3462)&lt;&gt;"",TRIM(M3462)&lt;&gt;"",TRIM(J3462)&lt;&gt;TRIM(M3462)),"Suffix translation &lt;&gt; lookup ", "" ))
&amp;IF(AND(TRIM(K3462)="",N3462=""),"Description not translated ",
   IF(AND(TRIM(K3462)&lt;&gt;"",TRIM(N3462)&lt;&gt;"",TRIM(K3462)&lt;&gt;TRIM(N3462)),"Description translation&lt;&gt; lookup ", "" ))</f>
        <v xml:space="preserve">Description not translated </v>
      </c>
      <c r="P3462" s="3" t="s">
        <v>8447</v>
      </c>
      <c r="Q3462" s="3" t="s">
        <v>8447</v>
      </c>
    </row>
    <row r="3463" spans="1:17" ht="90" x14ac:dyDescent="0.25">
      <c r="A3463" s="2" t="str">
        <f>IF(TRIM(J3463)="","",E3463)</f>
        <v>materialSampleID</v>
      </c>
      <c r="B3463" s="2" t="str">
        <f>IF(TRIM(K3463)="","",I3463)</f>
        <v/>
      </c>
      <c r="C3463" s="2" t="str">
        <f>LEFT(F3463,FIND(".",F3463,6))</f>
        <v>Xmp.dwc.</v>
      </c>
      <c r="D3463" s="2" t="str">
        <f>VLOOKUP(C3463,PrefixUebersetzung,2,FALSE)</f>
        <v>Xmp.dwc.</v>
      </c>
      <c r="E3463" s="2" t="str">
        <f>MID(F3463,FIND(".",F3463,6)+1,99)</f>
        <v>materialSampleID</v>
      </c>
      <c r="F3463" s="3" t="s">
        <v>7255</v>
      </c>
      <c r="G3463" s="3" t="s">
        <v>9526</v>
      </c>
      <c r="H3463" s="3" t="s">
        <v>11241</v>
      </c>
      <c r="I3463" s="3" t="s">
        <v>7256</v>
      </c>
      <c r="J3463" s="3" t="s">
        <v>7676</v>
      </c>
      <c r="L3463" s="14">
        <v>5</v>
      </c>
      <c r="O3463" s="3" t="str">
        <f>IF(AND(TRIM(J3463)="",M3463=""),"Suffix not translated ",
   IF(AND(TRIM(J3463)&lt;&gt;"",TRIM(M3463)&lt;&gt;"",TRIM(J3463)&lt;&gt;TRIM(M3463)),"Suffix translation &lt;&gt; lookup ", "" ))
&amp;IF(AND(TRIM(K3463)="",N3463=""),"Description not translated ",
   IF(AND(TRIM(K3463)&lt;&gt;"",TRIM(N3463)&lt;&gt;"",TRIM(K3463)&lt;&gt;TRIM(N3463)),"Description translation&lt;&gt; lookup ", "" ))</f>
        <v xml:space="preserve">Description not translated </v>
      </c>
      <c r="P3463" s="3" t="s">
        <v>8447</v>
      </c>
      <c r="Q3463" s="3" t="s">
        <v>8447</v>
      </c>
    </row>
    <row r="3464" spans="1:17" ht="30" x14ac:dyDescent="0.25">
      <c r="A3464" s="2" t="str">
        <f>IF(TRIM(J3464)="","",E3464)</f>
        <v>maximumDepthInMeters</v>
      </c>
      <c r="B3464" s="2" t="str">
        <f>IF(TRIM(K3464)="","",I3464)</f>
        <v>The greater depth of a range of depth below the local surface, in meters.</v>
      </c>
      <c r="C3464" s="2" t="str">
        <f>LEFT(F3464,FIND(".",F3464,6))</f>
        <v>Xmp.dwc.</v>
      </c>
      <c r="D3464" s="2" t="str">
        <f>VLOOKUP(C3464,PrefixUebersetzung,2,FALSE)</f>
        <v>Xmp.dwc.</v>
      </c>
      <c r="E3464" s="2" t="str">
        <f>MID(F3464,FIND(".",F3464,6)+1,99)</f>
        <v>maximumDepthInMeters</v>
      </c>
      <c r="F3464" s="3" t="s">
        <v>7257</v>
      </c>
      <c r="G3464" s="3" t="s">
        <v>9526</v>
      </c>
      <c r="H3464" s="3" t="s">
        <v>11245</v>
      </c>
      <c r="I3464" s="3" t="s">
        <v>7258</v>
      </c>
      <c r="J3464" s="3" t="s">
        <v>7677</v>
      </c>
      <c r="K3464" s="5" t="s">
        <v>8646</v>
      </c>
      <c r="L3464" s="14"/>
      <c r="O3464" s="3" t="str">
        <f>IF(AND(TRIM(J3464)="",M3464=""),"Suffix not translated ",
   IF(AND(TRIM(J3464)&lt;&gt;"",TRIM(M3464)&lt;&gt;"",TRIM(J3464)&lt;&gt;TRIM(M3464)),"Suffix translation &lt;&gt; lookup ", "" ))
&amp;IF(AND(TRIM(K3464)="",N3464=""),"Description not translated ",
   IF(AND(TRIM(K3464)&lt;&gt;"",TRIM(N3464)&lt;&gt;"",TRIM(K3464)&lt;&gt;TRIM(N3464)),"Description translation&lt;&gt; lookup ", "" ))</f>
        <v/>
      </c>
      <c r="P3464" s="3" t="s">
        <v>8447</v>
      </c>
      <c r="Q3464" s="3" t="s">
        <v>8447</v>
      </c>
    </row>
    <row r="3465" spans="1:17" ht="105" x14ac:dyDescent="0.25">
      <c r="A3465" s="2" t="str">
        <f>IF(TRIM(J3465)="","",E3465)</f>
        <v>maximumDistanceAboveSurfaceInMeters</v>
      </c>
      <c r="B3465" s="2" t="str">
        <f>IF(TRIM(K3465)="","",I3465)</f>
        <v/>
      </c>
      <c r="C3465" s="2" t="str">
        <f>LEFT(F3465,FIND(".",F3465,6))</f>
        <v>Xmp.dwc.</v>
      </c>
      <c r="D3465" s="2" t="str">
        <f>VLOOKUP(C3465,PrefixUebersetzung,2,FALSE)</f>
        <v>Xmp.dwc.</v>
      </c>
      <c r="E3465" s="2" t="str">
        <f>MID(F3465,FIND(".",F3465,6)+1,99)</f>
        <v>maximumDistanceAboveSurfaceInMeters</v>
      </c>
      <c r="F3465" s="3" t="s">
        <v>7259</v>
      </c>
      <c r="G3465" s="3" t="s">
        <v>9526</v>
      </c>
      <c r="H3465" s="3" t="s">
        <v>11245</v>
      </c>
      <c r="I3465" s="3" t="s">
        <v>7260</v>
      </c>
      <c r="J3465" s="3" t="s">
        <v>7678</v>
      </c>
      <c r="L3465" s="14">
        <v>5</v>
      </c>
      <c r="O3465" s="3" t="str">
        <f>IF(AND(TRIM(J3465)="",M3465=""),"Suffix not translated ",
   IF(AND(TRIM(J3465)&lt;&gt;"",TRIM(M3465)&lt;&gt;"",TRIM(J3465)&lt;&gt;TRIM(M3465)),"Suffix translation &lt;&gt; lookup ", "" ))
&amp;IF(AND(TRIM(K3465)="",N3465=""),"Description not translated ",
   IF(AND(TRIM(K3465)&lt;&gt;"",TRIM(N3465)&lt;&gt;"",TRIM(K3465)&lt;&gt;TRIM(N3465)),"Description translation&lt;&gt; lookup ", "" ))</f>
        <v xml:space="preserve">Description not translated </v>
      </c>
      <c r="P3465" s="3" t="s">
        <v>8447</v>
      </c>
      <c r="Q3465" s="3" t="s">
        <v>8447</v>
      </c>
    </row>
    <row r="3466" spans="1:17" ht="30" x14ac:dyDescent="0.25">
      <c r="A3466" s="2" t="str">
        <f>IF(TRIM(J3466)="","",E3466)</f>
        <v>maximumElevationInMeters</v>
      </c>
      <c r="B3466" s="2" t="str">
        <f>IF(TRIM(K3466)="","",I3466)</f>
        <v/>
      </c>
      <c r="C3466" s="2" t="str">
        <f>LEFT(F3466,FIND(".",F3466,6))</f>
        <v>Xmp.dwc.</v>
      </c>
      <c r="D3466" s="2" t="str">
        <f>VLOOKUP(C3466,PrefixUebersetzung,2,FALSE)</f>
        <v>Xmp.dwc.</v>
      </c>
      <c r="E3466" s="2" t="str">
        <f>MID(F3466,FIND(".",F3466,6)+1,99)</f>
        <v>maximumElevationInMeters</v>
      </c>
      <c r="F3466" s="3" t="s">
        <v>7261</v>
      </c>
      <c r="G3466" s="3" t="s">
        <v>9526</v>
      </c>
      <c r="H3466" s="3" t="s">
        <v>11245</v>
      </c>
      <c r="I3466" s="3" t="s">
        <v>7262</v>
      </c>
      <c r="J3466" s="3" t="s">
        <v>7679</v>
      </c>
      <c r="L3466" s="14">
        <v>5</v>
      </c>
      <c r="O3466" s="3" t="str">
        <f>IF(AND(TRIM(J3466)="",M3466=""),"Suffix not translated ",
   IF(AND(TRIM(J3466)&lt;&gt;"",TRIM(M3466)&lt;&gt;"",TRIM(J3466)&lt;&gt;TRIM(M3466)),"Suffix translation &lt;&gt; lookup ", "" ))
&amp;IF(AND(TRIM(K3466)="",N3466=""),"Description not translated ",
   IF(AND(TRIM(K3466)&lt;&gt;"",TRIM(N3466)&lt;&gt;"",TRIM(K3466)&lt;&gt;TRIM(N3466)),"Description translation&lt;&gt; lookup ", "" ))</f>
        <v xml:space="preserve">Description not translated </v>
      </c>
      <c r="P3466" s="3" t="s">
        <v>8447</v>
      </c>
      <c r="Q3466" s="3" t="s">
        <v>8447</v>
      </c>
    </row>
    <row r="3467" spans="1:17" ht="30" x14ac:dyDescent="0.25">
      <c r="A3467" s="2" t="str">
        <f>IF(TRIM(J3467)="","",E3467)</f>
        <v>measurementAccuracy</v>
      </c>
      <c r="B3467" s="2" t="str">
        <f>IF(TRIM(K3467)="","",I3467)</f>
        <v/>
      </c>
      <c r="C3467" s="2" t="str">
        <f>LEFT(F3467,FIND(".",F3467,6))</f>
        <v>Xmp.dwc.</v>
      </c>
      <c r="D3467" s="2" t="str">
        <f>VLOOKUP(C3467,PrefixUebersetzung,2,FALSE)</f>
        <v>Xmp.dwc.</v>
      </c>
      <c r="E3467" s="2" t="str">
        <f>MID(F3467,FIND(".",F3467,6)+1,99)</f>
        <v>measurementAccuracy</v>
      </c>
      <c r="F3467" s="3" t="s">
        <v>7263</v>
      </c>
      <c r="G3467" s="3" t="s">
        <v>9526</v>
      </c>
      <c r="H3467" s="3" t="s">
        <v>11241</v>
      </c>
      <c r="I3467" s="3" t="s">
        <v>7264</v>
      </c>
      <c r="J3467" s="3" t="s">
        <v>7680</v>
      </c>
      <c r="L3467" s="14">
        <v>5</v>
      </c>
      <c r="O3467" s="3" t="str">
        <f>IF(AND(TRIM(J3467)="",M3467=""),"Suffix not translated ",
   IF(AND(TRIM(J3467)&lt;&gt;"",TRIM(M3467)&lt;&gt;"",TRIM(J3467)&lt;&gt;TRIM(M3467)),"Suffix translation &lt;&gt; lookup ", "" ))
&amp;IF(AND(TRIM(K3467)="",N3467=""),"Description not translated ",
   IF(AND(TRIM(K3467)&lt;&gt;"",TRIM(N3467)&lt;&gt;"",TRIM(K3467)&lt;&gt;TRIM(N3467)),"Description translation&lt;&gt; lookup ", "" ))</f>
        <v xml:space="preserve">Description not translated </v>
      </c>
      <c r="P3467" s="3" t="s">
        <v>8447</v>
      </c>
      <c r="Q3467" s="3" t="s">
        <v>8447</v>
      </c>
    </row>
    <row r="3468" spans="1:17" ht="45" x14ac:dyDescent="0.25">
      <c r="A3468" s="2" t="str">
        <f>IF(TRIM(J3468)="","",E3468)</f>
        <v>measurementDeterminedBy</v>
      </c>
      <c r="B3468" s="2" t="str">
        <f>IF(TRIM(K3468)="","",I3468)</f>
        <v/>
      </c>
      <c r="C3468" s="2" t="str">
        <f>LEFT(F3468,FIND(".",F3468,6))</f>
        <v>Xmp.dwc.</v>
      </c>
      <c r="D3468" s="2" t="str">
        <f>VLOOKUP(C3468,PrefixUebersetzung,2,FALSE)</f>
        <v>Xmp.dwc.</v>
      </c>
      <c r="E3468" s="2" t="str">
        <f>MID(F3468,FIND(".",F3468,6)+1,99)</f>
        <v>measurementDeterminedBy</v>
      </c>
      <c r="F3468" s="3" t="s">
        <v>7265</v>
      </c>
      <c r="G3468" s="3" t="s">
        <v>9527</v>
      </c>
      <c r="H3468" s="3" t="s">
        <v>11251</v>
      </c>
      <c r="I3468" s="3" t="s">
        <v>7266</v>
      </c>
      <c r="J3468" s="3" t="s">
        <v>7681</v>
      </c>
      <c r="L3468" s="14">
        <v>5</v>
      </c>
      <c r="O3468" s="3" t="str">
        <f>IF(AND(TRIM(J3468)="",M3468=""),"Suffix not translated ",
   IF(AND(TRIM(J3468)&lt;&gt;"",TRIM(M3468)&lt;&gt;"",TRIM(J3468)&lt;&gt;TRIM(M3468)),"Suffix translation &lt;&gt; lookup ", "" ))
&amp;IF(AND(TRIM(K3468)="",N3468=""),"Description not translated ",
   IF(AND(TRIM(K3468)&lt;&gt;"",TRIM(N3468)&lt;&gt;"",TRIM(K3468)&lt;&gt;TRIM(N3468)),"Description translation&lt;&gt; lookup ", "" ))</f>
        <v xml:space="preserve">Description not translated </v>
      </c>
      <c r="P3468" s="3" t="s">
        <v>8447</v>
      </c>
      <c r="Q3468" s="3" t="s">
        <v>8447</v>
      </c>
    </row>
    <row r="3469" spans="1:17" ht="45" x14ac:dyDescent="0.25">
      <c r="A3469" s="2" t="str">
        <f>IF(TRIM(J3469)="","",E3469)</f>
        <v>measurementDeterminedDate</v>
      </c>
      <c r="B3469" s="2" t="str">
        <f>IF(TRIM(K3469)="","",I3469)</f>
        <v/>
      </c>
      <c r="C3469" s="2" t="str">
        <f>LEFT(F3469,FIND(".",F3469,6))</f>
        <v>Xmp.dwc.</v>
      </c>
      <c r="D3469" s="2" t="str">
        <f>VLOOKUP(C3469,PrefixUebersetzung,2,FALSE)</f>
        <v>Xmp.dwc.</v>
      </c>
      <c r="E3469" s="2" t="str">
        <f>MID(F3469,FIND(".",F3469,6)+1,99)</f>
        <v>measurementDeterminedDate</v>
      </c>
      <c r="F3469" s="3" t="s">
        <v>7267</v>
      </c>
      <c r="G3469" s="3" t="s">
        <v>11265</v>
      </c>
      <c r="I3469" s="3" t="s">
        <v>7268</v>
      </c>
      <c r="J3469" s="3" t="s">
        <v>7682</v>
      </c>
      <c r="L3469" s="14">
        <v>5</v>
      </c>
      <c r="O3469" s="3" t="str">
        <f>IF(AND(TRIM(J3469)="",M3469=""),"Suffix not translated ",
   IF(AND(TRIM(J3469)&lt;&gt;"",TRIM(M3469)&lt;&gt;"",TRIM(J3469)&lt;&gt;TRIM(M3469)),"Suffix translation &lt;&gt; lookup ", "" ))
&amp;IF(AND(TRIM(K3469)="",N3469=""),"Description not translated ",
   IF(AND(TRIM(K3469)&lt;&gt;"",TRIM(N3469)&lt;&gt;"",TRIM(K3469)&lt;&gt;TRIM(N3469)),"Description translation&lt;&gt; lookup ", "" ))</f>
        <v xml:space="preserve">Description not translated </v>
      </c>
      <c r="P3469" s="3" t="s">
        <v>8447</v>
      </c>
      <c r="Q3469" s="3" t="s">
        <v>8447</v>
      </c>
    </row>
    <row r="3470" spans="1:17" ht="60" x14ac:dyDescent="0.25">
      <c r="A3470" s="2" t="str">
        <f>IF(TRIM(J3470)="","",E3470)</f>
        <v>measurementID</v>
      </c>
      <c r="B3470" s="2" t="str">
        <f>IF(TRIM(K3470)="","",I3470)</f>
        <v/>
      </c>
      <c r="C3470" s="2" t="str">
        <f>LEFT(F3470,FIND(".",F3470,6))</f>
        <v>Xmp.dwc.</v>
      </c>
      <c r="D3470" s="2" t="str">
        <f>VLOOKUP(C3470,PrefixUebersetzung,2,FALSE)</f>
        <v>Xmp.dwc.</v>
      </c>
      <c r="E3470" s="2" t="str">
        <f>MID(F3470,FIND(".",F3470,6)+1,99)</f>
        <v>measurementID</v>
      </c>
      <c r="F3470" s="3" t="s">
        <v>7269</v>
      </c>
      <c r="G3470" s="3" t="s">
        <v>9526</v>
      </c>
      <c r="H3470" s="3" t="s">
        <v>11241</v>
      </c>
      <c r="I3470" s="3" t="s">
        <v>7270</v>
      </c>
      <c r="J3470" s="3" t="s">
        <v>7683</v>
      </c>
      <c r="L3470" s="14">
        <v>5</v>
      </c>
      <c r="O3470" s="3" t="str">
        <f>IF(AND(TRIM(J3470)="",M3470=""),"Suffix not translated ",
   IF(AND(TRIM(J3470)&lt;&gt;"",TRIM(M3470)&lt;&gt;"",TRIM(J3470)&lt;&gt;TRIM(M3470)),"Suffix translation &lt;&gt; lookup ", "" ))
&amp;IF(AND(TRIM(K3470)="",N3470=""),"Description not translated ",
   IF(AND(TRIM(K3470)&lt;&gt;"",TRIM(N3470)&lt;&gt;"",TRIM(K3470)&lt;&gt;TRIM(N3470)),"Description translation&lt;&gt; lookup ", "" ))</f>
        <v xml:space="preserve">Description not translated </v>
      </c>
      <c r="P3470" s="3" t="s">
        <v>8447</v>
      </c>
      <c r="Q3470" s="3" t="s">
        <v>8447</v>
      </c>
    </row>
    <row r="3471" spans="1:17" ht="45" x14ac:dyDescent="0.25">
      <c r="A3471" s="2" t="str">
        <f>IF(TRIM(J3471)="","",E3471)</f>
        <v>measurementMethod</v>
      </c>
      <c r="B3471" s="2" t="str">
        <f>IF(TRIM(K3471)="","",I3471)</f>
        <v/>
      </c>
      <c r="C3471" s="2" t="str">
        <f>LEFT(F3471,FIND(".",F3471,6))</f>
        <v>Xmp.dwc.</v>
      </c>
      <c r="D3471" s="2" t="str">
        <f>VLOOKUP(C3471,PrefixUebersetzung,2,FALSE)</f>
        <v>Xmp.dwc.</v>
      </c>
      <c r="E3471" s="2" t="str">
        <f>MID(F3471,FIND(".",F3471,6)+1,99)</f>
        <v>measurementMethod</v>
      </c>
      <c r="F3471" s="3" t="s">
        <v>7271</v>
      </c>
      <c r="G3471" s="3" t="s">
        <v>9526</v>
      </c>
      <c r="H3471" s="3" t="s">
        <v>11241</v>
      </c>
      <c r="I3471" s="3" t="s">
        <v>7272</v>
      </c>
      <c r="J3471" s="3" t="s">
        <v>3858</v>
      </c>
      <c r="L3471" s="14">
        <v>5</v>
      </c>
      <c r="O3471" s="3" t="str">
        <f>IF(AND(TRIM(J3471)="",M3471=""),"Suffix not translated ",
   IF(AND(TRIM(J3471)&lt;&gt;"",TRIM(M3471)&lt;&gt;"",TRIM(J3471)&lt;&gt;TRIM(M3471)),"Suffix translation &lt;&gt; lookup ", "" ))
&amp;IF(AND(TRIM(K3471)="",N3471=""),"Description not translated ",
   IF(AND(TRIM(K3471)&lt;&gt;"",TRIM(N3471)&lt;&gt;"",TRIM(K3471)&lt;&gt;TRIM(N3471)),"Description translation&lt;&gt; lookup ", "" ))</f>
        <v xml:space="preserve">Description not translated </v>
      </c>
      <c r="P3471" s="3" t="s">
        <v>8447</v>
      </c>
      <c r="Q3471" s="3" t="s">
        <v>8447</v>
      </c>
    </row>
    <row r="3472" spans="1:17" ht="30" x14ac:dyDescent="0.25">
      <c r="A3472" s="2" t="str">
        <f>IF(TRIM(J3472)="","",E3472)</f>
        <v>MeasurementOrFact</v>
      </c>
      <c r="B3472" s="2" t="str">
        <f>IF(TRIM(K3472)="","",I3472)</f>
        <v/>
      </c>
      <c r="C3472" s="2" t="str">
        <f>LEFT(F3472,FIND(".",F3472,6))</f>
        <v>Xmp.dwc.</v>
      </c>
      <c r="D3472" s="2" t="str">
        <f>VLOOKUP(C3472,PrefixUebersetzung,2,FALSE)</f>
        <v>Xmp.dwc.</v>
      </c>
      <c r="E3472" s="2" t="str">
        <f>MID(F3472,FIND(".",F3472,6)+1,99)</f>
        <v>MeasurementOrFact</v>
      </c>
      <c r="F3472" s="3" t="s">
        <v>7273</v>
      </c>
      <c r="G3472" s="3" t="s">
        <v>9526</v>
      </c>
      <c r="H3472" s="3" t="s">
        <v>11274</v>
      </c>
      <c r="I3472" s="3" t="s">
        <v>7274</v>
      </c>
      <c r="J3472" s="3" t="s">
        <v>7684</v>
      </c>
      <c r="L3472" s="14">
        <v>5</v>
      </c>
      <c r="O3472" s="3" t="str">
        <f>IF(AND(TRIM(J3472)="",M3472=""),"Suffix not translated ",
   IF(AND(TRIM(J3472)&lt;&gt;"",TRIM(M3472)&lt;&gt;"",TRIM(J3472)&lt;&gt;TRIM(M3472)),"Suffix translation &lt;&gt; lookup ", "" ))
&amp;IF(AND(TRIM(K3472)="",N3472=""),"Description not translated ",
   IF(AND(TRIM(K3472)&lt;&gt;"",TRIM(N3472)&lt;&gt;"",TRIM(K3472)&lt;&gt;TRIM(N3472)),"Description translation&lt;&gt; lookup ", "" ))</f>
        <v xml:space="preserve">Description not translated </v>
      </c>
      <c r="P3472" s="3" t="s">
        <v>8447</v>
      </c>
      <c r="Q3472" s="3" t="s">
        <v>8447</v>
      </c>
    </row>
    <row r="3473" spans="1:18" ht="30" x14ac:dyDescent="0.25">
      <c r="A3473" s="2" t="str">
        <f>IF(TRIM(J3473)="","",E3473)</f>
        <v>measurementRemarks</v>
      </c>
      <c r="B3473" s="2" t="str">
        <f>IF(TRIM(K3473)="","",I3473)</f>
        <v>Comments or notes accompanying the MeasurementOrFact.</v>
      </c>
      <c r="C3473" s="2" t="str">
        <f>LEFT(F3473,FIND(".",F3473,6))</f>
        <v>Xmp.dwc.</v>
      </c>
      <c r="D3473" s="2" t="str">
        <f>VLOOKUP(C3473,PrefixUebersetzung,2,FALSE)</f>
        <v>Xmp.dwc.</v>
      </c>
      <c r="E3473" s="2" t="str">
        <f>MID(F3473,FIND(".",F3473,6)+1,99)</f>
        <v>measurementRemarks</v>
      </c>
      <c r="F3473" s="3" t="s">
        <v>7275</v>
      </c>
      <c r="G3473" s="3" t="s">
        <v>9526</v>
      </c>
      <c r="H3473" s="3" t="s">
        <v>11241</v>
      </c>
      <c r="I3473" s="3" t="s">
        <v>7276</v>
      </c>
      <c r="J3473" s="3" t="s">
        <v>7685</v>
      </c>
      <c r="K3473" s="5" t="s">
        <v>8644</v>
      </c>
      <c r="L3473" s="14"/>
      <c r="O3473" s="3" t="str">
        <f>IF(AND(TRIM(J3473)="",M3473=""),"Suffix not translated ",
   IF(AND(TRIM(J3473)&lt;&gt;"",TRIM(M3473)&lt;&gt;"",TRIM(J3473)&lt;&gt;TRIM(M3473)),"Suffix translation &lt;&gt; lookup ", "" ))
&amp;IF(AND(TRIM(K3473)="",N3473=""),"Description not translated ",
   IF(AND(TRIM(K3473)&lt;&gt;"",TRIM(N3473)&lt;&gt;"",TRIM(K3473)&lt;&gt;TRIM(N3473)),"Description translation&lt;&gt; lookup ", "" ))</f>
        <v/>
      </c>
      <c r="P3473" s="3" t="s">
        <v>8447</v>
      </c>
      <c r="Q3473" s="3" t="s">
        <v>8447</v>
      </c>
    </row>
    <row r="3474" spans="1:18" ht="45" x14ac:dyDescent="0.25">
      <c r="A3474" s="2" t="str">
        <f>IF(TRIM(J3474)="","",E3474)</f>
        <v>measurementType</v>
      </c>
      <c r="B3474" s="2" t="str">
        <f>IF(TRIM(K3474)="","",I3474)</f>
        <v/>
      </c>
      <c r="C3474" s="2" t="str">
        <f>LEFT(F3474,FIND(".",F3474,6))</f>
        <v>Xmp.dwc.</v>
      </c>
      <c r="D3474" s="2" t="str">
        <f>VLOOKUP(C3474,PrefixUebersetzung,2,FALSE)</f>
        <v>Xmp.dwc.</v>
      </c>
      <c r="E3474" s="2" t="str">
        <f>MID(F3474,FIND(".",F3474,6)+1,99)</f>
        <v>measurementType</v>
      </c>
      <c r="F3474" s="3" t="s">
        <v>7277</v>
      </c>
      <c r="G3474" s="3" t="s">
        <v>9526</v>
      </c>
      <c r="H3474" s="3" t="s">
        <v>11241</v>
      </c>
      <c r="I3474" s="3" t="s">
        <v>7278</v>
      </c>
      <c r="J3474" s="3" t="s">
        <v>7686</v>
      </c>
      <c r="L3474" s="14">
        <v>5</v>
      </c>
      <c r="O3474" s="3" t="str">
        <f>IF(AND(TRIM(J3474)="",M3474=""),"Suffix not translated ",
   IF(AND(TRIM(J3474)&lt;&gt;"",TRIM(M3474)&lt;&gt;"",TRIM(J3474)&lt;&gt;TRIM(M3474)),"Suffix translation &lt;&gt; lookup ", "" ))
&amp;IF(AND(TRIM(K3474)="",N3474=""),"Description not translated ",
   IF(AND(TRIM(K3474)&lt;&gt;"",TRIM(N3474)&lt;&gt;"",TRIM(K3474)&lt;&gt;TRIM(N3474)),"Description translation&lt;&gt; lookup ", "" ))</f>
        <v xml:space="preserve">Description not translated </v>
      </c>
      <c r="P3474" s="3" t="s">
        <v>8447</v>
      </c>
      <c r="Q3474" s="3" t="s">
        <v>8447</v>
      </c>
    </row>
    <row r="3475" spans="1:18" ht="45" x14ac:dyDescent="0.25">
      <c r="A3475" s="2" t="str">
        <f>IF(TRIM(J3475)="","",E3475)</f>
        <v>measurementUnit</v>
      </c>
      <c r="B3475" s="2" t="str">
        <f>IF(TRIM(K3475)="","",I3475)</f>
        <v>The units associated with the measurementValue. Recommended best practice is to use the International System of Units (SI).</v>
      </c>
      <c r="C3475" s="2" t="str">
        <f>LEFT(F3475,FIND(".",F3475,6))</f>
        <v>Xmp.dwc.</v>
      </c>
      <c r="D3475" s="2" t="str">
        <f>VLOOKUP(C3475,PrefixUebersetzung,2,FALSE)</f>
        <v>Xmp.dwc.</v>
      </c>
      <c r="E3475" s="2" t="str">
        <f>MID(F3475,FIND(".",F3475,6)+1,99)</f>
        <v>measurementUnit</v>
      </c>
      <c r="F3475" s="3" t="s">
        <v>7279</v>
      </c>
      <c r="G3475" s="3" t="s">
        <v>9526</v>
      </c>
      <c r="H3475" s="3" t="s">
        <v>11241</v>
      </c>
      <c r="I3475" s="3" t="s">
        <v>7280</v>
      </c>
      <c r="J3475" s="3" t="s">
        <v>7687</v>
      </c>
      <c r="K3475" s="5" t="s">
        <v>8808</v>
      </c>
      <c r="L3475" s="14"/>
      <c r="O3475" s="3" t="str">
        <f>IF(AND(TRIM(J3475)="",M3475=""),"Suffix not translated ",
   IF(AND(TRIM(J3475)&lt;&gt;"",TRIM(M3475)&lt;&gt;"",TRIM(J3475)&lt;&gt;TRIM(M3475)),"Suffix translation &lt;&gt; lookup ", "" ))
&amp;IF(AND(TRIM(K3475)="",N3475=""),"Description not translated ",
   IF(AND(TRIM(K3475)&lt;&gt;"",TRIM(N3475)&lt;&gt;"",TRIM(K3475)&lt;&gt;TRIM(N3475)),"Description translation&lt;&gt; lookup ", "" ))</f>
        <v/>
      </c>
      <c r="P3475" s="3" t="s">
        <v>8447</v>
      </c>
      <c r="Q3475" s="3" t="s">
        <v>8447</v>
      </c>
    </row>
    <row r="3476" spans="1:18" ht="30" x14ac:dyDescent="0.25">
      <c r="A3476" s="2" t="str">
        <f>IF(TRIM(J3476)="","",E3476)</f>
        <v>measurementValue</v>
      </c>
      <c r="B3476" s="2" t="str">
        <f>IF(TRIM(K3476)="","",I3476)</f>
        <v>The value of the measurement, fact, characteristic, or assertion.</v>
      </c>
      <c r="C3476" s="2" t="str">
        <f>LEFT(F3476,FIND(".",F3476,6))</f>
        <v>Xmp.dwc.</v>
      </c>
      <c r="D3476" s="2" t="str">
        <f>VLOOKUP(C3476,PrefixUebersetzung,2,FALSE)</f>
        <v>Xmp.dwc.</v>
      </c>
      <c r="E3476" s="2" t="str">
        <f>MID(F3476,FIND(".",F3476,6)+1,99)</f>
        <v>measurementValue</v>
      </c>
      <c r="F3476" s="3" t="s">
        <v>7281</v>
      </c>
      <c r="G3476" s="3" t="s">
        <v>9526</v>
      </c>
      <c r="H3476" s="3" t="s">
        <v>11241</v>
      </c>
      <c r="I3476" s="3" t="s">
        <v>7282</v>
      </c>
      <c r="J3476" s="3" t="s">
        <v>7688</v>
      </c>
      <c r="K3476" s="5" t="s">
        <v>8809</v>
      </c>
      <c r="L3476" s="14"/>
      <c r="O3476" s="3" t="str">
        <f>IF(AND(TRIM(J3476)="",M3476=""),"Suffix not translated ",
   IF(AND(TRIM(J3476)&lt;&gt;"",TRIM(M3476)&lt;&gt;"",TRIM(J3476)&lt;&gt;TRIM(M3476)),"Suffix translation &lt;&gt; lookup ", "" ))
&amp;IF(AND(TRIM(K3476)="",N3476=""),"Description not translated ",
   IF(AND(TRIM(K3476)&lt;&gt;"",TRIM(N3476)&lt;&gt;"",TRIM(K3476)&lt;&gt;TRIM(N3476)),"Description translation&lt;&gt; lookup ", "" ))</f>
        <v/>
      </c>
      <c r="P3476" s="3" t="s">
        <v>8447</v>
      </c>
      <c r="Q3476" s="3" t="s">
        <v>8447</v>
      </c>
    </row>
    <row r="3477" spans="1:18" ht="30" x14ac:dyDescent="0.25">
      <c r="A3477" s="2" t="str">
        <f>IF(TRIM(J3477)="","",E3477)</f>
        <v>member</v>
      </c>
      <c r="B3477" s="2" t="str">
        <f>IF(TRIM(K3477)="","",I3477)</f>
        <v/>
      </c>
      <c r="C3477" s="2" t="str">
        <f>LEFT(F3477,FIND(".",F3477,6))</f>
        <v>Xmp.dwc.</v>
      </c>
      <c r="D3477" s="2" t="str">
        <f>VLOOKUP(C3477,PrefixUebersetzung,2,FALSE)</f>
        <v>Xmp.dwc.</v>
      </c>
      <c r="E3477" s="2" t="str">
        <f>MID(F3477,FIND(".",F3477,6)+1,99)</f>
        <v>member</v>
      </c>
      <c r="F3477" s="3" t="s">
        <v>7283</v>
      </c>
      <c r="G3477" s="3" t="s">
        <v>9526</v>
      </c>
      <c r="H3477" s="3" t="s">
        <v>11241</v>
      </c>
      <c r="I3477" s="3" t="s">
        <v>7284</v>
      </c>
      <c r="J3477" s="3" t="s">
        <v>7689</v>
      </c>
      <c r="L3477" s="14">
        <v>5</v>
      </c>
      <c r="O3477" s="3" t="str">
        <f>IF(AND(TRIM(J3477)="",M3477=""),"Suffix not translated ",
   IF(AND(TRIM(J3477)&lt;&gt;"",TRIM(M3477)&lt;&gt;"",TRIM(J3477)&lt;&gt;TRIM(M3477)),"Suffix translation &lt;&gt; lookup ", "" ))
&amp;IF(AND(TRIM(K3477)="",N3477=""),"Description not translated ",
   IF(AND(TRIM(K3477)&lt;&gt;"",TRIM(N3477)&lt;&gt;"",TRIM(K3477)&lt;&gt;TRIM(N3477)),"Description translation&lt;&gt; lookup ", "" ))</f>
        <v xml:space="preserve">Description not translated </v>
      </c>
      <c r="P3477" s="3" t="s">
        <v>8447</v>
      </c>
      <c r="Q3477" s="3" t="s">
        <v>8447</v>
      </c>
    </row>
    <row r="3478" spans="1:18" ht="30" x14ac:dyDescent="0.25">
      <c r="A3478" s="2" t="str">
        <f>IF(TRIM(J3478)="","",E3478)</f>
        <v>minimumDepthInMeters</v>
      </c>
      <c r="B3478" s="2" t="str">
        <f>IF(TRIM(K3478)="","",I3478)</f>
        <v>The lesser depth of a range of depth below the local surface, in meters.</v>
      </c>
      <c r="C3478" s="2" t="str">
        <f>LEFT(F3478,FIND(".",F3478,6))</f>
        <v>Xmp.dwc.</v>
      </c>
      <c r="D3478" s="2" t="str">
        <f>VLOOKUP(C3478,PrefixUebersetzung,2,FALSE)</f>
        <v>Xmp.dwc.</v>
      </c>
      <c r="E3478" s="2" t="str">
        <f>MID(F3478,FIND(".",F3478,6)+1,99)</f>
        <v>minimumDepthInMeters</v>
      </c>
      <c r="F3478" s="3" t="s">
        <v>7285</v>
      </c>
      <c r="G3478" s="3" t="s">
        <v>9526</v>
      </c>
      <c r="H3478" s="3" t="s">
        <v>11245</v>
      </c>
      <c r="I3478" s="3" t="s">
        <v>7286</v>
      </c>
      <c r="J3478" s="3" t="s">
        <v>7690</v>
      </c>
      <c r="K3478" s="5" t="s">
        <v>8645</v>
      </c>
      <c r="L3478" s="14"/>
      <c r="O3478" s="3" t="str">
        <f>IF(AND(TRIM(J3478)="",M3478=""),"Suffix not translated ",
   IF(AND(TRIM(J3478)&lt;&gt;"",TRIM(M3478)&lt;&gt;"",TRIM(J3478)&lt;&gt;TRIM(M3478)),"Suffix translation &lt;&gt; lookup ", "" ))
&amp;IF(AND(TRIM(K3478)="",N3478=""),"Description not translated ",
   IF(AND(TRIM(K3478)&lt;&gt;"",TRIM(N3478)&lt;&gt;"",TRIM(K3478)&lt;&gt;TRIM(N3478)),"Description translation&lt;&gt; lookup ", "" ))</f>
        <v/>
      </c>
      <c r="P3478" s="3" t="s">
        <v>8447</v>
      </c>
      <c r="Q3478" s="3" t="s">
        <v>8447</v>
      </c>
    </row>
    <row r="3479" spans="1:18" ht="105" x14ac:dyDescent="0.25">
      <c r="A3479" s="2" t="str">
        <f>IF(TRIM(J3479)="","",E3479)</f>
        <v>minimumDistanceAboveSurfaceInMeters</v>
      </c>
      <c r="B3479" s="2" t="str">
        <f>IF(TRIM(K3479)="","",I3479)</f>
        <v/>
      </c>
      <c r="C3479" s="2" t="str">
        <f>LEFT(F3479,FIND(".",F3479,6))</f>
        <v>Xmp.dwc.</v>
      </c>
      <c r="D3479" s="2" t="str">
        <f>VLOOKUP(C3479,PrefixUebersetzung,2,FALSE)</f>
        <v>Xmp.dwc.</v>
      </c>
      <c r="E3479" s="2" t="str">
        <f>MID(F3479,FIND(".",F3479,6)+1,99)</f>
        <v>minimumDistanceAboveSurfaceInMeters</v>
      </c>
      <c r="F3479" s="3" t="s">
        <v>7287</v>
      </c>
      <c r="G3479" s="3" t="s">
        <v>9526</v>
      </c>
      <c r="H3479" s="3" t="s">
        <v>11245</v>
      </c>
      <c r="I3479" s="3" t="s">
        <v>7288</v>
      </c>
      <c r="J3479" s="3" t="s">
        <v>7691</v>
      </c>
      <c r="L3479" s="14">
        <v>5</v>
      </c>
      <c r="O3479" s="3" t="str">
        <f>IF(AND(TRIM(J3479)="",M3479=""),"Suffix not translated ",
   IF(AND(TRIM(J3479)&lt;&gt;"",TRIM(M3479)&lt;&gt;"",TRIM(J3479)&lt;&gt;TRIM(M3479)),"Suffix translation &lt;&gt; lookup ", "" ))
&amp;IF(AND(TRIM(K3479)="",N3479=""),"Description not translated ",
   IF(AND(TRIM(K3479)&lt;&gt;"",TRIM(N3479)&lt;&gt;"",TRIM(K3479)&lt;&gt;TRIM(N3479)),"Description translation&lt;&gt; lookup ", "" ))</f>
        <v xml:space="preserve">Description not translated </v>
      </c>
      <c r="P3479" s="3" t="s">
        <v>8447</v>
      </c>
      <c r="Q3479" s="3" t="s">
        <v>8447</v>
      </c>
    </row>
    <row r="3480" spans="1:18" ht="30" x14ac:dyDescent="0.25">
      <c r="A3480" s="2" t="str">
        <f>IF(TRIM(J3480)="","",E3480)</f>
        <v>minimumElevationInMeters</v>
      </c>
      <c r="B3480" s="2" t="str">
        <f>IF(TRIM(K3480)="","",I3480)</f>
        <v/>
      </c>
      <c r="C3480" s="2" t="str">
        <f>LEFT(F3480,FIND(".",F3480,6))</f>
        <v>Xmp.dwc.</v>
      </c>
      <c r="D3480" s="2" t="str">
        <f>VLOOKUP(C3480,PrefixUebersetzung,2,FALSE)</f>
        <v>Xmp.dwc.</v>
      </c>
      <c r="E3480" s="2" t="str">
        <f>MID(F3480,FIND(".",F3480,6)+1,99)</f>
        <v>minimumElevationInMeters</v>
      </c>
      <c r="F3480" s="3" t="s">
        <v>7289</v>
      </c>
      <c r="G3480" s="3" t="s">
        <v>9526</v>
      </c>
      <c r="H3480" s="3" t="s">
        <v>11245</v>
      </c>
      <c r="I3480" s="3" t="s">
        <v>7290</v>
      </c>
      <c r="J3480" s="3" t="s">
        <v>7692</v>
      </c>
      <c r="L3480" s="14">
        <v>5</v>
      </c>
      <c r="O3480" s="3" t="str">
        <f>IF(AND(TRIM(J3480)="",M3480=""),"Suffix not translated ",
   IF(AND(TRIM(J3480)&lt;&gt;"",TRIM(M3480)&lt;&gt;"",TRIM(J3480)&lt;&gt;TRIM(M3480)),"Suffix translation &lt;&gt; lookup ", "" ))
&amp;IF(AND(TRIM(K3480)="",N3480=""),"Description not translated ",
   IF(AND(TRIM(K3480)&lt;&gt;"",TRIM(N3480)&lt;&gt;"",TRIM(K3480)&lt;&gt;TRIM(N3480)),"Description translation&lt;&gt; lookup ", "" ))</f>
        <v xml:space="preserve">Description not translated </v>
      </c>
      <c r="P3480" s="3" t="s">
        <v>8447</v>
      </c>
      <c r="Q3480" s="3" t="s">
        <v>8447</v>
      </c>
    </row>
    <row r="3481" spans="1:18" ht="30" x14ac:dyDescent="0.25">
      <c r="A3481" s="2" t="str">
        <f>IF(TRIM(J3481)="","",E3481)</f>
        <v>month</v>
      </c>
      <c r="B3481" s="2" t="str">
        <f>IF(TRIM(K3481)="","",I3481)</f>
        <v>The ordinal month in which the Event occurred.</v>
      </c>
      <c r="C3481" s="2" t="str">
        <f>LEFT(F3481,FIND(".",F3481,6))</f>
        <v>Xmp.dwc.</v>
      </c>
      <c r="D3481" s="2" t="str">
        <f>VLOOKUP(C3481,PrefixUebersetzung,2,FALSE)</f>
        <v>Xmp.dwc.</v>
      </c>
      <c r="E3481" s="2" t="str">
        <f>MID(F3481,FIND(".",F3481,6)+1,99)</f>
        <v>month</v>
      </c>
      <c r="F3481" s="3" t="s">
        <v>7291</v>
      </c>
      <c r="G3481" s="3" t="s">
        <v>9526</v>
      </c>
      <c r="H3481" s="3" t="s">
        <v>11242</v>
      </c>
      <c r="I3481" s="3" t="s">
        <v>7292</v>
      </c>
      <c r="J3481" s="3" t="s">
        <v>7638</v>
      </c>
      <c r="K3481" s="5" t="s">
        <v>8845</v>
      </c>
      <c r="L3481" s="14"/>
      <c r="O3481" s="3" t="str">
        <f>IF(AND(TRIM(J3481)="",M3481=""),"Suffix not translated ",
   IF(AND(TRIM(J3481)&lt;&gt;"",TRIM(M3481)&lt;&gt;"",TRIM(J3481)&lt;&gt;TRIM(M3481)),"Suffix translation &lt;&gt; lookup ", "" ))
&amp;IF(AND(TRIM(K3481)="",N3481=""),"Description not translated ",
   IF(AND(TRIM(K3481)&lt;&gt;"",TRIM(N3481)&lt;&gt;"",TRIM(K3481)&lt;&gt;TRIM(N3481)),"Description translation&lt;&gt; lookup ", "" ))</f>
        <v/>
      </c>
      <c r="P3481" s="3" t="s">
        <v>8447</v>
      </c>
      <c r="Q3481" s="3" t="s">
        <v>8447</v>
      </c>
      <c r="R3481" s="3" t="s">
        <v>4110</v>
      </c>
    </row>
    <row r="3482" spans="1:18" ht="75" x14ac:dyDescent="0.25">
      <c r="A3482" s="2" t="str">
        <f>IF(TRIM(J3482)="","",E3482)</f>
        <v>municipality</v>
      </c>
      <c r="B3482" s="2" t="str">
        <f>IF(TRIM(K3482)="","",I3482)</f>
        <v>The full, unabbreviated name of the next smaller administrative region than county (city, municipality, etc.) in which the Location occurs. Do not use this term for a nearby named place that does not contain the actual location.</v>
      </c>
      <c r="C3482" s="2" t="str">
        <f>LEFT(F3482,FIND(".",F3482,6))</f>
        <v>Xmp.dwc.</v>
      </c>
      <c r="D3482" s="2" t="str">
        <f>VLOOKUP(C3482,PrefixUebersetzung,2,FALSE)</f>
        <v>Xmp.dwc.</v>
      </c>
      <c r="E3482" s="2" t="str">
        <f>MID(F3482,FIND(".",F3482,6)+1,99)</f>
        <v>municipality</v>
      </c>
      <c r="F3482" s="3" t="s">
        <v>7293</v>
      </c>
      <c r="G3482" s="3" t="s">
        <v>9526</v>
      </c>
      <c r="H3482" s="3" t="s">
        <v>11241</v>
      </c>
      <c r="I3482" s="3" t="s">
        <v>7294</v>
      </c>
      <c r="J3482" s="3" t="s">
        <v>7693</v>
      </c>
      <c r="K3482" s="5" t="s">
        <v>8810</v>
      </c>
      <c r="L3482" s="14"/>
      <c r="O3482" s="3" t="str">
        <f>IF(AND(TRIM(J3482)="",M3482=""),"Suffix not translated ",
   IF(AND(TRIM(J3482)&lt;&gt;"",TRIM(M3482)&lt;&gt;"",TRIM(J3482)&lt;&gt;TRIM(M3482)),"Suffix translation &lt;&gt; lookup ", "" ))
&amp;IF(AND(TRIM(K3482)="",N3482=""),"Description not translated ",
   IF(AND(TRIM(K3482)&lt;&gt;"",TRIM(N3482)&lt;&gt;"",TRIM(K3482)&lt;&gt;TRIM(N3482)),"Description translation&lt;&gt; lookup ", "" ))</f>
        <v/>
      </c>
      <c r="P3482" s="3" t="s">
        <v>8447</v>
      </c>
      <c r="Q3482" s="3" t="s">
        <v>8447</v>
      </c>
    </row>
    <row r="3483" spans="1:18" ht="105" x14ac:dyDescent="0.25">
      <c r="A3483" s="2" t="str">
        <f>IF(TRIM(J3483)="","",E3483)</f>
        <v>nameAccordingTo</v>
      </c>
      <c r="B3483" s="2" t="str">
        <f>IF(TRIM(K3483)="","",I3483)</f>
        <v/>
      </c>
      <c r="C3483" s="2" t="str">
        <f>LEFT(F3483,FIND(".",F3483,6))</f>
        <v>Xmp.dwc.</v>
      </c>
      <c r="D3483" s="2" t="str">
        <f>VLOOKUP(C3483,PrefixUebersetzung,2,FALSE)</f>
        <v>Xmp.dwc.</v>
      </c>
      <c r="E3483" s="2" t="str">
        <f>MID(F3483,FIND(".",F3483,6)+1,99)</f>
        <v>nameAccordingTo</v>
      </c>
      <c r="F3483" s="3" t="s">
        <v>7295</v>
      </c>
      <c r="G3483" s="3" t="s">
        <v>9526</v>
      </c>
      <c r="H3483" s="3" t="s">
        <v>11241</v>
      </c>
      <c r="I3483" s="3" t="s">
        <v>7296</v>
      </c>
      <c r="J3483" s="3" t="s">
        <v>7639</v>
      </c>
      <c r="L3483" s="14">
        <v>5</v>
      </c>
      <c r="O3483" s="3" t="str">
        <f>IF(AND(TRIM(J3483)="",M3483=""),"Suffix not translated ",
   IF(AND(TRIM(J3483)&lt;&gt;"",TRIM(M3483)&lt;&gt;"",TRIM(J3483)&lt;&gt;TRIM(M3483)),"Suffix translation &lt;&gt; lookup ", "" ))
&amp;IF(AND(TRIM(K3483)="",N3483=""),"Description not translated ",
   IF(AND(TRIM(K3483)&lt;&gt;"",TRIM(N3483)&lt;&gt;"",TRIM(K3483)&lt;&gt;TRIM(N3483)),"Description translation&lt;&gt; lookup ", "" ))</f>
        <v xml:space="preserve">Description not translated </v>
      </c>
      <c r="P3483" s="3" t="s">
        <v>8447</v>
      </c>
      <c r="Q3483" s="3" t="s">
        <v>8447</v>
      </c>
    </row>
    <row r="3484" spans="1:18" ht="45" x14ac:dyDescent="0.25">
      <c r="A3484" s="2" t="str">
        <f>IF(TRIM(J3484)="","",E3484)</f>
        <v>nameAccordingToID</v>
      </c>
      <c r="B3484" s="2" t="str">
        <f>IF(TRIM(K3484)="","",I3484)</f>
        <v>An identifier for the source in which the specific taxon concept circumscription is defined or implied. See nameAccordingTo.</v>
      </c>
      <c r="C3484" s="2" t="str">
        <f>LEFT(F3484,FIND(".",F3484,6))</f>
        <v>Xmp.dwc.</v>
      </c>
      <c r="D3484" s="2" t="str">
        <f>VLOOKUP(C3484,PrefixUebersetzung,2,FALSE)</f>
        <v>Xmp.dwc.</v>
      </c>
      <c r="E3484" s="2" t="str">
        <f>MID(F3484,FIND(".",F3484,6)+1,99)</f>
        <v>nameAccordingToID</v>
      </c>
      <c r="F3484" s="3" t="s">
        <v>7297</v>
      </c>
      <c r="G3484" s="3" t="s">
        <v>9526</v>
      </c>
      <c r="H3484" s="3" t="s">
        <v>11241</v>
      </c>
      <c r="I3484" s="3" t="s">
        <v>7298</v>
      </c>
      <c r="J3484" s="3" t="s">
        <v>7640</v>
      </c>
      <c r="K3484" s="5" t="s">
        <v>7784</v>
      </c>
      <c r="L3484" s="14"/>
      <c r="O3484" s="3" t="str">
        <f>IF(AND(TRIM(J3484)="",M3484=""),"Suffix not translated ",
   IF(AND(TRIM(J3484)&lt;&gt;"",TRIM(M3484)&lt;&gt;"",TRIM(J3484)&lt;&gt;TRIM(M3484)),"Suffix translation &lt;&gt; lookup ", "" ))
&amp;IF(AND(TRIM(K3484)="",N3484=""),"Description not translated ",
   IF(AND(TRIM(K3484)&lt;&gt;"",TRIM(N3484)&lt;&gt;"",TRIM(K3484)&lt;&gt;TRIM(N3484)),"Description translation&lt;&gt; lookup ", "" ))</f>
        <v/>
      </c>
      <c r="P3484" s="3" t="s">
        <v>8447</v>
      </c>
      <c r="Q3484" s="3" t="s">
        <v>8447</v>
      </c>
    </row>
    <row r="3485" spans="1:18" ht="45" x14ac:dyDescent="0.25">
      <c r="A3485" s="2" t="str">
        <f>IF(TRIM(J3485)="","",E3485)</f>
        <v>namePublishedIn</v>
      </c>
      <c r="B3485" s="2" t="str">
        <f>IF(TRIM(K3485)="","",I3485)</f>
        <v/>
      </c>
      <c r="C3485" s="2" t="str">
        <f>LEFT(F3485,FIND(".",F3485,6))</f>
        <v>Xmp.dwc.</v>
      </c>
      <c r="D3485" s="2" t="str">
        <f>VLOOKUP(C3485,PrefixUebersetzung,2,FALSE)</f>
        <v>Xmp.dwc.</v>
      </c>
      <c r="E3485" s="2" t="str">
        <f>MID(F3485,FIND(".",F3485,6)+1,99)</f>
        <v>namePublishedIn</v>
      </c>
      <c r="F3485" s="3" t="s">
        <v>7299</v>
      </c>
      <c r="G3485" s="3" t="s">
        <v>9526</v>
      </c>
      <c r="H3485" s="3" t="s">
        <v>11241</v>
      </c>
      <c r="I3485" s="3" t="s">
        <v>7300</v>
      </c>
      <c r="J3485" s="3" t="s">
        <v>7641</v>
      </c>
      <c r="L3485" s="14">
        <v>5</v>
      </c>
      <c r="O3485" s="3" t="str">
        <f>IF(AND(TRIM(J3485)="",M3485=""),"Suffix not translated ",
   IF(AND(TRIM(J3485)&lt;&gt;"",TRIM(M3485)&lt;&gt;"",TRIM(J3485)&lt;&gt;TRIM(M3485)),"Suffix translation &lt;&gt; lookup ", "" ))
&amp;IF(AND(TRIM(K3485)="",N3485=""),"Description not translated ",
   IF(AND(TRIM(K3485)&lt;&gt;"",TRIM(N3485)&lt;&gt;"",TRIM(K3485)&lt;&gt;TRIM(N3485)),"Description translation&lt;&gt; lookup ", "" ))</f>
        <v xml:space="preserve">Description not translated </v>
      </c>
      <c r="P3485" s="3" t="s">
        <v>8447</v>
      </c>
      <c r="Q3485" s="3" t="s">
        <v>8447</v>
      </c>
    </row>
    <row r="3486" spans="1:18" ht="45" x14ac:dyDescent="0.25">
      <c r="A3486" s="2" t="str">
        <f>IF(TRIM(J3486)="","",E3486)</f>
        <v>namePublishedInID</v>
      </c>
      <c r="B3486" s="2" t="str">
        <f>IF(TRIM(K3486)="","",I3486)</f>
        <v/>
      </c>
      <c r="C3486" s="2" t="str">
        <f>LEFT(F3486,FIND(".",F3486,6))</f>
        <v>Xmp.dwc.</v>
      </c>
      <c r="D3486" s="2" t="str">
        <f>VLOOKUP(C3486,PrefixUebersetzung,2,FALSE)</f>
        <v>Xmp.dwc.</v>
      </c>
      <c r="E3486" s="2" t="str">
        <f>MID(F3486,FIND(".",F3486,6)+1,99)</f>
        <v>namePublishedInID</v>
      </c>
      <c r="F3486" s="3" t="s">
        <v>7301</v>
      </c>
      <c r="G3486" s="3" t="s">
        <v>9526</v>
      </c>
      <c r="H3486" s="3" t="s">
        <v>11241</v>
      </c>
      <c r="I3486" s="3" t="s">
        <v>7302</v>
      </c>
      <c r="J3486" s="3" t="s">
        <v>7643</v>
      </c>
      <c r="L3486" s="14">
        <v>5</v>
      </c>
      <c r="O3486" s="3" t="str">
        <f>IF(AND(TRIM(J3486)="",M3486=""),"Suffix not translated ",
   IF(AND(TRIM(J3486)&lt;&gt;"",TRIM(M3486)&lt;&gt;"",TRIM(J3486)&lt;&gt;TRIM(M3486)),"Suffix translation &lt;&gt; lookup ", "" ))
&amp;IF(AND(TRIM(K3486)="",N3486=""),"Description not translated ",
   IF(AND(TRIM(K3486)&lt;&gt;"",TRIM(N3486)&lt;&gt;"",TRIM(K3486)&lt;&gt;TRIM(N3486)),"Description translation&lt;&gt; lookup ", "" ))</f>
        <v xml:space="preserve">Description not translated </v>
      </c>
      <c r="P3486" s="3" t="s">
        <v>8447</v>
      </c>
      <c r="Q3486" s="3" t="s">
        <v>8447</v>
      </c>
    </row>
    <row r="3487" spans="1:18" ht="30" x14ac:dyDescent="0.25">
      <c r="A3487" s="2" t="str">
        <f>IF(TRIM(J3487)="","",E3487)</f>
        <v>namePublishedInYear</v>
      </c>
      <c r="B3487" s="2" t="str">
        <f>IF(TRIM(K3487)="","",I3487)</f>
        <v>The four-digit year in which the scientificName was published.</v>
      </c>
      <c r="C3487" s="2" t="str">
        <f>LEFT(F3487,FIND(".",F3487,6))</f>
        <v>Xmp.dwc.</v>
      </c>
      <c r="D3487" s="2" t="str">
        <f>VLOOKUP(C3487,PrefixUebersetzung,2,FALSE)</f>
        <v>Xmp.dwc.</v>
      </c>
      <c r="E3487" s="2" t="str">
        <f>MID(F3487,FIND(".",F3487,6)+1,99)</f>
        <v>namePublishedInYear</v>
      </c>
      <c r="F3487" s="3" t="s">
        <v>7303</v>
      </c>
      <c r="G3487" s="3" t="s">
        <v>9526</v>
      </c>
      <c r="H3487" s="3" t="s">
        <v>11241</v>
      </c>
      <c r="I3487" s="3" t="s">
        <v>7304</v>
      </c>
      <c r="J3487" s="3" t="s">
        <v>7642</v>
      </c>
      <c r="K3487" s="5" t="s">
        <v>9432</v>
      </c>
      <c r="L3487" s="14"/>
      <c r="O3487" s="3" t="str">
        <f>IF(AND(TRIM(J3487)="",M3487=""),"Suffix not translated ",
   IF(AND(TRIM(J3487)&lt;&gt;"",TRIM(M3487)&lt;&gt;"",TRIM(J3487)&lt;&gt;TRIM(M3487)),"Suffix translation &lt;&gt; lookup ", "" ))
&amp;IF(AND(TRIM(K3487)="",N3487=""),"Description not translated ",
   IF(AND(TRIM(K3487)&lt;&gt;"",TRIM(N3487)&lt;&gt;"",TRIM(K3487)&lt;&gt;TRIM(N3487)),"Description translation&lt;&gt; lookup ", "" ))</f>
        <v/>
      </c>
      <c r="P3487" s="3" t="s">
        <v>8447</v>
      </c>
      <c r="Q3487" s="3" t="s">
        <v>8447</v>
      </c>
    </row>
    <row r="3488" spans="1:18" ht="60" x14ac:dyDescent="0.25">
      <c r="A3488" s="2" t="str">
        <f>IF(TRIM(J3488)="","",E3488)</f>
        <v>nomenclaturalCode</v>
      </c>
      <c r="B3488" s="2" t="str">
        <f>IF(TRIM(K3488)="","",I3488)</f>
        <v/>
      </c>
      <c r="C3488" s="2" t="str">
        <f>LEFT(F3488,FIND(".",F3488,6))</f>
        <v>Xmp.dwc.</v>
      </c>
      <c r="D3488" s="2" t="str">
        <f>VLOOKUP(C3488,PrefixUebersetzung,2,FALSE)</f>
        <v>Xmp.dwc.</v>
      </c>
      <c r="E3488" s="2" t="str">
        <f>MID(F3488,FIND(".",F3488,6)+1,99)</f>
        <v>nomenclaturalCode</v>
      </c>
      <c r="F3488" s="3" t="s">
        <v>7305</v>
      </c>
      <c r="G3488" s="3" t="s">
        <v>9526</v>
      </c>
      <c r="H3488" s="3" t="s">
        <v>11241</v>
      </c>
      <c r="I3488" s="3" t="s">
        <v>7306</v>
      </c>
      <c r="J3488" s="3" t="s">
        <v>7694</v>
      </c>
      <c r="L3488" s="14">
        <v>5</v>
      </c>
      <c r="O3488" s="3" t="str">
        <f>IF(AND(TRIM(J3488)="",M3488=""),"Suffix not translated ",
   IF(AND(TRIM(J3488)&lt;&gt;"",TRIM(M3488)&lt;&gt;"",TRIM(J3488)&lt;&gt;TRIM(M3488)),"Suffix translation &lt;&gt; lookup ", "" ))
&amp;IF(AND(TRIM(K3488)="",N3488=""),"Description not translated ",
   IF(AND(TRIM(K3488)&lt;&gt;"",TRIM(N3488)&lt;&gt;"",TRIM(K3488)&lt;&gt;TRIM(N3488)),"Description translation&lt;&gt; lookup ", "" ))</f>
        <v xml:space="preserve">Description not translated </v>
      </c>
      <c r="P3488" s="3" t="s">
        <v>8447</v>
      </c>
      <c r="Q3488" s="3" t="s">
        <v>8447</v>
      </c>
    </row>
    <row r="3489" spans="1:17" ht="75" x14ac:dyDescent="0.25">
      <c r="A3489" s="2" t="str">
        <f>IF(TRIM(J3489)="","",E3489)</f>
        <v>nomenclaturalStatus</v>
      </c>
      <c r="B3489" s="2" t="str">
        <f>IF(TRIM(K3489)="","",I3489)</f>
        <v/>
      </c>
      <c r="C3489" s="2" t="str">
        <f>LEFT(F3489,FIND(".",F3489,6))</f>
        <v>Xmp.dwc.</v>
      </c>
      <c r="D3489" s="2" t="str">
        <f>VLOOKUP(C3489,PrefixUebersetzung,2,FALSE)</f>
        <v>Xmp.dwc.</v>
      </c>
      <c r="E3489" s="2" t="str">
        <f>MID(F3489,FIND(".",F3489,6)+1,99)</f>
        <v>nomenclaturalStatus</v>
      </c>
      <c r="F3489" s="3" t="s">
        <v>7307</v>
      </c>
      <c r="G3489" s="3" t="s">
        <v>9526</v>
      </c>
      <c r="H3489" s="3" t="s">
        <v>11241</v>
      </c>
      <c r="I3489" s="3" t="s">
        <v>7308</v>
      </c>
      <c r="J3489" s="3" t="s">
        <v>7695</v>
      </c>
      <c r="L3489" s="14">
        <v>5</v>
      </c>
      <c r="O3489" s="3" t="str">
        <f>IF(AND(TRIM(J3489)="",M3489=""),"Suffix not translated ",
   IF(AND(TRIM(J3489)&lt;&gt;"",TRIM(M3489)&lt;&gt;"",TRIM(J3489)&lt;&gt;TRIM(M3489)),"Suffix translation &lt;&gt; lookup ", "" ))
&amp;IF(AND(TRIM(K3489)="",N3489=""),"Description not translated ",
   IF(AND(TRIM(K3489)&lt;&gt;"",TRIM(N3489)&lt;&gt;"",TRIM(K3489)&lt;&gt;TRIM(N3489)),"Description translation&lt;&gt; lookup ", "" ))</f>
        <v xml:space="preserve">Description not translated </v>
      </c>
      <c r="P3489" s="3" t="s">
        <v>8447</v>
      </c>
      <c r="Q3489" s="3" t="s">
        <v>8447</v>
      </c>
    </row>
    <row r="3490" spans="1:17" ht="30" x14ac:dyDescent="0.25">
      <c r="A3490" s="2" t="str">
        <f>IF(TRIM(J3490)="","",E3490)</f>
        <v>Occurrence</v>
      </c>
      <c r="B3490" s="2" t="str">
        <f>IF(TRIM(K3490)="","",I3490)</f>
        <v/>
      </c>
      <c r="C3490" s="2" t="str">
        <f>LEFT(F3490,FIND(".",F3490,6))</f>
        <v>Xmp.dwc.</v>
      </c>
      <c r="D3490" s="2" t="str">
        <f>VLOOKUP(C3490,PrefixUebersetzung,2,FALSE)</f>
        <v>Xmp.dwc.</v>
      </c>
      <c r="E3490" s="2" t="str">
        <f>MID(F3490,FIND(".",F3490,6)+1,99)</f>
        <v>Occurrence</v>
      </c>
      <c r="F3490" s="3" t="s">
        <v>7309</v>
      </c>
      <c r="G3490" s="3" t="s">
        <v>9526</v>
      </c>
      <c r="H3490" s="3" t="s">
        <v>11275</v>
      </c>
      <c r="I3490" s="3" t="s">
        <v>7310</v>
      </c>
      <c r="J3490" s="3" t="s">
        <v>7696</v>
      </c>
      <c r="L3490" s="14">
        <v>5</v>
      </c>
      <c r="O3490" s="3" t="str">
        <f>IF(AND(TRIM(J3490)="",M3490=""),"Suffix not translated ",
   IF(AND(TRIM(J3490)&lt;&gt;"",TRIM(M3490)&lt;&gt;"",TRIM(J3490)&lt;&gt;TRIM(M3490)),"Suffix translation &lt;&gt; lookup ", "" ))
&amp;IF(AND(TRIM(K3490)="",N3490=""),"Description not translated ",
   IF(AND(TRIM(K3490)&lt;&gt;"",TRIM(N3490)&lt;&gt;"",TRIM(K3490)&lt;&gt;TRIM(N3490)),"Description translation&lt;&gt; lookup ", "" ))</f>
        <v xml:space="preserve">Description not translated </v>
      </c>
      <c r="P3490" s="3" t="s">
        <v>8447</v>
      </c>
      <c r="Q3490" s="3" t="s">
        <v>8447</v>
      </c>
    </row>
    <row r="3491" spans="1:17" x14ac:dyDescent="0.25">
      <c r="A3491" s="2" t="str">
        <f>IF(TRIM(J3491)="","",E3491)</f>
        <v>occurrenceDetails</v>
      </c>
      <c r="B3491" s="2" t="str">
        <f>IF(TRIM(K3491)="","",I3491)</f>
        <v>Deprecated. Details about the Occurrence.</v>
      </c>
      <c r="C3491" s="2" t="str">
        <f>LEFT(F3491,FIND(".",F3491,6))</f>
        <v>Xmp.dwc.</v>
      </c>
      <c r="D3491" s="2" t="str">
        <f>VLOOKUP(C3491,PrefixUebersetzung,2,FALSE)</f>
        <v>Xmp.dwc.</v>
      </c>
      <c r="E3491" s="2" t="str">
        <f>MID(F3491,FIND(".",F3491,6)+1,99)</f>
        <v>occurrenceDetails</v>
      </c>
      <c r="F3491" s="3" t="s">
        <v>7311</v>
      </c>
      <c r="G3491" s="3" t="s">
        <v>9526</v>
      </c>
      <c r="H3491" s="3" t="s">
        <v>11241</v>
      </c>
      <c r="I3491" s="3" t="s">
        <v>9493</v>
      </c>
      <c r="J3491" s="3" t="s">
        <v>7697</v>
      </c>
      <c r="K3491" s="5" t="s">
        <v>8647</v>
      </c>
      <c r="L3491" s="14"/>
      <c r="O3491" s="3" t="str">
        <f>IF(AND(TRIM(J3491)="",M3491=""),"Suffix not translated ",
   IF(AND(TRIM(J3491)&lt;&gt;"",TRIM(M3491)&lt;&gt;"",TRIM(J3491)&lt;&gt;TRIM(M3491)),"Suffix translation &lt;&gt; lookup ", "" ))
&amp;IF(AND(TRIM(K3491)="",N3491=""),"Description not translated ",
   IF(AND(TRIM(K3491)&lt;&gt;"",TRIM(N3491)&lt;&gt;"",TRIM(K3491)&lt;&gt;TRIM(N3491)),"Description translation&lt;&gt; lookup ", "" ))</f>
        <v/>
      </c>
      <c r="P3491" s="3" t="s">
        <v>8447</v>
      </c>
      <c r="Q3491" s="3" t="s">
        <v>8447</v>
      </c>
    </row>
    <row r="3492" spans="1:17" ht="90" x14ac:dyDescent="0.25">
      <c r="A3492" s="2" t="str">
        <f>IF(TRIM(J3492)="","",E3492)</f>
        <v>occurrenceID</v>
      </c>
      <c r="B3492" s="2" t="str">
        <f>IF(TRIM(K3492)="","",I3492)</f>
        <v/>
      </c>
      <c r="C3492" s="2" t="str">
        <f>LEFT(F3492,FIND(".",F3492,6))</f>
        <v>Xmp.dwc.</v>
      </c>
      <c r="D3492" s="2" t="str">
        <f>VLOOKUP(C3492,PrefixUebersetzung,2,FALSE)</f>
        <v>Xmp.dwc.</v>
      </c>
      <c r="E3492" s="2" t="str">
        <f>MID(F3492,FIND(".",F3492,6)+1,99)</f>
        <v>occurrenceID</v>
      </c>
      <c r="F3492" s="3" t="s">
        <v>7312</v>
      </c>
      <c r="G3492" s="3" t="s">
        <v>9526</v>
      </c>
      <c r="H3492" s="3" t="s">
        <v>11241</v>
      </c>
      <c r="I3492" s="3" t="s">
        <v>7313</v>
      </c>
      <c r="J3492" s="3" t="s">
        <v>7698</v>
      </c>
      <c r="L3492" s="14">
        <v>5</v>
      </c>
      <c r="O3492" s="3" t="str">
        <f>IF(AND(TRIM(J3492)="",M3492=""),"Suffix not translated ",
   IF(AND(TRIM(J3492)&lt;&gt;"",TRIM(M3492)&lt;&gt;"",TRIM(J3492)&lt;&gt;TRIM(M3492)),"Suffix translation &lt;&gt; lookup ", "" ))
&amp;IF(AND(TRIM(K3492)="",N3492=""),"Description not translated ",
   IF(AND(TRIM(K3492)&lt;&gt;"",TRIM(N3492)&lt;&gt;"",TRIM(K3492)&lt;&gt;TRIM(N3492)),"Description translation&lt;&gt; lookup ", "" ))</f>
        <v xml:space="preserve">Description not translated </v>
      </c>
      <c r="P3492" s="3" t="s">
        <v>8447</v>
      </c>
      <c r="Q3492" s="3" t="s">
        <v>8447</v>
      </c>
    </row>
    <row r="3493" spans="1:17" x14ac:dyDescent="0.25">
      <c r="A3493" s="2" t="str">
        <f>IF(TRIM(J3493)="","",E3493)</f>
        <v>occurrenceRemarks</v>
      </c>
      <c r="B3493" s="2" t="str">
        <f>IF(TRIM(K3493)="","",I3493)</f>
        <v>Comments or notes about the Occurrence.</v>
      </c>
      <c r="C3493" s="2" t="str">
        <f>LEFT(F3493,FIND(".",F3493,6))</f>
        <v>Xmp.dwc.</v>
      </c>
      <c r="D3493" s="2" t="str">
        <f>VLOOKUP(C3493,PrefixUebersetzung,2,FALSE)</f>
        <v>Xmp.dwc.</v>
      </c>
      <c r="E3493" s="2" t="str">
        <f>MID(F3493,FIND(".",F3493,6)+1,99)</f>
        <v>occurrenceRemarks</v>
      </c>
      <c r="F3493" s="3" t="s">
        <v>7314</v>
      </c>
      <c r="G3493" s="3" t="s">
        <v>9526</v>
      </c>
      <c r="H3493" s="3" t="s">
        <v>11241</v>
      </c>
      <c r="I3493" s="3" t="s">
        <v>7315</v>
      </c>
      <c r="J3493" s="3" t="s">
        <v>7699</v>
      </c>
      <c r="K3493" s="5" t="s">
        <v>7602</v>
      </c>
      <c r="L3493" s="14"/>
      <c r="O3493" s="3" t="str">
        <f>IF(AND(TRIM(J3493)="",M3493=""),"Suffix not translated ",
   IF(AND(TRIM(J3493)&lt;&gt;"",TRIM(M3493)&lt;&gt;"",TRIM(J3493)&lt;&gt;TRIM(M3493)),"Suffix translation &lt;&gt; lookup ", "" ))
&amp;IF(AND(TRIM(K3493)="",N3493=""),"Description not translated ",
   IF(AND(TRIM(K3493)&lt;&gt;"",TRIM(N3493)&lt;&gt;"",TRIM(K3493)&lt;&gt;TRIM(N3493)),"Description translation&lt;&gt; lookup ", "" ))</f>
        <v/>
      </c>
      <c r="P3493" s="3" t="s">
        <v>8447</v>
      </c>
      <c r="Q3493" s="3" t="s">
        <v>8447</v>
      </c>
    </row>
    <row r="3494" spans="1:17" ht="45" x14ac:dyDescent="0.25">
      <c r="A3494" s="2" t="str">
        <f>IF(TRIM(J3494)="","",E3494)</f>
        <v>occurrenceStatus</v>
      </c>
      <c r="B3494" s="2" t="str">
        <f>IF(TRIM(K3494)="","",I3494)</f>
        <v/>
      </c>
      <c r="C3494" s="2" t="str">
        <f>LEFT(F3494,FIND(".",F3494,6))</f>
        <v>Xmp.dwc.</v>
      </c>
      <c r="D3494" s="2" t="str">
        <f>VLOOKUP(C3494,PrefixUebersetzung,2,FALSE)</f>
        <v>Xmp.dwc.</v>
      </c>
      <c r="E3494" s="2" t="str">
        <f>MID(F3494,FIND(".",F3494,6)+1,99)</f>
        <v>occurrenceStatus</v>
      </c>
      <c r="F3494" s="3" t="s">
        <v>7316</v>
      </c>
      <c r="G3494" s="3" t="s">
        <v>9526</v>
      </c>
      <c r="H3494" s="3" t="s">
        <v>11241</v>
      </c>
      <c r="I3494" s="3" t="s">
        <v>7317</v>
      </c>
      <c r="J3494" s="3" t="s">
        <v>7700</v>
      </c>
      <c r="L3494" s="14">
        <v>5</v>
      </c>
      <c r="O3494" s="3" t="str">
        <f>IF(AND(TRIM(J3494)="",M3494=""),"Suffix not translated ",
   IF(AND(TRIM(J3494)&lt;&gt;"",TRIM(M3494)&lt;&gt;"",TRIM(J3494)&lt;&gt;TRIM(M3494)),"Suffix translation &lt;&gt; lookup ", "" ))
&amp;IF(AND(TRIM(K3494)="",N3494=""),"Description not translated ",
   IF(AND(TRIM(K3494)&lt;&gt;"",TRIM(N3494)&lt;&gt;"",TRIM(K3494)&lt;&gt;TRIM(N3494)),"Description translation&lt;&gt; lookup ", "" ))</f>
        <v xml:space="preserve">Description not translated </v>
      </c>
      <c r="P3494" s="3" t="s">
        <v>8447</v>
      </c>
      <c r="Q3494" s="3" t="s">
        <v>8447</v>
      </c>
    </row>
    <row r="3495" spans="1:17" ht="30" x14ac:dyDescent="0.25">
      <c r="A3495" s="2" t="str">
        <f>IF(TRIM(J3495)="","",E3495)</f>
        <v>order</v>
      </c>
      <c r="B3495" s="2" t="str">
        <f>IF(TRIM(K3495)="","",I3495)</f>
        <v/>
      </c>
      <c r="C3495" s="2" t="str">
        <f>LEFT(F3495,FIND(".",F3495,6))</f>
        <v>Xmp.dwc.</v>
      </c>
      <c r="D3495" s="2" t="str">
        <f>VLOOKUP(C3495,PrefixUebersetzung,2,FALSE)</f>
        <v>Xmp.dwc.</v>
      </c>
      <c r="E3495" s="2" t="str">
        <f>MID(F3495,FIND(".",F3495,6)+1,99)</f>
        <v>order</v>
      </c>
      <c r="F3495" s="3" t="s">
        <v>7318</v>
      </c>
      <c r="G3495" s="3" t="s">
        <v>9526</v>
      </c>
      <c r="H3495" s="3" t="s">
        <v>11241</v>
      </c>
      <c r="I3495" s="3" t="s">
        <v>7319</v>
      </c>
      <c r="J3495" s="3" t="s">
        <v>7701</v>
      </c>
      <c r="L3495" s="14">
        <v>5</v>
      </c>
      <c r="O3495" s="3" t="str">
        <f>IF(AND(TRIM(J3495)="",M3495=""),"Suffix not translated ",
   IF(AND(TRIM(J3495)&lt;&gt;"",TRIM(M3495)&lt;&gt;"",TRIM(J3495)&lt;&gt;TRIM(M3495)),"Suffix translation &lt;&gt; lookup ", "" ))
&amp;IF(AND(TRIM(K3495)="",N3495=""),"Description not translated ",
   IF(AND(TRIM(K3495)&lt;&gt;"",TRIM(N3495)&lt;&gt;"",TRIM(K3495)&lt;&gt;TRIM(N3495)),"Description translation&lt;&gt; lookup ", "" ))</f>
        <v xml:space="preserve">Description not translated </v>
      </c>
      <c r="P3495" s="3" t="s">
        <v>8447</v>
      </c>
      <c r="Q3495" s="3" t="s">
        <v>8447</v>
      </c>
    </row>
    <row r="3496" spans="1:17" ht="30" x14ac:dyDescent="0.25">
      <c r="A3496" s="2" t="str">
        <f>IF(TRIM(J3496)="","",E3496)</f>
        <v>Organism</v>
      </c>
      <c r="B3496" s="2" t="str">
        <f>IF(TRIM(K3496)="","",I3496)</f>
        <v/>
      </c>
      <c r="C3496" s="2" t="str">
        <f>LEFT(F3496,FIND(".",F3496,6))</f>
        <v>Xmp.dwc.</v>
      </c>
      <c r="D3496" s="2" t="str">
        <f>VLOOKUP(C3496,PrefixUebersetzung,2,FALSE)</f>
        <v>Xmp.dwc.</v>
      </c>
      <c r="E3496" s="2" t="str">
        <f>MID(F3496,FIND(".",F3496,6)+1,99)</f>
        <v>Organism</v>
      </c>
      <c r="F3496" s="3" t="s">
        <v>7320</v>
      </c>
      <c r="G3496" s="3" t="s">
        <v>9526</v>
      </c>
      <c r="H3496" s="3" t="s">
        <v>11276</v>
      </c>
      <c r="I3496" s="3" t="s">
        <v>7321</v>
      </c>
      <c r="J3496" s="3" t="s">
        <v>7644</v>
      </c>
      <c r="L3496" s="14">
        <v>5</v>
      </c>
      <c r="O3496" s="3" t="str">
        <f>IF(AND(TRIM(J3496)="",M3496=""),"Suffix not translated ",
   IF(AND(TRIM(J3496)&lt;&gt;"",TRIM(M3496)&lt;&gt;"",TRIM(J3496)&lt;&gt;TRIM(M3496)),"Suffix translation &lt;&gt; lookup ", "" ))
&amp;IF(AND(TRIM(K3496)="",N3496=""),"Description not translated ",
   IF(AND(TRIM(K3496)&lt;&gt;"",TRIM(N3496)&lt;&gt;"",TRIM(K3496)&lt;&gt;TRIM(N3496)),"Description translation&lt;&gt; lookup ", "" ))</f>
        <v xml:space="preserve">Description not translated </v>
      </c>
      <c r="P3496" s="3" t="s">
        <v>8447</v>
      </c>
      <c r="Q3496" s="3" t="s">
        <v>8447</v>
      </c>
    </row>
    <row r="3497" spans="1:17" ht="60" x14ac:dyDescent="0.25">
      <c r="A3497" s="2" t="str">
        <f>IF(TRIM(J3497)="","",E3497)</f>
        <v>organismID</v>
      </c>
      <c r="B3497" s="2" t="str">
        <f>IF(TRIM(K3497)="","",I3497)</f>
        <v/>
      </c>
      <c r="C3497" s="2" t="str">
        <f>LEFT(F3497,FIND(".",F3497,6))</f>
        <v>Xmp.dwc.</v>
      </c>
      <c r="D3497" s="2" t="str">
        <f>VLOOKUP(C3497,PrefixUebersetzung,2,FALSE)</f>
        <v>Xmp.dwc.</v>
      </c>
      <c r="E3497" s="2" t="str">
        <f>MID(F3497,FIND(".",F3497,6)+1,99)</f>
        <v>organismID</v>
      </c>
      <c r="F3497" s="3" t="s">
        <v>7322</v>
      </c>
      <c r="G3497" s="3" t="s">
        <v>9526</v>
      </c>
      <c r="H3497" s="3" t="s">
        <v>11241</v>
      </c>
      <c r="I3497" s="3" t="s">
        <v>7323</v>
      </c>
      <c r="J3497" s="3" t="s">
        <v>7645</v>
      </c>
      <c r="L3497" s="14">
        <v>5</v>
      </c>
      <c r="O3497" s="3" t="str">
        <f>IF(AND(TRIM(J3497)="",M3497=""),"Suffix not translated ",
   IF(AND(TRIM(J3497)&lt;&gt;"",TRIM(M3497)&lt;&gt;"",TRIM(J3497)&lt;&gt;TRIM(M3497)),"Suffix translation &lt;&gt; lookup ", "" ))
&amp;IF(AND(TRIM(K3497)="",N3497=""),"Description not translated ",
   IF(AND(TRIM(K3497)&lt;&gt;"",TRIM(N3497)&lt;&gt;"",TRIM(K3497)&lt;&gt;TRIM(N3497)),"Description translation&lt;&gt; lookup ", "" ))</f>
        <v xml:space="preserve">Description not translated </v>
      </c>
      <c r="P3497" s="3" t="s">
        <v>8447</v>
      </c>
      <c r="Q3497" s="3" t="s">
        <v>8447</v>
      </c>
    </row>
    <row r="3498" spans="1:17" ht="30" x14ac:dyDescent="0.25">
      <c r="A3498" s="2" t="str">
        <f>IF(TRIM(J3498)="","",E3498)</f>
        <v>organismName</v>
      </c>
      <c r="B3498" s="2" t="str">
        <f>IF(TRIM(K3498)="","",I3498)</f>
        <v/>
      </c>
      <c r="C3498" s="2" t="str">
        <f>LEFT(F3498,FIND(".",F3498,6))</f>
        <v>Xmp.dwc.</v>
      </c>
      <c r="D3498" s="2" t="str">
        <f>VLOOKUP(C3498,PrefixUebersetzung,2,FALSE)</f>
        <v>Xmp.dwc.</v>
      </c>
      <c r="E3498" s="2" t="str">
        <f>MID(F3498,FIND(".",F3498,6)+1,99)</f>
        <v>organismName</v>
      </c>
      <c r="F3498" s="3" t="s">
        <v>7324</v>
      </c>
      <c r="G3498" s="3" t="s">
        <v>9526</v>
      </c>
      <c r="H3498" s="3" t="s">
        <v>11241</v>
      </c>
      <c r="I3498" s="3" t="s">
        <v>7325</v>
      </c>
      <c r="J3498" s="3" t="s">
        <v>7646</v>
      </c>
      <c r="L3498" s="14">
        <v>5</v>
      </c>
      <c r="O3498" s="3" t="str">
        <f>IF(AND(TRIM(J3498)="",M3498=""),"Suffix not translated ",
   IF(AND(TRIM(J3498)&lt;&gt;"",TRIM(M3498)&lt;&gt;"",TRIM(J3498)&lt;&gt;TRIM(M3498)),"Suffix translation &lt;&gt; lookup ", "" ))
&amp;IF(AND(TRIM(K3498)="",N3498=""),"Description not translated ",
   IF(AND(TRIM(K3498)&lt;&gt;"",TRIM(N3498)&lt;&gt;"",TRIM(K3498)&lt;&gt;TRIM(N3498)),"Description translation&lt;&gt; lookup ", "" ))</f>
        <v xml:space="preserve">Description not translated </v>
      </c>
      <c r="P3498" s="3" t="s">
        <v>8447</v>
      </c>
      <c r="Q3498" s="3" t="s">
        <v>8447</v>
      </c>
    </row>
    <row r="3499" spans="1:17" ht="30" x14ac:dyDescent="0.25">
      <c r="A3499" s="2" t="str">
        <f>IF(TRIM(J3499)="","",E3499)</f>
        <v>organismQuantity</v>
      </c>
      <c r="B3499" s="2" t="str">
        <f>IF(TRIM(K3499)="","",I3499)</f>
        <v/>
      </c>
      <c r="C3499" s="2" t="str">
        <f>LEFT(F3499,FIND(".",F3499,6))</f>
        <v>Xmp.dwc.</v>
      </c>
      <c r="D3499" s="2" t="str">
        <f>VLOOKUP(C3499,PrefixUebersetzung,2,FALSE)</f>
        <v>Xmp.dwc.</v>
      </c>
      <c r="E3499" s="2" t="str">
        <f>MID(F3499,FIND(".",F3499,6)+1,99)</f>
        <v>organismQuantity</v>
      </c>
      <c r="F3499" s="3" t="s">
        <v>7326</v>
      </c>
      <c r="G3499" s="3" t="s">
        <v>9526</v>
      </c>
      <c r="H3499" s="3" t="s">
        <v>11241</v>
      </c>
      <c r="I3499" s="3" t="s">
        <v>7327</v>
      </c>
      <c r="J3499" s="3" t="s">
        <v>7647</v>
      </c>
      <c r="L3499" s="14">
        <v>5</v>
      </c>
      <c r="O3499" s="3" t="str">
        <f>IF(AND(TRIM(J3499)="",M3499=""),"Suffix not translated ",
   IF(AND(TRIM(J3499)&lt;&gt;"",TRIM(M3499)&lt;&gt;"",TRIM(J3499)&lt;&gt;TRIM(M3499)),"Suffix translation &lt;&gt; lookup ", "" ))
&amp;IF(AND(TRIM(K3499)="",N3499=""),"Description not translated ",
   IF(AND(TRIM(K3499)&lt;&gt;"",TRIM(N3499)&lt;&gt;"",TRIM(K3499)&lt;&gt;TRIM(N3499)),"Description translation&lt;&gt; lookup ", "" ))</f>
        <v xml:space="preserve">Description not translated </v>
      </c>
      <c r="P3499" s="3" t="s">
        <v>8447</v>
      </c>
      <c r="Q3499" s="3" t="s">
        <v>8447</v>
      </c>
    </row>
    <row r="3500" spans="1:17" ht="30" x14ac:dyDescent="0.25">
      <c r="A3500" s="2" t="str">
        <f>IF(TRIM(J3500)="","",E3500)</f>
        <v>organismQuantityType</v>
      </c>
      <c r="B3500" s="2" t="str">
        <f>IF(TRIM(K3500)="","",I3500)</f>
        <v/>
      </c>
      <c r="C3500" s="2" t="str">
        <f>LEFT(F3500,FIND(".",F3500,6))</f>
        <v>Xmp.dwc.</v>
      </c>
      <c r="D3500" s="2" t="str">
        <f>VLOOKUP(C3500,PrefixUebersetzung,2,FALSE)</f>
        <v>Xmp.dwc.</v>
      </c>
      <c r="E3500" s="2" t="str">
        <f>MID(F3500,FIND(".",F3500,6)+1,99)</f>
        <v>organismQuantityType</v>
      </c>
      <c r="F3500" s="3" t="s">
        <v>7328</v>
      </c>
      <c r="G3500" s="3" t="s">
        <v>9526</v>
      </c>
      <c r="H3500" s="3" t="s">
        <v>11241</v>
      </c>
      <c r="I3500" s="3" t="s">
        <v>7329</v>
      </c>
      <c r="J3500" s="3" t="s">
        <v>7648</v>
      </c>
      <c r="L3500" s="14">
        <v>5</v>
      </c>
      <c r="O3500" s="3" t="str">
        <f>IF(AND(TRIM(J3500)="",M3500=""),"Suffix not translated ",
   IF(AND(TRIM(J3500)&lt;&gt;"",TRIM(M3500)&lt;&gt;"",TRIM(J3500)&lt;&gt;TRIM(M3500)),"Suffix translation &lt;&gt; lookup ", "" ))
&amp;IF(AND(TRIM(K3500)="",N3500=""),"Description not translated ",
   IF(AND(TRIM(K3500)&lt;&gt;"",TRIM(N3500)&lt;&gt;"",TRIM(K3500)&lt;&gt;TRIM(N3500)),"Description translation&lt;&gt; lookup ", "" ))</f>
        <v xml:space="preserve">Description not translated </v>
      </c>
      <c r="P3500" s="3" t="s">
        <v>8447</v>
      </c>
      <c r="Q3500" s="3" t="s">
        <v>8447</v>
      </c>
    </row>
    <row r="3501" spans="1:17" x14ac:dyDescent="0.25">
      <c r="A3501" s="2" t="str">
        <f>IF(TRIM(J3501)="","",E3501)</f>
        <v>organismRemarks</v>
      </c>
      <c r="B3501" s="2" t="str">
        <f>IF(TRIM(K3501)="","",I3501)</f>
        <v/>
      </c>
      <c r="C3501" s="2" t="str">
        <f>LEFT(F3501,FIND(".",F3501,6))</f>
        <v>Xmp.dwc.</v>
      </c>
      <c r="D3501" s="2" t="str">
        <f>VLOOKUP(C3501,PrefixUebersetzung,2,FALSE)</f>
        <v>Xmp.dwc.</v>
      </c>
      <c r="E3501" s="2" t="str">
        <f>MID(F3501,FIND(".",F3501,6)+1,99)</f>
        <v>organismRemarks</v>
      </c>
      <c r="F3501" s="3" t="s">
        <v>7330</v>
      </c>
      <c r="G3501" s="3" t="s">
        <v>9526</v>
      </c>
      <c r="H3501" s="3" t="s">
        <v>11241</v>
      </c>
      <c r="I3501" s="3" t="s">
        <v>7331</v>
      </c>
      <c r="J3501" s="3" t="s">
        <v>7649</v>
      </c>
      <c r="L3501" s="14">
        <v>5</v>
      </c>
      <c r="O3501" s="3" t="str">
        <f>IF(AND(TRIM(J3501)="",M3501=""),"Suffix not translated ",
   IF(AND(TRIM(J3501)&lt;&gt;"",TRIM(M3501)&lt;&gt;"",TRIM(J3501)&lt;&gt;TRIM(M3501)),"Suffix translation &lt;&gt; lookup ", "" ))
&amp;IF(AND(TRIM(K3501)="",N3501=""),"Description not translated ",
   IF(AND(TRIM(K3501)&lt;&gt;"",TRIM(N3501)&lt;&gt;"",TRIM(K3501)&lt;&gt;TRIM(N3501)),"Description translation&lt;&gt; lookup ", "" ))</f>
        <v xml:space="preserve">Description not translated </v>
      </c>
      <c r="P3501" s="3" t="s">
        <v>8447</v>
      </c>
      <c r="Q3501" s="3" t="s">
        <v>8447</v>
      </c>
    </row>
    <row r="3502" spans="1:17" ht="75" x14ac:dyDescent="0.25">
      <c r="A3502" s="2" t="str">
        <f>IF(TRIM(J3502)="","",E3502)</f>
        <v/>
      </c>
      <c r="B3502" s="2" t="str">
        <f>IF(TRIM(K3502)="","",I3502)</f>
        <v/>
      </c>
      <c r="C3502" s="2" t="str">
        <f>LEFT(F3502,FIND(".",F3502,6))</f>
        <v>Xmp.dwc.</v>
      </c>
      <c r="D3502" s="2" t="str">
        <f>VLOOKUP(C3502,PrefixUebersetzung,2,FALSE)</f>
        <v>Xmp.dwc.</v>
      </c>
      <c r="E3502" s="2" t="str">
        <f>MID(F3502,FIND(".",F3502,6)+1,99)</f>
        <v>organismScope</v>
      </c>
      <c r="F3502" s="3" t="s">
        <v>7332</v>
      </c>
      <c r="G3502" s="3" t="s">
        <v>9526</v>
      </c>
      <c r="H3502" s="3" t="s">
        <v>11241</v>
      </c>
      <c r="I3502" s="3" t="s">
        <v>7333</v>
      </c>
      <c r="J3502" s="3"/>
      <c r="L3502" s="14">
        <v>5</v>
      </c>
      <c r="O3502" s="3" t="str">
        <f>IF(AND(TRIM(J3502)="",M3502=""),"Suffix not translated ",
   IF(AND(TRIM(J3502)&lt;&gt;"",TRIM(M3502)&lt;&gt;"",TRIM(J3502)&lt;&gt;TRIM(M3502)),"Suffix translation &lt;&gt; lookup ", "" ))
&amp;IF(AND(TRIM(K3502)="",N3502=""),"Description not translated ",
   IF(AND(TRIM(K3502)&lt;&gt;"",TRIM(N3502)&lt;&gt;"",TRIM(K3502)&lt;&gt;TRIM(N3502)),"Description translation&lt;&gt; lookup ", "" ))</f>
        <v xml:space="preserve">Suffix not translated Description not translated </v>
      </c>
      <c r="P3502" s="3" t="s">
        <v>8447</v>
      </c>
      <c r="Q3502" s="3" t="s">
        <v>8447</v>
      </c>
    </row>
    <row r="3503" spans="1:17" ht="90" x14ac:dyDescent="0.25">
      <c r="A3503" s="2" t="str">
        <f>IF(TRIM(J3503)="","",E3503)</f>
        <v/>
      </c>
      <c r="B3503" s="2" t="str">
        <f>IF(TRIM(K3503)="","",I3503)</f>
        <v/>
      </c>
      <c r="C3503" s="2" t="str">
        <f>LEFT(F3503,FIND(".",F3503,6))</f>
        <v>Xmp.dwc.</v>
      </c>
      <c r="D3503" s="2" t="str">
        <f>VLOOKUP(C3503,PrefixUebersetzung,2,FALSE)</f>
        <v>Xmp.dwc.</v>
      </c>
      <c r="E3503" s="2" t="str">
        <f>MID(F3503,FIND(".",F3503,6)+1,99)</f>
        <v>originalNameUsage</v>
      </c>
      <c r="F3503" s="3" t="s">
        <v>7334</v>
      </c>
      <c r="G3503" s="3" t="s">
        <v>9526</v>
      </c>
      <c r="H3503" s="3" t="s">
        <v>11241</v>
      </c>
      <c r="I3503" s="3" t="s">
        <v>7335</v>
      </c>
      <c r="J3503" s="3"/>
      <c r="L3503" s="14">
        <v>5</v>
      </c>
      <c r="O3503" s="3" t="str">
        <f>IF(AND(TRIM(J3503)="",M3503=""),"Suffix not translated ",
   IF(AND(TRIM(J3503)&lt;&gt;"",TRIM(M3503)&lt;&gt;"",TRIM(J3503)&lt;&gt;TRIM(M3503)),"Suffix translation &lt;&gt; lookup ", "" ))
&amp;IF(AND(TRIM(K3503)="",N3503=""),"Description not translated ",
   IF(AND(TRIM(K3503)&lt;&gt;"",TRIM(N3503)&lt;&gt;"",TRIM(K3503)&lt;&gt;TRIM(N3503)),"Description translation&lt;&gt; lookup ", "" ))</f>
        <v xml:space="preserve">Suffix not translated Description not translated </v>
      </c>
      <c r="P3503" s="3" t="s">
        <v>8447</v>
      </c>
      <c r="Q3503" s="3" t="s">
        <v>8447</v>
      </c>
    </row>
    <row r="3504" spans="1:17" ht="75" x14ac:dyDescent="0.25">
      <c r="A3504" s="2" t="str">
        <f>IF(TRIM(J3504)="","",E3504)</f>
        <v/>
      </c>
      <c r="B3504" s="2" t="str">
        <f>IF(TRIM(K3504)="","",I3504)</f>
        <v/>
      </c>
      <c r="C3504" s="2" t="str">
        <f>LEFT(F3504,FIND(".",F3504,6))</f>
        <v>Xmp.dwc.</v>
      </c>
      <c r="D3504" s="2" t="str">
        <f>VLOOKUP(C3504,PrefixUebersetzung,2,FALSE)</f>
        <v>Xmp.dwc.</v>
      </c>
      <c r="E3504" s="2" t="str">
        <f>MID(F3504,FIND(".",F3504,6)+1,99)</f>
        <v>originalNameUsageID</v>
      </c>
      <c r="F3504" s="3" t="s">
        <v>7336</v>
      </c>
      <c r="G3504" s="3" t="s">
        <v>9526</v>
      </c>
      <c r="H3504" s="3" t="s">
        <v>11241</v>
      </c>
      <c r="I3504" s="3" t="s">
        <v>7337</v>
      </c>
      <c r="J3504" s="3"/>
      <c r="L3504" s="14">
        <v>5</v>
      </c>
      <c r="O3504" s="3" t="str">
        <f>IF(AND(TRIM(J3504)="",M3504=""),"Suffix not translated ",
   IF(AND(TRIM(J3504)&lt;&gt;"",TRIM(M3504)&lt;&gt;"",TRIM(J3504)&lt;&gt;TRIM(M3504)),"Suffix translation &lt;&gt; lookup ", "" ))
&amp;IF(AND(TRIM(K3504)="",N3504=""),"Description not translated ",
   IF(AND(TRIM(K3504)&lt;&gt;"",TRIM(N3504)&lt;&gt;"",TRIM(K3504)&lt;&gt;TRIM(N3504)),"Description translation&lt;&gt; lookup ", "" ))</f>
        <v xml:space="preserve">Suffix not translated Description not translated </v>
      </c>
      <c r="P3504" s="3" t="s">
        <v>8447</v>
      </c>
      <c r="Q3504" s="3" t="s">
        <v>8447</v>
      </c>
    </row>
    <row r="3505" spans="1:17" ht="75" x14ac:dyDescent="0.25">
      <c r="A3505" s="2" t="str">
        <f>IF(TRIM(J3505)="","",E3505)</f>
        <v>otherCatalogNumbers</v>
      </c>
      <c r="B3505" s="2" t="str">
        <f>IF(TRIM(K3505)="","",I3505)</f>
        <v/>
      </c>
      <c r="C3505" s="2" t="str">
        <f>LEFT(F3505,FIND(".",F3505,6))</f>
        <v>Xmp.dwc.</v>
      </c>
      <c r="D3505" s="2" t="str">
        <f>VLOOKUP(C3505,PrefixUebersetzung,2,FALSE)</f>
        <v>Xmp.dwc.</v>
      </c>
      <c r="E3505" s="2" t="str">
        <f>MID(F3505,FIND(".",F3505,6)+1,99)</f>
        <v>otherCatalogNumbers</v>
      </c>
      <c r="F3505" s="3" t="s">
        <v>7338</v>
      </c>
      <c r="G3505" s="3" t="s">
        <v>9527</v>
      </c>
      <c r="H3505" s="3" t="s">
        <v>11251</v>
      </c>
      <c r="I3505" s="3" t="s">
        <v>7339</v>
      </c>
      <c r="J3505" s="3" t="s">
        <v>7735</v>
      </c>
      <c r="L3505" s="14">
        <v>5</v>
      </c>
      <c r="O3505" s="3" t="str">
        <f>IF(AND(TRIM(J3505)="",M3505=""),"Suffix not translated ",
   IF(AND(TRIM(J3505)&lt;&gt;"",TRIM(M3505)&lt;&gt;"",TRIM(J3505)&lt;&gt;TRIM(M3505)),"Suffix translation &lt;&gt; lookup ", "" ))
&amp;IF(AND(TRIM(K3505)="",N3505=""),"Description not translated ",
   IF(AND(TRIM(K3505)&lt;&gt;"",TRIM(N3505)&lt;&gt;"",TRIM(K3505)&lt;&gt;TRIM(N3505)),"Description translation&lt;&gt; lookup ", "" ))</f>
        <v xml:space="preserve">Description not translated </v>
      </c>
      <c r="P3505" s="3" t="s">
        <v>8447</v>
      </c>
      <c r="Q3505" s="3" t="s">
        <v>8447</v>
      </c>
    </row>
    <row r="3506" spans="1:17" ht="45" x14ac:dyDescent="0.25">
      <c r="A3506" s="2" t="str">
        <f>IF(TRIM(J3506)="","",E3506)</f>
        <v/>
      </c>
      <c r="B3506" s="2" t="str">
        <f>IF(TRIM(K3506)="","",I3506)</f>
        <v/>
      </c>
      <c r="C3506" s="2" t="str">
        <f>LEFT(F3506,FIND(".",F3506,6))</f>
        <v>Xmp.dwc.</v>
      </c>
      <c r="D3506" s="2" t="str">
        <f>VLOOKUP(C3506,PrefixUebersetzung,2,FALSE)</f>
        <v>Xmp.dwc.</v>
      </c>
      <c r="E3506" s="2" t="str">
        <f>MID(F3506,FIND(".",F3506,6)+1,99)</f>
        <v>ownerInstitutionCode</v>
      </c>
      <c r="F3506" s="3" t="s">
        <v>7340</v>
      </c>
      <c r="G3506" s="3" t="s">
        <v>9526</v>
      </c>
      <c r="H3506" s="3" t="s">
        <v>11241</v>
      </c>
      <c r="I3506" s="3" t="s">
        <v>7341</v>
      </c>
      <c r="J3506" s="3"/>
      <c r="L3506" s="14">
        <v>5</v>
      </c>
      <c r="O3506" s="3" t="str">
        <f>IF(AND(TRIM(J3506)="",M3506=""),"Suffix not translated ",
   IF(AND(TRIM(J3506)&lt;&gt;"",TRIM(M3506)&lt;&gt;"",TRIM(J3506)&lt;&gt;TRIM(M3506)),"Suffix translation &lt;&gt; lookup ", "" ))
&amp;IF(AND(TRIM(K3506)="",N3506=""),"Description not translated ",
   IF(AND(TRIM(K3506)&lt;&gt;"",TRIM(N3506)&lt;&gt;"",TRIM(K3506)&lt;&gt;TRIM(N3506)),"Description translation&lt;&gt; lookup ", "" ))</f>
        <v xml:space="preserve">Suffix not translated Description not translated </v>
      </c>
      <c r="P3506" s="3" t="s">
        <v>8447</v>
      </c>
      <c r="Q3506" s="3" t="s">
        <v>8447</v>
      </c>
    </row>
    <row r="3507" spans="1:17" ht="30" x14ac:dyDescent="0.25">
      <c r="A3507" s="2" t="str">
        <f>IF(TRIM(J3507)="","",E3507)</f>
        <v>parentEventID</v>
      </c>
      <c r="B3507" s="2" t="str">
        <f>IF(TRIM(K3507)="","",I3507)</f>
        <v/>
      </c>
      <c r="C3507" s="2" t="str">
        <f>LEFT(F3507,FIND(".",F3507,6))</f>
        <v>Xmp.dwc.</v>
      </c>
      <c r="D3507" s="2" t="str">
        <f>VLOOKUP(C3507,PrefixUebersetzung,2,FALSE)</f>
        <v>Xmp.dwc.</v>
      </c>
      <c r="E3507" s="2" t="str">
        <f>MID(F3507,FIND(".",F3507,6)+1,99)</f>
        <v>parentEventID</v>
      </c>
      <c r="F3507" s="3" t="s">
        <v>7342</v>
      </c>
      <c r="G3507" s="3" t="s">
        <v>9526</v>
      </c>
      <c r="H3507" s="3" t="s">
        <v>11241</v>
      </c>
      <c r="I3507" s="3" t="s">
        <v>7343</v>
      </c>
      <c r="J3507" s="3" t="s">
        <v>7719</v>
      </c>
      <c r="L3507" s="14">
        <v>5</v>
      </c>
      <c r="O3507" s="3" t="str">
        <f>IF(AND(TRIM(J3507)="",M3507=""),"Suffix not translated ",
   IF(AND(TRIM(J3507)&lt;&gt;"",TRIM(M3507)&lt;&gt;"",TRIM(J3507)&lt;&gt;TRIM(M3507)),"Suffix translation &lt;&gt; lookup ", "" ))
&amp;IF(AND(TRIM(K3507)="",N3507=""),"Description not translated ",
   IF(AND(TRIM(K3507)&lt;&gt;"",TRIM(N3507)&lt;&gt;"",TRIM(K3507)&lt;&gt;TRIM(N3507)),"Description translation&lt;&gt; lookup ", "" ))</f>
        <v xml:space="preserve">Description not translated </v>
      </c>
      <c r="P3507" s="3" t="s">
        <v>8447</v>
      </c>
      <c r="Q3507" s="3" t="s">
        <v>8447</v>
      </c>
    </row>
    <row r="3508" spans="1:17" ht="60" x14ac:dyDescent="0.25">
      <c r="A3508" s="2" t="str">
        <f>IF(TRIM(J3508)="","",E3508)</f>
        <v>parentNameUsage</v>
      </c>
      <c r="B3508" s="2" t="str">
        <f>IF(TRIM(K3508)="","",I3508)</f>
        <v/>
      </c>
      <c r="C3508" s="2" t="str">
        <f>LEFT(F3508,FIND(".",F3508,6))</f>
        <v>Xmp.dwc.</v>
      </c>
      <c r="D3508" s="2" t="str">
        <f>VLOOKUP(C3508,PrefixUebersetzung,2,FALSE)</f>
        <v>Xmp.dwc.</v>
      </c>
      <c r="E3508" s="2" t="str">
        <f>MID(F3508,FIND(".",F3508,6)+1,99)</f>
        <v>parentNameUsage</v>
      </c>
      <c r="F3508" s="3" t="s">
        <v>7344</v>
      </c>
      <c r="G3508" s="3" t="s">
        <v>9526</v>
      </c>
      <c r="H3508" s="3" t="s">
        <v>11241</v>
      </c>
      <c r="I3508" s="3" t="s">
        <v>7345</v>
      </c>
      <c r="J3508" s="3" t="s">
        <v>7702</v>
      </c>
      <c r="L3508" s="14">
        <v>5</v>
      </c>
      <c r="O3508" s="3" t="str">
        <f>IF(AND(TRIM(J3508)="",M3508=""),"Suffix not translated ",
   IF(AND(TRIM(J3508)&lt;&gt;"",TRIM(M3508)&lt;&gt;"",TRIM(J3508)&lt;&gt;TRIM(M3508)),"Suffix translation &lt;&gt; lookup ", "" ))
&amp;IF(AND(TRIM(K3508)="",N3508=""),"Description not translated ",
   IF(AND(TRIM(K3508)&lt;&gt;"",TRIM(N3508)&lt;&gt;"",TRIM(K3508)&lt;&gt;TRIM(N3508)),"Description translation&lt;&gt; lookup ", "" ))</f>
        <v xml:space="preserve">Description not translated </v>
      </c>
      <c r="P3508" s="3" t="s">
        <v>8447</v>
      </c>
      <c r="Q3508" s="3" t="s">
        <v>8447</v>
      </c>
    </row>
    <row r="3509" spans="1:17" ht="75" x14ac:dyDescent="0.25">
      <c r="A3509" s="2" t="str">
        <f>IF(TRIM(J3509)="","",E3509)</f>
        <v>parentNameUsageID</v>
      </c>
      <c r="B3509" s="2" t="str">
        <f>IF(TRIM(K3509)="","",I3509)</f>
        <v/>
      </c>
      <c r="C3509" s="2" t="str">
        <f>LEFT(F3509,FIND(".",F3509,6))</f>
        <v>Xmp.dwc.</v>
      </c>
      <c r="D3509" s="2" t="str">
        <f>VLOOKUP(C3509,PrefixUebersetzung,2,FALSE)</f>
        <v>Xmp.dwc.</v>
      </c>
      <c r="E3509" s="2" t="str">
        <f>MID(F3509,FIND(".",F3509,6)+1,99)</f>
        <v>parentNameUsageID</v>
      </c>
      <c r="F3509" s="3" t="s">
        <v>7346</v>
      </c>
      <c r="G3509" s="3" t="s">
        <v>9526</v>
      </c>
      <c r="H3509" s="3" t="s">
        <v>11241</v>
      </c>
      <c r="I3509" s="3" t="s">
        <v>7347</v>
      </c>
      <c r="J3509" s="3" t="s">
        <v>7703</v>
      </c>
      <c r="L3509" s="14">
        <v>5</v>
      </c>
      <c r="O3509" s="3" t="str">
        <f>IF(AND(TRIM(J3509)="",M3509=""),"Suffix not translated ",
   IF(AND(TRIM(J3509)&lt;&gt;"",TRIM(M3509)&lt;&gt;"",TRIM(J3509)&lt;&gt;TRIM(M3509)),"Suffix translation &lt;&gt; lookup ", "" ))
&amp;IF(AND(TRIM(K3509)="",N3509=""),"Description not translated ",
   IF(AND(TRIM(K3509)&lt;&gt;"",TRIM(N3509)&lt;&gt;"",TRIM(K3509)&lt;&gt;TRIM(N3509)),"Description translation&lt;&gt; lookup ", "" ))</f>
        <v xml:space="preserve">Description not translated </v>
      </c>
      <c r="P3509" s="3" t="s">
        <v>8447</v>
      </c>
      <c r="Q3509" s="3" t="s">
        <v>8447</v>
      </c>
    </row>
    <row r="3510" spans="1:17" ht="45" x14ac:dyDescent="0.25">
      <c r="A3510" s="2" t="str">
        <f>IF(TRIM(J3510)="","",E3510)</f>
        <v>phylum</v>
      </c>
      <c r="B3510" s="2" t="str">
        <f>IF(TRIM(K3510)="","",I3510)</f>
        <v>The full scientific name of the phylum or division in which the taxon is classified.</v>
      </c>
      <c r="C3510" s="2" t="str">
        <f>LEFT(F3510,FIND(".",F3510,6))</f>
        <v>Xmp.dwc.</v>
      </c>
      <c r="D3510" s="2" t="str">
        <f>VLOOKUP(C3510,PrefixUebersetzung,2,FALSE)</f>
        <v>Xmp.dwc.</v>
      </c>
      <c r="E3510" s="2" t="str">
        <f>MID(F3510,FIND(".",F3510,6)+1,99)</f>
        <v>phylum</v>
      </c>
      <c r="F3510" s="3" t="s">
        <v>7348</v>
      </c>
      <c r="G3510" s="3" t="s">
        <v>9526</v>
      </c>
      <c r="H3510" s="3" t="s">
        <v>11241</v>
      </c>
      <c r="I3510" s="3" t="s">
        <v>7349</v>
      </c>
      <c r="J3510" s="3" t="s">
        <v>7736</v>
      </c>
      <c r="K3510" s="5" t="s">
        <v>8811</v>
      </c>
      <c r="L3510" s="14"/>
      <c r="O3510" s="3" t="str">
        <f>IF(AND(TRIM(J3510)="",M3510=""),"Suffix not translated ",
   IF(AND(TRIM(J3510)&lt;&gt;"",TRIM(M3510)&lt;&gt;"",TRIM(J3510)&lt;&gt;TRIM(M3510)),"Suffix translation &lt;&gt; lookup ", "" ))
&amp;IF(AND(TRIM(K3510)="",N3510=""),"Description not translated ",
   IF(AND(TRIM(K3510)&lt;&gt;"",TRIM(N3510)&lt;&gt;"",TRIM(K3510)&lt;&gt;TRIM(N3510)),"Description translation&lt;&gt; lookup ", "" ))</f>
        <v/>
      </c>
      <c r="P3510" s="3" t="s">
        <v>8447</v>
      </c>
      <c r="Q3510" s="3" t="s">
        <v>8447</v>
      </c>
    </row>
    <row r="3511" spans="1:17" ht="225" x14ac:dyDescent="0.25">
      <c r="A3511" s="2" t="str">
        <f>IF(TRIM(J3511)="","",E3511)</f>
        <v/>
      </c>
      <c r="B3511" s="2" t="str">
        <f>IF(TRIM(K3511)="","",I3511)</f>
        <v/>
      </c>
      <c r="C3511" s="2" t="str">
        <f>LEFT(F3511,FIND(".",F3511,6))</f>
        <v>Xmp.dwc.</v>
      </c>
      <c r="D3511" s="2" t="str">
        <f>VLOOKUP(C3511,PrefixUebersetzung,2,FALSE)</f>
        <v>Xmp.dwc.</v>
      </c>
      <c r="E3511" s="2" t="str">
        <f>MID(F3511,FIND(".",F3511,6)+1,99)</f>
        <v>pointRadiusSpatialFit</v>
      </c>
      <c r="F3511" s="3" t="s">
        <v>7350</v>
      </c>
      <c r="G3511" s="3" t="s">
        <v>9526</v>
      </c>
      <c r="H3511" s="3" t="s">
        <v>11245</v>
      </c>
      <c r="I3511" s="3" t="s">
        <v>7351</v>
      </c>
      <c r="J3511" s="3"/>
      <c r="L3511" s="14">
        <v>5</v>
      </c>
      <c r="O3511" s="3" t="str">
        <f>IF(AND(TRIM(J3511)="",M3511=""),"Suffix not translated ",
   IF(AND(TRIM(J3511)&lt;&gt;"",TRIM(M3511)&lt;&gt;"",TRIM(J3511)&lt;&gt;TRIM(M3511)),"Suffix translation &lt;&gt; lookup ", "" ))
&amp;IF(AND(TRIM(K3511)="",N3511=""),"Description not translated ",
   IF(AND(TRIM(K3511)&lt;&gt;"",TRIM(N3511)&lt;&gt;"",TRIM(K3511)&lt;&gt;TRIM(N3511)),"Description translation&lt;&gt; lookup ", "" ))</f>
        <v xml:space="preserve">Suffix not translated Description not translated </v>
      </c>
      <c r="P3511" s="3" t="s">
        <v>8447</v>
      </c>
      <c r="Q3511" s="3" t="s">
        <v>8447</v>
      </c>
    </row>
    <row r="3512" spans="1:17" ht="30" x14ac:dyDescent="0.25">
      <c r="A3512" s="2" t="str">
        <f>IF(TRIM(J3512)="","",E3512)</f>
        <v>preparations</v>
      </c>
      <c r="B3512" s="2" t="str">
        <f>IF(TRIM(K3512)="","",I3512)</f>
        <v/>
      </c>
      <c r="C3512" s="2" t="str">
        <f>LEFT(F3512,FIND(".",F3512,6))</f>
        <v>Xmp.dwc.</v>
      </c>
      <c r="D3512" s="2" t="str">
        <f>VLOOKUP(C3512,PrefixUebersetzung,2,FALSE)</f>
        <v>Xmp.dwc.</v>
      </c>
      <c r="E3512" s="2" t="str">
        <f>MID(F3512,FIND(".",F3512,6)+1,99)</f>
        <v>preparations</v>
      </c>
      <c r="F3512" s="3" t="s">
        <v>7352</v>
      </c>
      <c r="G3512" s="3" t="s">
        <v>9527</v>
      </c>
      <c r="H3512" s="3" t="s">
        <v>11251</v>
      </c>
      <c r="I3512" s="3" t="s">
        <v>7353</v>
      </c>
      <c r="J3512" s="3" t="s">
        <v>7737</v>
      </c>
      <c r="L3512" s="14">
        <v>5</v>
      </c>
      <c r="O3512" s="3" t="str">
        <f>IF(AND(TRIM(J3512)="",M3512=""),"Suffix not translated ",
   IF(AND(TRIM(J3512)&lt;&gt;"",TRIM(M3512)&lt;&gt;"",TRIM(J3512)&lt;&gt;TRIM(M3512)),"Suffix translation &lt;&gt; lookup ", "" ))
&amp;IF(AND(TRIM(K3512)="",N3512=""),"Description not translated ",
   IF(AND(TRIM(K3512)&lt;&gt;"",TRIM(N3512)&lt;&gt;"",TRIM(K3512)&lt;&gt;TRIM(N3512)),"Description translation&lt;&gt; lookup ", "" ))</f>
        <v xml:space="preserve">Description not translated </v>
      </c>
      <c r="P3512" s="3" t="s">
        <v>8447</v>
      </c>
      <c r="Q3512" s="3" t="s">
        <v>8447</v>
      </c>
    </row>
    <row r="3513" spans="1:17" ht="45" x14ac:dyDescent="0.25">
      <c r="A3513" s="2" t="str">
        <f>IF(TRIM(J3513)="","",E3513)</f>
        <v/>
      </c>
      <c r="B3513" s="2" t="str">
        <f>IF(TRIM(K3513)="","",I3513)</f>
        <v/>
      </c>
      <c r="C3513" s="2" t="str">
        <f>LEFT(F3513,FIND(".",F3513,6))</f>
        <v>Xmp.dwc.</v>
      </c>
      <c r="D3513" s="2" t="str">
        <f>VLOOKUP(C3513,PrefixUebersetzung,2,FALSE)</f>
        <v>Xmp.dwc.</v>
      </c>
      <c r="E3513" s="2" t="str">
        <f>MID(F3513,FIND(".",F3513,6)+1,99)</f>
        <v>PreservedSpecimen</v>
      </c>
      <c r="F3513" s="3" t="s">
        <v>7354</v>
      </c>
      <c r="G3513" s="3" t="s">
        <v>9526</v>
      </c>
      <c r="H3513" s="3" t="s">
        <v>11277</v>
      </c>
      <c r="I3513" s="3" t="s">
        <v>7355</v>
      </c>
      <c r="J3513" s="3"/>
      <c r="L3513" s="14">
        <v>5</v>
      </c>
      <c r="O3513" s="3" t="str">
        <f>IF(AND(TRIM(J3513)="",M3513=""),"Suffix not translated ",
   IF(AND(TRIM(J3513)&lt;&gt;"",TRIM(M3513)&lt;&gt;"",TRIM(J3513)&lt;&gt;TRIM(M3513)),"Suffix translation &lt;&gt; lookup ", "" ))
&amp;IF(AND(TRIM(K3513)="",N3513=""),"Description not translated ",
   IF(AND(TRIM(K3513)&lt;&gt;"",TRIM(N3513)&lt;&gt;"",TRIM(K3513)&lt;&gt;TRIM(N3513)),"Description translation&lt;&gt; lookup ", "" ))</f>
        <v xml:space="preserve">Suffix not translated Description not translated </v>
      </c>
      <c r="P3513" s="3" t="s">
        <v>8447</v>
      </c>
      <c r="Q3513" s="3" t="s">
        <v>8447</v>
      </c>
    </row>
    <row r="3514" spans="1:17" ht="30" x14ac:dyDescent="0.25">
      <c r="A3514" s="2" t="str">
        <f>IF(TRIM(J3514)="","",E3514)</f>
        <v>previousIdentifications</v>
      </c>
      <c r="B3514" s="2" t="str">
        <f>IF(TRIM(K3514)="","",I3514)</f>
        <v/>
      </c>
      <c r="C3514" s="2" t="str">
        <f>LEFT(F3514,FIND(".",F3514,6))</f>
        <v>Xmp.dwc.</v>
      </c>
      <c r="D3514" s="2" t="str">
        <f>VLOOKUP(C3514,PrefixUebersetzung,2,FALSE)</f>
        <v>Xmp.dwc.</v>
      </c>
      <c r="E3514" s="2" t="str">
        <f>MID(F3514,FIND(".",F3514,6)+1,99)</f>
        <v>previousIdentifications</v>
      </c>
      <c r="F3514" s="3" t="s">
        <v>7356</v>
      </c>
      <c r="G3514" s="3" t="s">
        <v>9527</v>
      </c>
      <c r="H3514" s="3" t="s">
        <v>11251</v>
      </c>
      <c r="I3514" s="3" t="s">
        <v>9494</v>
      </c>
      <c r="J3514" s="3" t="s">
        <v>7738</v>
      </c>
      <c r="L3514" s="14">
        <v>5</v>
      </c>
      <c r="O3514" s="3" t="str">
        <f>IF(AND(TRIM(J3514)="",M3514=""),"Suffix not translated ",
   IF(AND(TRIM(J3514)&lt;&gt;"",TRIM(M3514)&lt;&gt;"",TRIM(J3514)&lt;&gt;TRIM(M3514)),"Suffix translation &lt;&gt; lookup ", "" ))
&amp;IF(AND(TRIM(K3514)="",N3514=""),"Description not translated ",
   IF(AND(TRIM(K3514)&lt;&gt;"",TRIM(N3514)&lt;&gt;"",TRIM(K3514)&lt;&gt;TRIM(N3514)),"Description translation&lt;&gt; lookup ", "" ))</f>
        <v xml:space="preserve">Description not translated </v>
      </c>
      <c r="P3514" s="3" t="s">
        <v>8447</v>
      </c>
      <c r="Q3514" s="3" t="s">
        <v>8447</v>
      </c>
    </row>
    <row r="3515" spans="1:17" x14ac:dyDescent="0.25">
      <c r="A3515" s="2" t="str">
        <f>IF(TRIM(J3515)="","",E3515)</f>
        <v>Record</v>
      </c>
      <c r="B3515" s="2" t="str">
        <f>IF(TRIM(K3515)="","",I3515)</f>
        <v/>
      </c>
      <c r="C3515" s="2" t="str">
        <f>LEFT(F3515,FIND(".",F3515,6))</f>
        <v>Xmp.dwc.</v>
      </c>
      <c r="D3515" s="2" t="str">
        <f>VLOOKUP(C3515,PrefixUebersetzung,2,FALSE)</f>
        <v>Xmp.dwc.</v>
      </c>
      <c r="E3515" s="2" t="str">
        <f>MID(F3515,FIND(".",F3515,6)+1,99)</f>
        <v>Record</v>
      </c>
      <c r="F3515" s="3" t="s">
        <v>7357</v>
      </c>
      <c r="G3515" s="3" t="s">
        <v>9526</v>
      </c>
      <c r="H3515" s="3" t="s">
        <v>11278</v>
      </c>
      <c r="I3515" s="3" t="s">
        <v>7358</v>
      </c>
      <c r="J3515" s="3" t="s">
        <v>7739</v>
      </c>
      <c r="L3515" s="14">
        <v>5</v>
      </c>
      <c r="O3515" s="3" t="str">
        <f>IF(AND(TRIM(J3515)="",M3515=""),"Suffix not translated ",
   IF(AND(TRIM(J3515)&lt;&gt;"",TRIM(M3515)&lt;&gt;"",TRIM(J3515)&lt;&gt;TRIM(M3515)),"Suffix translation &lt;&gt; lookup ", "" ))
&amp;IF(AND(TRIM(K3515)="",N3515=""),"Description not translated ",
   IF(AND(TRIM(K3515)&lt;&gt;"",TRIM(N3515)&lt;&gt;"",TRIM(K3515)&lt;&gt;TRIM(N3515)),"Description translation&lt;&gt; lookup ", "" ))</f>
        <v xml:space="preserve">Description not translated </v>
      </c>
      <c r="P3515" s="3" t="s">
        <v>8447</v>
      </c>
      <c r="Q3515" s="3" t="s">
        <v>8447</v>
      </c>
    </row>
    <row r="3516" spans="1:17" ht="90" x14ac:dyDescent="0.25">
      <c r="A3516" s="2" t="str">
        <f>IF(TRIM(J3516)="","",E3516)</f>
        <v>recordedBy</v>
      </c>
      <c r="B3516" s="2" t="str">
        <f>IF(TRIM(K3516)="","",I3516)</f>
        <v/>
      </c>
      <c r="C3516" s="2" t="str">
        <f>LEFT(F3516,FIND(".",F3516,6))</f>
        <v>Xmp.dwc.</v>
      </c>
      <c r="D3516" s="2" t="str">
        <f>VLOOKUP(C3516,PrefixUebersetzung,2,FALSE)</f>
        <v>Xmp.dwc.</v>
      </c>
      <c r="E3516" s="2" t="str">
        <f>MID(F3516,FIND(".",F3516,6)+1,99)</f>
        <v>recordedBy</v>
      </c>
      <c r="F3516" s="3" t="s">
        <v>7359</v>
      </c>
      <c r="G3516" s="3" t="s">
        <v>9527</v>
      </c>
      <c r="H3516" s="3" t="s">
        <v>11251</v>
      </c>
      <c r="I3516" s="3" t="s">
        <v>7360</v>
      </c>
      <c r="J3516" s="3" t="s">
        <v>7740</v>
      </c>
      <c r="L3516" s="14">
        <v>5</v>
      </c>
      <c r="O3516" s="3" t="str">
        <f>IF(AND(TRIM(J3516)="",M3516=""),"Suffix not translated ",
   IF(AND(TRIM(J3516)&lt;&gt;"",TRIM(M3516)&lt;&gt;"",TRIM(J3516)&lt;&gt;TRIM(M3516)),"Suffix translation &lt;&gt; lookup ", "" ))
&amp;IF(AND(TRIM(K3516)="",N3516=""),"Description not translated ",
   IF(AND(TRIM(K3516)&lt;&gt;"",TRIM(N3516)&lt;&gt;"",TRIM(K3516)&lt;&gt;TRIM(N3516)),"Description translation&lt;&gt; lookup ", "" ))</f>
        <v xml:space="preserve">Description not translated </v>
      </c>
      <c r="P3516" s="3" t="s">
        <v>8447</v>
      </c>
      <c r="Q3516" s="3" t="s">
        <v>8447</v>
      </c>
    </row>
    <row r="3517" spans="1:17" ht="60" x14ac:dyDescent="0.25">
      <c r="A3517" s="2" t="str">
        <f>IF(TRIM(J3517)="","",E3517)</f>
        <v>recordNumber</v>
      </c>
      <c r="B3517" s="2" t="str">
        <f>IF(TRIM(K3517)="","",I3517)</f>
        <v/>
      </c>
      <c r="C3517" s="2" t="str">
        <f>LEFT(F3517,FIND(".",F3517,6))</f>
        <v>Xmp.dwc.</v>
      </c>
      <c r="D3517" s="2" t="str">
        <f>VLOOKUP(C3517,PrefixUebersetzung,2,FALSE)</f>
        <v>Xmp.dwc.</v>
      </c>
      <c r="E3517" s="2" t="str">
        <f>MID(F3517,FIND(".",F3517,6)+1,99)</f>
        <v>recordNumber</v>
      </c>
      <c r="F3517" s="3" t="s">
        <v>7361</v>
      </c>
      <c r="G3517" s="3" t="s">
        <v>9526</v>
      </c>
      <c r="H3517" s="3" t="s">
        <v>11241</v>
      </c>
      <c r="I3517" s="3" t="s">
        <v>7362</v>
      </c>
      <c r="J3517" s="3" t="s">
        <v>7741</v>
      </c>
      <c r="L3517" s="14">
        <v>5</v>
      </c>
      <c r="O3517" s="3" t="str">
        <f>IF(AND(TRIM(J3517)="",M3517=""),"Suffix not translated ",
   IF(AND(TRIM(J3517)&lt;&gt;"",TRIM(M3517)&lt;&gt;"",TRIM(J3517)&lt;&gt;TRIM(M3517)),"Suffix translation &lt;&gt; lookup ", "" ))
&amp;IF(AND(TRIM(K3517)="",N3517=""),"Description not translated ",
   IF(AND(TRIM(K3517)&lt;&gt;"",TRIM(N3517)&lt;&gt;"",TRIM(K3517)&lt;&gt;TRIM(N3517)),"Description translation&lt;&gt; lookup ", "" ))</f>
        <v xml:space="preserve">Description not translated </v>
      </c>
      <c r="P3517" s="3" t="s">
        <v>8447</v>
      </c>
      <c r="Q3517" s="3" t="s">
        <v>8447</v>
      </c>
    </row>
    <row r="3518" spans="1:17" ht="30" x14ac:dyDescent="0.25">
      <c r="A3518" s="2" t="str">
        <f>IF(TRIM(J3518)="","",E3518)</f>
        <v>relatedResourceID</v>
      </c>
      <c r="B3518" s="2" t="str">
        <f>IF(TRIM(K3518)="","",I3518)</f>
        <v/>
      </c>
      <c r="C3518" s="2" t="str">
        <f>LEFT(F3518,FIND(".",F3518,6))</f>
        <v>Xmp.dwc.</v>
      </c>
      <c r="D3518" s="2" t="str">
        <f>VLOOKUP(C3518,PrefixUebersetzung,2,FALSE)</f>
        <v>Xmp.dwc.</v>
      </c>
      <c r="E3518" s="2" t="str">
        <f>MID(F3518,FIND(".",F3518,6)+1,99)</f>
        <v>relatedResourceID</v>
      </c>
      <c r="F3518" s="3" t="s">
        <v>7363</v>
      </c>
      <c r="G3518" s="3" t="s">
        <v>9526</v>
      </c>
      <c r="H3518" s="3" t="s">
        <v>11241</v>
      </c>
      <c r="I3518" s="3" t="s">
        <v>7364</v>
      </c>
      <c r="J3518" s="3" t="s">
        <v>7742</v>
      </c>
      <c r="L3518" s="14">
        <v>5</v>
      </c>
      <c r="O3518" s="3" t="str">
        <f>IF(AND(TRIM(J3518)="",M3518=""),"Suffix not translated ",
   IF(AND(TRIM(J3518)&lt;&gt;"",TRIM(M3518)&lt;&gt;"",TRIM(J3518)&lt;&gt;TRIM(M3518)),"Suffix translation &lt;&gt; lookup ", "" ))
&amp;IF(AND(TRIM(K3518)="",N3518=""),"Description not translated ",
   IF(AND(TRIM(K3518)&lt;&gt;"",TRIM(N3518)&lt;&gt;"",TRIM(K3518)&lt;&gt;TRIM(N3518)),"Description translation&lt;&gt; lookup ", "" ))</f>
        <v xml:space="preserve">Description not translated </v>
      </c>
      <c r="P3518" s="3" t="s">
        <v>8447</v>
      </c>
      <c r="Q3518" s="3" t="s">
        <v>8447</v>
      </c>
    </row>
    <row r="3519" spans="1:17" ht="45" x14ac:dyDescent="0.25">
      <c r="A3519" s="2" t="str">
        <f>IF(TRIM(J3519)="","",E3519)</f>
        <v>relationshipAccordingTo</v>
      </c>
      <c r="B3519" s="2" t="str">
        <f>IF(TRIM(K3519)="","",I3519)</f>
        <v/>
      </c>
      <c r="C3519" s="2" t="str">
        <f>LEFT(F3519,FIND(".",F3519,6))</f>
        <v>Xmp.dwc.</v>
      </c>
      <c r="D3519" s="2" t="str">
        <f>VLOOKUP(C3519,PrefixUebersetzung,2,FALSE)</f>
        <v>Xmp.dwc.</v>
      </c>
      <c r="E3519" s="2" t="str">
        <f>MID(F3519,FIND(".",F3519,6)+1,99)</f>
        <v>relationshipAccordingTo</v>
      </c>
      <c r="F3519" s="3" t="s">
        <v>7365</v>
      </c>
      <c r="G3519" s="3" t="s">
        <v>9526</v>
      </c>
      <c r="H3519" s="3" t="s">
        <v>11241</v>
      </c>
      <c r="I3519" s="3" t="s">
        <v>7366</v>
      </c>
      <c r="J3519" s="3" t="s">
        <v>7743</v>
      </c>
      <c r="L3519" s="14">
        <v>5</v>
      </c>
      <c r="O3519" s="3" t="str">
        <f>IF(AND(TRIM(J3519)="",M3519=""),"Suffix not translated ",
   IF(AND(TRIM(J3519)&lt;&gt;"",TRIM(M3519)&lt;&gt;"",TRIM(J3519)&lt;&gt;TRIM(M3519)),"Suffix translation &lt;&gt; lookup ", "" ))
&amp;IF(AND(TRIM(K3519)="",N3519=""),"Description not translated ",
   IF(AND(TRIM(K3519)&lt;&gt;"",TRIM(N3519)&lt;&gt;"",TRIM(K3519)&lt;&gt;TRIM(N3519)),"Description translation&lt;&gt; lookup ", "" ))</f>
        <v xml:space="preserve">Description not translated </v>
      </c>
      <c r="P3519" s="3" t="s">
        <v>8447</v>
      </c>
      <c r="Q3519" s="3" t="s">
        <v>8447</v>
      </c>
    </row>
    <row r="3520" spans="1:17" ht="60" x14ac:dyDescent="0.25">
      <c r="A3520" s="2" t="str">
        <f>IF(TRIM(J3520)="","",E3520)</f>
        <v>relationshipEstablishedDate</v>
      </c>
      <c r="B3520" s="2" t="str">
        <f>IF(TRIM(K3520)="","",I3520)</f>
        <v/>
      </c>
      <c r="C3520" s="2" t="str">
        <f>LEFT(F3520,FIND(".",F3520,6))</f>
        <v>Xmp.dwc.</v>
      </c>
      <c r="D3520" s="2" t="str">
        <f>VLOOKUP(C3520,PrefixUebersetzung,2,FALSE)</f>
        <v>Xmp.dwc.</v>
      </c>
      <c r="E3520" s="2" t="str">
        <f>MID(F3520,FIND(".",F3520,6)+1,99)</f>
        <v>relationshipEstablishedDate</v>
      </c>
      <c r="F3520" s="3" t="s">
        <v>7367</v>
      </c>
      <c r="G3520" s="3" t="s">
        <v>11265</v>
      </c>
      <c r="I3520" s="3" t="s">
        <v>7368</v>
      </c>
      <c r="J3520" s="3" t="s">
        <v>7744</v>
      </c>
      <c r="L3520" s="14">
        <v>5</v>
      </c>
      <c r="O3520" s="3" t="str">
        <f>IF(AND(TRIM(J3520)="",M3520=""),"Suffix not translated ",
   IF(AND(TRIM(J3520)&lt;&gt;"",TRIM(M3520)&lt;&gt;"",TRIM(J3520)&lt;&gt;TRIM(M3520)),"Suffix translation &lt;&gt; lookup ", "" ))
&amp;IF(AND(TRIM(K3520)="",N3520=""),"Description not translated ",
   IF(AND(TRIM(K3520)&lt;&gt;"",TRIM(N3520)&lt;&gt;"",TRIM(K3520)&lt;&gt;TRIM(N3520)),"Description translation&lt;&gt; lookup ", "" ))</f>
        <v xml:space="preserve">Description not translated </v>
      </c>
      <c r="P3520" s="3" t="s">
        <v>8447</v>
      </c>
      <c r="Q3520" s="3" t="s">
        <v>8447</v>
      </c>
    </row>
    <row r="3521" spans="1:17" ht="60" x14ac:dyDescent="0.25">
      <c r="A3521" s="2" t="str">
        <f>IF(TRIM(J3521)="","",E3521)</f>
        <v>relationshipOfResource</v>
      </c>
      <c r="B3521" s="2" t="str">
        <f>IF(TRIM(K3521)="","",I3521)</f>
        <v/>
      </c>
      <c r="C3521" s="2" t="str">
        <f>LEFT(F3521,FIND(".",F3521,6))</f>
        <v>Xmp.dwc.</v>
      </c>
      <c r="D3521" s="2" t="str">
        <f>VLOOKUP(C3521,PrefixUebersetzung,2,FALSE)</f>
        <v>Xmp.dwc.</v>
      </c>
      <c r="E3521" s="2" t="str">
        <f>MID(F3521,FIND(".",F3521,6)+1,99)</f>
        <v>relationshipOfResource</v>
      </c>
      <c r="F3521" s="3" t="s">
        <v>7369</v>
      </c>
      <c r="G3521" s="3" t="s">
        <v>9526</v>
      </c>
      <c r="H3521" s="3" t="s">
        <v>11241</v>
      </c>
      <c r="I3521" s="3" t="s">
        <v>7370</v>
      </c>
      <c r="J3521" s="3" t="s">
        <v>7745</v>
      </c>
      <c r="L3521" s="14">
        <v>5</v>
      </c>
      <c r="O3521" s="3" t="str">
        <f>IF(AND(TRIM(J3521)="",M3521=""),"Suffix not translated ",
   IF(AND(TRIM(J3521)&lt;&gt;"",TRIM(M3521)&lt;&gt;"",TRIM(J3521)&lt;&gt;TRIM(M3521)),"Suffix translation &lt;&gt; lookup ", "" ))
&amp;IF(AND(TRIM(K3521)="",N3521=""),"Description not translated ",
   IF(AND(TRIM(K3521)&lt;&gt;"",TRIM(N3521)&lt;&gt;"",TRIM(K3521)&lt;&gt;TRIM(N3521)),"Description translation&lt;&gt; lookup ", "" ))</f>
        <v xml:space="preserve">Description not translated </v>
      </c>
      <c r="P3521" s="3" t="s">
        <v>8447</v>
      </c>
      <c r="Q3521" s="3" t="s">
        <v>8447</v>
      </c>
    </row>
    <row r="3522" spans="1:17" ht="30" x14ac:dyDescent="0.25">
      <c r="A3522" s="2" t="str">
        <f>IF(TRIM(J3522)="","",E3522)</f>
        <v>relationshipRemarks</v>
      </c>
      <c r="B3522" s="2" t="str">
        <f>IF(TRIM(K3522)="","",I3522)</f>
        <v>Comments or notes about the relationship between the two resources.</v>
      </c>
      <c r="C3522" s="2" t="str">
        <f>LEFT(F3522,FIND(".",F3522,6))</f>
        <v>Xmp.dwc.</v>
      </c>
      <c r="D3522" s="2" t="str">
        <f>VLOOKUP(C3522,PrefixUebersetzung,2,FALSE)</f>
        <v>Xmp.dwc.</v>
      </c>
      <c r="E3522" s="2" t="str">
        <f>MID(F3522,FIND(".",F3522,6)+1,99)</f>
        <v>relationshipRemarks</v>
      </c>
      <c r="F3522" s="3" t="s">
        <v>7371</v>
      </c>
      <c r="G3522" s="3" t="s">
        <v>9526</v>
      </c>
      <c r="H3522" s="3" t="s">
        <v>11241</v>
      </c>
      <c r="I3522" s="3" t="s">
        <v>7372</v>
      </c>
      <c r="J3522" s="3" t="s">
        <v>7746</v>
      </c>
      <c r="K3522" s="5" t="s">
        <v>7603</v>
      </c>
      <c r="L3522" s="14"/>
      <c r="O3522" s="3" t="str">
        <f>IF(AND(TRIM(J3522)="",M3522=""),"Suffix not translated ",
   IF(AND(TRIM(J3522)&lt;&gt;"",TRIM(M3522)&lt;&gt;"",TRIM(J3522)&lt;&gt;TRIM(M3522)),"Suffix translation &lt;&gt; lookup ", "" ))
&amp;IF(AND(TRIM(K3522)="",N3522=""),"Description not translated ",
   IF(AND(TRIM(K3522)&lt;&gt;"",TRIM(N3522)&lt;&gt;"",TRIM(K3522)&lt;&gt;TRIM(N3522)),"Description translation&lt;&gt; lookup ", "" ))</f>
        <v/>
      </c>
      <c r="P3522" s="3" t="s">
        <v>8447</v>
      </c>
      <c r="Q3522" s="3" t="s">
        <v>8447</v>
      </c>
    </row>
    <row r="3523" spans="1:17" ht="60" x14ac:dyDescent="0.25">
      <c r="A3523" s="2" t="str">
        <f>IF(TRIM(J3523)="","",E3523)</f>
        <v>reproductiveCondition</v>
      </c>
      <c r="B3523" s="2" t="str">
        <f>IF(TRIM(K3523)="","",I3523)</f>
        <v/>
      </c>
      <c r="C3523" s="2" t="str">
        <f>LEFT(F3523,FIND(".",F3523,6))</f>
        <v>Xmp.dwc.</v>
      </c>
      <c r="D3523" s="2" t="str">
        <f>VLOOKUP(C3523,PrefixUebersetzung,2,FALSE)</f>
        <v>Xmp.dwc.</v>
      </c>
      <c r="E3523" s="2" t="str">
        <f>MID(F3523,FIND(".",F3523,6)+1,99)</f>
        <v>reproductiveCondition</v>
      </c>
      <c r="F3523" s="3" t="s">
        <v>7373</v>
      </c>
      <c r="G3523" s="3" t="s">
        <v>9526</v>
      </c>
      <c r="H3523" s="3" t="s">
        <v>11241</v>
      </c>
      <c r="I3523" s="3" t="s">
        <v>7374</v>
      </c>
      <c r="J3523" s="3" t="s">
        <v>7747</v>
      </c>
      <c r="L3523" s="14">
        <v>5</v>
      </c>
      <c r="O3523" s="3" t="str">
        <f>IF(AND(TRIM(J3523)="",M3523=""),"Suffix not translated ",
   IF(AND(TRIM(J3523)&lt;&gt;"",TRIM(M3523)&lt;&gt;"",TRIM(J3523)&lt;&gt;TRIM(M3523)),"Suffix translation &lt;&gt; lookup ", "" ))
&amp;IF(AND(TRIM(K3523)="",N3523=""),"Description not translated ",
   IF(AND(TRIM(K3523)&lt;&gt;"",TRIM(N3523)&lt;&gt;"",TRIM(K3523)&lt;&gt;TRIM(N3523)),"Description translation&lt;&gt; lookup ", "" ))</f>
        <v xml:space="preserve">Description not translated </v>
      </c>
      <c r="P3523" s="3" t="s">
        <v>8447</v>
      </c>
      <c r="Q3523" s="3" t="s">
        <v>8447</v>
      </c>
    </row>
    <row r="3524" spans="1:17" ht="30" x14ac:dyDescent="0.25">
      <c r="A3524" s="2" t="str">
        <f>IF(TRIM(J3524)="","",E3524)</f>
        <v>resourceID</v>
      </c>
      <c r="B3524" s="2" t="str">
        <f>IF(TRIM(K3524)="","",I3524)</f>
        <v>An identifier for the resource that is the subject of the relationship.</v>
      </c>
      <c r="C3524" s="2" t="str">
        <f>LEFT(F3524,FIND(".",F3524,6))</f>
        <v>Xmp.dwc.</v>
      </c>
      <c r="D3524" s="2" t="str">
        <f>VLOOKUP(C3524,PrefixUebersetzung,2,FALSE)</f>
        <v>Xmp.dwc.</v>
      </c>
      <c r="E3524" s="2" t="str">
        <f>MID(F3524,FIND(".",F3524,6)+1,99)</f>
        <v>resourceID</v>
      </c>
      <c r="F3524" s="3" t="s">
        <v>7375</v>
      </c>
      <c r="G3524" s="3" t="s">
        <v>9526</v>
      </c>
      <c r="H3524" s="3" t="s">
        <v>11241</v>
      </c>
      <c r="I3524" s="3" t="s">
        <v>7376</v>
      </c>
      <c r="J3524" s="3" t="s">
        <v>7748</v>
      </c>
      <c r="K3524" s="5" t="s">
        <v>8812</v>
      </c>
      <c r="L3524" s="14"/>
      <c r="O3524" s="3" t="str">
        <f>IF(AND(TRIM(J3524)="",M3524=""),"Suffix not translated ",
   IF(AND(TRIM(J3524)&lt;&gt;"",TRIM(M3524)&lt;&gt;"",TRIM(J3524)&lt;&gt;TRIM(M3524)),"Suffix translation &lt;&gt; lookup ", "" ))
&amp;IF(AND(TRIM(K3524)="",N3524=""),"Description not translated ",
   IF(AND(TRIM(K3524)&lt;&gt;"",TRIM(N3524)&lt;&gt;"",TRIM(K3524)&lt;&gt;TRIM(N3524)),"Description translation&lt;&gt; lookup ", "" ))</f>
        <v/>
      </c>
      <c r="P3524" s="3" t="s">
        <v>8447</v>
      </c>
      <c r="Q3524" s="3" t="s">
        <v>8447</v>
      </c>
    </row>
    <row r="3525" spans="1:17" ht="30" x14ac:dyDescent="0.25">
      <c r="A3525" s="2" t="str">
        <f>IF(TRIM(J3525)="","",E3525)</f>
        <v>ResourceRelationship</v>
      </c>
      <c r="B3525" s="2" t="str">
        <f>IF(TRIM(K3525)="","",I3525)</f>
        <v/>
      </c>
      <c r="C3525" s="2" t="str">
        <f>LEFT(F3525,FIND(".",F3525,6))</f>
        <v>Xmp.dwc.</v>
      </c>
      <c r="D3525" s="2" t="str">
        <f>VLOOKUP(C3525,PrefixUebersetzung,2,FALSE)</f>
        <v>Xmp.dwc.</v>
      </c>
      <c r="E3525" s="2" t="str">
        <f>MID(F3525,FIND(".",F3525,6)+1,99)</f>
        <v>ResourceRelationship</v>
      </c>
      <c r="F3525" s="3" t="s">
        <v>7377</v>
      </c>
      <c r="G3525" s="3" t="s">
        <v>9526</v>
      </c>
      <c r="H3525" s="3" t="s">
        <v>11279</v>
      </c>
      <c r="I3525" s="3" t="s">
        <v>7378</v>
      </c>
      <c r="J3525" s="3" t="s">
        <v>7749</v>
      </c>
      <c r="L3525" s="14">
        <v>5</v>
      </c>
      <c r="O3525" s="3" t="str">
        <f>IF(AND(TRIM(J3525)="",M3525=""),"Suffix not translated ",
   IF(AND(TRIM(J3525)&lt;&gt;"",TRIM(M3525)&lt;&gt;"",TRIM(J3525)&lt;&gt;TRIM(M3525)),"Suffix translation &lt;&gt; lookup ", "" ))
&amp;IF(AND(TRIM(K3525)="",N3525=""),"Description not translated ",
   IF(AND(TRIM(K3525)&lt;&gt;"",TRIM(N3525)&lt;&gt;"",TRIM(K3525)&lt;&gt;TRIM(N3525)),"Description translation&lt;&gt; lookup ", "" ))</f>
        <v xml:space="preserve">Description not translated </v>
      </c>
      <c r="P3525" s="3" t="s">
        <v>8447</v>
      </c>
      <c r="Q3525" s="3" t="s">
        <v>8447</v>
      </c>
    </row>
    <row r="3526" spans="1:17" ht="45" x14ac:dyDescent="0.25">
      <c r="A3526" s="2" t="str">
        <f>IF(TRIM(J3526)="","",E3526)</f>
        <v>resourceRelationshipID</v>
      </c>
      <c r="B3526" s="2" t="str">
        <f>IF(TRIM(K3526)="","",I3526)</f>
        <v/>
      </c>
      <c r="C3526" s="2" t="str">
        <f>LEFT(F3526,FIND(".",F3526,6))</f>
        <v>Xmp.dwc.</v>
      </c>
      <c r="D3526" s="2" t="str">
        <f>VLOOKUP(C3526,PrefixUebersetzung,2,FALSE)</f>
        <v>Xmp.dwc.</v>
      </c>
      <c r="E3526" s="2" t="str">
        <f>MID(F3526,FIND(".",F3526,6)+1,99)</f>
        <v>resourceRelationshipID</v>
      </c>
      <c r="F3526" s="3" t="s">
        <v>7379</v>
      </c>
      <c r="G3526" s="3" t="s">
        <v>9526</v>
      </c>
      <c r="H3526" s="3" t="s">
        <v>11241</v>
      </c>
      <c r="I3526" s="3" t="s">
        <v>7380</v>
      </c>
      <c r="J3526" s="3" t="s">
        <v>7750</v>
      </c>
      <c r="L3526" s="14">
        <v>5</v>
      </c>
      <c r="O3526" s="3" t="str">
        <f>IF(AND(TRIM(J3526)="",M3526=""),"Suffix not translated ",
   IF(AND(TRIM(J3526)&lt;&gt;"",TRIM(M3526)&lt;&gt;"",TRIM(J3526)&lt;&gt;TRIM(M3526)),"Suffix translation &lt;&gt; lookup ", "" ))
&amp;IF(AND(TRIM(K3526)="",N3526=""),"Description not translated ",
   IF(AND(TRIM(K3526)&lt;&gt;"",TRIM(N3526)&lt;&gt;"",TRIM(K3526)&lt;&gt;TRIM(N3526)),"Description translation&lt;&gt; lookup ", "" ))</f>
        <v xml:space="preserve">Description not translated </v>
      </c>
      <c r="P3526" s="3" t="s">
        <v>8447</v>
      </c>
      <c r="Q3526" s="3" t="s">
        <v>8447</v>
      </c>
    </row>
    <row r="3527" spans="1:17" ht="45" x14ac:dyDescent="0.25">
      <c r="A3527" s="2" t="str">
        <f>IF(TRIM(J3527)="","",E3527)</f>
        <v>sampleSizeUnit</v>
      </c>
      <c r="B3527" s="2" t="str">
        <f>IF(TRIM(K3527)="","",I3527)</f>
        <v>The unit of measurement of the size (time duration, length, area, or volume) of a sample in a sampling event.</v>
      </c>
      <c r="C3527" s="2" t="str">
        <f>LEFT(F3527,FIND(".",F3527,6))</f>
        <v>Xmp.dwc.</v>
      </c>
      <c r="D3527" s="2" t="str">
        <f>VLOOKUP(C3527,PrefixUebersetzung,2,FALSE)</f>
        <v>Xmp.dwc.</v>
      </c>
      <c r="E3527" s="2" t="str">
        <f>MID(F3527,FIND(".",F3527,6)+1,99)</f>
        <v>sampleSizeUnit</v>
      </c>
      <c r="F3527" s="3" t="s">
        <v>7381</v>
      </c>
      <c r="G3527" s="3" t="s">
        <v>9526</v>
      </c>
      <c r="H3527" s="3" t="s">
        <v>11241</v>
      </c>
      <c r="I3527" s="3" t="s">
        <v>7382</v>
      </c>
      <c r="J3527" s="3" t="s">
        <v>7751</v>
      </c>
      <c r="K3527" s="5" t="s">
        <v>8813</v>
      </c>
      <c r="L3527" s="14"/>
      <c r="O3527" s="3" t="str">
        <f>IF(AND(TRIM(J3527)="",M3527=""),"Suffix not translated ",
   IF(AND(TRIM(J3527)&lt;&gt;"",TRIM(M3527)&lt;&gt;"",TRIM(J3527)&lt;&gt;TRIM(M3527)),"Suffix translation &lt;&gt; lookup ", "" ))
&amp;IF(AND(TRIM(K3527)="",N3527=""),"Description not translated ",
   IF(AND(TRIM(K3527)&lt;&gt;"",TRIM(N3527)&lt;&gt;"",TRIM(K3527)&lt;&gt;TRIM(N3527)),"Description translation&lt;&gt; lookup ", "" ))</f>
        <v/>
      </c>
      <c r="P3527" s="3" t="s">
        <v>8447</v>
      </c>
      <c r="Q3527" s="3" t="s">
        <v>8447</v>
      </c>
    </row>
    <row r="3528" spans="1:17" ht="45" x14ac:dyDescent="0.25">
      <c r="A3528" s="2" t="str">
        <f>IF(TRIM(J3528)="","",E3528)</f>
        <v>sampleSizeValue</v>
      </c>
      <c r="B3528" s="2" t="str">
        <f>IF(TRIM(K3528)="","",I3528)</f>
        <v>A numeric value for a measurement of the size (time duration, length, area, or volume) of a sample in a sampling event.</v>
      </c>
      <c r="C3528" s="2" t="str">
        <f>LEFT(F3528,FIND(".",F3528,6))</f>
        <v>Xmp.dwc.</v>
      </c>
      <c r="D3528" s="2" t="str">
        <f>VLOOKUP(C3528,PrefixUebersetzung,2,FALSE)</f>
        <v>Xmp.dwc.</v>
      </c>
      <c r="E3528" s="2" t="str">
        <f>MID(F3528,FIND(".",F3528,6)+1,99)</f>
        <v>sampleSizeValue</v>
      </c>
      <c r="F3528" s="3" t="s">
        <v>7383</v>
      </c>
      <c r="G3528" s="3" t="s">
        <v>9526</v>
      </c>
      <c r="H3528" s="3" t="s">
        <v>11241</v>
      </c>
      <c r="I3528" s="3" t="s">
        <v>7384</v>
      </c>
      <c r="J3528" s="3" t="s">
        <v>7752</v>
      </c>
      <c r="K3528" s="5" t="s">
        <v>8814</v>
      </c>
      <c r="L3528" s="14"/>
      <c r="O3528" s="3" t="str">
        <f>IF(AND(TRIM(J3528)="",M3528=""),"Suffix not translated ",
   IF(AND(TRIM(J3528)&lt;&gt;"",TRIM(M3528)&lt;&gt;"",TRIM(J3528)&lt;&gt;TRIM(M3528)),"Suffix translation &lt;&gt; lookup ", "" ))
&amp;IF(AND(TRIM(K3528)="",N3528=""),"Description not translated ",
   IF(AND(TRIM(K3528)&lt;&gt;"",TRIM(N3528)&lt;&gt;"",TRIM(K3528)&lt;&gt;TRIM(N3528)),"Description translation&lt;&gt; lookup ", "" ))</f>
        <v/>
      </c>
      <c r="P3528" s="3" t="s">
        <v>8447</v>
      </c>
      <c r="Q3528" s="3" t="s">
        <v>8447</v>
      </c>
    </row>
    <row r="3529" spans="1:17" x14ac:dyDescent="0.25">
      <c r="A3529" s="2" t="str">
        <f>IF(TRIM(J3529)="","",E3529)</f>
        <v>samplingEffort</v>
      </c>
      <c r="B3529" s="2" t="str">
        <f>IF(TRIM(K3529)="","",I3529)</f>
        <v/>
      </c>
      <c r="C3529" s="2" t="str">
        <f>LEFT(F3529,FIND(".",F3529,6))</f>
        <v>Xmp.dwc.</v>
      </c>
      <c r="D3529" s="2" t="str">
        <f>VLOOKUP(C3529,PrefixUebersetzung,2,FALSE)</f>
        <v>Xmp.dwc.</v>
      </c>
      <c r="E3529" s="2" t="str">
        <f>MID(F3529,FIND(".",F3529,6)+1,99)</f>
        <v>samplingEffort</v>
      </c>
      <c r="F3529" s="3" t="s">
        <v>7385</v>
      </c>
      <c r="G3529" s="3" t="s">
        <v>9526</v>
      </c>
      <c r="H3529" s="3" t="s">
        <v>11241</v>
      </c>
      <c r="I3529" s="3" t="s">
        <v>7386</v>
      </c>
      <c r="J3529" s="3" t="s">
        <v>7753</v>
      </c>
      <c r="L3529" s="14">
        <v>5</v>
      </c>
      <c r="O3529" s="3" t="str">
        <f>IF(AND(TRIM(J3529)="",M3529=""),"Suffix not translated ",
   IF(AND(TRIM(J3529)&lt;&gt;"",TRIM(M3529)&lt;&gt;"",TRIM(J3529)&lt;&gt;TRIM(M3529)),"Suffix translation &lt;&gt; lookup ", "" ))
&amp;IF(AND(TRIM(K3529)="",N3529=""),"Description not translated ",
   IF(AND(TRIM(K3529)&lt;&gt;"",TRIM(N3529)&lt;&gt;"",TRIM(K3529)&lt;&gt;TRIM(N3529)),"Description translation&lt;&gt; lookup ", "" ))</f>
        <v xml:space="preserve">Description not translated </v>
      </c>
      <c r="P3529" s="3" t="s">
        <v>8447</v>
      </c>
      <c r="Q3529" s="3" t="s">
        <v>8447</v>
      </c>
    </row>
    <row r="3530" spans="1:17" ht="45" x14ac:dyDescent="0.25">
      <c r="A3530" s="2" t="str">
        <f>IF(TRIM(J3530)="","",E3530)</f>
        <v>samplingProtocol</v>
      </c>
      <c r="B3530" s="2" t="str">
        <f>IF(TRIM(K3530)="","",I3530)</f>
        <v>The name of, reference to, or description of the method or protocol used during an Event.</v>
      </c>
      <c r="C3530" s="2" t="str">
        <f>LEFT(F3530,FIND(".",F3530,6))</f>
        <v>Xmp.dwc.</v>
      </c>
      <c r="D3530" s="2" t="str">
        <f>VLOOKUP(C3530,PrefixUebersetzung,2,FALSE)</f>
        <v>Xmp.dwc.</v>
      </c>
      <c r="E3530" s="2" t="str">
        <f>MID(F3530,FIND(".",F3530,6)+1,99)</f>
        <v>samplingProtocol</v>
      </c>
      <c r="F3530" s="3" t="s">
        <v>7387</v>
      </c>
      <c r="G3530" s="3" t="s">
        <v>9526</v>
      </c>
      <c r="H3530" s="3" t="s">
        <v>11241</v>
      </c>
      <c r="I3530" s="3" t="s">
        <v>7388</v>
      </c>
      <c r="J3530" s="3" t="s">
        <v>7754</v>
      </c>
      <c r="K3530" s="5" t="s">
        <v>8815</v>
      </c>
      <c r="L3530" s="14"/>
      <c r="O3530" s="3" t="str">
        <f>IF(AND(TRIM(J3530)="",M3530=""),"Suffix not translated ",
   IF(AND(TRIM(J3530)&lt;&gt;"",TRIM(M3530)&lt;&gt;"",TRIM(J3530)&lt;&gt;TRIM(M3530)),"Suffix translation &lt;&gt; lookup ", "" ))
&amp;IF(AND(TRIM(K3530)="",N3530=""),"Description not translated ",
   IF(AND(TRIM(K3530)&lt;&gt;"",TRIM(N3530)&lt;&gt;"",TRIM(K3530)&lt;&gt;TRIM(N3530)),"Description translation&lt;&gt; lookup ", "" ))</f>
        <v/>
      </c>
      <c r="P3530" s="3" t="s">
        <v>8447</v>
      </c>
      <c r="Q3530" s="3" t="s">
        <v>8447</v>
      </c>
    </row>
    <row r="3531" spans="1:17" ht="105" x14ac:dyDescent="0.25">
      <c r="A3531" s="2" t="str">
        <f>IF(TRIM(J3531)="","",E3531)</f>
        <v>scientificName</v>
      </c>
      <c r="B3531" s="2" t="str">
        <f>IF(TRIM(K3531)="","",I3531)</f>
        <v/>
      </c>
      <c r="C3531" s="2" t="str">
        <f>LEFT(F3531,FIND(".",F3531,6))</f>
        <v>Xmp.dwc.</v>
      </c>
      <c r="D3531" s="2" t="str">
        <f>VLOOKUP(C3531,PrefixUebersetzung,2,FALSE)</f>
        <v>Xmp.dwc.</v>
      </c>
      <c r="E3531" s="2" t="str">
        <f>MID(F3531,FIND(".",F3531,6)+1,99)</f>
        <v>scientificName</v>
      </c>
      <c r="F3531" s="3" t="s">
        <v>7389</v>
      </c>
      <c r="G3531" s="3" t="s">
        <v>9526</v>
      </c>
      <c r="H3531" s="3" t="s">
        <v>11241</v>
      </c>
      <c r="I3531" s="3" t="s">
        <v>7390</v>
      </c>
      <c r="J3531" s="3" t="s">
        <v>7755</v>
      </c>
      <c r="L3531" s="14">
        <v>5</v>
      </c>
      <c r="O3531" s="3" t="str">
        <f>IF(AND(TRIM(J3531)="",M3531=""),"Suffix not translated ",
   IF(AND(TRIM(J3531)&lt;&gt;"",TRIM(M3531)&lt;&gt;"",TRIM(J3531)&lt;&gt;TRIM(M3531)),"Suffix translation &lt;&gt; lookup ", "" ))
&amp;IF(AND(TRIM(K3531)="",N3531=""),"Description not translated ",
   IF(AND(TRIM(K3531)&lt;&gt;"",TRIM(N3531)&lt;&gt;"",TRIM(K3531)&lt;&gt;TRIM(N3531)),"Description translation&lt;&gt; lookup ", "" ))</f>
        <v xml:space="preserve">Description not translated </v>
      </c>
      <c r="P3531" s="3" t="s">
        <v>8447</v>
      </c>
      <c r="Q3531" s="3" t="s">
        <v>8447</v>
      </c>
    </row>
    <row r="3532" spans="1:17" ht="45" x14ac:dyDescent="0.25">
      <c r="A3532" s="2" t="str">
        <f>IF(TRIM(J3532)="","",E3532)</f>
        <v>scientificNameAuthorship</v>
      </c>
      <c r="B3532" s="2" t="str">
        <f>IF(TRIM(K3532)="","",I3532)</f>
        <v/>
      </c>
      <c r="C3532" s="2" t="str">
        <f>LEFT(F3532,FIND(".",F3532,6))</f>
        <v>Xmp.dwc.</v>
      </c>
      <c r="D3532" s="2" t="str">
        <f>VLOOKUP(C3532,PrefixUebersetzung,2,FALSE)</f>
        <v>Xmp.dwc.</v>
      </c>
      <c r="E3532" s="2" t="str">
        <f>MID(F3532,FIND(".",F3532,6)+1,99)</f>
        <v>scientificNameAuthorship</v>
      </c>
      <c r="F3532" s="3" t="s">
        <v>7391</v>
      </c>
      <c r="G3532" s="3" t="s">
        <v>9526</v>
      </c>
      <c r="H3532" s="3" t="s">
        <v>11241</v>
      </c>
      <c r="I3532" s="3" t="s">
        <v>7392</v>
      </c>
      <c r="J3532" s="3" t="s">
        <v>7756</v>
      </c>
      <c r="L3532" s="14">
        <v>5</v>
      </c>
      <c r="O3532" s="3" t="str">
        <f>IF(AND(TRIM(J3532)="",M3532=""),"Suffix not translated ",
   IF(AND(TRIM(J3532)&lt;&gt;"",TRIM(M3532)&lt;&gt;"",TRIM(J3532)&lt;&gt;TRIM(M3532)),"Suffix translation &lt;&gt; lookup ", "" ))
&amp;IF(AND(TRIM(K3532)="",N3532=""),"Description not translated ",
   IF(AND(TRIM(K3532)&lt;&gt;"",TRIM(N3532)&lt;&gt;"",TRIM(K3532)&lt;&gt;TRIM(N3532)),"Description translation&lt;&gt; lookup ", "" ))</f>
        <v xml:space="preserve">Description not translated </v>
      </c>
      <c r="P3532" s="3" t="s">
        <v>8447</v>
      </c>
      <c r="Q3532" s="3" t="s">
        <v>8447</v>
      </c>
    </row>
    <row r="3533" spans="1:17" ht="30" x14ac:dyDescent="0.25">
      <c r="A3533" s="2" t="str">
        <f>IF(TRIM(J3533)="","",E3533)</f>
        <v>scientificNameID</v>
      </c>
      <c r="B3533" s="2" t="str">
        <f>IF(TRIM(K3533)="","",I3533)</f>
        <v/>
      </c>
      <c r="C3533" s="2" t="str">
        <f>LEFT(F3533,FIND(".",F3533,6))</f>
        <v>Xmp.dwc.</v>
      </c>
      <c r="D3533" s="2" t="str">
        <f>VLOOKUP(C3533,PrefixUebersetzung,2,FALSE)</f>
        <v>Xmp.dwc.</v>
      </c>
      <c r="E3533" s="2" t="str">
        <f>MID(F3533,FIND(".",F3533,6)+1,99)</f>
        <v>scientificNameID</v>
      </c>
      <c r="F3533" s="3" t="s">
        <v>7393</v>
      </c>
      <c r="G3533" s="3" t="s">
        <v>9526</v>
      </c>
      <c r="H3533" s="3" t="s">
        <v>11241</v>
      </c>
      <c r="I3533" s="3" t="s">
        <v>7394</v>
      </c>
      <c r="J3533" s="3" t="s">
        <v>7757</v>
      </c>
      <c r="L3533" s="14">
        <v>5</v>
      </c>
      <c r="O3533" s="3" t="str">
        <f>IF(AND(TRIM(J3533)="",M3533=""),"Suffix not translated ",
   IF(AND(TRIM(J3533)&lt;&gt;"",TRIM(M3533)&lt;&gt;"",TRIM(J3533)&lt;&gt;TRIM(M3533)),"Suffix translation &lt;&gt; lookup ", "" ))
&amp;IF(AND(TRIM(K3533)="",N3533=""),"Description not translated ",
   IF(AND(TRIM(K3533)&lt;&gt;"",TRIM(N3533)&lt;&gt;"",TRIM(K3533)&lt;&gt;TRIM(N3533)),"Description translation&lt;&gt; lookup ", "" ))</f>
        <v xml:space="preserve">Description not translated </v>
      </c>
      <c r="P3533" s="3" t="s">
        <v>8447</v>
      </c>
      <c r="Q3533" s="3" t="s">
        <v>8447</v>
      </c>
    </row>
    <row r="3534" spans="1:17" ht="45" x14ac:dyDescent="0.25">
      <c r="A3534" s="2" t="str">
        <f>IF(TRIM(J3534)="","",E3534)</f>
        <v>sex</v>
      </c>
      <c r="B3534" s="2" t="str">
        <f>IF(TRIM(K3534)="","",I3534)</f>
        <v/>
      </c>
      <c r="C3534" s="2" t="str">
        <f>LEFT(F3534,FIND(".",F3534,6))</f>
        <v>Xmp.dwc.</v>
      </c>
      <c r="D3534" s="2" t="str">
        <f>VLOOKUP(C3534,PrefixUebersetzung,2,FALSE)</f>
        <v>Xmp.dwc.</v>
      </c>
      <c r="E3534" s="2" t="str">
        <f>MID(F3534,FIND(".",F3534,6)+1,99)</f>
        <v>sex</v>
      </c>
      <c r="F3534" s="3" t="s">
        <v>7395</v>
      </c>
      <c r="G3534" s="3" t="s">
        <v>9526</v>
      </c>
      <c r="H3534" s="3" t="s">
        <v>11241</v>
      </c>
      <c r="I3534" s="3" t="s">
        <v>7396</v>
      </c>
      <c r="J3534" s="3" t="s">
        <v>7653</v>
      </c>
      <c r="L3534" s="14">
        <v>5</v>
      </c>
      <c r="O3534" s="3" t="str">
        <f>IF(AND(TRIM(J3534)="",M3534=""),"Suffix not translated ",
   IF(AND(TRIM(J3534)&lt;&gt;"",TRIM(M3534)&lt;&gt;"",TRIM(J3534)&lt;&gt;TRIM(M3534)),"Suffix translation &lt;&gt; lookup ", "" ))
&amp;IF(AND(TRIM(K3534)="",N3534=""),"Description not translated ",
   IF(AND(TRIM(K3534)&lt;&gt;"",TRIM(N3534)&lt;&gt;"",TRIM(K3534)&lt;&gt;TRIM(N3534)),"Description translation&lt;&gt; lookup ", "" ))</f>
        <v xml:space="preserve">Description not translated </v>
      </c>
      <c r="P3534" s="3" t="s">
        <v>8447</v>
      </c>
      <c r="Q3534" s="3" t="s">
        <v>8447</v>
      </c>
    </row>
    <row r="3535" spans="1:17" ht="30" x14ac:dyDescent="0.25">
      <c r="A3535" s="2" t="str">
        <f>IF(TRIM(J3535)="","",E3535)</f>
        <v/>
      </c>
      <c r="B3535" s="2" t="str">
        <f>IF(TRIM(K3535)="","",I3535)</f>
        <v/>
      </c>
      <c r="C3535" s="2" t="str">
        <f>LEFT(F3535,FIND(".",F3535,6))</f>
        <v>Xmp.dwc.</v>
      </c>
      <c r="D3535" s="2" t="str">
        <f>VLOOKUP(C3535,PrefixUebersetzung,2,FALSE)</f>
        <v>Xmp.dwc.</v>
      </c>
      <c r="E3535" s="2" t="str">
        <f>MID(F3535,FIND(".",F3535,6)+1,99)</f>
        <v>specificEpithet</v>
      </c>
      <c r="F3535" s="3" t="s">
        <v>7397</v>
      </c>
      <c r="G3535" s="3" t="s">
        <v>9526</v>
      </c>
      <c r="H3535" s="3" t="s">
        <v>11241</v>
      </c>
      <c r="I3535" s="3" t="s">
        <v>7398</v>
      </c>
      <c r="J3535" s="3"/>
      <c r="L3535" s="14">
        <v>5</v>
      </c>
      <c r="O3535" s="3" t="str">
        <f>IF(AND(TRIM(J3535)="",M3535=""),"Suffix not translated ",
   IF(AND(TRIM(J3535)&lt;&gt;"",TRIM(M3535)&lt;&gt;"",TRIM(J3535)&lt;&gt;TRIM(M3535)),"Suffix translation &lt;&gt; lookup ", "" ))
&amp;IF(AND(TRIM(K3535)="",N3535=""),"Description not translated ",
   IF(AND(TRIM(K3535)&lt;&gt;"",TRIM(N3535)&lt;&gt;"",TRIM(K3535)&lt;&gt;TRIM(N3535)),"Description translation&lt;&gt; lookup ", "" ))</f>
        <v xml:space="preserve">Suffix not translated Description not translated </v>
      </c>
      <c r="P3535" s="3" t="s">
        <v>8447</v>
      </c>
      <c r="Q3535" s="3" t="s">
        <v>8447</v>
      </c>
    </row>
    <row r="3536" spans="1:17" ht="60" x14ac:dyDescent="0.25">
      <c r="A3536" s="2" t="str">
        <f>IF(TRIM(J3536)="","",E3536)</f>
        <v>startDayOfYear</v>
      </c>
      <c r="B3536" s="2" t="str">
        <f>IF(TRIM(K3536)="","",I3536)</f>
        <v>The earliest ordinal day of the year on which the Event occurred (1 for January 1, 365 for December 31, except in a leap year, in which case it is 366).</v>
      </c>
      <c r="C3536" s="2" t="str">
        <f>LEFT(F3536,FIND(".",F3536,6))</f>
        <v>Xmp.dwc.</v>
      </c>
      <c r="D3536" s="2" t="str">
        <f>VLOOKUP(C3536,PrefixUebersetzung,2,FALSE)</f>
        <v>Xmp.dwc.</v>
      </c>
      <c r="E3536" s="2" t="str">
        <f>MID(F3536,FIND(".",F3536,6)+1,99)</f>
        <v>startDayOfYear</v>
      </c>
      <c r="F3536" s="3" t="s">
        <v>7399</v>
      </c>
      <c r="G3536" s="3" t="s">
        <v>9526</v>
      </c>
      <c r="H3536" s="3" t="s">
        <v>11242</v>
      </c>
      <c r="I3536" s="3" t="s">
        <v>7400</v>
      </c>
      <c r="J3536" s="3" t="s">
        <v>8847</v>
      </c>
      <c r="K3536" s="5" t="s">
        <v>9463</v>
      </c>
      <c r="L3536" s="14"/>
      <c r="O3536" s="3" t="str">
        <f>IF(AND(TRIM(J3536)="",M3536=""),"Suffix not translated ",
   IF(AND(TRIM(J3536)&lt;&gt;"",TRIM(M3536)&lt;&gt;"",TRIM(J3536)&lt;&gt;TRIM(M3536)),"Suffix translation &lt;&gt; lookup ", "" ))
&amp;IF(AND(TRIM(K3536)="",N3536=""),"Description not translated ",
   IF(AND(TRIM(K3536)&lt;&gt;"",TRIM(N3536)&lt;&gt;"",TRIM(K3536)&lt;&gt;TRIM(N3536)),"Description translation&lt;&gt; lookup ", "" ))</f>
        <v/>
      </c>
      <c r="P3536" s="3" t="s">
        <v>8447</v>
      </c>
      <c r="Q3536" s="3" t="s">
        <v>8447</v>
      </c>
    </row>
    <row r="3537" spans="1:18" ht="45" x14ac:dyDescent="0.25">
      <c r="A3537" s="2" t="str">
        <f>IF(TRIM(J3537)="","",E3537)</f>
        <v>stateProvince</v>
      </c>
      <c r="B3537" s="2" t="str">
        <f>IF(TRIM(K3537)="","",I3537)</f>
        <v>The name of the next smaller administrative region than country (state, province, canton, department, region, etc.) in which the Location occurs.</v>
      </c>
      <c r="C3537" s="2" t="str">
        <f>LEFT(F3537,FIND(".",F3537,6))</f>
        <v>Xmp.dwc.</v>
      </c>
      <c r="D3537" s="2" t="str">
        <f>VLOOKUP(C3537,PrefixUebersetzung,2,FALSE)</f>
        <v>Xmp.dwc.</v>
      </c>
      <c r="E3537" s="2" t="str">
        <f>MID(F3537,FIND(".",F3537,6)+1,99)</f>
        <v>stateProvince</v>
      </c>
      <c r="F3537" s="3" t="s">
        <v>7401</v>
      </c>
      <c r="G3537" s="3" t="s">
        <v>9526</v>
      </c>
      <c r="H3537" s="3" t="s">
        <v>11241</v>
      </c>
      <c r="I3537" s="3" t="s">
        <v>7402</v>
      </c>
      <c r="J3537" s="3" t="s">
        <v>7654</v>
      </c>
      <c r="K3537" s="5" t="s">
        <v>8648</v>
      </c>
      <c r="L3537" s="14"/>
      <c r="O3537" s="3" t="str">
        <f>IF(AND(TRIM(J3537)="",M3537=""),"Suffix not translated ",
   IF(AND(TRIM(J3537)&lt;&gt;"",TRIM(M3537)&lt;&gt;"",TRIM(J3537)&lt;&gt;TRIM(M3537)),"Suffix translation &lt;&gt; lookup ", "" ))
&amp;IF(AND(TRIM(K3537)="",N3537=""),"Description not translated ",
   IF(AND(TRIM(K3537)&lt;&gt;"",TRIM(N3537)&lt;&gt;"",TRIM(K3537)&lt;&gt;TRIM(N3537)),"Description translation&lt;&gt; lookup ", "" ))</f>
        <v/>
      </c>
      <c r="P3537" s="3" t="s">
        <v>8447</v>
      </c>
      <c r="Q3537" s="3" t="s">
        <v>8447</v>
      </c>
    </row>
    <row r="3538" spans="1:18" ht="60" x14ac:dyDescent="0.25">
      <c r="A3538" s="2" t="str">
        <f>IF(TRIM(J3538)="","",E3538)</f>
        <v>subgenus</v>
      </c>
      <c r="B3538" s="2" t="str">
        <f>IF(TRIM(K3538)="","",I3538)</f>
        <v>The full scientific name of the subgenus in which the taxon is classified. Values should include the genus to avoid homonym confusion.</v>
      </c>
      <c r="C3538" s="2" t="str">
        <f>LEFT(F3538,FIND(".",F3538,6))</f>
        <v>Xmp.dwc.</v>
      </c>
      <c r="D3538" s="2" t="str">
        <f>VLOOKUP(C3538,PrefixUebersetzung,2,FALSE)</f>
        <v>Xmp.dwc.</v>
      </c>
      <c r="E3538" s="2" t="str">
        <f>MID(F3538,FIND(".",F3538,6)+1,99)</f>
        <v>subgenus</v>
      </c>
      <c r="F3538" s="3" t="s">
        <v>7403</v>
      </c>
      <c r="G3538" s="3" t="s">
        <v>9526</v>
      </c>
      <c r="H3538" s="3" t="s">
        <v>11241</v>
      </c>
      <c r="I3538" s="3" t="s">
        <v>7404</v>
      </c>
      <c r="J3538" s="3" t="s">
        <v>7655</v>
      </c>
      <c r="K3538" s="5" t="s">
        <v>8816</v>
      </c>
      <c r="L3538" s="14"/>
      <c r="O3538" s="3" t="str">
        <f>IF(AND(TRIM(J3538)="",M3538=""),"Suffix not translated ",
   IF(AND(TRIM(J3538)&lt;&gt;"",TRIM(M3538)&lt;&gt;"",TRIM(J3538)&lt;&gt;TRIM(M3538)),"Suffix translation &lt;&gt; lookup ", "" ))
&amp;IF(AND(TRIM(K3538)="",N3538=""),"Description not translated ",
   IF(AND(TRIM(K3538)&lt;&gt;"",TRIM(N3538)&lt;&gt;"",TRIM(K3538)&lt;&gt;TRIM(N3538)),"Description translation&lt;&gt; lookup ", "" ))</f>
        <v/>
      </c>
      <c r="P3538" s="3" t="s">
        <v>8447</v>
      </c>
      <c r="Q3538" s="3" t="s">
        <v>8447</v>
      </c>
    </row>
    <row r="3539" spans="1:18" ht="30" x14ac:dyDescent="0.25">
      <c r="A3539" s="2" t="str">
        <f>IF(TRIM(J3539)="","",E3539)</f>
        <v>Taxon</v>
      </c>
      <c r="B3539" s="2" t="str">
        <f>IF(TRIM(K3539)="","",I3539)</f>
        <v/>
      </c>
      <c r="C3539" s="2" t="str">
        <f>LEFT(F3539,FIND(".",F3539,6))</f>
        <v>Xmp.dwc.</v>
      </c>
      <c r="D3539" s="2" t="str">
        <f>VLOOKUP(C3539,PrefixUebersetzung,2,FALSE)</f>
        <v>Xmp.dwc.</v>
      </c>
      <c r="E3539" s="2" t="str">
        <f>MID(F3539,FIND(".",F3539,6)+1,99)</f>
        <v>Taxon</v>
      </c>
      <c r="F3539" s="3" t="s">
        <v>7405</v>
      </c>
      <c r="G3539" s="3" t="s">
        <v>9526</v>
      </c>
      <c r="H3539" s="3" t="s">
        <v>7656</v>
      </c>
      <c r="I3539" s="3" t="s">
        <v>7406</v>
      </c>
      <c r="J3539" s="3" t="s">
        <v>7656</v>
      </c>
      <c r="L3539" s="14">
        <v>5</v>
      </c>
      <c r="O3539" s="3" t="str">
        <f>IF(AND(TRIM(J3539)="",M3539=""),"Suffix not translated ",
   IF(AND(TRIM(J3539)&lt;&gt;"",TRIM(M3539)&lt;&gt;"",TRIM(J3539)&lt;&gt;TRIM(M3539)),"Suffix translation &lt;&gt; lookup ", "" ))
&amp;IF(AND(TRIM(K3539)="",N3539=""),"Description not translated ",
   IF(AND(TRIM(K3539)&lt;&gt;"",TRIM(N3539)&lt;&gt;"",TRIM(K3539)&lt;&gt;TRIM(N3539)),"Description translation&lt;&gt; lookup ", "" ))</f>
        <v xml:space="preserve">Description not translated </v>
      </c>
      <c r="P3539" s="3" t="s">
        <v>8447</v>
      </c>
      <c r="Q3539" s="3" t="s">
        <v>8447</v>
      </c>
    </row>
    <row r="3540" spans="1:18" ht="45" x14ac:dyDescent="0.25">
      <c r="A3540" s="2" t="str">
        <f>IF(TRIM(J3540)="","",E3540)</f>
        <v>taxonConceptID</v>
      </c>
      <c r="B3540" s="2" t="str">
        <f>IF(TRIM(K3540)="","",I3540)</f>
        <v/>
      </c>
      <c r="C3540" s="2" t="str">
        <f>LEFT(F3540,FIND(".",F3540,6))</f>
        <v>Xmp.dwc.</v>
      </c>
      <c r="D3540" s="2" t="str">
        <f>VLOOKUP(C3540,PrefixUebersetzung,2,FALSE)</f>
        <v>Xmp.dwc.</v>
      </c>
      <c r="E3540" s="2" t="str">
        <f>MID(F3540,FIND(".",F3540,6)+1,99)</f>
        <v>taxonConceptID</v>
      </c>
      <c r="F3540" s="3" t="s">
        <v>7407</v>
      </c>
      <c r="G3540" s="3" t="s">
        <v>9526</v>
      </c>
      <c r="H3540" s="3" t="s">
        <v>11241</v>
      </c>
      <c r="I3540" s="3" t="s">
        <v>7408</v>
      </c>
      <c r="J3540" s="3" t="s">
        <v>7657</v>
      </c>
      <c r="L3540" s="14">
        <v>5</v>
      </c>
      <c r="O3540" s="3" t="str">
        <f>IF(AND(TRIM(J3540)="",M3540=""),"Suffix not translated ",
   IF(AND(TRIM(J3540)&lt;&gt;"",TRIM(M3540)&lt;&gt;"",TRIM(J3540)&lt;&gt;TRIM(M3540)),"Suffix translation &lt;&gt; lookup ", "" ))
&amp;IF(AND(TRIM(K3540)="",N3540=""),"Description not translated ",
   IF(AND(TRIM(K3540)&lt;&gt;"",TRIM(N3540)&lt;&gt;"",TRIM(K3540)&lt;&gt;TRIM(N3540)),"Description translation&lt;&gt; lookup ", "" ))</f>
        <v xml:space="preserve">Description not translated </v>
      </c>
      <c r="P3540" s="3" t="s">
        <v>8447</v>
      </c>
      <c r="Q3540" s="3" t="s">
        <v>8447</v>
      </c>
    </row>
    <row r="3541" spans="1:18" ht="60" x14ac:dyDescent="0.25">
      <c r="A3541" s="2" t="str">
        <f>IF(TRIM(J3541)="","",E3541)</f>
        <v>taxonID</v>
      </c>
      <c r="B3541" s="2" t="str">
        <f>IF(TRIM(K3541)="","",I3541)</f>
        <v>An identifier for the set of taxon information (data associated with the Taxon class). May be a global unique identifier or an identifier specific to the data set.</v>
      </c>
      <c r="C3541" s="2" t="str">
        <f>LEFT(F3541,FIND(".",F3541,6))</f>
        <v>Xmp.dwc.</v>
      </c>
      <c r="D3541" s="2" t="str">
        <f>VLOOKUP(C3541,PrefixUebersetzung,2,FALSE)</f>
        <v>Xmp.dwc.</v>
      </c>
      <c r="E3541" s="2" t="str">
        <f>MID(F3541,FIND(".",F3541,6)+1,99)</f>
        <v>taxonID</v>
      </c>
      <c r="F3541" s="3" t="s">
        <v>7409</v>
      </c>
      <c r="G3541" s="3" t="s">
        <v>9526</v>
      </c>
      <c r="H3541" s="3" t="s">
        <v>11241</v>
      </c>
      <c r="I3541" s="3" t="s">
        <v>7410</v>
      </c>
      <c r="J3541" s="3" t="s">
        <v>7658</v>
      </c>
      <c r="K3541" s="5" t="s">
        <v>8817</v>
      </c>
      <c r="L3541" s="14"/>
      <c r="O3541" s="3" t="str">
        <f>IF(AND(TRIM(J3541)="",M3541=""),"Suffix not translated ",
   IF(AND(TRIM(J3541)&lt;&gt;"",TRIM(M3541)&lt;&gt;"",TRIM(J3541)&lt;&gt;TRIM(M3541)),"Suffix translation &lt;&gt; lookup ", "" ))
&amp;IF(AND(TRIM(K3541)="",N3541=""),"Description not translated ",
   IF(AND(TRIM(K3541)&lt;&gt;"",TRIM(N3541)&lt;&gt;"",TRIM(K3541)&lt;&gt;TRIM(N3541)),"Description translation&lt;&gt; lookup ", "" ))</f>
        <v/>
      </c>
      <c r="P3541" s="3" t="s">
        <v>8447</v>
      </c>
      <c r="Q3541" s="3" t="s">
        <v>8447</v>
      </c>
    </row>
    <row r="3542" spans="1:18" ht="120" x14ac:dyDescent="0.25">
      <c r="A3542" s="2" t="str">
        <f>IF(TRIM(J3542)="","",E3542)</f>
        <v>taxonomicStatus</v>
      </c>
      <c r="B3542" s="2" t="str">
        <f>IF(TRIM(K3542)="","",I3542)</f>
        <v/>
      </c>
      <c r="C3542" s="2" t="str">
        <f>LEFT(F3542,FIND(".",F3542,6))</f>
        <v>Xmp.dwc.</v>
      </c>
      <c r="D3542" s="2" t="str">
        <f>VLOOKUP(C3542,PrefixUebersetzung,2,FALSE)</f>
        <v>Xmp.dwc.</v>
      </c>
      <c r="E3542" s="2" t="str">
        <f>MID(F3542,FIND(".",F3542,6)+1,99)</f>
        <v>taxonomicStatus</v>
      </c>
      <c r="F3542" s="3" t="s">
        <v>7411</v>
      </c>
      <c r="G3542" s="3" t="s">
        <v>9526</v>
      </c>
      <c r="H3542" s="3" t="s">
        <v>11241</v>
      </c>
      <c r="I3542" s="3" t="s">
        <v>7412</v>
      </c>
      <c r="J3542" s="3" t="s">
        <v>7659</v>
      </c>
      <c r="L3542" s="14">
        <v>5</v>
      </c>
      <c r="O3542" s="3" t="str">
        <f>IF(AND(TRIM(J3542)="",M3542=""),"Suffix not translated ",
   IF(AND(TRIM(J3542)&lt;&gt;"",TRIM(M3542)&lt;&gt;"",TRIM(J3542)&lt;&gt;TRIM(M3542)),"Suffix translation &lt;&gt; lookup ", "" ))
&amp;IF(AND(TRIM(K3542)="",N3542=""),"Description not translated ",
   IF(AND(TRIM(K3542)&lt;&gt;"",TRIM(N3542)&lt;&gt;"",TRIM(K3542)&lt;&gt;TRIM(N3542)),"Description translation&lt;&gt; lookup ", "" ))</f>
        <v xml:space="preserve">Description not translated </v>
      </c>
      <c r="P3542" s="3" t="s">
        <v>8447</v>
      </c>
      <c r="Q3542" s="3" t="s">
        <v>8447</v>
      </c>
    </row>
    <row r="3543" spans="1:18" ht="45" x14ac:dyDescent="0.25">
      <c r="A3543" s="2" t="str">
        <f>IF(TRIM(J3543)="","",E3543)</f>
        <v>taxonRank</v>
      </c>
      <c r="B3543" s="2" t="str">
        <f>IF(TRIM(K3543)="","",I3543)</f>
        <v/>
      </c>
      <c r="C3543" s="2" t="str">
        <f>LEFT(F3543,FIND(".",F3543,6))</f>
        <v>Xmp.dwc.</v>
      </c>
      <c r="D3543" s="2" t="str">
        <f>VLOOKUP(C3543,PrefixUebersetzung,2,FALSE)</f>
        <v>Xmp.dwc.</v>
      </c>
      <c r="E3543" s="2" t="str">
        <f>MID(F3543,FIND(".",F3543,6)+1,99)</f>
        <v>taxonRank</v>
      </c>
      <c r="F3543" s="3" t="s">
        <v>7413</v>
      </c>
      <c r="G3543" s="3" t="s">
        <v>9526</v>
      </c>
      <c r="H3543" s="3" t="s">
        <v>11241</v>
      </c>
      <c r="I3543" s="3" t="s">
        <v>7414</v>
      </c>
      <c r="J3543" s="3" t="s">
        <v>7660</v>
      </c>
      <c r="L3543" s="14">
        <v>5</v>
      </c>
      <c r="O3543" s="3" t="str">
        <f>IF(AND(TRIM(J3543)="",M3543=""),"Suffix not translated ",
   IF(AND(TRIM(J3543)&lt;&gt;"",TRIM(M3543)&lt;&gt;"",TRIM(J3543)&lt;&gt;TRIM(M3543)),"Suffix translation &lt;&gt; lookup ", "" ))
&amp;IF(AND(TRIM(K3543)="",N3543=""),"Description not translated ",
   IF(AND(TRIM(K3543)&lt;&gt;"",TRIM(N3543)&lt;&gt;"",TRIM(K3543)&lt;&gt;TRIM(N3543)),"Description translation&lt;&gt; lookup ", "" ))</f>
        <v xml:space="preserve">Description not translated </v>
      </c>
      <c r="P3543" s="3" t="s">
        <v>8447</v>
      </c>
      <c r="Q3543" s="3" t="s">
        <v>8447</v>
      </c>
    </row>
    <row r="3544" spans="1:18" ht="30" x14ac:dyDescent="0.25">
      <c r="A3544" s="2" t="str">
        <f>IF(TRIM(J3544)="","",E3544)</f>
        <v>taxonRemarks</v>
      </c>
      <c r="B3544" s="2" t="str">
        <f>IF(TRIM(K3544)="","",I3544)</f>
        <v>Comments or notes about the taxon or name.</v>
      </c>
      <c r="C3544" s="2" t="str">
        <f>LEFT(F3544,FIND(".",F3544,6))</f>
        <v>Xmp.dwc.</v>
      </c>
      <c r="D3544" s="2" t="str">
        <f>VLOOKUP(C3544,PrefixUebersetzung,2,FALSE)</f>
        <v>Xmp.dwc.</v>
      </c>
      <c r="E3544" s="2" t="str">
        <f>MID(F3544,FIND(".",F3544,6)+1,99)</f>
        <v>taxonRemarks</v>
      </c>
      <c r="F3544" s="3" t="s">
        <v>7415</v>
      </c>
      <c r="G3544" s="3" t="s">
        <v>9526</v>
      </c>
      <c r="H3544" s="3" t="s">
        <v>11241</v>
      </c>
      <c r="I3544" s="3" t="s">
        <v>7416</v>
      </c>
      <c r="J3544" s="3" t="s">
        <v>7661</v>
      </c>
      <c r="K3544" s="5" t="s">
        <v>8818</v>
      </c>
      <c r="L3544" s="14"/>
      <c r="O3544" s="3" t="str">
        <f>IF(AND(TRIM(J3544)="",M3544=""),"Suffix not translated ",
   IF(AND(TRIM(J3544)&lt;&gt;"",TRIM(M3544)&lt;&gt;"",TRIM(J3544)&lt;&gt;TRIM(M3544)),"Suffix translation &lt;&gt; lookup ", "" ))
&amp;IF(AND(TRIM(K3544)="",N3544=""),"Description not translated ",
   IF(AND(TRIM(K3544)&lt;&gt;"",TRIM(N3544)&lt;&gt;"",TRIM(K3544)&lt;&gt;TRIM(N3544)),"Description translation&lt;&gt; lookup ", "" ))</f>
        <v/>
      </c>
      <c r="P3544" s="3" t="s">
        <v>8447</v>
      </c>
      <c r="Q3544" s="3" t="s">
        <v>8447</v>
      </c>
    </row>
    <row r="3545" spans="1:18" ht="45" x14ac:dyDescent="0.25">
      <c r="A3545" s="2" t="str">
        <f>IF(TRIM(J3545)="","",E3545)</f>
        <v>typeStatus</v>
      </c>
      <c r="B3545" s="2" t="str">
        <f>IF(TRIM(K3545)="","",I3545)</f>
        <v/>
      </c>
      <c r="C3545" s="2" t="str">
        <f>LEFT(F3545,FIND(".",F3545,6))</f>
        <v>Xmp.dwc.</v>
      </c>
      <c r="D3545" s="2" t="str">
        <f>VLOOKUP(C3545,PrefixUebersetzung,2,FALSE)</f>
        <v>Xmp.dwc.</v>
      </c>
      <c r="E3545" s="2" t="str">
        <f>MID(F3545,FIND(".",F3545,6)+1,99)</f>
        <v>typeStatus</v>
      </c>
      <c r="F3545" s="3" t="s">
        <v>7417</v>
      </c>
      <c r="G3545" s="3" t="s">
        <v>9527</v>
      </c>
      <c r="H3545" s="3" t="s">
        <v>11251</v>
      </c>
      <c r="I3545" s="3" t="s">
        <v>7418</v>
      </c>
      <c r="J3545" s="3" t="s">
        <v>7662</v>
      </c>
      <c r="L3545" s="14">
        <v>5</v>
      </c>
      <c r="O3545" s="3" t="str">
        <f>IF(AND(TRIM(J3545)="",M3545=""),"Suffix not translated ",
   IF(AND(TRIM(J3545)&lt;&gt;"",TRIM(M3545)&lt;&gt;"",TRIM(J3545)&lt;&gt;TRIM(M3545)),"Suffix translation &lt;&gt; lookup ", "" ))
&amp;IF(AND(TRIM(K3545)="",N3545=""),"Description not translated ",
   IF(AND(TRIM(K3545)&lt;&gt;"",TRIM(N3545)&lt;&gt;"",TRIM(K3545)&lt;&gt;TRIM(N3545)),"Description translation&lt;&gt; lookup ", "" ))</f>
        <v xml:space="preserve">Description not translated </v>
      </c>
      <c r="P3545" s="3" t="s">
        <v>8447</v>
      </c>
      <c r="Q3545" s="3" t="s">
        <v>8447</v>
      </c>
    </row>
    <row r="3546" spans="1:18" ht="90" x14ac:dyDescent="0.25">
      <c r="A3546" s="2" t="str">
        <f>IF(TRIM(J3546)="","",E3546)</f>
        <v>verbatimCoordinates</v>
      </c>
      <c r="B3546" s="2" t="str">
        <f>IF(TRIM(K3546)="","",I3546)</f>
        <v/>
      </c>
      <c r="C3546" s="2" t="str">
        <f>LEFT(F3546,FIND(".",F3546,6))</f>
        <v>Xmp.dwc.</v>
      </c>
      <c r="D3546" s="2" t="str">
        <f>VLOOKUP(C3546,PrefixUebersetzung,2,FALSE)</f>
        <v>Xmp.dwc.</v>
      </c>
      <c r="E3546" s="2" t="str">
        <f>MID(F3546,FIND(".",F3546,6)+1,99)</f>
        <v>verbatimCoordinates</v>
      </c>
      <c r="F3546" s="3" t="s">
        <v>7419</v>
      </c>
      <c r="G3546" s="3" t="s">
        <v>9526</v>
      </c>
      <c r="H3546" s="3" t="s">
        <v>11241</v>
      </c>
      <c r="I3546" s="3" t="s">
        <v>7420</v>
      </c>
      <c r="J3546" s="3" t="s">
        <v>7663</v>
      </c>
      <c r="L3546" s="14">
        <v>5</v>
      </c>
      <c r="O3546" s="3" t="str">
        <f>IF(AND(TRIM(J3546)="",M3546=""),"Suffix not translated ",
   IF(AND(TRIM(J3546)&lt;&gt;"",TRIM(M3546)&lt;&gt;"",TRIM(J3546)&lt;&gt;TRIM(M3546)),"Suffix translation &lt;&gt; lookup ", "" ))
&amp;IF(AND(TRIM(K3546)="",N3546=""),"Description not translated ",
   IF(AND(TRIM(K3546)&lt;&gt;"",TRIM(N3546)&lt;&gt;"",TRIM(K3546)&lt;&gt;TRIM(N3546)),"Description translation&lt;&gt; lookup ", "" ))</f>
        <v xml:space="preserve">Description not translated </v>
      </c>
      <c r="P3546" s="3" t="s">
        <v>8447</v>
      </c>
      <c r="Q3546" s="3" t="s">
        <v>8447</v>
      </c>
    </row>
    <row r="3547" spans="1:18" ht="60" x14ac:dyDescent="0.25">
      <c r="A3547" s="2" t="str">
        <f>IF(TRIM(J3547)="","",E3547)</f>
        <v>verbatimCoordinateSystem</v>
      </c>
      <c r="B3547" s="2" t="str">
        <f>IF(TRIM(K3547)="","",I3547)</f>
        <v/>
      </c>
      <c r="C3547" s="2" t="str">
        <f>LEFT(F3547,FIND(".",F3547,6))</f>
        <v>Xmp.dwc.</v>
      </c>
      <c r="D3547" s="2" t="str">
        <f>VLOOKUP(C3547,PrefixUebersetzung,2,FALSE)</f>
        <v>Xmp.dwc.</v>
      </c>
      <c r="E3547" s="2" t="str">
        <f>MID(F3547,FIND(".",F3547,6)+1,99)</f>
        <v>verbatimCoordinateSystem</v>
      </c>
      <c r="F3547" s="3" t="s">
        <v>7421</v>
      </c>
      <c r="G3547" s="3" t="s">
        <v>9526</v>
      </c>
      <c r="H3547" s="3" t="s">
        <v>11241</v>
      </c>
      <c r="I3547" s="3" t="s">
        <v>7422</v>
      </c>
      <c r="J3547" s="3" t="s">
        <v>7664</v>
      </c>
      <c r="L3547" s="14">
        <v>5</v>
      </c>
      <c r="O3547" s="3" t="str">
        <f>IF(AND(TRIM(J3547)="",M3547=""),"Suffix not translated ",
   IF(AND(TRIM(J3547)&lt;&gt;"",TRIM(M3547)&lt;&gt;"",TRIM(J3547)&lt;&gt;TRIM(M3547)),"Suffix translation &lt;&gt; lookup ", "" ))
&amp;IF(AND(TRIM(K3547)="",N3547=""),"Description not translated ",
   IF(AND(TRIM(K3547)&lt;&gt;"",TRIM(N3547)&lt;&gt;"",TRIM(K3547)&lt;&gt;TRIM(N3547)),"Description translation&lt;&gt; lookup ", "" ))</f>
        <v xml:space="preserve">Description not translated </v>
      </c>
      <c r="P3547" s="3" t="s">
        <v>8447</v>
      </c>
      <c r="Q3547" s="3" t="s">
        <v>8447</v>
      </c>
    </row>
    <row r="3548" spans="1:18" s="36" customFormat="1" ht="30" x14ac:dyDescent="0.25">
      <c r="A3548" s="2" t="str">
        <f>IF(TRIM(J3548)="","",E3548)</f>
        <v>verbatimDepth</v>
      </c>
      <c r="B3548" s="2" t="str">
        <f>IF(TRIM(K3548)="","",I3548)</f>
        <v>The original description of the depth below the local surface.</v>
      </c>
      <c r="C3548" s="2" t="str">
        <f>LEFT(F3548,FIND(".",F3548,6))</f>
        <v>Xmp.dwc.</v>
      </c>
      <c r="D3548" s="2" t="str">
        <f>VLOOKUP(C3548,PrefixUebersetzung,2,FALSE)</f>
        <v>Xmp.dwc.</v>
      </c>
      <c r="E3548" s="2" t="str">
        <f>MID(F3548,FIND(".",F3548,6)+1,99)</f>
        <v>verbatimDepth</v>
      </c>
      <c r="F3548" s="3" t="s">
        <v>7423</v>
      </c>
      <c r="G3548" s="3" t="s">
        <v>9526</v>
      </c>
      <c r="H3548" s="3" t="s">
        <v>11241</v>
      </c>
      <c r="I3548" s="3" t="s">
        <v>7424</v>
      </c>
      <c r="J3548" s="3" t="s">
        <v>7665</v>
      </c>
      <c r="K3548" s="5" t="s">
        <v>8649</v>
      </c>
      <c r="L3548" s="14"/>
      <c r="M3548" s="3"/>
      <c r="N3548" s="3"/>
      <c r="O3548" s="3" t="str">
        <f>IF(AND(TRIM(J3548)="",M3548=""),"Suffix not translated ",
   IF(AND(TRIM(J3548)&lt;&gt;"",TRIM(M3548)&lt;&gt;"",TRIM(J3548)&lt;&gt;TRIM(M3548)),"Suffix translation &lt;&gt; lookup ", "" ))
&amp;IF(AND(TRIM(K3548)="",N3548=""),"Description not translated ",
   IF(AND(TRIM(K3548)&lt;&gt;"",TRIM(N3548)&lt;&gt;"",TRIM(K3548)&lt;&gt;TRIM(N3548)),"Description translation&lt;&gt; lookup ", "" ))</f>
        <v/>
      </c>
      <c r="P3548" s="3" t="s">
        <v>8447</v>
      </c>
      <c r="Q3548" s="3" t="s">
        <v>8447</v>
      </c>
      <c r="R3548" s="3"/>
    </row>
    <row r="3549" spans="1:18" ht="30" x14ac:dyDescent="0.25">
      <c r="A3549" s="2" t="str">
        <f>IF(TRIM(J3549)="","",E3549)</f>
        <v>verbatimElevation</v>
      </c>
      <c r="B3549" s="2" t="str">
        <f>IF(TRIM(K3549)="","",I3549)</f>
        <v>The original description of the elevation (altitude, usually above sea level) of the Location.</v>
      </c>
      <c r="C3549" s="2" t="str">
        <f>LEFT(F3549,FIND(".",F3549,6))</f>
        <v>Xmp.dwc.</v>
      </c>
      <c r="D3549" s="2" t="str">
        <f>VLOOKUP(C3549,PrefixUebersetzung,2,FALSE)</f>
        <v>Xmp.dwc.</v>
      </c>
      <c r="E3549" s="2" t="str">
        <f>MID(F3549,FIND(".",F3549,6)+1,99)</f>
        <v>verbatimElevation</v>
      </c>
      <c r="F3549" s="3" t="s">
        <v>7425</v>
      </c>
      <c r="G3549" s="3" t="s">
        <v>9526</v>
      </c>
      <c r="H3549" s="3" t="s">
        <v>11241</v>
      </c>
      <c r="I3549" s="3" t="s">
        <v>7426</v>
      </c>
      <c r="J3549" s="3" t="s">
        <v>7666</v>
      </c>
      <c r="K3549" s="5" t="s">
        <v>8650</v>
      </c>
      <c r="L3549" s="14"/>
      <c r="O3549" s="3" t="str">
        <f>IF(AND(TRIM(J3549)="",M3549=""),"Suffix not translated ",
   IF(AND(TRIM(J3549)&lt;&gt;"",TRIM(M3549)&lt;&gt;"",TRIM(J3549)&lt;&gt;TRIM(M3549)),"Suffix translation &lt;&gt; lookup ", "" ))
&amp;IF(AND(TRIM(K3549)="",N3549=""),"Description not translated ",
   IF(AND(TRIM(K3549)&lt;&gt;"",TRIM(N3549)&lt;&gt;"",TRIM(K3549)&lt;&gt;TRIM(N3549)),"Description translation&lt;&gt; lookup ", "" ))</f>
        <v/>
      </c>
      <c r="P3549" s="3" t="s">
        <v>8447</v>
      </c>
      <c r="Q3549" s="3" t="s">
        <v>8447</v>
      </c>
    </row>
    <row r="3550" spans="1:18" ht="30" x14ac:dyDescent="0.25">
      <c r="A3550" s="2" t="str">
        <f>IF(TRIM(J3550)="","",E3550)</f>
        <v>verbatimEventDate</v>
      </c>
      <c r="B3550" s="2" t="str">
        <f>IF(TRIM(K3550)="","",I3550)</f>
        <v>The verbatim original representation of the date and time information for an Event.</v>
      </c>
      <c r="C3550" s="2" t="str">
        <f>LEFT(F3550,FIND(".",F3550,6))</f>
        <v>Xmp.dwc.</v>
      </c>
      <c r="D3550" s="2" t="str">
        <f>VLOOKUP(C3550,PrefixUebersetzung,2,FALSE)</f>
        <v>Xmp.dwc.</v>
      </c>
      <c r="E3550" s="2" t="str">
        <f>MID(F3550,FIND(".",F3550,6)+1,99)</f>
        <v>verbatimEventDate</v>
      </c>
      <c r="F3550" s="3" t="s">
        <v>7427</v>
      </c>
      <c r="G3550" s="3" t="s">
        <v>9526</v>
      </c>
      <c r="H3550" s="3" t="s">
        <v>11241</v>
      </c>
      <c r="I3550" s="3" t="s">
        <v>7428</v>
      </c>
      <c r="J3550" s="3" t="s">
        <v>7667</v>
      </c>
      <c r="K3550" s="5" t="s">
        <v>8651</v>
      </c>
      <c r="L3550" s="14"/>
      <c r="O3550" s="3" t="str">
        <f>IF(AND(TRIM(J3550)="",M3550=""),"Suffix not translated ",
   IF(AND(TRIM(J3550)&lt;&gt;"",TRIM(M3550)&lt;&gt;"",TRIM(J3550)&lt;&gt;TRIM(M3550)),"Suffix translation &lt;&gt; lookup ", "" ))
&amp;IF(AND(TRIM(K3550)="",N3550=""),"Description not translated ",
   IF(AND(TRIM(K3550)&lt;&gt;"",TRIM(N3550)&lt;&gt;"",TRIM(K3550)&lt;&gt;TRIM(N3550)),"Description translation&lt;&gt; lookup ", "" ))</f>
        <v/>
      </c>
      <c r="P3550" s="3" t="s">
        <v>8447</v>
      </c>
      <c r="Q3550" s="3" t="s">
        <v>8447</v>
      </c>
    </row>
    <row r="3551" spans="1:18" ht="75" x14ac:dyDescent="0.25">
      <c r="A3551" s="2" t="str">
        <f>IF(TRIM(J3551)="","",E3551)</f>
        <v>verbatimLatitude</v>
      </c>
      <c r="B3551" s="2" t="str">
        <f>IF(TRIM(K3551)="","",I3551)</f>
        <v/>
      </c>
      <c r="C3551" s="2" t="str">
        <f>LEFT(F3551,FIND(".",F3551,6))</f>
        <v>Xmp.dwc.</v>
      </c>
      <c r="D3551" s="2" t="str">
        <f>VLOOKUP(C3551,PrefixUebersetzung,2,FALSE)</f>
        <v>Xmp.dwc.</v>
      </c>
      <c r="E3551" s="2" t="str">
        <f>MID(F3551,FIND(".",F3551,6)+1,99)</f>
        <v>verbatimLatitude</v>
      </c>
      <c r="F3551" s="3" t="s">
        <v>7429</v>
      </c>
      <c r="G3551" s="3" t="s">
        <v>9526</v>
      </c>
      <c r="H3551" s="3" t="s">
        <v>11241</v>
      </c>
      <c r="I3551" s="3" t="s">
        <v>7430</v>
      </c>
      <c r="J3551" s="3" t="s">
        <v>7669</v>
      </c>
      <c r="L3551" s="14">
        <v>5</v>
      </c>
      <c r="O3551" s="3" t="str">
        <f>IF(AND(TRIM(J3551)="",M3551=""),"Suffix not translated ",
   IF(AND(TRIM(J3551)&lt;&gt;"",TRIM(M3551)&lt;&gt;"",TRIM(J3551)&lt;&gt;TRIM(M3551)),"Suffix translation &lt;&gt; lookup ", "" ))
&amp;IF(AND(TRIM(K3551)="",N3551=""),"Description not translated ",
   IF(AND(TRIM(K3551)&lt;&gt;"",TRIM(N3551)&lt;&gt;"",TRIM(K3551)&lt;&gt;TRIM(N3551)),"Description translation&lt;&gt; lookup ", "" ))</f>
        <v xml:space="preserve">Description not translated </v>
      </c>
      <c r="P3551" s="3" t="s">
        <v>8447</v>
      </c>
      <c r="Q3551" s="3" t="s">
        <v>8447</v>
      </c>
    </row>
    <row r="3552" spans="1:18" ht="30" x14ac:dyDescent="0.25">
      <c r="A3552" s="2" t="str">
        <f>IF(TRIM(J3552)="","",E3552)</f>
        <v>verbatimLocality</v>
      </c>
      <c r="B3552" s="2" t="str">
        <f>IF(TRIM(K3552)="","",I3552)</f>
        <v>The original textual description of the place.</v>
      </c>
      <c r="C3552" s="2" t="str">
        <f>LEFT(F3552,FIND(".",F3552,6))</f>
        <v>Xmp.dwc.</v>
      </c>
      <c r="D3552" s="2" t="str">
        <f>VLOOKUP(C3552,PrefixUebersetzung,2,FALSE)</f>
        <v>Xmp.dwc.</v>
      </c>
      <c r="E3552" s="2" t="str">
        <f>MID(F3552,FIND(".",F3552,6)+1,99)</f>
        <v>verbatimLocality</v>
      </c>
      <c r="F3552" s="3" t="s">
        <v>7431</v>
      </c>
      <c r="G3552" s="3" t="s">
        <v>9526</v>
      </c>
      <c r="H3552" s="3" t="s">
        <v>11241</v>
      </c>
      <c r="I3552" s="3" t="s">
        <v>7432</v>
      </c>
      <c r="J3552" s="3" t="s">
        <v>7670</v>
      </c>
      <c r="K3552" s="5" t="s">
        <v>7604</v>
      </c>
      <c r="L3552" s="14"/>
      <c r="O3552" s="3" t="str">
        <f>IF(AND(TRIM(J3552)="",M3552=""),"Suffix not translated ",
   IF(AND(TRIM(J3552)&lt;&gt;"",TRIM(M3552)&lt;&gt;"",TRIM(J3552)&lt;&gt;TRIM(M3552)),"Suffix translation &lt;&gt; lookup ", "" ))
&amp;IF(AND(TRIM(K3552)="",N3552=""),"Description not translated ",
   IF(AND(TRIM(K3552)&lt;&gt;"",TRIM(N3552)&lt;&gt;"",TRIM(K3552)&lt;&gt;TRIM(N3552)),"Description translation&lt;&gt; lookup ", "" ))</f>
        <v/>
      </c>
      <c r="P3552" s="3" t="s">
        <v>8447</v>
      </c>
      <c r="Q3552" s="3" t="s">
        <v>8447</v>
      </c>
      <c r="R3552" s="3" t="s">
        <v>8953</v>
      </c>
    </row>
    <row r="3553" spans="1:18" ht="75" x14ac:dyDescent="0.25">
      <c r="A3553" s="2" t="str">
        <f>IF(TRIM(J3553)="","",E3553)</f>
        <v>verbatimLongitude</v>
      </c>
      <c r="B3553" s="2" t="str">
        <f>IF(TRIM(K3553)="","",I3553)</f>
        <v/>
      </c>
      <c r="C3553" s="2" t="str">
        <f>LEFT(F3553,FIND(".",F3553,6))</f>
        <v>Xmp.dwc.</v>
      </c>
      <c r="D3553" s="2" t="str">
        <f>VLOOKUP(C3553,PrefixUebersetzung,2,FALSE)</f>
        <v>Xmp.dwc.</v>
      </c>
      <c r="E3553" s="2" t="str">
        <f>MID(F3553,FIND(".",F3553,6)+1,99)</f>
        <v>verbatimLongitude</v>
      </c>
      <c r="F3553" s="3" t="s">
        <v>7433</v>
      </c>
      <c r="G3553" s="3" t="s">
        <v>9526</v>
      </c>
      <c r="H3553" s="3" t="s">
        <v>11241</v>
      </c>
      <c r="I3553" s="3" t="s">
        <v>7434</v>
      </c>
      <c r="J3553" s="3" t="s">
        <v>7668</v>
      </c>
      <c r="L3553" s="14">
        <v>5</v>
      </c>
      <c r="O3553" s="3" t="str">
        <f>IF(AND(TRIM(J3553)="",M3553=""),"Suffix not translated ",
   IF(AND(TRIM(J3553)&lt;&gt;"",TRIM(M3553)&lt;&gt;"",TRIM(J3553)&lt;&gt;TRIM(M3553)),"Suffix translation &lt;&gt; lookup ", "" ))
&amp;IF(AND(TRIM(K3553)="",N3553=""),"Description not translated ",
   IF(AND(TRIM(K3553)&lt;&gt;"",TRIM(N3553)&lt;&gt;"",TRIM(K3553)&lt;&gt;TRIM(N3553)),"Description translation&lt;&gt; lookup ", "" ))</f>
        <v xml:space="preserve">Description not translated </v>
      </c>
      <c r="P3553" s="3" t="s">
        <v>8447</v>
      </c>
      <c r="Q3553" s="3" t="s">
        <v>8447</v>
      </c>
    </row>
    <row r="3554" spans="1:18" ht="165" x14ac:dyDescent="0.25">
      <c r="A3554" s="2" t="str">
        <f>IF(TRIM(J3554)="","",E3554)</f>
        <v>verbatimSRS</v>
      </c>
      <c r="B3554" s="2" t="str">
        <f>IF(TRIM(K3554)="","",I3554)</f>
        <v/>
      </c>
      <c r="C3554" s="2" t="str">
        <f>LEFT(F3554,FIND(".",F3554,6))</f>
        <v>Xmp.dwc.</v>
      </c>
      <c r="D3554" s="2" t="str">
        <f>VLOOKUP(C3554,PrefixUebersetzung,2,FALSE)</f>
        <v>Xmp.dwc.</v>
      </c>
      <c r="E3554" s="2" t="str">
        <f>MID(F3554,FIND(".",F3554,6)+1,99)</f>
        <v>verbatimSRS</v>
      </c>
      <c r="F3554" s="3" t="s">
        <v>7435</v>
      </c>
      <c r="G3554" s="3" t="s">
        <v>9526</v>
      </c>
      <c r="H3554" s="3" t="s">
        <v>11241</v>
      </c>
      <c r="I3554" s="3" t="s">
        <v>7436</v>
      </c>
      <c r="J3554" s="3" t="s">
        <v>7671</v>
      </c>
      <c r="L3554" s="14">
        <v>5</v>
      </c>
      <c r="O3554" s="3" t="str">
        <f>IF(AND(TRIM(J3554)="",M3554=""),"Suffix not translated ",
   IF(AND(TRIM(J3554)&lt;&gt;"",TRIM(M3554)&lt;&gt;"",TRIM(J3554)&lt;&gt;TRIM(M3554)),"Suffix translation &lt;&gt; lookup ", "" ))
&amp;IF(AND(TRIM(K3554)="",N3554=""),"Description not translated ",
   IF(AND(TRIM(K3554)&lt;&gt;"",TRIM(N3554)&lt;&gt;"",TRIM(K3554)&lt;&gt;TRIM(N3554)),"Description translation&lt;&gt; lookup ", "" ))</f>
        <v xml:space="preserve">Description not translated </v>
      </c>
      <c r="P3554" s="3" t="s">
        <v>8447</v>
      </c>
      <c r="Q3554" s="3" t="s">
        <v>8447</v>
      </c>
    </row>
    <row r="3555" spans="1:18" ht="30" x14ac:dyDescent="0.25">
      <c r="A3555" s="2" t="str">
        <f>IF(TRIM(J3555)="","",E3555)</f>
        <v>verbatimTaxonRank</v>
      </c>
      <c r="B3555" s="2" t="str">
        <f>IF(TRIM(K3555)="","",I3555)</f>
        <v/>
      </c>
      <c r="C3555" s="2" t="str">
        <f>LEFT(F3555,FIND(".",F3555,6))</f>
        <v>Xmp.dwc.</v>
      </c>
      <c r="D3555" s="2" t="str">
        <f>VLOOKUP(C3555,PrefixUebersetzung,2,FALSE)</f>
        <v>Xmp.dwc.</v>
      </c>
      <c r="E3555" s="2" t="str">
        <f>MID(F3555,FIND(".",F3555,6)+1,99)</f>
        <v>verbatimTaxonRank</v>
      </c>
      <c r="F3555" s="3" t="s">
        <v>7437</v>
      </c>
      <c r="G3555" s="3" t="s">
        <v>9526</v>
      </c>
      <c r="H3555" s="3" t="s">
        <v>11241</v>
      </c>
      <c r="I3555" s="3" t="s">
        <v>7438</v>
      </c>
      <c r="J3555" s="3" t="s">
        <v>7672</v>
      </c>
      <c r="L3555" s="14">
        <v>5</v>
      </c>
      <c r="O3555" s="3" t="str">
        <f>IF(AND(TRIM(J3555)="",M3555=""),"Suffix not translated ",
   IF(AND(TRIM(J3555)&lt;&gt;"",TRIM(M3555)&lt;&gt;"",TRIM(J3555)&lt;&gt;TRIM(M3555)),"Suffix translation &lt;&gt; lookup ", "" ))
&amp;IF(AND(TRIM(K3555)="",N3555=""),"Description not translated ",
   IF(AND(TRIM(K3555)&lt;&gt;"",TRIM(N3555)&lt;&gt;"",TRIM(K3555)&lt;&gt;TRIM(N3555)),"Description translation&lt;&gt; lookup ", "" ))</f>
        <v xml:space="preserve">Description not translated </v>
      </c>
      <c r="P3555" s="3" t="s">
        <v>8447</v>
      </c>
      <c r="Q3555" s="3" t="s">
        <v>8447</v>
      </c>
    </row>
    <row r="3556" spans="1:18" x14ac:dyDescent="0.25">
      <c r="A3556" s="2" t="str">
        <f>IF(TRIM(J3556)="","",E3556)</f>
        <v>vernacularName</v>
      </c>
      <c r="B3556" s="2" t="str">
        <f>IF(TRIM(K3556)="","",I3556)</f>
        <v>A common or vernacular name.</v>
      </c>
      <c r="C3556" s="2" t="str">
        <f>LEFT(F3556,FIND(".",F3556,6))</f>
        <v>Xmp.dwc.</v>
      </c>
      <c r="D3556" s="2" t="str">
        <f>VLOOKUP(C3556,PrefixUebersetzung,2,FALSE)</f>
        <v>Xmp.dwc.</v>
      </c>
      <c r="E3556" s="2" t="str">
        <f>MID(F3556,FIND(".",F3556,6)+1,99)</f>
        <v>vernacularName</v>
      </c>
      <c r="F3556" s="3" t="s">
        <v>7439</v>
      </c>
      <c r="G3556" s="3" t="s">
        <v>9529</v>
      </c>
      <c r="H3556" s="3" t="s">
        <v>11260</v>
      </c>
      <c r="I3556" s="3" t="s">
        <v>7440</v>
      </c>
      <c r="J3556" s="3" t="s">
        <v>7782</v>
      </c>
      <c r="K3556" s="5" t="s">
        <v>8641</v>
      </c>
      <c r="L3556" s="14"/>
      <c r="O3556" s="3" t="str">
        <f>IF(AND(TRIM(J3556)="",M3556=""),"Suffix not translated ",
   IF(AND(TRIM(J3556)&lt;&gt;"",TRIM(M3556)&lt;&gt;"",TRIM(J3556)&lt;&gt;TRIM(M3556)),"Suffix translation &lt;&gt; lookup ", "" ))
&amp;IF(AND(TRIM(K3556)="",N3556=""),"Description not translated ",
   IF(AND(TRIM(K3556)&lt;&gt;"",TRIM(N3556)&lt;&gt;"",TRIM(K3556)&lt;&gt;TRIM(N3556)),"Description translation&lt;&gt; lookup ", "" ))</f>
        <v/>
      </c>
      <c r="P3556" s="3" t="s">
        <v>8447</v>
      </c>
      <c r="Q3556" s="3" t="s">
        <v>8447</v>
      </c>
    </row>
    <row r="3557" spans="1:18" ht="60" x14ac:dyDescent="0.25">
      <c r="A3557" s="2" t="str">
        <f>IF(TRIM(J3557)="","",E3557)</f>
        <v/>
      </c>
      <c r="B3557" s="2" t="str">
        <f>IF(TRIM(K3557)="","",I3557)</f>
        <v/>
      </c>
      <c r="C3557" s="2" t="str">
        <f>LEFT(F3557,FIND(".",F3557,6))</f>
        <v>Xmp.dwc.</v>
      </c>
      <c r="D3557" s="2" t="str">
        <f>VLOOKUP(C3557,PrefixUebersetzung,2,FALSE)</f>
        <v>Xmp.dwc.</v>
      </c>
      <c r="E3557" s="2" t="str">
        <f>MID(F3557,FIND(".",F3557,6)+1,99)</f>
        <v>waterBody</v>
      </c>
      <c r="F3557" s="3" t="s">
        <v>7441</v>
      </c>
      <c r="G3557" s="3" t="s">
        <v>9526</v>
      </c>
      <c r="H3557" s="3" t="s">
        <v>11241</v>
      </c>
      <c r="I3557" s="3" t="s">
        <v>7442</v>
      </c>
      <c r="J3557" s="3"/>
      <c r="L3557" s="14">
        <v>5</v>
      </c>
      <c r="O3557" s="3" t="str">
        <f>IF(AND(TRIM(J3557)="",M3557=""),"Suffix not translated ",
   IF(AND(TRIM(J3557)&lt;&gt;"",TRIM(M3557)&lt;&gt;"",TRIM(J3557)&lt;&gt;TRIM(M3557)),"Suffix translation &lt;&gt; lookup ", "" ))
&amp;IF(AND(TRIM(K3557)="",N3557=""),"Description not translated ",
   IF(AND(TRIM(K3557)&lt;&gt;"",TRIM(N3557)&lt;&gt;"",TRIM(K3557)&lt;&gt;TRIM(N3557)),"Description translation&lt;&gt; lookup ", "" ))</f>
        <v xml:space="preserve">Suffix not translated Description not translated </v>
      </c>
      <c r="P3557" s="3" t="s">
        <v>8447</v>
      </c>
      <c r="Q3557" s="3" t="s">
        <v>8447</v>
      </c>
    </row>
    <row r="3558" spans="1:18" ht="30" x14ac:dyDescent="0.25">
      <c r="A3558" s="2" t="str">
        <f>IF(TRIM(J3558)="","",E3558)</f>
        <v>year</v>
      </c>
      <c r="B3558" s="2" t="str">
        <f>IF(TRIM(K3558)="","",I3558)</f>
        <v>The four-digit year in which the Event occurred, according to the Common Era Calendar.</v>
      </c>
      <c r="C3558" s="2" t="str">
        <f>LEFT(F3558,FIND(".",F3558,6))</f>
        <v>Xmp.dwc.</v>
      </c>
      <c r="D3558" s="2" t="str">
        <f>VLOOKUP(C3558,PrefixUebersetzung,2,FALSE)</f>
        <v>Xmp.dwc.</v>
      </c>
      <c r="E3558" s="2" t="str">
        <f>MID(F3558,FIND(".",F3558,6)+1,99)</f>
        <v>year</v>
      </c>
      <c r="F3558" s="3" t="s">
        <v>7443</v>
      </c>
      <c r="G3558" s="3" t="s">
        <v>9526</v>
      </c>
      <c r="H3558" s="3" t="s">
        <v>11242</v>
      </c>
      <c r="I3558" s="3" t="s">
        <v>7444</v>
      </c>
      <c r="J3558" s="3" t="s">
        <v>8652</v>
      </c>
      <c r="K3558" s="5" t="s">
        <v>8819</v>
      </c>
      <c r="L3558" s="14"/>
      <c r="M3558" s="3" t="str">
        <f>IFERROR(VLOOKUP(E3558,A:J,10, FALSE),"")</f>
        <v>Jahr</v>
      </c>
      <c r="O3558" s="3" t="str">
        <f>IF(AND(TRIM(J3558)="",M3558=""),"Suffix not translated ",
   IF(AND(TRIM(J3558)&lt;&gt;"",TRIM(M3558)&lt;&gt;"",TRIM(J3558)&lt;&gt;TRIM(M3558)),"Suffix translation &lt;&gt; lookup ", "" ))
&amp;IF(AND(TRIM(K3558)="",N3558=""),"Description not translated ",
   IF(AND(TRIM(K3558)&lt;&gt;"",TRIM(N3558)&lt;&gt;"",TRIM(K3558)&lt;&gt;TRIM(N3558)),"Description translation&lt;&gt; lookup ", "" ))</f>
        <v/>
      </c>
      <c r="P3558" s="3" t="s">
        <v>8447</v>
      </c>
      <c r="Q3558" s="3" t="s">
        <v>8447</v>
      </c>
    </row>
    <row r="3559" spans="1:18" ht="30" x14ac:dyDescent="0.25">
      <c r="A3559" s="2" t="str">
        <f>IF(TRIM(J3559)="","",E3559)</f>
        <v/>
      </c>
      <c r="B3559" s="2" t="str">
        <f>IF(TRIM(K3559)="","",I3559)</f>
        <v>EXIF tag 37378, 0x9202. Lens aperture, unit is APEX.</v>
      </c>
      <c r="C3559" s="2" t="str">
        <f>LEFT(F3559,FIND(".",F3559,6))</f>
        <v>Xmp.exif.</v>
      </c>
      <c r="D3559" s="2" t="str">
        <f>VLOOKUP(C3559,PrefixUebersetzung,2,FALSE)</f>
        <v>Xmp.exif.</v>
      </c>
      <c r="E3559" s="2" t="str">
        <f>MID(F3559,FIND(".",F3559,6)+1,99)</f>
        <v>ApertureValue</v>
      </c>
      <c r="F3559" s="3" t="s">
        <v>1687</v>
      </c>
      <c r="G3559" s="3" t="s">
        <v>9526</v>
      </c>
      <c r="H3559" s="3" t="s">
        <v>9519</v>
      </c>
      <c r="I3559" s="3" t="s">
        <v>3320</v>
      </c>
      <c r="J3559" s="3"/>
      <c r="K3559" s="5" t="s">
        <v>5268</v>
      </c>
      <c r="L3559" s="14"/>
      <c r="M3559" s="3" t="str">
        <f>IFERROR(VLOOKUP(E3559,A:J,10, FALSE),"")</f>
        <v>Blende</v>
      </c>
      <c r="O3559" s="3" t="str">
        <f>IF(AND(TRIM(J3559)="",M3559=""),"Suffix not translated ",
   IF(AND(TRIM(J3559)&lt;&gt;"",TRIM(M3559)&lt;&gt;"",TRIM(J3559)&lt;&gt;TRIM(M3559)),"Suffix translation &lt;&gt; lookup ", "" ))
&amp;IF(AND(TRIM(K3559)="",N3559=""),"Description not translated ",
   IF(AND(TRIM(K3559)&lt;&gt;"",TRIM(N3559)&lt;&gt;"",TRIM(K3559)&lt;&gt;TRIM(N3559)),"Description translation&lt;&gt; lookup ", "" ))</f>
        <v/>
      </c>
      <c r="Q3559" s="3" t="s">
        <v>8447</v>
      </c>
      <c r="R3559" s="3" t="s">
        <v>9123</v>
      </c>
    </row>
    <row r="3560" spans="1:18" ht="30" x14ac:dyDescent="0.25">
      <c r="A3560" s="2" t="str">
        <f>IF(TRIM(J3560)="","",E3560)</f>
        <v/>
      </c>
      <c r="B3560" s="2" t="str">
        <f>IF(TRIM(K3560)="","",I3560)</f>
        <v>EXIF tag 37379, 0x9203. Brightness, unit is APEX.</v>
      </c>
      <c r="C3560" s="2" t="str">
        <f>LEFT(F3560,FIND(".",F3560,6))</f>
        <v>Xmp.exif.</v>
      </c>
      <c r="D3560" s="2" t="str">
        <f>VLOOKUP(C3560,PrefixUebersetzung,2,FALSE)</f>
        <v>Xmp.exif.</v>
      </c>
      <c r="E3560" s="2" t="str">
        <f>MID(F3560,FIND(".",F3560,6)+1,99)</f>
        <v>BrightnessValue</v>
      </c>
      <c r="F3560" s="3" t="s">
        <v>1688</v>
      </c>
      <c r="G3560" s="3" t="s">
        <v>9526</v>
      </c>
      <c r="H3560" s="3" t="s">
        <v>9519</v>
      </c>
      <c r="I3560" s="3" t="s">
        <v>3321</v>
      </c>
      <c r="J3560" s="3"/>
      <c r="K3560" s="5" t="s">
        <v>4047</v>
      </c>
      <c r="L3560" s="14"/>
      <c r="M3560" s="3" t="str">
        <f>IFERROR(VLOOKUP(E3560,A:J,10, FALSE),"")</f>
        <v>Helligkeitswert</v>
      </c>
      <c r="O3560" s="3" t="str">
        <f>IF(AND(TRIM(J3560)="",M3560=""),"Suffix not translated ",
   IF(AND(TRIM(J3560)&lt;&gt;"",TRIM(M3560)&lt;&gt;"",TRIM(J3560)&lt;&gt;TRIM(M3560)),"Suffix translation &lt;&gt; lookup ", "" ))
&amp;IF(AND(TRIM(K3560)="",N3560=""),"Description not translated ",
   IF(AND(TRIM(K3560)&lt;&gt;"",TRIM(N3560)&lt;&gt;"",TRIM(K3560)&lt;&gt;TRIM(N3560)),"Description translation&lt;&gt; lookup ", "" ))</f>
        <v/>
      </c>
      <c r="Q3560" s="3" t="s">
        <v>8447</v>
      </c>
      <c r="R3560" s="3" t="s">
        <v>9124</v>
      </c>
    </row>
    <row r="3561" spans="1:18" ht="30" x14ac:dyDescent="0.25">
      <c r="A3561" s="2" t="str">
        <f>IF(TRIM(J3561)="","",E3561)</f>
        <v/>
      </c>
      <c r="B3561" s="2" t="str">
        <f>IF(TRIM(K3561)="","",I3561)</f>
        <v>EXIF tag 41730, 0xA302. Color filter array geometric pattern of the image sense.</v>
      </c>
      <c r="C3561" s="2" t="str">
        <f>LEFT(F3561,FIND(".",F3561,6))</f>
        <v>Xmp.exif.</v>
      </c>
      <c r="D3561" s="2" t="str">
        <f>VLOOKUP(C3561,PrefixUebersetzung,2,FALSE)</f>
        <v>Xmp.exif.</v>
      </c>
      <c r="E3561" s="2" t="str">
        <f>MID(F3561,FIND(".",F3561,6)+1,99)</f>
        <v>CFAPattern</v>
      </c>
      <c r="F3561" s="3" t="s">
        <v>1689</v>
      </c>
      <c r="G3561" s="3" t="s">
        <v>9526</v>
      </c>
      <c r="H3561" s="3" t="s">
        <v>11280</v>
      </c>
      <c r="I3561" s="3" t="s">
        <v>3322</v>
      </c>
      <c r="J3561" s="3"/>
      <c r="K3561" s="5" t="s">
        <v>5269</v>
      </c>
      <c r="L3561" s="14"/>
      <c r="M3561" s="3" t="str">
        <f>IFERROR(VLOOKUP(E3561,A:J,10, FALSE),"")</f>
        <v>CFA Pattern</v>
      </c>
      <c r="O3561" s="3" t="str">
        <f>IF(AND(TRIM(J3561)="",M3561=""),"Suffix not translated ",
   IF(AND(TRIM(J3561)&lt;&gt;"",TRIM(M3561)&lt;&gt;"",TRIM(J3561)&lt;&gt;TRIM(M3561)),"Suffix translation &lt;&gt; lookup ", "" ))
&amp;IF(AND(TRIM(K3561)="",N3561=""),"Description not translated ",
   IF(AND(TRIM(K3561)&lt;&gt;"",TRIM(N3561)&lt;&gt;"",TRIM(K3561)&lt;&gt;TRIM(N3561)),"Description translation&lt;&gt; lookup ", "" ))</f>
        <v/>
      </c>
      <c r="Q3561" s="3" t="s">
        <v>8447</v>
      </c>
    </row>
    <row r="3562" spans="1:18" ht="30" x14ac:dyDescent="0.25">
      <c r="A3562" s="2" t="str">
        <f>IF(TRIM(J3562)="","",E3562)</f>
        <v/>
      </c>
      <c r="B3562" s="2" t="str">
        <f>IF(TRIM(K3562)="","",I3562)</f>
        <v>EXIF tag 40961, 0xA001. Color space information</v>
      </c>
      <c r="C3562" s="2" t="str">
        <f>LEFT(F3562,FIND(".",F3562,6))</f>
        <v>Xmp.exif.</v>
      </c>
      <c r="D3562" s="2" t="str">
        <f>VLOOKUP(C3562,PrefixUebersetzung,2,FALSE)</f>
        <v>Xmp.exif.</v>
      </c>
      <c r="E3562" s="2" t="str">
        <f>MID(F3562,FIND(".",F3562,6)+1,99)</f>
        <v>ColorSpace</v>
      </c>
      <c r="F3562" s="3" t="s">
        <v>1690</v>
      </c>
      <c r="G3562" s="3" t="s">
        <v>9526</v>
      </c>
      <c r="H3562" s="3" t="s">
        <v>11281</v>
      </c>
      <c r="I3562" s="3" t="s">
        <v>3323</v>
      </c>
      <c r="K3562" s="5" t="s">
        <v>4048</v>
      </c>
      <c r="L3562" s="14"/>
      <c r="M3562" s="3" t="str">
        <f>IFERROR(VLOOKUP(E3562,A:J,10, FALSE),"")</f>
        <v>Farbraum</v>
      </c>
      <c r="O3562" s="3" t="str">
        <f>IF(AND(TRIM(J3562)="",M3562=""),"Suffix not translated ",
   IF(AND(TRIM(J3562)&lt;&gt;"",TRIM(M3562)&lt;&gt;"",TRIM(J3562)&lt;&gt;TRIM(M3562)),"Suffix translation &lt;&gt; lookup ", "" ))
&amp;IF(AND(TRIM(K3562)="",N3562=""),"Description not translated ",
   IF(AND(TRIM(K3562)&lt;&gt;"",TRIM(N3562)&lt;&gt;"",TRIM(K3562)&lt;&gt;TRIM(N3562)),"Description translation&lt;&gt; lookup ", "" ))</f>
        <v/>
      </c>
      <c r="Q3562" s="3" t="s">
        <v>8447</v>
      </c>
      <c r="R3562" s="3" t="s">
        <v>9130</v>
      </c>
    </row>
    <row r="3563" spans="1:18" ht="45" x14ac:dyDescent="0.25">
      <c r="A3563" s="2" t="str">
        <f>IF(TRIM(J3563)="","",E3563)</f>
        <v/>
      </c>
      <c r="B3563" s="2" t="str">
        <f>IF(TRIM(K3563)="","",I3563)</f>
        <v>EXIF tag 37121, 0x9101. Configuration of components in data: 4 5 6 0 (if RGB compressed data), 1 2 3 0 (other cases).</v>
      </c>
      <c r="C3563" s="2" t="str">
        <f>LEFT(F3563,FIND(".",F3563,6))</f>
        <v>Xmp.exif.</v>
      </c>
      <c r="D3563" s="2" t="str">
        <f>VLOOKUP(C3563,PrefixUebersetzung,2,FALSE)</f>
        <v>Xmp.exif.</v>
      </c>
      <c r="E3563" s="2" t="str">
        <f>MID(F3563,FIND(".",F3563,6)+1,99)</f>
        <v>ComponentsConfiguration</v>
      </c>
      <c r="F3563" s="3" t="s">
        <v>1691</v>
      </c>
      <c r="G3563" s="3" t="s">
        <v>9528</v>
      </c>
      <c r="H3563" s="3" t="s">
        <v>11282</v>
      </c>
      <c r="I3563" s="3" t="s">
        <v>3324</v>
      </c>
      <c r="J3563" s="3"/>
      <c r="K3563" s="5" t="s">
        <v>4049</v>
      </c>
      <c r="L3563" s="14"/>
      <c r="M3563" s="3" t="str">
        <f>IFERROR(VLOOKUP(E3563,A:J,10, FALSE),"")</f>
        <v>Komponentenkonfiguration</v>
      </c>
      <c r="O3563" s="3" t="str">
        <f>IF(AND(TRIM(J3563)="",M3563=""),"Suffix not translated ",
   IF(AND(TRIM(J3563)&lt;&gt;"",TRIM(M3563)&lt;&gt;"",TRIM(J3563)&lt;&gt;TRIM(M3563)),"Suffix translation &lt;&gt; lookup ", "" ))
&amp;IF(AND(TRIM(K3563)="",N3563=""),"Description not translated ",
   IF(AND(TRIM(K3563)&lt;&gt;"",TRIM(N3563)&lt;&gt;"",TRIM(K3563)&lt;&gt;TRIM(N3563)),"Description translation&lt;&gt; lookup ", "" ))</f>
        <v/>
      </c>
      <c r="Q3563" s="3" t="s">
        <v>8447</v>
      </c>
    </row>
    <row r="3564" spans="1:18" ht="45" x14ac:dyDescent="0.25">
      <c r="A3564" s="2" t="str">
        <f>IF(TRIM(J3564)="","",E3564)</f>
        <v/>
      </c>
      <c r="B3564" s="2" t="str">
        <f>IF(TRIM(K3564)="","",I3564)</f>
        <v>EXIF tag 37122, 0x9102. Compression mode used for a compressed image is indicated in unit bits per pixel.</v>
      </c>
      <c r="C3564" s="2" t="str">
        <f>LEFT(F3564,FIND(".",F3564,6))</f>
        <v>Xmp.exif.</v>
      </c>
      <c r="D3564" s="2" t="str">
        <f>VLOOKUP(C3564,PrefixUebersetzung,2,FALSE)</f>
        <v>Xmp.exif.</v>
      </c>
      <c r="E3564" s="2" t="str">
        <f>MID(F3564,FIND(".",F3564,6)+1,99)</f>
        <v>CompressedBitsPerPixel</v>
      </c>
      <c r="F3564" s="3" t="s">
        <v>1692</v>
      </c>
      <c r="G3564" s="3" t="s">
        <v>9526</v>
      </c>
      <c r="H3564" s="3" t="s">
        <v>9519</v>
      </c>
      <c r="I3564" s="3" t="s">
        <v>3325</v>
      </c>
      <c r="J3564" s="3"/>
      <c r="K3564" s="5" t="s">
        <v>5270</v>
      </c>
      <c r="L3564" s="14"/>
      <c r="M3564" s="3" t="str">
        <f>IFERROR(VLOOKUP(E3564,A:J,10, FALSE),"")</f>
        <v>Komprimierte Bits je Pixel</v>
      </c>
      <c r="O3564" s="3" t="str">
        <f>IF(AND(TRIM(J3564)="",M3564=""),"Suffix not translated ",
   IF(AND(TRIM(J3564)&lt;&gt;"",TRIM(M3564)&lt;&gt;"",TRIM(J3564)&lt;&gt;TRIM(M3564)),"Suffix translation &lt;&gt; lookup ", "" ))
&amp;IF(AND(TRIM(K3564)="",N3564=""),"Description not translated ",
   IF(AND(TRIM(K3564)&lt;&gt;"",TRIM(N3564)&lt;&gt;"",TRIM(K3564)&lt;&gt;TRIM(N3564)),"Description translation&lt;&gt; lookup ", "" ))</f>
        <v/>
      </c>
      <c r="Q3564" s="3" t="s">
        <v>8447</v>
      </c>
    </row>
    <row r="3565" spans="1:18" ht="45" x14ac:dyDescent="0.25">
      <c r="A3565" s="2" t="str">
        <f>IF(TRIM(J3565)="","",E3565)</f>
        <v/>
      </c>
      <c r="B3565" s="2" t="str">
        <f>IF(TRIM(K3565)="","",I3565)</f>
        <v>EXIF tag 41992, 0xA408. Indicates the direction of contrast processing applied by the camera.</v>
      </c>
      <c r="C3565" s="2" t="str">
        <f>LEFT(F3565,FIND(".",F3565,6))</f>
        <v>Xmp.exif.</v>
      </c>
      <c r="D3565" s="2" t="str">
        <f>VLOOKUP(C3565,PrefixUebersetzung,2,FALSE)</f>
        <v>Xmp.exif.</v>
      </c>
      <c r="E3565" s="2" t="str">
        <f>MID(F3565,FIND(".",F3565,6)+1,99)</f>
        <v>Contrast</v>
      </c>
      <c r="F3565" s="3" t="s">
        <v>1693</v>
      </c>
      <c r="G3565" s="3" t="s">
        <v>9526</v>
      </c>
      <c r="H3565" s="3" t="s">
        <v>11281</v>
      </c>
      <c r="I3565" s="3" t="s">
        <v>3326</v>
      </c>
      <c r="K3565" s="5" t="s">
        <v>5271</v>
      </c>
      <c r="L3565" s="14">
        <v>1</v>
      </c>
      <c r="M3565" s="3" t="str">
        <f>IFERROR(VLOOKUP(E3565,A:J,10, FALSE),"")</f>
        <v>Kontrast</v>
      </c>
      <c r="O3565" s="3" t="str">
        <f>IF(AND(TRIM(J3565)="",M3565=""),"Suffix not translated ",
   IF(AND(TRIM(J3565)&lt;&gt;"",TRIM(M3565)&lt;&gt;"",TRIM(J3565)&lt;&gt;TRIM(M3565)),"Suffix translation &lt;&gt; lookup ", "" ))
&amp;IF(AND(TRIM(K3565)="",N3565=""),"Description not translated ",
   IF(AND(TRIM(K3565)&lt;&gt;"",TRIM(N3565)&lt;&gt;"",TRIM(K3565)&lt;&gt;TRIM(N3565)),"Description translation&lt;&gt; lookup ", "" ))</f>
        <v/>
      </c>
      <c r="Q3565" s="3" t="s">
        <v>8447</v>
      </c>
    </row>
    <row r="3566" spans="1:18" ht="30" x14ac:dyDescent="0.25">
      <c r="A3566" s="2" t="str">
        <f>IF(TRIM(J3566)="","",E3566)</f>
        <v/>
      </c>
      <c r="B3566" s="2" t="str">
        <f>IF(TRIM(K3566)="","",I3566)</f>
        <v>EXIF tag 41985, 0xA401. Indicates the use of special processing on image data.</v>
      </c>
      <c r="C3566" s="2" t="str">
        <f>LEFT(F3566,FIND(".",F3566,6))</f>
        <v>Xmp.exif.</v>
      </c>
      <c r="D3566" s="2" t="str">
        <f>VLOOKUP(C3566,PrefixUebersetzung,2,FALSE)</f>
        <v>Xmp.exif.</v>
      </c>
      <c r="E3566" s="2" t="str">
        <f>MID(F3566,FIND(".",F3566,6)+1,99)</f>
        <v>CustomRendered</v>
      </c>
      <c r="F3566" s="3" t="s">
        <v>1694</v>
      </c>
      <c r="G3566" s="3" t="s">
        <v>9526</v>
      </c>
      <c r="H3566" s="3" t="s">
        <v>11281</v>
      </c>
      <c r="I3566" s="3" t="s">
        <v>3327</v>
      </c>
      <c r="J3566" s="3"/>
      <c r="K3566" s="5" t="s">
        <v>5272</v>
      </c>
      <c r="L3566" s="14"/>
      <c r="M3566" s="3" t="str">
        <f>IFERROR(VLOOKUP(E3566,A:J,10, FALSE),"")</f>
        <v>Benutzer-gerendert</v>
      </c>
      <c r="O3566" s="3" t="str">
        <f>IF(AND(TRIM(J3566)="",M3566=""),"Suffix not translated ",
   IF(AND(TRIM(J3566)&lt;&gt;"",TRIM(M3566)&lt;&gt;"",TRIM(J3566)&lt;&gt;TRIM(M3566)),"Suffix translation &lt;&gt; lookup ", "" ))
&amp;IF(AND(TRIM(K3566)="",N3566=""),"Description not translated ",
   IF(AND(TRIM(K3566)&lt;&gt;"",TRIM(N3566)&lt;&gt;"",TRIM(K3566)&lt;&gt;TRIM(N3566)),"Description translation&lt;&gt; lookup ", "" ))</f>
        <v/>
      </c>
      <c r="Q3566" s="3" t="s">
        <v>8447</v>
      </c>
    </row>
    <row r="3567" spans="1:18" ht="105" x14ac:dyDescent="0.25">
      <c r="A3567" s="2" t="str">
        <f>IF(TRIM(J3567)="","",E3567)</f>
        <v/>
      </c>
      <c r="B3567" s="2" t="str">
        <f>IF(TRIM(K3567)="","",I3567)</f>
        <v>EXIF tag 36868, 0x9004 (primary) and 37522, 0x9292 (subseconds). Date and time when image was stored as digital data, can be the same as DateTimeOriginal if originally stored in digital form. Stored in ISO 8601 format. Includes the EXIF SubSecTimeDigitized data.</v>
      </c>
      <c r="C3567" s="2" t="str">
        <f>LEFT(F3567,FIND(".",F3567,6))</f>
        <v>Xmp.exif.</v>
      </c>
      <c r="D3567" s="2" t="str">
        <f>VLOOKUP(C3567,PrefixUebersetzung,2,FALSE)</f>
        <v>Xmp.exif.</v>
      </c>
      <c r="E3567" s="2" t="str">
        <f>MID(F3567,FIND(".",F3567,6)+1,99)</f>
        <v>DateTimeDigitized</v>
      </c>
      <c r="F3567" s="3" t="s">
        <v>1695</v>
      </c>
      <c r="G3567" s="3" t="s">
        <v>11265</v>
      </c>
      <c r="I3567" s="3" t="s">
        <v>3328</v>
      </c>
      <c r="J3567" s="3"/>
      <c r="K3567" s="5" t="s">
        <v>9457</v>
      </c>
      <c r="L3567" s="14">
        <v>1</v>
      </c>
      <c r="M3567" s="3" t="str">
        <f>IFERROR(VLOOKUP(E3567,A:J,10, FALSE),"")</f>
        <v>Datum/Zeit Digitalisiert</v>
      </c>
      <c r="O3567" s="3" t="str">
        <f>IF(AND(TRIM(J3567)="",M3567=""),"Suffix not translated ",
   IF(AND(TRIM(J3567)&lt;&gt;"",TRIM(M3567)&lt;&gt;"",TRIM(J3567)&lt;&gt;TRIM(M3567)),"Suffix translation &lt;&gt; lookup ", "" ))
&amp;IF(AND(TRIM(K3567)="",N3567=""),"Description not translated ",
   IF(AND(TRIM(K3567)&lt;&gt;"",TRIM(N3567)&lt;&gt;"",TRIM(K3567)&lt;&gt;TRIM(N3567)),"Description translation&lt;&gt; lookup ", "" ))</f>
        <v/>
      </c>
      <c r="Q3567" s="3" t="s">
        <v>8447</v>
      </c>
    </row>
    <row r="3568" spans="1:18" ht="60" x14ac:dyDescent="0.25">
      <c r="A3568" s="2" t="str">
        <f>IF(TRIM(J3568)="","",E3568)</f>
        <v/>
      </c>
      <c r="B3568" s="2" t="str">
        <f>IF(TRIM(K3568)="","",I3568)</f>
        <v>EXIF tags 36867, 0x9003 (primary) and 37521, 0x9291 (subseconds). Date and time when original image was generated, in ISO 8601 format. Includes the EXIF SubSecTimeOriginal data.</v>
      </c>
      <c r="C3568" s="2" t="str">
        <f>LEFT(F3568,FIND(".",F3568,6))</f>
        <v>Xmp.exif.</v>
      </c>
      <c r="D3568" s="2" t="str">
        <f>VLOOKUP(C3568,PrefixUebersetzung,2,FALSE)</f>
        <v>Xmp.exif.</v>
      </c>
      <c r="E3568" s="2" t="str">
        <f>MID(F3568,FIND(".",F3568,6)+1,99)</f>
        <v>DateTimeOriginal</v>
      </c>
      <c r="F3568" s="3" t="s">
        <v>1696</v>
      </c>
      <c r="G3568" s="3" t="s">
        <v>11265</v>
      </c>
      <c r="I3568" s="3" t="s">
        <v>3329</v>
      </c>
      <c r="J3568" s="3"/>
      <c r="K3568" s="5" t="s">
        <v>9462</v>
      </c>
      <c r="L3568" s="14">
        <v>1</v>
      </c>
      <c r="M3568" s="3" t="str">
        <f>IFERROR(VLOOKUP(E3568,A:J,10, FALSE),"")</f>
        <v>Datum/Zeit original</v>
      </c>
      <c r="O3568" s="3" t="str">
        <f>IF(AND(TRIM(J3568)="",M3568=""),"Suffix not translated ",
   IF(AND(TRIM(J3568)&lt;&gt;"",TRIM(M3568)&lt;&gt;"",TRIM(J3568)&lt;&gt;TRIM(M3568)),"Suffix translation &lt;&gt; lookup ", "" ))
&amp;IF(AND(TRIM(K3568)="",N3568=""),"Description not translated ",
   IF(AND(TRIM(K3568)&lt;&gt;"",TRIM(N3568)&lt;&gt;"",TRIM(K3568)&lt;&gt;TRIM(N3568)),"Description translation&lt;&gt; lookup ", "" ))</f>
        <v/>
      </c>
      <c r="Q3568" s="3" t="s">
        <v>8447</v>
      </c>
    </row>
    <row r="3569" spans="1:18" ht="45" x14ac:dyDescent="0.25">
      <c r="A3569" s="2" t="str">
        <f>IF(TRIM(J3569)="","",E3569)</f>
        <v/>
      </c>
      <c r="B3569" s="2" t="str">
        <f>IF(TRIM(K3569)="","",I3569)</f>
        <v>EXIF tag 41995, 0xA40B. Indicates information on the picture-taking conditions of a particular camera model.</v>
      </c>
      <c r="C3569" s="2" t="str">
        <f>LEFT(F3569,FIND(".",F3569,6))</f>
        <v>Xmp.exif.</v>
      </c>
      <c r="D3569" s="2" t="str">
        <f>VLOOKUP(C3569,PrefixUebersetzung,2,FALSE)</f>
        <v>Xmp.exif.</v>
      </c>
      <c r="E3569" s="2" t="str">
        <f>MID(F3569,FIND(".",F3569,6)+1,99)</f>
        <v>DeviceSettingDescription</v>
      </c>
      <c r="F3569" s="3" t="s">
        <v>1697</v>
      </c>
      <c r="G3569" s="3" t="s">
        <v>9526</v>
      </c>
      <c r="H3569" s="3" t="s">
        <v>11283</v>
      </c>
      <c r="I3569" s="3" t="s">
        <v>3330</v>
      </c>
      <c r="J3569" s="3"/>
      <c r="K3569" s="5" t="s">
        <v>5273</v>
      </c>
      <c r="L3569" s="14"/>
      <c r="M3569" s="3" t="str">
        <f>IFERROR(VLOOKUP(E3569,A:J,10, FALSE),"")</f>
        <v>Geräteeinstellungen Beschreibung</v>
      </c>
      <c r="O3569" s="3" t="str">
        <f>IF(AND(TRIM(J3569)="",M3569=""),"Suffix not translated ",
   IF(AND(TRIM(J3569)&lt;&gt;"",TRIM(M3569)&lt;&gt;"",TRIM(J3569)&lt;&gt;TRIM(M3569)),"Suffix translation &lt;&gt; lookup ", "" ))
&amp;IF(AND(TRIM(K3569)="",N3569=""),"Description not translated ",
   IF(AND(TRIM(K3569)&lt;&gt;"",TRIM(N3569)&lt;&gt;"",TRIM(K3569)&lt;&gt;TRIM(N3569)),"Description translation&lt;&gt; lookup ", "" ))</f>
        <v/>
      </c>
      <c r="Q3569" s="3" t="s">
        <v>8447</v>
      </c>
    </row>
    <row r="3570" spans="1:18" ht="30" x14ac:dyDescent="0.25">
      <c r="A3570" s="2" t="str">
        <f>IF(TRIM(J3570)="","",E3570)</f>
        <v/>
      </c>
      <c r="B3570" s="2" t="str">
        <f>IF(TRIM(K3570)="","",I3570)</f>
        <v>EXIF tag 41988, 0xA404. Indicates the digital zoom ratio when the image was shot.</v>
      </c>
      <c r="C3570" s="2" t="str">
        <f>LEFT(F3570,FIND(".",F3570,6))</f>
        <v>Xmp.exif.</v>
      </c>
      <c r="D3570" s="2" t="str">
        <f>VLOOKUP(C3570,PrefixUebersetzung,2,FALSE)</f>
        <v>Xmp.exif.</v>
      </c>
      <c r="E3570" s="2" t="str">
        <f>MID(F3570,FIND(".",F3570,6)+1,99)</f>
        <v>DigitalZoomRatio</v>
      </c>
      <c r="F3570" s="3" t="s">
        <v>1698</v>
      </c>
      <c r="G3570" s="3" t="s">
        <v>9526</v>
      </c>
      <c r="H3570" s="3" t="s">
        <v>9519</v>
      </c>
      <c r="I3570" s="3" t="s">
        <v>3331</v>
      </c>
      <c r="J3570" s="3"/>
      <c r="K3570" s="5" t="s">
        <v>5274</v>
      </c>
      <c r="L3570" s="14"/>
      <c r="M3570" s="3" t="str">
        <f>IFERROR(VLOOKUP(E3570,A:J,10, FALSE),"")</f>
        <v>Digital-Zoom-Faktor</v>
      </c>
      <c r="O3570" s="3" t="str">
        <f>IF(AND(TRIM(J3570)="",M3570=""),"Suffix not translated ",
   IF(AND(TRIM(J3570)&lt;&gt;"",TRIM(M3570)&lt;&gt;"",TRIM(J3570)&lt;&gt;TRIM(M3570)),"Suffix translation &lt;&gt; lookup ", "" ))
&amp;IF(AND(TRIM(K3570)="",N3570=""),"Description not translated ",
   IF(AND(TRIM(K3570)&lt;&gt;"",TRIM(N3570)&lt;&gt;"",TRIM(K3570)&lt;&gt;TRIM(N3570)),"Description translation&lt;&gt; lookup ", "" ))</f>
        <v/>
      </c>
      <c r="Q3570" s="3" t="s">
        <v>8447</v>
      </c>
    </row>
    <row r="3571" spans="1:18" ht="30" x14ac:dyDescent="0.25">
      <c r="A3571" s="2" t="str">
        <f>IF(TRIM(J3571)="","",E3571)</f>
        <v/>
      </c>
      <c r="B3571" s="2" t="str">
        <f>IF(TRIM(K3571)="","",I3571)</f>
        <v>EXIF tag 36864, 0x9000. EXIF version number.</v>
      </c>
      <c r="C3571" s="2" t="str">
        <f>LEFT(F3571,FIND(".",F3571,6))</f>
        <v>Xmp.exif.</v>
      </c>
      <c r="D3571" s="2" t="str">
        <f>VLOOKUP(C3571,PrefixUebersetzung,2,FALSE)</f>
        <v>Xmp.exif.</v>
      </c>
      <c r="E3571" s="2" t="str">
        <f>MID(F3571,FIND(".",F3571,6)+1,99)</f>
        <v>ExifVersion</v>
      </c>
      <c r="F3571" s="3" t="s">
        <v>1699</v>
      </c>
      <c r="G3571" s="3" t="s">
        <v>9526</v>
      </c>
      <c r="H3571" s="3" t="s">
        <v>11284</v>
      </c>
      <c r="I3571" s="3" t="s">
        <v>3332</v>
      </c>
      <c r="J3571" s="3"/>
      <c r="K3571" s="5" t="s">
        <v>4050</v>
      </c>
      <c r="L3571" s="14"/>
      <c r="M3571" s="3" t="str">
        <f>IFERROR(VLOOKUP(E3571,A:J,10, FALSE),"")</f>
        <v>Exif-Version</v>
      </c>
      <c r="O3571" s="3" t="str">
        <f>IF(AND(TRIM(J3571)="",M3571=""),"Suffix not translated ",
   IF(AND(TRIM(J3571)&lt;&gt;"",TRIM(M3571)&lt;&gt;"",TRIM(J3571)&lt;&gt;TRIM(M3571)),"Suffix translation &lt;&gt; lookup ", "" ))
&amp;IF(AND(TRIM(K3571)="",N3571=""),"Description not translated ",
   IF(AND(TRIM(K3571)&lt;&gt;"",TRIM(N3571)&lt;&gt;"",TRIM(K3571)&lt;&gt;TRIM(N3571)),"Description translation&lt;&gt; lookup ", "" ))</f>
        <v/>
      </c>
      <c r="Q3571" s="3" t="s">
        <v>8447</v>
      </c>
      <c r="R3571" s="3" t="s">
        <v>9122</v>
      </c>
    </row>
    <row r="3572" spans="1:18" ht="30" x14ac:dyDescent="0.25">
      <c r="A3572" s="2" t="str">
        <f>IF(TRIM(J3572)="","",E3572)</f>
        <v/>
      </c>
      <c r="B3572" s="2" t="str">
        <f>IF(TRIM(K3572)="","",I3572)</f>
        <v>EXIF tag 37380, 0x9204. Exposure bias, unit is APEX.</v>
      </c>
      <c r="C3572" s="2" t="str">
        <f>LEFT(F3572,FIND(".",F3572,6))</f>
        <v>Xmp.exif.</v>
      </c>
      <c r="D3572" s="2" t="str">
        <f>VLOOKUP(C3572,PrefixUebersetzung,2,FALSE)</f>
        <v>Xmp.exif.</v>
      </c>
      <c r="E3572" s="2" t="str">
        <f>MID(F3572,FIND(".",F3572,6)+1,99)</f>
        <v>ExposureBiasValue</v>
      </c>
      <c r="F3572" s="3" t="s">
        <v>1700</v>
      </c>
      <c r="G3572" s="3" t="s">
        <v>9526</v>
      </c>
      <c r="H3572" s="3" t="s">
        <v>9519</v>
      </c>
      <c r="I3572" s="3" t="s">
        <v>3333</v>
      </c>
      <c r="J3572" s="3"/>
      <c r="K3572" s="5" t="s">
        <v>5275</v>
      </c>
      <c r="L3572" s="14"/>
      <c r="M3572" s="3" t="str">
        <f>IFERROR(VLOOKUP(E3572,A:J,10, FALSE),"")</f>
        <v>Belichtungskorrektur</v>
      </c>
      <c r="O3572" s="3" t="str">
        <f>IF(AND(TRIM(J3572)="",M3572=""),"Suffix not translated ",
   IF(AND(TRIM(J3572)&lt;&gt;"",TRIM(M3572)&lt;&gt;"",TRIM(J3572)&lt;&gt;TRIM(M3572)),"Suffix translation &lt;&gt; lookup ", "" ))
&amp;IF(AND(TRIM(K3572)="",N3572=""),"Description not translated ",
   IF(AND(TRIM(K3572)&lt;&gt;"",TRIM(N3572)&lt;&gt;"",TRIM(K3572)&lt;&gt;TRIM(N3572)),"Description translation&lt;&gt; lookup ", "" ))</f>
        <v/>
      </c>
      <c r="Q3572" s="3" t="s">
        <v>8447</v>
      </c>
      <c r="R3572" s="3" t="s">
        <v>9125</v>
      </c>
    </row>
    <row r="3573" spans="1:18" ht="30" x14ac:dyDescent="0.25">
      <c r="A3573" s="2" t="str">
        <f>IF(TRIM(J3573)="","",E3573)</f>
        <v/>
      </c>
      <c r="B3573" s="2" t="str">
        <f>IF(TRIM(K3573)="","",I3573)</f>
        <v>EXIF tag 41493, 0xA215. Exposure index of input device.</v>
      </c>
      <c r="C3573" s="2" t="str">
        <f>LEFT(F3573,FIND(".",F3573,6))</f>
        <v>Xmp.exif.</v>
      </c>
      <c r="D3573" s="2" t="str">
        <f>VLOOKUP(C3573,PrefixUebersetzung,2,FALSE)</f>
        <v>Xmp.exif.</v>
      </c>
      <c r="E3573" s="2" t="str">
        <f>MID(F3573,FIND(".",F3573,6)+1,99)</f>
        <v>ExposureIndex</v>
      </c>
      <c r="F3573" s="3" t="s">
        <v>1701</v>
      </c>
      <c r="G3573" s="3" t="s">
        <v>9526</v>
      </c>
      <c r="H3573" s="3" t="s">
        <v>9519</v>
      </c>
      <c r="I3573" s="3" t="s">
        <v>3334</v>
      </c>
      <c r="J3573" s="3"/>
      <c r="K3573" s="5" t="s">
        <v>5276</v>
      </c>
      <c r="L3573" s="14"/>
      <c r="M3573" s="3" t="str">
        <f>IFERROR(VLOOKUP(E3573,A:J,10, FALSE),"")</f>
        <v>Belichtungsindex</v>
      </c>
      <c r="O3573" s="3" t="str">
        <f>IF(AND(TRIM(J3573)="",M3573=""),"Suffix not translated ",
   IF(AND(TRIM(J3573)&lt;&gt;"",TRIM(M3573)&lt;&gt;"",TRIM(J3573)&lt;&gt;TRIM(M3573)),"Suffix translation &lt;&gt; lookup ", "" ))
&amp;IF(AND(TRIM(K3573)="",N3573=""),"Description not translated ",
   IF(AND(TRIM(K3573)&lt;&gt;"",TRIM(N3573)&lt;&gt;"",TRIM(K3573)&lt;&gt;TRIM(N3573)),"Description translation&lt;&gt; lookup ", "" ))</f>
        <v/>
      </c>
      <c r="Q3573" s="3" t="s">
        <v>8447</v>
      </c>
    </row>
    <row r="3574" spans="1:18" ht="30" x14ac:dyDescent="0.25">
      <c r="A3574" s="2" t="str">
        <f>IF(TRIM(J3574)="","",E3574)</f>
        <v/>
      </c>
      <c r="B3574" s="2" t="str">
        <f>IF(TRIM(K3574)="","",I3574)</f>
        <v>EXIF tag 41986, 0xA402. Indicates the exposure mode set when the image was shot.</v>
      </c>
      <c r="C3574" s="2" t="str">
        <f>LEFT(F3574,FIND(".",F3574,6))</f>
        <v>Xmp.exif.</v>
      </c>
      <c r="D3574" s="2" t="str">
        <f>VLOOKUP(C3574,PrefixUebersetzung,2,FALSE)</f>
        <v>Xmp.exif.</v>
      </c>
      <c r="E3574" s="2" t="str">
        <f>MID(F3574,FIND(".",F3574,6)+1,99)</f>
        <v>ExposureMode</v>
      </c>
      <c r="F3574" s="3" t="s">
        <v>1702</v>
      </c>
      <c r="G3574" s="3" t="s">
        <v>9526</v>
      </c>
      <c r="H3574" s="3" t="s">
        <v>11281</v>
      </c>
      <c r="I3574" s="3" t="s">
        <v>3335</v>
      </c>
      <c r="J3574" s="3"/>
      <c r="K3574" s="5" t="s">
        <v>5277</v>
      </c>
      <c r="L3574" s="14">
        <v>1</v>
      </c>
      <c r="M3574" s="3" t="str">
        <f>IFERROR(VLOOKUP(E3574,A:J,10, FALSE),"")</f>
        <v>Belichtungsmodus</v>
      </c>
      <c r="O3574" s="3" t="str">
        <f>IF(AND(TRIM(J3574)="",M3574=""),"Suffix not translated ",
   IF(AND(TRIM(J3574)&lt;&gt;"",TRIM(M3574)&lt;&gt;"",TRIM(J3574)&lt;&gt;TRIM(M3574)),"Suffix translation &lt;&gt; lookup ", "" ))
&amp;IF(AND(TRIM(K3574)="",N3574=""),"Description not translated ",
   IF(AND(TRIM(K3574)&lt;&gt;"",TRIM(N3574)&lt;&gt;"",TRIM(K3574)&lt;&gt;TRIM(N3574)),"Description translation&lt;&gt; lookup ", "" ))</f>
        <v/>
      </c>
      <c r="Q3574" s="3" t="s">
        <v>8447</v>
      </c>
    </row>
    <row r="3575" spans="1:18" ht="30" x14ac:dyDescent="0.25">
      <c r="A3575" s="2" t="str">
        <f>IF(TRIM(J3575)="","",E3575)</f>
        <v/>
      </c>
      <c r="B3575" s="2" t="str">
        <f>IF(TRIM(K3575)="","",I3575)</f>
        <v>EXIF tag 34850, 0x8822. Class of program used for exposure.</v>
      </c>
      <c r="C3575" s="2" t="str">
        <f>LEFT(F3575,FIND(".",F3575,6))</f>
        <v>Xmp.exif.</v>
      </c>
      <c r="D3575" s="2" t="str">
        <f>VLOOKUP(C3575,PrefixUebersetzung,2,FALSE)</f>
        <v>Xmp.exif.</v>
      </c>
      <c r="E3575" s="2" t="str">
        <f>MID(F3575,FIND(".",F3575,6)+1,99)</f>
        <v>ExposureProgram</v>
      </c>
      <c r="F3575" s="3" t="s">
        <v>1703</v>
      </c>
      <c r="G3575" s="3" t="s">
        <v>9526</v>
      </c>
      <c r="H3575" s="3" t="s">
        <v>11281</v>
      </c>
      <c r="I3575" s="3" t="s">
        <v>3336</v>
      </c>
      <c r="J3575" s="3"/>
      <c r="K3575" s="5" t="s">
        <v>5278</v>
      </c>
      <c r="L3575" s="14"/>
      <c r="M3575" s="3" t="str">
        <f>IFERROR(VLOOKUP(E3575,A:J,10, FALSE),"")</f>
        <v>Belichtungsprogramm</v>
      </c>
      <c r="O3575" s="3" t="str">
        <f>IF(AND(TRIM(J3575)="",M3575=""),"Suffix not translated ",
   IF(AND(TRIM(J3575)&lt;&gt;"",TRIM(M3575)&lt;&gt;"",TRIM(J3575)&lt;&gt;TRIM(M3575)),"Suffix translation &lt;&gt; lookup ", "" ))
&amp;IF(AND(TRIM(K3575)="",N3575=""),"Description not translated ",
   IF(AND(TRIM(K3575)&lt;&gt;"",TRIM(N3575)&lt;&gt;"",TRIM(K3575)&lt;&gt;TRIM(N3575)),"Description translation&lt;&gt; lookup ", "" ))</f>
        <v/>
      </c>
      <c r="Q3575" s="3" t="s">
        <v>8447</v>
      </c>
    </row>
    <row r="3576" spans="1:18" ht="30" x14ac:dyDescent="0.25">
      <c r="A3576" s="2" t="str">
        <f>IF(TRIM(J3576)="","",E3576)</f>
        <v/>
      </c>
      <c r="B3576" s="2" t="str">
        <f>IF(TRIM(K3576)="","",I3576)</f>
        <v>EXIF tag 33434, 0x829A. Exposure time in seconds.</v>
      </c>
      <c r="C3576" s="2" t="str">
        <f>LEFT(F3576,FIND(".",F3576,6))</f>
        <v>Xmp.exif.</v>
      </c>
      <c r="D3576" s="2" t="str">
        <f>VLOOKUP(C3576,PrefixUebersetzung,2,FALSE)</f>
        <v>Xmp.exif.</v>
      </c>
      <c r="E3576" s="2" t="str">
        <f>MID(F3576,FIND(".",F3576,6)+1,99)</f>
        <v>ExposureTime</v>
      </c>
      <c r="F3576" s="3" t="s">
        <v>1704</v>
      </c>
      <c r="G3576" s="3" t="s">
        <v>9526</v>
      </c>
      <c r="H3576" s="3" t="s">
        <v>9519</v>
      </c>
      <c r="I3576" s="3" t="s">
        <v>3337</v>
      </c>
      <c r="J3576" s="3"/>
      <c r="K3576" s="5" t="s">
        <v>4051</v>
      </c>
      <c r="L3576" s="14">
        <v>1</v>
      </c>
      <c r="M3576" s="3" t="str">
        <f>IFERROR(VLOOKUP(E3576,A:J,10, FALSE),"")</f>
        <v>Belichtungszeit</v>
      </c>
      <c r="O3576" s="3" t="str">
        <f>IF(AND(TRIM(J3576)="",M3576=""),"Suffix not translated ",
   IF(AND(TRIM(J3576)&lt;&gt;"",TRIM(M3576)&lt;&gt;"",TRIM(J3576)&lt;&gt;TRIM(M3576)),"Suffix translation &lt;&gt; lookup ", "" ))
&amp;IF(AND(TRIM(K3576)="",N3576=""),"Description not translated ",
   IF(AND(TRIM(K3576)&lt;&gt;"",TRIM(N3576)&lt;&gt;"",TRIM(K3576)&lt;&gt;TRIM(N3576)),"Description translation&lt;&gt; lookup ", "" ))</f>
        <v/>
      </c>
      <c r="Q3576" s="3" t="s">
        <v>8447</v>
      </c>
      <c r="R3576" s="3" t="s">
        <v>9119</v>
      </c>
    </row>
    <row r="3577" spans="1:18" ht="30" x14ac:dyDescent="0.25">
      <c r="A3577" s="2" t="str">
        <f>IF(TRIM(J3577)="","",E3577)</f>
        <v/>
      </c>
      <c r="B3577" s="2" t="str">
        <f>IF(TRIM(K3577)="","",I3577)</f>
        <v>EXIF tag 41728, 0xA300. Indicates image source.</v>
      </c>
      <c r="C3577" s="2" t="str">
        <f>LEFT(F3577,FIND(".",F3577,6))</f>
        <v>Xmp.exif.</v>
      </c>
      <c r="D3577" s="2" t="str">
        <f>VLOOKUP(C3577,PrefixUebersetzung,2,FALSE)</f>
        <v>Xmp.exif.</v>
      </c>
      <c r="E3577" s="2" t="str">
        <f>MID(F3577,FIND(".",F3577,6)+1,99)</f>
        <v>FileSource</v>
      </c>
      <c r="F3577" s="3" t="s">
        <v>1705</v>
      </c>
      <c r="G3577" s="3" t="s">
        <v>9526</v>
      </c>
      <c r="H3577" s="3" t="s">
        <v>11281</v>
      </c>
      <c r="I3577" s="3" t="s">
        <v>3338</v>
      </c>
      <c r="J3577" s="3"/>
      <c r="K3577" s="5" t="s">
        <v>5279</v>
      </c>
      <c r="L3577" s="14"/>
      <c r="M3577" s="3" t="str">
        <f>IFERROR(VLOOKUP(E3577,A:J,10, FALSE),"")</f>
        <v>Quelle der Datei</v>
      </c>
      <c r="O3577" s="3" t="str">
        <f>IF(AND(TRIM(J3577)="",M3577=""),"Suffix not translated ",
   IF(AND(TRIM(J3577)&lt;&gt;"",TRIM(M3577)&lt;&gt;"",TRIM(J3577)&lt;&gt;TRIM(M3577)),"Suffix translation &lt;&gt; lookup ", "" ))
&amp;IF(AND(TRIM(K3577)="",N3577=""),"Description not translated ",
   IF(AND(TRIM(K3577)&lt;&gt;"",TRIM(N3577)&lt;&gt;"",TRIM(K3577)&lt;&gt;TRIM(N3577)),"Description translation&lt;&gt; lookup ", "" ))</f>
        <v/>
      </c>
      <c r="Q3577" s="3" t="s">
        <v>8447</v>
      </c>
      <c r="R3577" s="3" t="s">
        <v>9135</v>
      </c>
    </row>
    <row r="3578" spans="1:18" x14ac:dyDescent="0.25">
      <c r="A3578" s="2" t="str">
        <f>IF(TRIM(J3578)="","",E3578)</f>
        <v/>
      </c>
      <c r="B3578" s="2" t="str">
        <f>IF(TRIM(K3578)="","",I3578)</f>
        <v>EXIF tag 37385, 0x9209. Strobe light (flash) source data.</v>
      </c>
      <c r="C3578" s="2" t="str">
        <f>LEFT(F3578,FIND(".",F3578,6))</f>
        <v>Xmp.exif.</v>
      </c>
      <c r="D3578" s="2" t="str">
        <f>VLOOKUP(C3578,PrefixUebersetzung,2,FALSE)</f>
        <v>Xmp.exif.</v>
      </c>
      <c r="E3578" s="2" t="str">
        <f>MID(F3578,FIND(".",F3578,6)+1,99)</f>
        <v>Flash</v>
      </c>
      <c r="F3578" s="3" t="s">
        <v>1706</v>
      </c>
      <c r="G3578" s="3" t="s">
        <v>9526</v>
      </c>
      <c r="H3578" s="3" t="s">
        <v>11285</v>
      </c>
      <c r="I3578" s="3" t="s">
        <v>3339</v>
      </c>
      <c r="J3578" s="3"/>
      <c r="K3578" s="5" t="s">
        <v>4052</v>
      </c>
      <c r="L3578" s="14">
        <v>1</v>
      </c>
      <c r="M3578" s="3" t="str">
        <f>IFERROR(VLOOKUP(E3578,A:J,10, FALSE),"")</f>
        <v>Blitz</v>
      </c>
      <c r="O3578" s="3" t="str">
        <f>IF(AND(TRIM(J3578)="",M3578=""),"Suffix not translated ",
   IF(AND(TRIM(J3578)&lt;&gt;"",TRIM(M3578)&lt;&gt;"",TRIM(J3578)&lt;&gt;TRIM(M3578)),"Suffix translation &lt;&gt; lookup ", "" ))
&amp;IF(AND(TRIM(K3578)="",N3578=""),"Description not translated ",
   IF(AND(TRIM(K3578)&lt;&gt;"",TRIM(N3578)&lt;&gt;"",TRIM(K3578)&lt;&gt;TRIM(N3578)),"Description translation&lt;&gt; lookup ", "" ))</f>
        <v/>
      </c>
      <c r="Q3578" s="3" t="s">
        <v>8447</v>
      </c>
    </row>
    <row r="3579" spans="1:18" ht="30" x14ac:dyDescent="0.25">
      <c r="A3579" s="2" t="str">
        <f>IF(TRIM(J3579)="","",E3579)</f>
        <v/>
      </c>
      <c r="B3579" s="2" t="str">
        <f>IF(TRIM(K3579)="","",I3579)</f>
        <v>EXIF tag 41483, 0xA20B. Strobe energy during image capture.</v>
      </c>
      <c r="C3579" s="2" t="str">
        <f>LEFT(F3579,FIND(".",F3579,6))</f>
        <v>Xmp.exif.</v>
      </c>
      <c r="D3579" s="2" t="str">
        <f>VLOOKUP(C3579,PrefixUebersetzung,2,FALSE)</f>
        <v>Xmp.exif.</v>
      </c>
      <c r="E3579" s="2" t="str">
        <f>MID(F3579,FIND(".",F3579,6)+1,99)</f>
        <v>FlashEnergy</v>
      </c>
      <c r="F3579" s="3" t="s">
        <v>1707</v>
      </c>
      <c r="G3579" s="3" t="s">
        <v>9526</v>
      </c>
      <c r="H3579" s="3" t="s">
        <v>9519</v>
      </c>
      <c r="I3579" s="3" t="s">
        <v>3340</v>
      </c>
      <c r="J3579" s="3"/>
      <c r="K3579" s="5" t="s">
        <v>5280</v>
      </c>
      <c r="L3579" s="14"/>
      <c r="M3579" s="3" t="str">
        <f>IFERROR(VLOOKUP(E3579,A:J,10, FALSE),"")</f>
        <v>Blitzenergie</v>
      </c>
      <c r="O3579" s="3" t="str">
        <f>IF(AND(TRIM(J3579)="",M3579=""),"Suffix not translated ",
   IF(AND(TRIM(J3579)&lt;&gt;"",TRIM(M3579)&lt;&gt;"",TRIM(J3579)&lt;&gt;TRIM(M3579)),"Suffix translation &lt;&gt; lookup ", "" ))
&amp;IF(AND(TRIM(K3579)="",N3579=""),"Description not translated ",
   IF(AND(TRIM(K3579)&lt;&gt;"",TRIM(N3579)&lt;&gt;"",TRIM(K3579)&lt;&gt;TRIM(N3579)),"Description translation&lt;&gt; lookup ", "" ))</f>
        <v/>
      </c>
      <c r="Q3579" s="3" t="s">
        <v>8447</v>
      </c>
    </row>
    <row r="3580" spans="1:18" ht="30" x14ac:dyDescent="0.25">
      <c r="A3580" s="2" t="str">
        <f>IF(TRIM(J3580)="","",E3580)</f>
        <v/>
      </c>
      <c r="B3580" s="2" t="str">
        <f>IF(TRIM(K3580)="","",I3580)</f>
        <v>EXIF tag 40960, 0xA000. Version of FlashPix.</v>
      </c>
      <c r="C3580" s="2" t="str">
        <f>LEFT(F3580,FIND(".",F3580,6))</f>
        <v>Xmp.exif.</v>
      </c>
      <c r="D3580" s="2" t="str">
        <f>VLOOKUP(C3580,PrefixUebersetzung,2,FALSE)</f>
        <v>Xmp.exif.</v>
      </c>
      <c r="E3580" s="2" t="str">
        <f>MID(F3580,FIND(".",F3580,6)+1,99)</f>
        <v>FlashpixVersion</v>
      </c>
      <c r="F3580" s="3" t="s">
        <v>1708</v>
      </c>
      <c r="G3580" s="3" t="s">
        <v>9526</v>
      </c>
      <c r="H3580" s="3" t="s">
        <v>11284</v>
      </c>
      <c r="I3580" s="3" t="s">
        <v>3341</v>
      </c>
      <c r="J3580" s="3"/>
      <c r="K3580" s="5" t="s">
        <v>4053</v>
      </c>
      <c r="L3580" s="14"/>
      <c r="M3580" s="3" t="str">
        <f>IFERROR(VLOOKUP(E3580,A:J,10, FALSE),"")</f>
        <v>Flashpix-Version</v>
      </c>
      <c r="O3580" s="3" t="str">
        <f>IF(AND(TRIM(J3580)="",M3580=""),"Suffix not translated ",
   IF(AND(TRIM(J3580)&lt;&gt;"",TRIM(M3580)&lt;&gt;"",TRIM(J3580)&lt;&gt;TRIM(M3580)),"Suffix translation &lt;&gt; lookup ", "" ))
&amp;IF(AND(TRIM(K3580)="",N3580=""),"Description not translated ",
   IF(AND(TRIM(K3580)&lt;&gt;"",TRIM(N3580)&lt;&gt;"",TRIM(K3580)&lt;&gt;TRIM(N3580)),"Description translation&lt;&gt; lookup ", "" ))</f>
        <v/>
      </c>
      <c r="Q3580" s="3" t="s">
        <v>8447</v>
      </c>
      <c r="R3580" s="3" t="s">
        <v>9129</v>
      </c>
    </row>
    <row r="3581" spans="1:18" x14ac:dyDescent="0.25">
      <c r="A3581" s="2" t="str">
        <f>IF(TRIM(J3581)="","",E3581)</f>
        <v/>
      </c>
      <c r="B3581" s="2" t="str">
        <f>IF(TRIM(K3581)="","",I3581)</f>
        <v>EXIF tag 33437, 0x829D. F number.</v>
      </c>
      <c r="C3581" s="2" t="str">
        <f>LEFT(F3581,FIND(".",F3581,6))</f>
        <v>Xmp.exif.</v>
      </c>
      <c r="D3581" s="2" t="str">
        <f>VLOOKUP(C3581,PrefixUebersetzung,2,FALSE)</f>
        <v>Xmp.exif.</v>
      </c>
      <c r="E3581" s="2" t="str">
        <f>MID(F3581,FIND(".",F3581,6)+1,99)</f>
        <v>FNumber</v>
      </c>
      <c r="F3581" s="3" t="s">
        <v>1709</v>
      </c>
      <c r="G3581" s="3" t="s">
        <v>9526</v>
      </c>
      <c r="H3581" s="3" t="s">
        <v>9519</v>
      </c>
      <c r="I3581" s="3" t="s">
        <v>3342</v>
      </c>
      <c r="J3581" s="3"/>
      <c r="K3581" s="5" t="s">
        <v>5281</v>
      </c>
      <c r="L3581" s="14">
        <v>1</v>
      </c>
      <c r="M3581" s="3" t="str">
        <f>IFERROR(VLOOKUP(E3581,A:J,10, FALSE),"")</f>
        <v>Blendenzahl</v>
      </c>
      <c r="O3581" s="3" t="str">
        <f>IF(AND(TRIM(J3581)="",M3581=""),"Suffix not translated ",
   IF(AND(TRIM(J3581)&lt;&gt;"",TRIM(M3581)&lt;&gt;"",TRIM(J3581)&lt;&gt;TRIM(M3581)),"Suffix translation &lt;&gt; lookup ", "" ))
&amp;IF(AND(TRIM(K3581)="",N3581=""),"Description not translated ",
   IF(AND(TRIM(K3581)&lt;&gt;"",TRIM(N3581)&lt;&gt;"",TRIM(K3581)&lt;&gt;TRIM(N3581)),"Description translation&lt;&gt; lookup ", "" ))</f>
        <v/>
      </c>
      <c r="Q3581" s="3" t="s">
        <v>8447</v>
      </c>
      <c r="R3581" s="3" t="s">
        <v>9120</v>
      </c>
    </row>
    <row r="3582" spans="1:18" ht="30" x14ac:dyDescent="0.25">
      <c r="A3582" s="2" t="str">
        <f>IF(TRIM(J3582)="","",E3582)</f>
        <v/>
      </c>
      <c r="B3582" s="2" t="str">
        <f>IF(TRIM(K3582)="","",I3582)</f>
        <v>EXIF tag 37386, 0x920A. Focal length of the lens, in millimeters.</v>
      </c>
      <c r="C3582" s="2" t="str">
        <f>LEFT(F3582,FIND(".",F3582,6))</f>
        <v>Xmp.exif.</v>
      </c>
      <c r="D3582" s="2" t="str">
        <f>VLOOKUP(C3582,PrefixUebersetzung,2,FALSE)</f>
        <v>Xmp.exif.</v>
      </c>
      <c r="E3582" s="2" t="str">
        <f>MID(F3582,FIND(".",F3582,6)+1,99)</f>
        <v>FocalLength</v>
      </c>
      <c r="F3582" s="3" t="s">
        <v>1710</v>
      </c>
      <c r="G3582" s="3" t="s">
        <v>9526</v>
      </c>
      <c r="H3582" s="3" t="s">
        <v>9519</v>
      </c>
      <c r="I3582" s="3" t="s">
        <v>3343</v>
      </c>
      <c r="J3582" s="3"/>
      <c r="K3582" s="5" t="s">
        <v>5282</v>
      </c>
      <c r="L3582" s="14">
        <v>1</v>
      </c>
      <c r="M3582" s="3" t="str">
        <f>IFERROR(VLOOKUP(E3582,A:J,10, FALSE),"")</f>
        <v>Brennweite</v>
      </c>
      <c r="O3582" s="3" t="str">
        <f>IF(AND(TRIM(J3582)="",M3582=""),"Suffix not translated ",
   IF(AND(TRIM(J3582)&lt;&gt;"",TRIM(M3582)&lt;&gt;"",TRIM(J3582)&lt;&gt;TRIM(M3582)),"Suffix translation &lt;&gt; lookup ", "" ))
&amp;IF(AND(TRIM(K3582)="",N3582=""),"Description not translated ",
   IF(AND(TRIM(K3582)&lt;&gt;"",TRIM(N3582)&lt;&gt;"",TRIM(K3582)&lt;&gt;TRIM(N3582)),"Description translation&lt;&gt; lookup ", "" ))</f>
        <v/>
      </c>
      <c r="Q3582" s="3" t="s">
        <v>8447</v>
      </c>
      <c r="R3582" s="3" t="s">
        <v>9127</v>
      </c>
    </row>
    <row r="3583" spans="1:18" ht="75" x14ac:dyDescent="0.25">
      <c r="A3583" s="2" t="str">
        <f>IF(TRIM(J3583)="","",E3583)</f>
        <v/>
      </c>
      <c r="B3583" s="2" t="str">
        <f>IF(TRIM(K3583)="","",I3583)</f>
        <v>EXIF tag 41989, 0xA405. Indicates the equivalent focal length assuming a 35mm film camera, in mm. A value of 0 means the focal length is unknown. Note that this tag differs from the FocalLength tag.</v>
      </c>
      <c r="C3583" s="2" t="str">
        <f>LEFT(F3583,FIND(".",F3583,6))</f>
        <v>Xmp.exif.</v>
      </c>
      <c r="D3583" s="2" t="str">
        <f>VLOOKUP(C3583,PrefixUebersetzung,2,FALSE)</f>
        <v>Xmp.exif.</v>
      </c>
      <c r="E3583" s="2" t="str">
        <f>MID(F3583,FIND(".",F3583,6)+1,99)</f>
        <v>FocalLengthIn35mmFilm</v>
      </c>
      <c r="F3583" s="3" t="s">
        <v>1711</v>
      </c>
      <c r="G3583" s="3" t="s">
        <v>9526</v>
      </c>
      <c r="H3583" s="3" t="s">
        <v>11242</v>
      </c>
      <c r="I3583" s="3" t="s">
        <v>3344</v>
      </c>
      <c r="J3583" s="3"/>
      <c r="K3583" s="5" t="s">
        <v>6570</v>
      </c>
      <c r="L3583" s="14"/>
      <c r="M3583" s="3" t="str">
        <f>IFERROR(VLOOKUP(E3583,A:J,10, FALSE),"")</f>
        <v>Brennweite 35mm äquiv</v>
      </c>
      <c r="O3583" s="3" t="str">
        <f>IF(AND(TRIM(J3583)="",M3583=""),"Suffix not translated ",
   IF(AND(TRIM(J3583)&lt;&gt;"",TRIM(M3583)&lt;&gt;"",TRIM(J3583)&lt;&gt;TRIM(M3583)),"Suffix translation &lt;&gt; lookup ", "" ))
&amp;IF(AND(TRIM(K3583)="",N3583=""),"Description not translated ",
   IF(AND(TRIM(K3583)&lt;&gt;"",TRIM(N3583)&lt;&gt;"",TRIM(K3583)&lt;&gt;TRIM(N3583)),"Description translation&lt;&gt; lookup ", "" ))</f>
        <v/>
      </c>
      <c r="Q3583" s="3" t="s">
        <v>8447</v>
      </c>
    </row>
    <row r="3584" spans="1:18" ht="30" x14ac:dyDescent="0.25">
      <c r="A3584" s="2" t="str">
        <f>IF(TRIM(J3584)="","",E3584)</f>
        <v/>
      </c>
      <c r="B3584" s="2" t="str">
        <f>IF(TRIM(K3584)="","",I3584)</f>
        <v>EXIF tag 41488, 0xA210. Unit used for FocalPlaneXResolution and FocalPlaneYResolution.</v>
      </c>
      <c r="C3584" s="2" t="str">
        <f>LEFT(F3584,FIND(".",F3584,6))</f>
        <v>Xmp.exif.</v>
      </c>
      <c r="D3584" s="2" t="str">
        <f>VLOOKUP(C3584,PrefixUebersetzung,2,FALSE)</f>
        <v>Xmp.exif.</v>
      </c>
      <c r="E3584" s="2" t="str">
        <f>MID(F3584,FIND(".",F3584,6)+1,99)</f>
        <v>FocalPlaneResolutionUnit</v>
      </c>
      <c r="F3584" s="3" t="s">
        <v>1712</v>
      </c>
      <c r="G3584" s="3" t="s">
        <v>9526</v>
      </c>
      <c r="H3584" s="3" t="s">
        <v>11281</v>
      </c>
      <c r="I3584" s="3" t="s">
        <v>3345</v>
      </c>
      <c r="J3584" s="3"/>
      <c r="K3584" s="5" t="s">
        <v>5283</v>
      </c>
      <c r="L3584" s="14"/>
      <c r="M3584" s="3" t="str">
        <f>IFERROR(VLOOKUP(E3584,A:J,10, FALSE),"")</f>
        <v>Auflösung Brennebene Einheit</v>
      </c>
      <c r="O3584" s="3" t="str">
        <f>IF(AND(TRIM(J3584)="",M3584=""),"Suffix not translated ",
   IF(AND(TRIM(J3584)&lt;&gt;"",TRIM(M3584)&lt;&gt;"",TRIM(J3584)&lt;&gt;TRIM(M3584)),"Suffix translation &lt;&gt; lookup ", "" ))
&amp;IF(AND(TRIM(K3584)="",N3584=""),"Description not translated ",
   IF(AND(TRIM(K3584)&lt;&gt;"",TRIM(N3584)&lt;&gt;"",TRIM(K3584)&lt;&gt;TRIM(N3584)),"Description translation&lt;&gt; lookup ", "" ))</f>
        <v/>
      </c>
      <c r="Q3584" s="3" t="s">
        <v>8447</v>
      </c>
    </row>
    <row r="3585" spans="1:18" ht="30" x14ac:dyDescent="0.25">
      <c r="A3585" s="2" t="str">
        <f>IF(TRIM(J3585)="","",E3585)</f>
        <v/>
      </c>
      <c r="B3585" s="2" t="str">
        <f>IF(TRIM(K3585)="","",I3585)</f>
        <v>EXIF tag 41486, 0xA20E. Horizontal focal resolution, measured pixels per unit.</v>
      </c>
      <c r="C3585" s="2" t="str">
        <f>LEFT(F3585,FIND(".",F3585,6))</f>
        <v>Xmp.exif.</v>
      </c>
      <c r="D3585" s="2" t="str">
        <f>VLOOKUP(C3585,PrefixUebersetzung,2,FALSE)</f>
        <v>Xmp.exif.</v>
      </c>
      <c r="E3585" s="2" t="str">
        <f>MID(F3585,FIND(".",F3585,6)+1,99)</f>
        <v>FocalPlaneXResolution</v>
      </c>
      <c r="F3585" s="3" t="s">
        <v>1713</v>
      </c>
      <c r="G3585" s="3" t="s">
        <v>9526</v>
      </c>
      <c r="H3585" s="3" t="s">
        <v>9519</v>
      </c>
      <c r="I3585" s="3" t="s">
        <v>3346</v>
      </c>
      <c r="J3585" s="3"/>
      <c r="K3585" s="5" t="s">
        <v>5284</v>
      </c>
      <c r="L3585" s="14"/>
      <c r="M3585" s="3" t="str">
        <f>IFERROR(VLOOKUP(E3585,A:J,10, FALSE),"")</f>
        <v>Auflösung Brennebene X</v>
      </c>
      <c r="O3585" s="3" t="str">
        <f>IF(AND(TRIM(J3585)="",M3585=""),"Suffix not translated ",
   IF(AND(TRIM(J3585)&lt;&gt;"",TRIM(M3585)&lt;&gt;"",TRIM(J3585)&lt;&gt;TRIM(M3585)),"Suffix translation &lt;&gt; lookup ", "" ))
&amp;IF(AND(TRIM(K3585)="",N3585=""),"Description not translated ",
   IF(AND(TRIM(K3585)&lt;&gt;"",TRIM(N3585)&lt;&gt;"",TRIM(K3585)&lt;&gt;TRIM(N3585)),"Description translation&lt;&gt; lookup ", "" ))</f>
        <v/>
      </c>
      <c r="Q3585" s="3" t="s">
        <v>8447</v>
      </c>
    </row>
    <row r="3586" spans="1:18" ht="30" x14ac:dyDescent="0.25">
      <c r="A3586" s="2" t="str">
        <f>IF(TRIM(J3586)="","",E3586)</f>
        <v/>
      </c>
      <c r="B3586" s="2" t="str">
        <f>IF(TRIM(K3586)="","",I3586)</f>
        <v>EXIF tag 41487, 0xA20F. Vertical focal resolution, measured in pixels per unit.</v>
      </c>
      <c r="C3586" s="2" t="str">
        <f>LEFT(F3586,FIND(".",F3586,6))</f>
        <v>Xmp.exif.</v>
      </c>
      <c r="D3586" s="2" t="str">
        <f>VLOOKUP(C3586,PrefixUebersetzung,2,FALSE)</f>
        <v>Xmp.exif.</v>
      </c>
      <c r="E3586" s="2" t="str">
        <f>MID(F3586,FIND(".",F3586,6)+1,99)</f>
        <v>FocalPlaneYResolution</v>
      </c>
      <c r="F3586" s="3" t="s">
        <v>1714</v>
      </c>
      <c r="G3586" s="3" t="s">
        <v>9526</v>
      </c>
      <c r="H3586" s="3" t="s">
        <v>9519</v>
      </c>
      <c r="I3586" s="3" t="s">
        <v>3347</v>
      </c>
      <c r="J3586" s="3"/>
      <c r="K3586" s="5" t="s">
        <v>5285</v>
      </c>
      <c r="L3586" s="14"/>
      <c r="M3586" s="3" t="str">
        <f>IFERROR(VLOOKUP(E3586,A:J,10, FALSE),"")</f>
        <v>Auflösung Brennebene Y</v>
      </c>
      <c r="O3586" s="3" t="str">
        <f>IF(AND(TRIM(J3586)="",M3586=""),"Suffix not translated ",
   IF(AND(TRIM(J3586)&lt;&gt;"",TRIM(M3586)&lt;&gt;"",TRIM(J3586)&lt;&gt;TRIM(M3586)),"Suffix translation &lt;&gt; lookup ", "" ))
&amp;IF(AND(TRIM(K3586)="",N3586=""),"Description not translated ",
   IF(AND(TRIM(K3586)&lt;&gt;"",TRIM(N3586)&lt;&gt;"",TRIM(K3586)&lt;&gt;TRIM(N3586)),"Description translation&lt;&gt; lookup ", "" ))</f>
        <v/>
      </c>
      <c r="Q3586" s="3" t="s">
        <v>8447</v>
      </c>
    </row>
    <row r="3587" spans="1:18" ht="30" x14ac:dyDescent="0.25">
      <c r="A3587" s="2" t="str">
        <f>IF(TRIM(J3587)="","",E3587)</f>
        <v/>
      </c>
      <c r="B3587" s="2" t="str">
        <f>IF(TRIM(K3587)="","",I3587)</f>
        <v/>
      </c>
      <c r="C3587" s="2" t="str">
        <f>LEFT(F3587,FIND(".",F3587,6))</f>
        <v>Xmp.exif.</v>
      </c>
      <c r="D3587" s="2" t="str">
        <f>VLOOKUP(C3587,PrefixUebersetzung,2,FALSE)</f>
        <v>Xmp.exif.</v>
      </c>
      <c r="E3587" s="2" t="str">
        <f>MID(F3587,FIND(".",F3587,6)+1,99)</f>
        <v>GainControl</v>
      </c>
      <c r="F3587" s="3" t="s">
        <v>1715</v>
      </c>
      <c r="G3587" s="3" t="s">
        <v>9526</v>
      </c>
      <c r="H3587" s="3" t="s">
        <v>11281</v>
      </c>
      <c r="I3587" s="3" t="s">
        <v>3348</v>
      </c>
      <c r="J3587" s="3"/>
      <c r="L3587" s="14">
        <v>5</v>
      </c>
      <c r="M3587" s="3" t="str">
        <f>IFERROR(VLOOKUP(E3587,A:J,10, FALSE),"")</f>
        <v/>
      </c>
      <c r="O3587" s="3" t="str">
        <f>IF(AND(TRIM(J3587)="",M3587=""),"Suffix not translated ",
   IF(AND(TRIM(J3587)&lt;&gt;"",TRIM(M3587)&lt;&gt;"",TRIM(J3587)&lt;&gt;TRIM(M3587)),"Suffix translation &lt;&gt; lookup ", "" ))
&amp;IF(AND(TRIM(K3587)="",N3587=""),"Description not translated ",
   IF(AND(TRIM(K3587)&lt;&gt;"",TRIM(N3587)&lt;&gt;"",TRIM(K3587)&lt;&gt;TRIM(N3587)),"Description translation&lt;&gt; lookup ", "" ))</f>
        <v xml:space="preserve">Suffix not translated Description not translated </v>
      </c>
      <c r="Q3587" s="3" t="s">
        <v>8447</v>
      </c>
    </row>
    <row r="3588" spans="1:18" ht="30" x14ac:dyDescent="0.25">
      <c r="A3588" s="2" t="str">
        <f>IF(TRIM(J3588)="","",E3588)</f>
        <v/>
      </c>
      <c r="B3588" s="2" t="str">
        <f>IF(TRIM(K3588)="","",I3588)</f>
        <v>GPS tag 6, 0x06. Indicates altitude in meters.</v>
      </c>
      <c r="C3588" s="2" t="str">
        <f>LEFT(F3588,FIND(".",F3588,6))</f>
        <v>Xmp.exif.</v>
      </c>
      <c r="D3588" s="2" t="str">
        <f>VLOOKUP(C3588,PrefixUebersetzung,2,FALSE)</f>
        <v>Xmp.exif.</v>
      </c>
      <c r="E3588" s="2" t="str">
        <f>MID(F3588,FIND(".",F3588,6)+1,99)</f>
        <v>GPSAltitude</v>
      </c>
      <c r="F3588" s="3" t="s">
        <v>1716</v>
      </c>
      <c r="G3588" s="3" t="s">
        <v>9526</v>
      </c>
      <c r="H3588" s="3" t="s">
        <v>9519</v>
      </c>
      <c r="I3588" s="3" t="s">
        <v>3349</v>
      </c>
      <c r="J3588" s="3"/>
      <c r="K3588" s="5" t="s">
        <v>4054</v>
      </c>
      <c r="L3588" s="14"/>
      <c r="M3588" s="3" t="str">
        <f>IFERROR(VLOOKUP(E3588,A:J,10, FALSE),"")</f>
        <v>GPS Höhe</v>
      </c>
      <c r="N3588" s="3" t="str">
        <f>IFERROR(VLOOKUP(I3588,B:K,10,FALSE),"")</f>
        <v>GPS tag 6, 0x06. Zeigt Höhe in Metern.</v>
      </c>
      <c r="O3588" s="3" t="str">
        <f>IF(AND(TRIM(J3588)="",M3588=""),"Suffix not translated ",
   IF(AND(TRIM(J3588)&lt;&gt;"",TRIM(M3588)&lt;&gt;"",TRIM(J3588)&lt;&gt;TRIM(M3588)),"Suffix translation &lt;&gt; lookup ", "" ))
&amp;IF(AND(TRIM(K3588)="",N3588=""),"Description not translated ",
   IF(AND(TRIM(K3588)&lt;&gt;"",TRIM(N3588)&lt;&gt;"",TRIM(K3588)&lt;&gt;TRIM(N3588)),"Description translation&lt;&gt; lookup ", "" ))</f>
        <v/>
      </c>
      <c r="Q3588" s="3" t="s">
        <v>8447</v>
      </c>
      <c r="R3588" s="3" t="s">
        <v>9195</v>
      </c>
    </row>
    <row r="3589" spans="1:18" ht="45" x14ac:dyDescent="0.25">
      <c r="A3589" s="2" t="str">
        <f>IF(TRIM(J3589)="","",E3589)</f>
        <v/>
      </c>
      <c r="B3589" s="2" t="str">
        <f>IF(TRIM(K3589)="","",I3589)</f>
        <v>GPS tag 5, 0x05. Indicates whether the altitude is above or below sea level.</v>
      </c>
      <c r="C3589" s="2" t="str">
        <f>LEFT(F3589,FIND(".",F3589,6))</f>
        <v>Xmp.exif.</v>
      </c>
      <c r="D3589" s="2" t="str">
        <f>VLOOKUP(C3589,PrefixUebersetzung,2,FALSE)</f>
        <v>Xmp.exif.</v>
      </c>
      <c r="E3589" s="2" t="str">
        <f>MID(F3589,FIND(".",F3589,6)+1,99)</f>
        <v>GPSAltitudeRef</v>
      </c>
      <c r="F3589" s="3" t="s">
        <v>1717</v>
      </c>
      <c r="G3589" s="3" t="s">
        <v>9526</v>
      </c>
      <c r="H3589" s="3" t="s">
        <v>11281</v>
      </c>
      <c r="I3589" s="3" t="s">
        <v>3350</v>
      </c>
      <c r="J3589" s="3"/>
      <c r="K3589" s="5" t="s">
        <v>5286</v>
      </c>
      <c r="L3589" s="14"/>
      <c r="M3589" s="3" t="str">
        <f>IFERROR(VLOOKUP(E3589,A:J,10, FALSE),"")</f>
        <v>GPS Höhenreferenz</v>
      </c>
      <c r="N3589" s="3" t="str">
        <f>IFERROR(VLOOKUP(I3589,B:K,10,FALSE),"")</f>
        <v>GPS-Tag 5, 0x05. Zeigt an, ob die Höhe über oder unter dem Meeresspiegel ist.</v>
      </c>
      <c r="O3589" s="3" t="str">
        <f>IF(AND(TRIM(J3589)="",M3589=""),"Suffix not translated ",
   IF(AND(TRIM(J3589)&lt;&gt;"",TRIM(M3589)&lt;&gt;"",TRIM(J3589)&lt;&gt;TRIM(M3589)),"Suffix translation &lt;&gt; lookup ", "" ))
&amp;IF(AND(TRIM(K3589)="",N3589=""),"Description not translated ",
   IF(AND(TRIM(K3589)&lt;&gt;"",TRIM(N3589)&lt;&gt;"",TRIM(K3589)&lt;&gt;TRIM(N3589)),"Description translation&lt;&gt; lookup ", "" ))</f>
        <v/>
      </c>
      <c r="Q3589" s="3" t="s">
        <v>8447</v>
      </c>
    </row>
    <row r="3590" spans="1:18" ht="30" x14ac:dyDescent="0.25">
      <c r="A3590" s="2" t="str">
        <f>IF(TRIM(J3590)="","",E3590)</f>
        <v/>
      </c>
      <c r="B3590" s="2" t="str">
        <f>IF(TRIM(K3590)="","",I3590)</f>
        <v>GPS tag 28, 0x1C. A character string recording the name of the GPS area.</v>
      </c>
      <c r="C3590" s="2" t="str">
        <f>LEFT(F3590,FIND(".",F3590,6))</f>
        <v>Xmp.exif.</v>
      </c>
      <c r="D3590" s="2" t="str">
        <f>VLOOKUP(C3590,PrefixUebersetzung,2,FALSE)</f>
        <v>Xmp.exif.</v>
      </c>
      <c r="E3590" s="2" t="str">
        <f>MID(F3590,FIND(".",F3590,6)+1,99)</f>
        <v>GPSAreaInformation</v>
      </c>
      <c r="F3590" s="3" t="s">
        <v>1718</v>
      </c>
      <c r="G3590" s="3" t="s">
        <v>9526</v>
      </c>
      <c r="H3590" s="3" t="s">
        <v>11241</v>
      </c>
      <c r="I3590" s="3" t="s">
        <v>3351</v>
      </c>
      <c r="J3590" s="3"/>
      <c r="K3590" s="5" t="s">
        <v>5287</v>
      </c>
      <c r="L3590" s="14"/>
      <c r="M3590" s="3" t="str">
        <f>IFERROR(VLOOKUP(E3590,A:J,10, FALSE),"")</f>
        <v>GPS Bereichsinformation</v>
      </c>
      <c r="O3590" s="3" t="str">
        <f>IF(AND(TRIM(J3590)="",M3590=""),"Suffix not translated ",
   IF(AND(TRIM(J3590)&lt;&gt;"",TRIM(M3590)&lt;&gt;"",TRIM(J3590)&lt;&gt;TRIM(M3590)),"Suffix translation &lt;&gt; lookup ", "" ))
&amp;IF(AND(TRIM(K3590)="",N3590=""),"Description not translated ",
   IF(AND(TRIM(K3590)&lt;&gt;"",TRIM(N3590)&lt;&gt;"",TRIM(K3590)&lt;&gt;TRIM(N3590)),"Description translation&lt;&gt; lookup ", "" ))</f>
        <v/>
      </c>
      <c r="Q3590" s="3" t="s">
        <v>8447</v>
      </c>
    </row>
    <row r="3591" spans="1:18" ht="30" x14ac:dyDescent="0.25">
      <c r="A3591" s="2" t="str">
        <f>IF(TRIM(J3591)="","",E3591)</f>
        <v/>
      </c>
      <c r="B3591" s="2" t="str">
        <f>IF(TRIM(K3591)="","",I3591)</f>
        <v>GPS tag 24, 0x18. Destination bearing, values from 0 to 359.99.</v>
      </c>
      <c r="C3591" s="2" t="str">
        <f>LEFT(F3591,FIND(".",F3591,6))</f>
        <v>Xmp.exif.</v>
      </c>
      <c r="D3591" s="2" t="str">
        <f>VLOOKUP(C3591,PrefixUebersetzung,2,FALSE)</f>
        <v>Xmp.exif.</v>
      </c>
      <c r="E3591" s="2" t="str">
        <f>MID(F3591,FIND(".",F3591,6)+1,99)</f>
        <v>GPSDestBearing</v>
      </c>
      <c r="F3591" s="3" t="s">
        <v>1719</v>
      </c>
      <c r="G3591" s="3" t="s">
        <v>9526</v>
      </c>
      <c r="H3591" s="3" t="s">
        <v>9519</v>
      </c>
      <c r="I3591" s="3" t="s">
        <v>3352</v>
      </c>
      <c r="J3591" s="3"/>
      <c r="K3591" s="5" t="s">
        <v>5288</v>
      </c>
      <c r="L3591" s="14"/>
      <c r="M3591" s="3" t="str">
        <f>IFERROR(VLOOKUP(E3591,A:J,10, FALSE),"")</f>
        <v>GPS Peilung</v>
      </c>
      <c r="O3591" s="3" t="str">
        <f>IF(AND(TRIM(J3591)="",M3591=""),"Suffix not translated ",
   IF(AND(TRIM(J3591)&lt;&gt;"",TRIM(M3591)&lt;&gt;"",TRIM(J3591)&lt;&gt;TRIM(M3591)),"Suffix translation &lt;&gt; lookup ", "" ))
&amp;IF(AND(TRIM(K3591)="",N3591=""),"Description not translated ",
   IF(AND(TRIM(K3591)&lt;&gt;"",TRIM(N3591)&lt;&gt;"",TRIM(K3591)&lt;&gt;TRIM(N3591)),"Description translation&lt;&gt; lookup ", "" ))</f>
        <v/>
      </c>
      <c r="Q3591" s="3" t="s">
        <v>8447</v>
      </c>
    </row>
    <row r="3592" spans="1:18" ht="30" x14ac:dyDescent="0.25">
      <c r="A3592" s="2" t="str">
        <f>IF(TRIM(J3592)="","",E3592)</f>
        <v/>
      </c>
      <c r="B3592" s="2" t="str">
        <f>IF(TRIM(K3592)="","",I3592)</f>
        <v>GPS tag 23, 0x17. Reference for movement direction.</v>
      </c>
      <c r="C3592" s="2" t="str">
        <f>LEFT(F3592,FIND(".",F3592,6))</f>
        <v>Xmp.exif.</v>
      </c>
      <c r="D3592" s="2" t="str">
        <f>VLOOKUP(C3592,PrefixUebersetzung,2,FALSE)</f>
        <v>Xmp.exif.</v>
      </c>
      <c r="E3592" s="2" t="str">
        <f>MID(F3592,FIND(".",F3592,6)+1,99)</f>
        <v>GPSDestBearingRef</v>
      </c>
      <c r="F3592" s="3" t="s">
        <v>1720</v>
      </c>
      <c r="G3592" s="3" t="s">
        <v>9526</v>
      </c>
      <c r="H3592" s="3" t="s">
        <v>11284</v>
      </c>
      <c r="I3592" s="3" t="s">
        <v>3353</v>
      </c>
      <c r="J3592" s="3"/>
      <c r="K3592" s="5" t="s">
        <v>4055</v>
      </c>
      <c r="L3592" s="14"/>
      <c r="M3592" s="3" t="str">
        <f>IFERROR(VLOOKUP(E3592,A:J,10, FALSE),"")</f>
        <v>GPS Peilung Referenz</v>
      </c>
      <c r="O3592" s="3" t="str">
        <f>IF(AND(TRIM(J3592)="",M3592=""),"Suffix not translated ",
   IF(AND(TRIM(J3592)&lt;&gt;"",TRIM(M3592)&lt;&gt;"",TRIM(J3592)&lt;&gt;TRIM(M3592)),"Suffix translation &lt;&gt; lookup ", "" ))
&amp;IF(AND(TRIM(K3592)="",N3592=""),"Description not translated ",
   IF(AND(TRIM(K3592)&lt;&gt;"",TRIM(N3592)&lt;&gt;"",TRIM(K3592)&lt;&gt;TRIM(N3592)),"Description translation&lt;&gt; lookup ", "" ))</f>
        <v/>
      </c>
      <c r="Q3592" s="3" t="s">
        <v>8447</v>
      </c>
      <c r="R3592" s="3" t="s">
        <v>9194</v>
      </c>
    </row>
    <row r="3593" spans="1:18" ht="30" x14ac:dyDescent="0.25">
      <c r="A3593" s="2" t="str">
        <f>IF(TRIM(J3593)="","",E3593)</f>
        <v/>
      </c>
      <c r="B3593" s="2" t="str">
        <f>IF(TRIM(K3593)="","",I3593)</f>
        <v>GPS tag 26, 0x1A. Distance to destination.</v>
      </c>
      <c r="C3593" s="2" t="str">
        <f>LEFT(F3593,FIND(".",F3593,6))</f>
        <v>Xmp.exif.</v>
      </c>
      <c r="D3593" s="2" t="str">
        <f>VLOOKUP(C3593,PrefixUebersetzung,2,FALSE)</f>
        <v>Xmp.exif.</v>
      </c>
      <c r="E3593" s="2" t="str">
        <f>MID(F3593,FIND(".",F3593,6)+1,99)</f>
        <v>GPSDestDistance</v>
      </c>
      <c r="F3593" s="3" t="s">
        <v>1721</v>
      </c>
      <c r="G3593" s="3" t="s">
        <v>9526</v>
      </c>
      <c r="H3593" s="3" t="s">
        <v>9519</v>
      </c>
      <c r="I3593" s="3" t="s">
        <v>3354</v>
      </c>
      <c r="J3593" s="3"/>
      <c r="K3593" s="5" t="s">
        <v>4056</v>
      </c>
      <c r="L3593" s="14"/>
      <c r="M3593" s="3" t="str">
        <f>IFERROR(VLOOKUP(E3593,A:J,10, FALSE),"")</f>
        <v>GPS Zielentfernung</v>
      </c>
      <c r="O3593" s="3" t="str">
        <f>IF(AND(TRIM(J3593)="",M3593=""),"Suffix not translated ",
   IF(AND(TRIM(J3593)&lt;&gt;"",TRIM(M3593)&lt;&gt;"",TRIM(J3593)&lt;&gt;TRIM(M3593)),"Suffix translation &lt;&gt; lookup ", "" ))
&amp;IF(AND(TRIM(K3593)="",N3593=""),"Description not translated ",
   IF(AND(TRIM(K3593)&lt;&gt;"",TRIM(N3593)&lt;&gt;"",TRIM(K3593)&lt;&gt;TRIM(N3593)),"Description translation&lt;&gt; lookup ", "" ))</f>
        <v/>
      </c>
      <c r="Q3593" s="3" t="s">
        <v>8447</v>
      </c>
      <c r="R3593" s="3" t="s">
        <v>9194</v>
      </c>
    </row>
    <row r="3594" spans="1:18" ht="30" x14ac:dyDescent="0.25">
      <c r="A3594" s="2" t="str">
        <f>IF(TRIM(J3594)="","",E3594)</f>
        <v/>
      </c>
      <c r="B3594" s="2" t="str">
        <f>IF(TRIM(K3594)="","",I3594)</f>
        <v>GPS tag 25, 0x19. Units used for speed measurement.</v>
      </c>
      <c r="C3594" s="2" t="str">
        <f>LEFT(F3594,FIND(".",F3594,6))</f>
        <v>Xmp.exif.</v>
      </c>
      <c r="D3594" s="2" t="str">
        <f>VLOOKUP(C3594,PrefixUebersetzung,2,FALSE)</f>
        <v>Xmp.exif.</v>
      </c>
      <c r="E3594" s="2" t="str">
        <f>MID(F3594,FIND(".",F3594,6)+1,99)</f>
        <v>GPSDestDistanceRef</v>
      </c>
      <c r="F3594" s="3" t="s">
        <v>1722</v>
      </c>
      <c r="G3594" s="3" t="s">
        <v>9526</v>
      </c>
      <c r="H3594" s="3" t="s">
        <v>11286</v>
      </c>
      <c r="I3594" s="3" t="s">
        <v>3355</v>
      </c>
      <c r="J3594" s="3"/>
      <c r="K3594" s="5" t="s">
        <v>5289</v>
      </c>
      <c r="L3594" s="14"/>
      <c r="M3594" s="3" t="str">
        <f>IFERROR(VLOOKUP(E3594,A:J,10, FALSE),"")</f>
        <v>GPS Zielentfernung Referenz</v>
      </c>
      <c r="O3594" s="3" t="str">
        <f>IF(AND(TRIM(J3594)="",M3594=""),"Suffix not translated ",
   IF(AND(TRIM(J3594)&lt;&gt;"",TRIM(M3594)&lt;&gt;"",TRIM(J3594)&lt;&gt;TRIM(M3594)),"Suffix translation &lt;&gt; lookup ", "" ))
&amp;IF(AND(TRIM(K3594)="",N3594=""),"Description not translated ",
   IF(AND(TRIM(K3594)&lt;&gt;"",TRIM(N3594)&lt;&gt;"",TRIM(K3594)&lt;&gt;TRIM(N3594)),"Description translation&lt;&gt; lookup ", "" ))</f>
        <v/>
      </c>
      <c r="Q3594" s="3" t="s">
        <v>8447</v>
      </c>
      <c r="R3594" s="3" t="s">
        <v>9194</v>
      </c>
    </row>
    <row r="3595" spans="1:18" ht="30" x14ac:dyDescent="0.25">
      <c r="A3595" s="2" t="str">
        <f>IF(TRIM(J3595)="","",E3595)</f>
        <v/>
      </c>
      <c r="B3595" s="2" t="str">
        <f>IF(TRIM(K3595)="","",I3595)</f>
        <v>GPS tag 20, 0x14 (position) and 19, 0x13 (North/South). Indicates destination latitude.</v>
      </c>
      <c r="C3595" s="2" t="str">
        <f>LEFT(F3595,FIND(".",F3595,6))</f>
        <v>Xmp.exif.</v>
      </c>
      <c r="D3595" s="2" t="str">
        <f>VLOOKUP(C3595,PrefixUebersetzung,2,FALSE)</f>
        <v>Xmp.exif.</v>
      </c>
      <c r="E3595" s="2" t="str">
        <f>MID(F3595,FIND(".",F3595,6)+1,99)</f>
        <v>GPSDestLatitude</v>
      </c>
      <c r="F3595" s="3" t="s">
        <v>1723</v>
      </c>
      <c r="G3595" s="3" t="s">
        <v>9526</v>
      </c>
      <c r="H3595" s="3" t="s">
        <v>11287</v>
      </c>
      <c r="I3595" s="3" t="s">
        <v>3356</v>
      </c>
      <c r="J3595" s="3"/>
      <c r="K3595" s="5" t="s">
        <v>5290</v>
      </c>
      <c r="L3595" s="14"/>
      <c r="M3595" s="3" t="str">
        <f>IFERROR(VLOOKUP(E3595,A:J,10, FALSE),"")</f>
        <v>GPS Ziel Breite</v>
      </c>
      <c r="O3595" s="3" t="str">
        <f>IF(AND(TRIM(J3595)="",M3595=""),"Suffix not translated ",
   IF(AND(TRIM(J3595)&lt;&gt;"",TRIM(M3595)&lt;&gt;"",TRIM(J3595)&lt;&gt;TRIM(M3595)),"Suffix translation &lt;&gt; lookup ", "" ))
&amp;IF(AND(TRIM(K3595)="",N3595=""),"Description not translated ",
   IF(AND(TRIM(K3595)&lt;&gt;"",TRIM(N3595)&lt;&gt;"",TRIM(K3595)&lt;&gt;TRIM(N3595)),"Description translation&lt;&gt; lookup ", "" ))</f>
        <v/>
      </c>
      <c r="Q3595" s="3" t="s">
        <v>8447</v>
      </c>
    </row>
    <row r="3596" spans="1:18" ht="30" x14ac:dyDescent="0.25">
      <c r="A3596" s="2" t="str">
        <f>IF(TRIM(J3596)="","",E3596)</f>
        <v/>
      </c>
      <c r="B3596" s="2" t="str">
        <f>IF(TRIM(K3596)="","",I3596)</f>
        <v>GPS tag 22, 0x16 (position) and 21, 0x15 (East/West). Indicates destination longitude.</v>
      </c>
      <c r="C3596" s="2" t="str">
        <f>LEFT(F3596,FIND(".",F3596,6))</f>
        <v>Xmp.exif.</v>
      </c>
      <c r="D3596" s="2" t="str">
        <f>VLOOKUP(C3596,PrefixUebersetzung,2,FALSE)</f>
        <v>Xmp.exif.</v>
      </c>
      <c r="E3596" s="2" t="str">
        <f>MID(F3596,FIND(".",F3596,6)+1,99)</f>
        <v>GPSDestLongitude</v>
      </c>
      <c r="F3596" s="3" t="s">
        <v>1724</v>
      </c>
      <c r="G3596" s="3" t="s">
        <v>9526</v>
      </c>
      <c r="H3596" s="3" t="s">
        <v>11287</v>
      </c>
      <c r="I3596" s="3" t="s">
        <v>3357</v>
      </c>
      <c r="J3596" s="3"/>
      <c r="K3596" s="5" t="s">
        <v>5291</v>
      </c>
      <c r="L3596" s="14"/>
      <c r="M3596" s="3" t="str">
        <f>IFERROR(VLOOKUP(E3596,A:J,10, FALSE),"")</f>
        <v>GPS Ziel Länge</v>
      </c>
      <c r="O3596" s="3" t="str">
        <f>IF(AND(TRIM(J3596)="",M3596=""),"Suffix not translated ",
   IF(AND(TRIM(J3596)&lt;&gt;"",TRIM(M3596)&lt;&gt;"",TRIM(J3596)&lt;&gt;TRIM(M3596)),"Suffix translation &lt;&gt; lookup ", "" ))
&amp;IF(AND(TRIM(K3596)="",N3596=""),"Description not translated ",
   IF(AND(TRIM(K3596)&lt;&gt;"",TRIM(N3596)&lt;&gt;"",TRIM(K3596)&lt;&gt;TRIM(N3596)),"Description translation&lt;&gt; lookup ", "" ))</f>
        <v/>
      </c>
      <c r="Q3596" s="3" t="s">
        <v>8447</v>
      </c>
    </row>
    <row r="3597" spans="1:18" ht="30" x14ac:dyDescent="0.25">
      <c r="A3597" s="2" t="str">
        <f>IF(TRIM(J3597)="","",E3597)</f>
        <v/>
      </c>
      <c r="B3597" s="2" t="str">
        <f>IF(TRIM(K3597)="","",I3597)</f>
        <v>GPS tag 30, 0x1E. Indicates whether differential correction is applied to the GPS receiver.</v>
      </c>
      <c r="C3597" s="2" t="str">
        <f>LEFT(F3597,FIND(".",F3597,6))</f>
        <v>Xmp.exif.</v>
      </c>
      <c r="D3597" s="2" t="str">
        <f>VLOOKUP(C3597,PrefixUebersetzung,2,FALSE)</f>
        <v>Xmp.exif.</v>
      </c>
      <c r="E3597" s="2" t="str">
        <f>MID(F3597,FIND(".",F3597,6)+1,99)</f>
        <v>GPSDifferential</v>
      </c>
      <c r="F3597" s="3" t="s">
        <v>1725</v>
      </c>
      <c r="G3597" s="3" t="s">
        <v>9526</v>
      </c>
      <c r="H3597" s="3" t="s">
        <v>11281</v>
      </c>
      <c r="I3597" s="3" t="s">
        <v>3358</v>
      </c>
      <c r="J3597" s="3"/>
      <c r="K3597" s="5" t="s">
        <v>5292</v>
      </c>
      <c r="L3597" s="14"/>
      <c r="M3597" s="3" t="str">
        <f>IFERROR(VLOOKUP(E3597,A:J,10, FALSE),"")</f>
        <v>GPS Differential</v>
      </c>
      <c r="O3597" s="3" t="str">
        <f>IF(AND(TRIM(J3597)="",M3597=""),"Suffix not translated ",
   IF(AND(TRIM(J3597)&lt;&gt;"",TRIM(M3597)&lt;&gt;"",TRIM(J3597)&lt;&gt;TRIM(M3597)),"Suffix translation &lt;&gt; lookup ", "" ))
&amp;IF(AND(TRIM(K3597)="",N3597=""),"Description not translated ",
   IF(AND(TRIM(K3597)&lt;&gt;"",TRIM(N3597)&lt;&gt;"",TRIM(K3597)&lt;&gt;TRIM(N3597)),"Description translation&lt;&gt; lookup ", "" ))</f>
        <v/>
      </c>
      <c r="Q3597" s="3" t="s">
        <v>8447</v>
      </c>
    </row>
    <row r="3598" spans="1:18" ht="30" x14ac:dyDescent="0.25">
      <c r="A3598" s="2" t="str">
        <f>IF(TRIM(J3598)="","",E3598)</f>
        <v/>
      </c>
      <c r="B3598" s="2" t="str">
        <f>IF(TRIM(K3598)="","",I3598)</f>
        <v>GPS tag 11, 0x0B. Degree of precision for GPS data.</v>
      </c>
      <c r="C3598" s="2" t="str">
        <f>LEFT(F3598,FIND(".",F3598,6))</f>
        <v>Xmp.exif.</v>
      </c>
      <c r="D3598" s="2" t="str">
        <f>VLOOKUP(C3598,PrefixUebersetzung,2,FALSE)</f>
        <v>Xmp.exif.</v>
      </c>
      <c r="E3598" s="2" t="str">
        <f>MID(F3598,FIND(".",F3598,6)+1,99)</f>
        <v>GPSDOP</v>
      </c>
      <c r="F3598" s="3" t="s">
        <v>1726</v>
      </c>
      <c r="G3598" s="3" t="s">
        <v>9526</v>
      </c>
      <c r="H3598" s="3" t="s">
        <v>9519</v>
      </c>
      <c r="I3598" s="3" t="s">
        <v>3359</v>
      </c>
      <c r="J3598" s="3"/>
      <c r="K3598" s="5" t="s">
        <v>4057</v>
      </c>
      <c r="L3598" s="14"/>
      <c r="M3598" s="3" t="str">
        <f>IFERROR(VLOOKUP(E3598,A:J,10, FALSE),"")</f>
        <v>GPS Datengenauigkeit</v>
      </c>
      <c r="O3598" s="3" t="str">
        <f>IF(AND(TRIM(J3598)="",M3598=""),"Suffix not translated ",
   IF(AND(TRIM(J3598)&lt;&gt;"",TRIM(M3598)&lt;&gt;"",TRIM(J3598)&lt;&gt;TRIM(M3598)),"Suffix translation &lt;&gt; lookup ", "" ))
&amp;IF(AND(TRIM(K3598)="",N3598=""),"Description not translated ",
   IF(AND(TRIM(K3598)&lt;&gt;"",TRIM(N3598)&lt;&gt;"",TRIM(K3598)&lt;&gt;TRIM(N3598)),"Description translation&lt;&gt; lookup ", "" ))</f>
        <v/>
      </c>
      <c r="Q3598" s="3" t="s">
        <v>8447</v>
      </c>
      <c r="R3598" s="3" t="s">
        <v>9193</v>
      </c>
    </row>
    <row r="3599" spans="1:18" ht="30" x14ac:dyDescent="0.25">
      <c r="A3599" s="2" t="str">
        <f>IF(TRIM(J3599)="","",E3599)</f>
        <v/>
      </c>
      <c r="B3599" s="2" t="str">
        <f>IF(TRIM(K3599)="","",I3599)</f>
        <v>GPS tag 17, 0x11. Direction of image when captured, values range from 0 to 359.99.</v>
      </c>
      <c r="C3599" s="2" t="str">
        <f>LEFT(F3599,FIND(".",F3599,6))</f>
        <v>Xmp.exif.</v>
      </c>
      <c r="D3599" s="2" t="str">
        <f>VLOOKUP(C3599,PrefixUebersetzung,2,FALSE)</f>
        <v>Xmp.exif.</v>
      </c>
      <c r="E3599" s="2" t="str">
        <f>MID(F3599,FIND(".",F3599,6)+1,99)</f>
        <v>GPSImgDirection</v>
      </c>
      <c r="F3599" s="3" t="s">
        <v>1727</v>
      </c>
      <c r="G3599" s="3" t="s">
        <v>9526</v>
      </c>
      <c r="H3599" s="3" t="s">
        <v>9519</v>
      </c>
      <c r="I3599" s="3" t="s">
        <v>3360</v>
      </c>
      <c r="J3599" s="3"/>
      <c r="K3599" s="5" t="s">
        <v>5293</v>
      </c>
      <c r="L3599" s="14"/>
      <c r="M3599" s="3" t="str">
        <f>IFERROR(VLOOKUP(E3599,A:J,10, FALSE),"")</f>
        <v>GPS Bildrichtung</v>
      </c>
      <c r="O3599" s="3" t="str">
        <f>IF(AND(TRIM(J3599)="",M3599=""),"Suffix not translated ",
   IF(AND(TRIM(J3599)&lt;&gt;"",TRIM(M3599)&lt;&gt;"",TRIM(J3599)&lt;&gt;TRIM(M3599)),"Suffix translation &lt;&gt; lookup ", "" ))
&amp;IF(AND(TRIM(K3599)="",N3599=""),"Description not translated ",
   IF(AND(TRIM(K3599)&lt;&gt;"",TRIM(N3599)&lt;&gt;"",TRIM(K3599)&lt;&gt;TRIM(N3599)),"Description translation&lt;&gt; lookup ", "" ))</f>
        <v/>
      </c>
      <c r="Q3599" s="3" t="s">
        <v>8447</v>
      </c>
    </row>
    <row r="3600" spans="1:18" ht="30" x14ac:dyDescent="0.25">
      <c r="A3600" s="2" t="str">
        <f>IF(TRIM(J3600)="","",E3600)</f>
        <v/>
      </c>
      <c r="B3600" s="2" t="str">
        <f>IF(TRIM(K3600)="","",I3600)</f>
        <v>GPS tag 16, 0x10. Reference for image direction.</v>
      </c>
      <c r="C3600" s="2" t="str">
        <f>LEFT(F3600,FIND(".",F3600,6))</f>
        <v>Xmp.exif.</v>
      </c>
      <c r="D3600" s="2" t="str">
        <f>VLOOKUP(C3600,PrefixUebersetzung,2,FALSE)</f>
        <v>Xmp.exif.</v>
      </c>
      <c r="E3600" s="2" t="str">
        <f>MID(F3600,FIND(".",F3600,6)+1,99)</f>
        <v>GPSImgDirectionRef</v>
      </c>
      <c r="F3600" s="3" t="s">
        <v>1728</v>
      </c>
      <c r="G3600" s="3" t="s">
        <v>9526</v>
      </c>
      <c r="H3600" s="3" t="s">
        <v>11284</v>
      </c>
      <c r="I3600" s="3" t="s">
        <v>3361</v>
      </c>
      <c r="J3600" s="3"/>
      <c r="K3600" s="5" t="s">
        <v>5294</v>
      </c>
      <c r="L3600" s="14"/>
      <c r="M3600" s="3" t="str">
        <f>IFERROR(VLOOKUP(E3600,A:J,10, FALSE),"")</f>
        <v>GPS Bildrichtung Referenz</v>
      </c>
      <c r="O3600" s="3" t="str">
        <f>IF(AND(TRIM(J3600)="",M3600=""),"Suffix not translated ",
   IF(AND(TRIM(J3600)&lt;&gt;"",TRIM(M3600)&lt;&gt;"",TRIM(J3600)&lt;&gt;TRIM(M3600)),"Suffix translation &lt;&gt; lookup ", "" ))
&amp;IF(AND(TRIM(K3600)="",N3600=""),"Description not translated ",
   IF(AND(TRIM(K3600)&lt;&gt;"",TRIM(N3600)&lt;&gt;"",TRIM(K3600)&lt;&gt;TRIM(N3600)),"Description translation&lt;&gt; lookup ", "" ))</f>
        <v/>
      </c>
      <c r="Q3600" s="3" t="s">
        <v>8447</v>
      </c>
      <c r="R3600" s="3" t="s">
        <v>9194</v>
      </c>
    </row>
    <row r="3601" spans="1:18" ht="30" x14ac:dyDescent="0.25">
      <c r="A3601" s="2" t="str">
        <f>IF(TRIM(J3601)="","",E3601)</f>
        <v/>
      </c>
      <c r="B3601" s="2" t="str">
        <f>IF(TRIM(K3601)="","",I3601)</f>
        <v>GPS tag 2, 0x02 (position) and 1, 0x01 (North/South). Indicates latitude.</v>
      </c>
      <c r="C3601" s="2" t="str">
        <f>LEFT(F3601,FIND(".",F3601,6))</f>
        <v>Xmp.exif.</v>
      </c>
      <c r="D3601" s="2" t="str">
        <f>VLOOKUP(C3601,PrefixUebersetzung,2,FALSE)</f>
        <v>Xmp.exif.</v>
      </c>
      <c r="E3601" s="2" t="str">
        <f>MID(F3601,FIND(".",F3601,6)+1,99)</f>
        <v>GPSLatitude</v>
      </c>
      <c r="F3601" s="3" t="s">
        <v>1729</v>
      </c>
      <c r="G3601" s="3" t="s">
        <v>9526</v>
      </c>
      <c r="H3601" s="3" t="s">
        <v>11287</v>
      </c>
      <c r="I3601" s="3" t="s">
        <v>3362</v>
      </c>
      <c r="J3601" s="3"/>
      <c r="K3601" s="5" t="s">
        <v>4058</v>
      </c>
      <c r="L3601" s="14"/>
      <c r="M3601" s="3" t="str">
        <f>IFERROR(VLOOKUP(E3601,A:J,10, FALSE),"")</f>
        <v>GPS Breite</v>
      </c>
      <c r="O3601" s="3" t="str">
        <f>IF(AND(TRIM(J3601)="",M3601=""),"Suffix not translated ",
   IF(AND(TRIM(J3601)&lt;&gt;"",TRIM(M3601)&lt;&gt;"",TRIM(J3601)&lt;&gt;TRIM(M3601)),"Suffix translation &lt;&gt; lookup ", "" ))
&amp;IF(AND(TRIM(K3601)="",N3601=""),"Description not translated ",
   IF(AND(TRIM(K3601)&lt;&gt;"",TRIM(N3601)&lt;&gt;"",TRIM(K3601)&lt;&gt;TRIM(N3601)),"Description translation&lt;&gt; lookup ", "" ))</f>
        <v/>
      </c>
      <c r="Q3601" s="3" t="s">
        <v>8447</v>
      </c>
    </row>
    <row r="3602" spans="1:18" ht="30" x14ac:dyDescent="0.25">
      <c r="A3602" s="2" t="str">
        <f>IF(TRIM(J3602)="","",E3602)</f>
        <v/>
      </c>
      <c r="B3602" s="2" t="str">
        <f>IF(TRIM(K3602)="","",I3602)</f>
        <v>GPS tag 4, 0x04 (position) and 3, 0x03 (East/West). Indicates longitude.</v>
      </c>
      <c r="C3602" s="2" t="str">
        <f>LEFT(F3602,FIND(".",F3602,6))</f>
        <v>Xmp.exif.</v>
      </c>
      <c r="D3602" s="2" t="str">
        <f>VLOOKUP(C3602,PrefixUebersetzung,2,FALSE)</f>
        <v>Xmp.exif.</v>
      </c>
      <c r="E3602" s="2" t="str">
        <f>MID(F3602,FIND(".",F3602,6)+1,99)</f>
        <v>GPSLongitude</v>
      </c>
      <c r="F3602" s="3" t="s">
        <v>1730</v>
      </c>
      <c r="G3602" s="3" t="s">
        <v>9526</v>
      </c>
      <c r="H3602" s="3" t="s">
        <v>11287</v>
      </c>
      <c r="I3602" s="3" t="s">
        <v>3363</v>
      </c>
      <c r="J3602" s="3"/>
      <c r="K3602" s="5" t="s">
        <v>5295</v>
      </c>
      <c r="L3602" s="14"/>
      <c r="M3602" s="3" t="str">
        <f>IFERROR(VLOOKUP(E3602,A:J,10, FALSE),"")</f>
        <v>GPS Länge</v>
      </c>
      <c r="O3602" s="3" t="str">
        <f>IF(AND(TRIM(J3602)="",M3602=""),"Suffix not translated ",
   IF(AND(TRIM(J3602)&lt;&gt;"",TRIM(M3602)&lt;&gt;"",TRIM(J3602)&lt;&gt;TRIM(M3602)),"Suffix translation &lt;&gt; lookup ", "" ))
&amp;IF(AND(TRIM(K3602)="",N3602=""),"Description not translated ",
   IF(AND(TRIM(K3602)&lt;&gt;"",TRIM(N3602)&lt;&gt;"",TRIM(K3602)&lt;&gt;TRIM(N3602)),"Description translation&lt;&gt; lookup ", "" ))</f>
        <v/>
      </c>
      <c r="Q3602" s="3" t="s">
        <v>8447</v>
      </c>
    </row>
    <row r="3603" spans="1:18" ht="30" x14ac:dyDescent="0.25">
      <c r="A3603" s="2" t="str">
        <f>IF(TRIM(J3603)="","",E3603)</f>
        <v/>
      </c>
      <c r="B3603" s="2" t="str">
        <f>IF(TRIM(K3603)="","",I3603)</f>
        <v>GPS tag 18, 0x12. Geodetic survey data.</v>
      </c>
      <c r="C3603" s="2" t="str">
        <f>LEFT(F3603,FIND(".",F3603,6))</f>
        <v>Xmp.exif.</v>
      </c>
      <c r="D3603" s="2" t="str">
        <f>VLOOKUP(C3603,PrefixUebersetzung,2,FALSE)</f>
        <v>Xmp.exif.</v>
      </c>
      <c r="E3603" s="2" t="str">
        <f>MID(F3603,FIND(".",F3603,6)+1,99)</f>
        <v>GPSMapDatum</v>
      </c>
      <c r="F3603" s="3" t="s">
        <v>1731</v>
      </c>
      <c r="G3603" s="3" t="s">
        <v>9526</v>
      </c>
      <c r="H3603" s="3" t="s">
        <v>11241</v>
      </c>
      <c r="I3603" s="3" t="s">
        <v>3364</v>
      </c>
      <c r="J3603" s="3"/>
      <c r="K3603" s="5" t="s">
        <v>5296</v>
      </c>
      <c r="L3603" s="14"/>
      <c r="M3603" s="3" t="str">
        <f>IFERROR(VLOOKUP(E3603,A:J,10, FALSE),"")</f>
        <v>GPS Vermessungsdaten</v>
      </c>
      <c r="O3603" s="3" t="str">
        <f>IF(AND(TRIM(J3603)="",M3603=""),"Suffix not translated ",
   IF(AND(TRIM(J3603)&lt;&gt;"",TRIM(M3603)&lt;&gt;"",TRIM(J3603)&lt;&gt;TRIM(M3603)),"Suffix translation &lt;&gt; lookup ", "" ))
&amp;IF(AND(TRIM(K3603)="",N3603=""),"Description not translated ",
   IF(AND(TRIM(K3603)&lt;&gt;"",TRIM(N3603)&lt;&gt;"",TRIM(K3603)&lt;&gt;TRIM(N3603)),"Description translation&lt;&gt; lookup ", "" ))</f>
        <v/>
      </c>
      <c r="Q3603" s="3" t="s">
        <v>8447</v>
      </c>
      <c r="R3603" s="3" t="s">
        <v>9193</v>
      </c>
    </row>
    <row r="3604" spans="1:18" x14ac:dyDescent="0.25">
      <c r="A3604" s="2" t="str">
        <f>IF(TRIM(J3604)="","",E3604)</f>
        <v/>
      </c>
      <c r="B3604" s="2" t="str">
        <f>IF(TRIM(K3604)="","",I3604)</f>
        <v>GPS tag 10, 0x0A. GPS measurement mode, Text type.</v>
      </c>
      <c r="C3604" s="2" t="str">
        <f>LEFT(F3604,FIND(".",F3604,6))</f>
        <v>Xmp.exif.</v>
      </c>
      <c r="D3604" s="2" t="str">
        <f>VLOOKUP(C3604,PrefixUebersetzung,2,FALSE)</f>
        <v>Xmp.exif.</v>
      </c>
      <c r="E3604" s="2" t="str">
        <f>MID(F3604,FIND(".",F3604,6)+1,99)</f>
        <v>GPSMeasureMode</v>
      </c>
      <c r="F3604" s="3" t="s">
        <v>1732</v>
      </c>
      <c r="G3604" s="3" t="s">
        <v>9526</v>
      </c>
      <c r="H3604" s="3" t="s">
        <v>11241</v>
      </c>
      <c r="I3604" s="3" t="s">
        <v>3365</v>
      </c>
      <c r="J3604" s="3"/>
      <c r="K3604" s="5" t="s">
        <v>5297</v>
      </c>
      <c r="L3604" s="14"/>
      <c r="M3604" s="3" t="str">
        <f>IFERROR(VLOOKUP(E3604,A:J,10, FALSE),"")</f>
        <v>GPS Messmethode</v>
      </c>
      <c r="O3604" s="3" t="str">
        <f>IF(AND(TRIM(J3604)="",M3604=""),"Suffix not translated ",
   IF(AND(TRIM(J3604)&lt;&gt;"",TRIM(M3604)&lt;&gt;"",TRIM(J3604)&lt;&gt;TRIM(M3604)),"Suffix translation &lt;&gt; lookup ", "" ))
&amp;IF(AND(TRIM(K3604)="",N3604=""),"Description not translated ",
   IF(AND(TRIM(K3604)&lt;&gt;"",TRIM(N3604)&lt;&gt;"",TRIM(K3604)&lt;&gt;TRIM(N3604)),"Description translation&lt;&gt; lookup ", "" ))</f>
        <v/>
      </c>
      <c r="Q3604" s="3" t="s">
        <v>8447</v>
      </c>
    </row>
    <row r="3605" spans="1:18" ht="30" x14ac:dyDescent="0.25">
      <c r="A3605" s="2" t="str">
        <f>IF(TRIM(J3605)="","",E3605)</f>
        <v/>
      </c>
      <c r="B3605" s="2" t="str">
        <f>IF(TRIM(K3605)="","",I3605)</f>
        <v>GPS tag 27, 0x1B. A character string recording the name of the method used for location finding.</v>
      </c>
      <c r="C3605" s="2" t="str">
        <f>LEFT(F3605,FIND(".",F3605,6))</f>
        <v>Xmp.exif.</v>
      </c>
      <c r="D3605" s="2" t="str">
        <f>VLOOKUP(C3605,PrefixUebersetzung,2,FALSE)</f>
        <v>Xmp.exif.</v>
      </c>
      <c r="E3605" s="2" t="str">
        <f>MID(F3605,FIND(".",F3605,6)+1,99)</f>
        <v>GPSProcessingMethod</v>
      </c>
      <c r="F3605" s="3" t="s">
        <v>1733</v>
      </c>
      <c r="G3605" s="3" t="s">
        <v>9526</v>
      </c>
      <c r="H3605" s="3" t="s">
        <v>11241</v>
      </c>
      <c r="I3605" s="3" t="s">
        <v>3366</v>
      </c>
      <c r="J3605" s="3"/>
      <c r="K3605" s="5" t="s">
        <v>5298</v>
      </c>
      <c r="L3605" s="14"/>
      <c r="M3605" s="3" t="str">
        <f>IFERROR(VLOOKUP(E3605,A:J,10, FALSE),"")</f>
        <v>GPS Ortungsmethode</v>
      </c>
      <c r="O3605" s="3" t="str">
        <f>IF(AND(TRIM(J3605)="",M3605=""),"Suffix not translated ",
   IF(AND(TRIM(J3605)&lt;&gt;"",TRIM(M3605)&lt;&gt;"",TRIM(J3605)&lt;&gt;TRIM(M3605)),"Suffix translation &lt;&gt; lookup ", "" ))
&amp;IF(AND(TRIM(K3605)="",N3605=""),"Description not translated ",
   IF(AND(TRIM(K3605)&lt;&gt;"",TRIM(N3605)&lt;&gt;"",TRIM(K3605)&lt;&gt;TRIM(N3605)),"Description translation&lt;&gt; lookup ", "" ))</f>
        <v/>
      </c>
      <c r="Q3605" s="3" t="s">
        <v>8447</v>
      </c>
    </row>
    <row r="3606" spans="1:18" ht="30" x14ac:dyDescent="0.25">
      <c r="A3606" s="2" t="str">
        <f>IF(TRIM(J3606)="","",E3606)</f>
        <v/>
      </c>
      <c r="B3606" s="2" t="str">
        <f>IF(TRIM(K3606)="","",I3606)</f>
        <v>GPS tag 8, 0x08. Satellite information, format is unspecified.</v>
      </c>
      <c r="C3606" s="2" t="str">
        <f>LEFT(F3606,FIND(".",F3606,6))</f>
        <v>Xmp.exif.</v>
      </c>
      <c r="D3606" s="2" t="str">
        <f>VLOOKUP(C3606,PrefixUebersetzung,2,FALSE)</f>
        <v>Xmp.exif.</v>
      </c>
      <c r="E3606" s="2" t="str">
        <f>MID(F3606,FIND(".",F3606,6)+1,99)</f>
        <v>GPSSatellites</v>
      </c>
      <c r="F3606" s="3" t="s">
        <v>1734</v>
      </c>
      <c r="G3606" s="3" t="s">
        <v>9526</v>
      </c>
      <c r="H3606" s="3" t="s">
        <v>11241</v>
      </c>
      <c r="I3606" s="3" t="s">
        <v>3367</v>
      </c>
      <c r="J3606" s="3"/>
      <c r="K3606" s="5" t="s">
        <v>5299</v>
      </c>
      <c r="L3606" s="14"/>
      <c r="M3606" s="3" t="str">
        <f>IFERROR(VLOOKUP(E3606,A:J,10, FALSE),"")</f>
        <v>GPS Satelliten</v>
      </c>
      <c r="O3606" s="3" t="str">
        <f>IF(AND(TRIM(J3606)="",M3606=""),"Suffix not translated ",
   IF(AND(TRIM(J3606)&lt;&gt;"",TRIM(M3606)&lt;&gt;"",TRIM(J3606)&lt;&gt;TRIM(M3606)),"Suffix translation &lt;&gt; lookup ", "" ))
&amp;IF(AND(TRIM(K3606)="",N3606=""),"Description not translated ",
   IF(AND(TRIM(K3606)&lt;&gt;"",TRIM(N3606)&lt;&gt;"",TRIM(K3606)&lt;&gt;TRIM(N3606)),"Description translation&lt;&gt; lookup ", "" ))</f>
        <v/>
      </c>
      <c r="Q3606" s="3" t="s">
        <v>8447</v>
      </c>
    </row>
    <row r="3607" spans="1:18" ht="30" x14ac:dyDescent="0.25">
      <c r="A3607" s="2" t="str">
        <f>IF(TRIM(J3607)="","",E3607)</f>
        <v/>
      </c>
      <c r="B3607" s="2" t="str">
        <f>IF(TRIM(K3607)="","",I3607)</f>
        <v>GPS tag 13, 0x0D. Speed of GPS receiver movement.</v>
      </c>
      <c r="C3607" s="2" t="str">
        <f>LEFT(F3607,FIND(".",F3607,6))</f>
        <v>Xmp.exif.</v>
      </c>
      <c r="D3607" s="2" t="str">
        <f>VLOOKUP(C3607,PrefixUebersetzung,2,FALSE)</f>
        <v>Xmp.exif.</v>
      </c>
      <c r="E3607" s="2" t="str">
        <f>MID(F3607,FIND(".",F3607,6)+1,99)</f>
        <v>GPSSpeed</v>
      </c>
      <c r="F3607" s="3" t="s">
        <v>1735</v>
      </c>
      <c r="G3607" s="3" t="s">
        <v>9526</v>
      </c>
      <c r="H3607" s="3" t="s">
        <v>9519</v>
      </c>
      <c r="I3607" s="3" t="s">
        <v>3368</v>
      </c>
      <c r="J3607" s="3"/>
      <c r="K3607" s="5" t="s">
        <v>5300</v>
      </c>
      <c r="L3607" s="14"/>
      <c r="M3607" s="3" t="str">
        <f>IFERROR(VLOOKUP(E3607,A:J,10, FALSE),"")</f>
        <v>GPS Geschwindigkeit</v>
      </c>
      <c r="O3607" s="3" t="str">
        <f>IF(AND(TRIM(J3607)="",M3607=""),"Suffix not translated ",
   IF(AND(TRIM(J3607)&lt;&gt;"",TRIM(M3607)&lt;&gt;"",TRIM(J3607)&lt;&gt;TRIM(M3607)),"Suffix translation &lt;&gt; lookup ", "" ))
&amp;IF(AND(TRIM(K3607)="",N3607=""),"Description not translated ",
   IF(AND(TRIM(K3607)&lt;&gt;"",TRIM(N3607)&lt;&gt;"",TRIM(K3607)&lt;&gt;TRIM(N3607)),"Description translation&lt;&gt; lookup ", "" ))</f>
        <v/>
      </c>
      <c r="Q3607" s="3" t="s">
        <v>8447</v>
      </c>
      <c r="R3607" s="3" t="s">
        <v>9193</v>
      </c>
    </row>
    <row r="3608" spans="1:18" ht="30" x14ac:dyDescent="0.25">
      <c r="A3608" s="2" t="str">
        <f>IF(TRIM(J3608)="","",E3608)</f>
        <v/>
      </c>
      <c r="B3608" s="2" t="str">
        <f>IF(TRIM(K3608)="","",I3608)</f>
        <v>GPS tag 12, 0x0C. Units used to speed measurement.</v>
      </c>
      <c r="C3608" s="2" t="str">
        <f>LEFT(F3608,FIND(".",F3608,6))</f>
        <v>Xmp.exif.</v>
      </c>
      <c r="D3608" s="2" t="str">
        <f>VLOOKUP(C3608,PrefixUebersetzung,2,FALSE)</f>
        <v>Xmp.exif.</v>
      </c>
      <c r="E3608" s="2" t="str">
        <f>MID(F3608,FIND(".",F3608,6)+1,99)</f>
        <v>GPSSpeedRef</v>
      </c>
      <c r="F3608" s="3" t="s">
        <v>1736</v>
      </c>
      <c r="G3608" s="3" t="s">
        <v>9526</v>
      </c>
      <c r="H3608" s="3" t="s">
        <v>11284</v>
      </c>
      <c r="I3608" s="3" t="s">
        <v>3369</v>
      </c>
      <c r="J3608" s="3"/>
      <c r="K3608" s="5" t="s">
        <v>5301</v>
      </c>
      <c r="L3608" s="14"/>
      <c r="M3608" s="3" t="str">
        <f>IFERROR(VLOOKUP(E3608,A:J,10, FALSE),"")</f>
        <v>GPS Geschwindigkeit Referenz</v>
      </c>
      <c r="O3608" s="3" t="str">
        <f>IF(AND(TRIM(J3608)="",M3608=""),"Suffix not translated ",
   IF(AND(TRIM(J3608)&lt;&gt;"",TRIM(M3608)&lt;&gt;"",TRIM(J3608)&lt;&gt;TRIM(M3608)),"Suffix translation &lt;&gt; lookup ", "" ))
&amp;IF(AND(TRIM(K3608)="",N3608=""),"Description not translated ",
   IF(AND(TRIM(K3608)&lt;&gt;"",TRIM(N3608)&lt;&gt;"",TRIM(K3608)&lt;&gt;TRIM(N3608)),"Description translation&lt;&gt; lookup ", "" ))</f>
        <v/>
      </c>
      <c r="Q3608" s="3" t="s">
        <v>8447</v>
      </c>
      <c r="R3608" s="3" t="s">
        <v>9194</v>
      </c>
    </row>
    <row r="3609" spans="1:18" ht="30" x14ac:dyDescent="0.25">
      <c r="A3609" s="2" t="str">
        <f>IF(TRIM(J3609)="","",E3609)</f>
        <v/>
      </c>
      <c r="B3609" s="2" t="str">
        <f>IF(TRIM(K3609)="","",I3609)</f>
        <v>GPS tag 9, 0x09. Status of GPS receiver at image creation time.</v>
      </c>
      <c r="C3609" s="2" t="str">
        <f>LEFT(F3609,FIND(".",F3609,6))</f>
        <v>Xmp.exif.</v>
      </c>
      <c r="D3609" s="2" t="str">
        <f>VLOOKUP(C3609,PrefixUebersetzung,2,FALSE)</f>
        <v>Xmp.exif.</v>
      </c>
      <c r="E3609" s="2" t="str">
        <f>MID(F3609,FIND(".",F3609,6)+1,99)</f>
        <v>GPSStatus</v>
      </c>
      <c r="F3609" s="3" t="s">
        <v>1737</v>
      </c>
      <c r="G3609" s="3" t="s">
        <v>9526</v>
      </c>
      <c r="H3609" s="3" t="s">
        <v>11284</v>
      </c>
      <c r="I3609" s="3" t="s">
        <v>3370</v>
      </c>
      <c r="J3609" s="3"/>
      <c r="K3609" s="5" t="s">
        <v>5302</v>
      </c>
      <c r="L3609" s="14"/>
      <c r="M3609" s="3" t="str">
        <f>IFERROR(VLOOKUP(E3609,A:J,10, FALSE),"")</f>
        <v>GPS Status</v>
      </c>
      <c r="O3609" s="3" t="str">
        <f>IF(AND(TRIM(J3609)="",M3609=""),"Suffix not translated ",
   IF(AND(TRIM(J3609)&lt;&gt;"",TRIM(M3609)&lt;&gt;"",TRIM(J3609)&lt;&gt;TRIM(M3609)),"Suffix translation &lt;&gt; lookup ", "" ))
&amp;IF(AND(TRIM(K3609)="",N3609=""),"Description not translated ",
   IF(AND(TRIM(K3609)&lt;&gt;"",TRIM(N3609)&lt;&gt;"",TRIM(K3609)&lt;&gt;TRIM(N3609)),"Description translation&lt;&gt; lookup ", "" ))</f>
        <v/>
      </c>
      <c r="Q3609" s="3" t="s">
        <v>8447</v>
      </c>
      <c r="R3609" s="3" t="s">
        <v>9194</v>
      </c>
    </row>
    <row r="3610" spans="1:18" ht="150" x14ac:dyDescent="0.25">
      <c r="A3610" s="2" t="str">
        <f>IF(TRIM(J3610)="","",E3610)</f>
        <v/>
      </c>
      <c r="B3610" s="2" t="str">
        <f>IF(TRIM(K3610)="","",I3610)</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10" s="2" t="str">
        <f>LEFT(F3610,FIND(".",F3610,6))</f>
        <v>Xmp.exif.</v>
      </c>
      <c r="D3610" s="2" t="str">
        <f>VLOOKUP(C3610,PrefixUebersetzung,2,FALSE)</f>
        <v>Xmp.exif.</v>
      </c>
      <c r="E3610" s="2" t="str">
        <f>MID(F3610,FIND(".",F3610,6)+1,99)</f>
        <v>GPSTimeStamp</v>
      </c>
      <c r="F3610" s="3" t="s">
        <v>1738</v>
      </c>
      <c r="G3610" s="3" t="s">
        <v>11265</v>
      </c>
      <c r="I3610" s="3" t="s">
        <v>3371</v>
      </c>
      <c r="J3610" s="3"/>
      <c r="K3610" s="5" t="s">
        <v>9458</v>
      </c>
      <c r="L3610" s="14"/>
      <c r="M3610" s="3" t="str">
        <f>IFERROR(VLOOKUP(E3610,A:J,10, FALSE),"")</f>
        <v>GPS Zeit</v>
      </c>
      <c r="O3610" s="3" t="str">
        <f>IF(AND(TRIM(J3610)="",M3610=""),"Suffix not translated ",
   IF(AND(TRIM(J3610)&lt;&gt;"",TRIM(M3610)&lt;&gt;"",TRIM(J3610)&lt;&gt;TRIM(M3610)),"Suffix translation &lt;&gt; lookup ", "" ))
&amp;IF(AND(TRIM(K3610)="",N3610=""),"Description not translated ",
   IF(AND(TRIM(K3610)&lt;&gt;"",TRIM(N3610)&lt;&gt;"",TRIM(K3610)&lt;&gt;TRIM(N3610)),"Description translation&lt;&gt; lookup ", "" ))</f>
        <v/>
      </c>
      <c r="Q3610" s="3" t="s">
        <v>8447</v>
      </c>
    </row>
    <row r="3611" spans="1:18" ht="30" x14ac:dyDescent="0.25">
      <c r="A3611" s="2" t="str">
        <f>IF(TRIM(J3611)="","",E3611)</f>
        <v/>
      </c>
      <c r="B3611" s="2" t="str">
        <f>IF(TRIM(K3611)="","",I3611)</f>
        <v>GPS tag 15, 0x0F. Direction of GPS movement, values range from 0 to 359.99.</v>
      </c>
      <c r="C3611" s="2" t="str">
        <f>LEFT(F3611,FIND(".",F3611,6))</f>
        <v>Xmp.exif.</v>
      </c>
      <c r="D3611" s="2" t="str">
        <f>VLOOKUP(C3611,PrefixUebersetzung,2,FALSE)</f>
        <v>Xmp.exif.</v>
      </c>
      <c r="E3611" s="2" t="str">
        <f>MID(F3611,FIND(".",F3611,6)+1,99)</f>
        <v>GPSTrack</v>
      </c>
      <c r="F3611" s="3" t="s">
        <v>1739</v>
      </c>
      <c r="G3611" s="3" t="s">
        <v>9526</v>
      </c>
      <c r="H3611" s="3" t="s">
        <v>9519</v>
      </c>
      <c r="I3611" s="3" t="s">
        <v>3372</v>
      </c>
      <c r="J3611" s="3"/>
      <c r="K3611" s="5" t="s">
        <v>5303</v>
      </c>
      <c r="L3611" s="14"/>
      <c r="M3611" s="3" t="str">
        <f>IFERROR(VLOOKUP(E3611,A:J,10, FALSE),"")</f>
        <v>GPS Richtung der Bewegung</v>
      </c>
      <c r="O3611" s="3" t="str">
        <f>IF(AND(TRIM(J3611)="",M3611=""),"Suffix not translated ",
   IF(AND(TRIM(J3611)&lt;&gt;"",TRIM(M3611)&lt;&gt;"",TRIM(J3611)&lt;&gt;TRIM(M3611)),"Suffix translation &lt;&gt; lookup ", "" ))
&amp;IF(AND(TRIM(K3611)="",N3611=""),"Description not translated ",
   IF(AND(TRIM(K3611)&lt;&gt;"",TRIM(N3611)&lt;&gt;"",TRIM(K3611)&lt;&gt;TRIM(N3611)),"Description translation&lt;&gt; lookup ", "" ))</f>
        <v/>
      </c>
      <c r="Q3611" s="3" t="s">
        <v>8447</v>
      </c>
    </row>
    <row r="3612" spans="1:18" ht="30" x14ac:dyDescent="0.25">
      <c r="A3612" s="2" t="str">
        <f>IF(TRIM(J3612)="","",E3612)</f>
        <v/>
      </c>
      <c r="B3612" s="2" t="str">
        <f>IF(TRIM(K3612)="","",I3612)</f>
        <v>GPS tag 14, 0x0E. Reference for movement direction.</v>
      </c>
      <c r="C3612" s="2" t="str">
        <f>LEFT(F3612,FIND(".",F3612,6))</f>
        <v>Xmp.exif.</v>
      </c>
      <c r="D3612" s="2" t="str">
        <f>VLOOKUP(C3612,PrefixUebersetzung,2,FALSE)</f>
        <v>Xmp.exif.</v>
      </c>
      <c r="E3612" s="2" t="str">
        <f>MID(F3612,FIND(".",F3612,6)+1,99)</f>
        <v>GPSTrackRef</v>
      </c>
      <c r="F3612" s="3" t="s">
        <v>1740</v>
      </c>
      <c r="G3612" s="3" t="s">
        <v>9526</v>
      </c>
      <c r="H3612" s="3" t="s">
        <v>11284</v>
      </c>
      <c r="I3612" s="3" t="s">
        <v>3373</v>
      </c>
      <c r="J3612" s="3"/>
      <c r="K3612" s="5" t="s">
        <v>4059</v>
      </c>
      <c r="L3612" s="14"/>
      <c r="M3612" s="3" t="str">
        <f>IFERROR(VLOOKUP(E3612,A:J,10, FALSE),"")</f>
        <v>GPS Richtung der Bewegung Referenz</v>
      </c>
      <c r="O3612" s="3" t="str">
        <f>IF(AND(TRIM(J3612)="",M3612=""),"Suffix not translated ",
   IF(AND(TRIM(J3612)&lt;&gt;"",TRIM(M3612)&lt;&gt;"",TRIM(J3612)&lt;&gt;TRIM(M3612)),"Suffix translation &lt;&gt; lookup ", "" ))
&amp;IF(AND(TRIM(K3612)="",N3612=""),"Description not translated ",
   IF(AND(TRIM(K3612)&lt;&gt;"",TRIM(N3612)&lt;&gt;"",TRIM(K3612)&lt;&gt;TRIM(N3612)),"Description translation&lt;&gt; lookup ", "" ))</f>
        <v/>
      </c>
      <c r="Q3612" s="3" t="s">
        <v>8447</v>
      </c>
      <c r="R3612" s="3" t="s">
        <v>9194</v>
      </c>
    </row>
    <row r="3613" spans="1:18" ht="45" x14ac:dyDescent="0.25">
      <c r="A3613" s="2" t="str">
        <f>IF(TRIM(J3613)="","",E3613)</f>
        <v/>
      </c>
      <c r="B3613" s="2" t="str">
        <f>IF(TRIM(K3613)="","",I3613)</f>
        <v>GPS tag 0, 0x00. A decimal encoding of each of the four EXIF bytes with period separators. The current value is "2.0.0.0".</v>
      </c>
      <c r="C3613" s="2" t="str">
        <f>LEFT(F3613,FIND(".",F3613,6))</f>
        <v>Xmp.exif.</v>
      </c>
      <c r="D3613" s="2" t="str">
        <f>VLOOKUP(C3613,PrefixUebersetzung,2,FALSE)</f>
        <v>Xmp.exif.</v>
      </c>
      <c r="E3613" s="2" t="str">
        <f>MID(F3613,FIND(".",F3613,6)+1,99)</f>
        <v>GPSVersionID</v>
      </c>
      <c r="F3613" s="3" t="s">
        <v>1741</v>
      </c>
      <c r="G3613" s="3" t="s">
        <v>9526</v>
      </c>
      <c r="H3613" s="3" t="s">
        <v>11241</v>
      </c>
      <c r="I3613" s="3" t="s">
        <v>3374</v>
      </c>
      <c r="J3613" s="3"/>
      <c r="K3613" s="5" t="s">
        <v>9459</v>
      </c>
      <c r="L3613" s="14"/>
      <c r="M3613" s="3" t="str">
        <f>IFERROR(VLOOKUP(E3613,A:J,10, FALSE),"")</f>
        <v>GPS Version</v>
      </c>
      <c r="O3613" s="3" t="str">
        <f>IF(AND(TRIM(J3613)="",M3613=""),"Suffix not translated ",
   IF(AND(TRIM(J3613)&lt;&gt;"",TRIM(M3613)&lt;&gt;"",TRIM(J3613)&lt;&gt;TRIM(M3613)),"Suffix translation &lt;&gt; lookup ", "" ))
&amp;IF(AND(TRIM(K3613)="",N3613=""),"Description not translated ",
   IF(AND(TRIM(K3613)&lt;&gt;"",TRIM(N3613)&lt;&gt;"",TRIM(K3613)&lt;&gt;TRIM(N3613)),"Description translation&lt;&gt; lookup ", "" ))</f>
        <v/>
      </c>
      <c r="Q3613" s="3" t="s">
        <v>8447</v>
      </c>
    </row>
    <row r="3614" spans="1:18" ht="75" x14ac:dyDescent="0.25">
      <c r="A3614" s="2" t="str">
        <f>IF(TRIM(J3614)="","",E3614)</f>
        <v/>
      </c>
      <c r="B3614" s="2" t="str">
        <f>IF(TRIM(K3614)="","",I3614)</f>
        <v>EXIF tag 42016, 0xA420. An identifier assigned uniquely to each image. It is recorded as a 32 character ASCII string, equivalent to hexadecimal notation and 128-bit fixed length.</v>
      </c>
      <c r="C3614" s="2" t="str">
        <f>LEFT(F3614,FIND(".",F3614,6))</f>
        <v>Xmp.exif.</v>
      </c>
      <c r="D3614" s="2" t="str">
        <f>VLOOKUP(C3614,PrefixUebersetzung,2,FALSE)</f>
        <v>Xmp.exif.</v>
      </c>
      <c r="E3614" s="2" t="str">
        <f>MID(F3614,FIND(".",F3614,6)+1,99)</f>
        <v>ImageUniqueID</v>
      </c>
      <c r="F3614" s="3" t="s">
        <v>1742</v>
      </c>
      <c r="G3614" s="3" t="s">
        <v>9526</v>
      </c>
      <c r="H3614" s="3" t="s">
        <v>11241</v>
      </c>
      <c r="I3614" s="3" t="s">
        <v>3375</v>
      </c>
      <c r="J3614" s="3"/>
      <c r="K3614" s="5" t="s">
        <v>5304</v>
      </c>
      <c r="L3614" s="14"/>
      <c r="M3614" s="3" t="str">
        <f>IFERROR(VLOOKUP(E3614,A:J,10, FALSE),"")</f>
        <v>Bildnummer eindeutig</v>
      </c>
      <c r="O3614" s="3" t="str">
        <f>IF(AND(TRIM(J3614)="",M3614=""),"Suffix not translated ",
   IF(AND(TRIM(J3614)&lt;&gt;"",TRIM(M3614)&lt;&gt;"",TRIM(J3614)&lt;&gt;TRIM(M3614)),"Suffix translation &lt;&gt; lookup ", "" ))
&amp;IF(AND(TRIM(K3614)="",N3614=""),"Description not translated ",
   IF(AND(TRIM(K3614)&lt;&gt;"",TRIM(N3614)&lt;&gt;"",TRIM(K3614)&lt;&gt;TRIM(N3614)),"Description translation&lt;&gt; lookup ", "" ))</f>
        <v/>
      </c>
      <c r="Q3614" s="3" t="s">
        <v>8447</v>
      </c>
    </row>
    <row r="3615" spans="1:18" ht="45" x14ac:dyDescent="0.25">
      <c r="A3615" s="2" t="str">
        <f>IF(TRIM(J3615)="","",E3615)</f>
        <v/>
      </c>
      <c r="B3615" s="2" t="str">
        <f>IF(TRIM(K3615)="","",I3615)</f>
        <v>EXIF tag 34855, 0x8827. ISO Speed and ISO Latitude of the input device as specified in ISO 12232.</v>
      </c>
      <c r="C3615" s="2" t="str">
        <f>LEFT(F3615,FIND(".",F3615,6))</f>
        <v>Xmp.exif.</v>
      </c>
      <c r="D3615" s="2" t="str">
        <f>VLOOKUP(C3615,PrefixUebersetzung,2,FALSE)</f>
        <v>Xmp.exif.</v>
      </c>
      <c r="E3615" s="2" t="str">
        <f>MID(F3615,FIND(".",F3615,6)+1,99)</f>
        <v>ISOSpeedRatings</v>
      </c>
      <c r="F3615" s="3" t="s">
        <v>1743</v>
      </c>
      <c r="G3615" s="3" t="s">
        <v>9528</v>
      </c>
      <c r="H3615" s="3" t="s">
        <v>11288</v>
      </c>
      <c r="I3615" s="3" t="s">
        <v>3376</v>
      </c>
      <c r="J3615" s="3"/>
      <c r="K3615" s="5" t="s">
        <v>5305</v>
      </c>
      <c r="L3615" s="14"/>
      <c r="M3615" s="3" t="str">
        <f>IFERROR(VLOOKUP(E3615,A:J,10, FALSE),"")</f>
        <v>ISO-Empfindlichkeit/Bewertung</v>
      </c>
      <c r="O3615" s="3" t="str">
        <f>IF(AND(TRIM(J3615)="",M3615=""),"Suffix not translated ",
   IF(AND(TRIM(J3615)&lt;&gt;"",TRIM(M3615)&lt;&gt;"",TRIM(J3615)&lt;&gt;TRIM(M3615)),"Suffix translation &lt;&gt; lookup ", "" ))
&amp;IF(AND(TRIM(K3615)="",N3615=""),"Description not translated ",
   IF(AND(TRIM(K3615)&lt;&gt;"",TRIM(N3615)&lt;&gt;"",TRIM(K3615)&lt;&gt;TRIM(N3615)),"Description translation&lt;&gt; lookup ", "" ))</f>
        <v/>
      </c>
      <c r="Q3615" s="3" t="s">
        <v>8447</v>
      </c>
    </row>
    <row r="3616" spans="1:18" ht="30" x14ac:dyDescent="0.25">
      <c r="A3616" s="2" t="str">
        <f>IF(TRIM(J3616)="","",E3616)</f>
        <v/>
      </c>
      <c r="B3616" s="2" t="str">
        <f>IF(TRIM(K3616)="","",I3616)</f>
        <v>EXIF tag 37384, 0x9208. Light source.</v>
      </c>
      <c r="C3616" s="2" t="str">
        <f>LEFT(F3616,FIND(".",F3616,6))</f>
        <v>Xmp.exif.</v>
      </c>
      <c r="D3616" s="2" t="str">
        <f>VLOOKUP(C3616,PrefixUebersetzung,2,FALSE)</f>
        <v>Xmp.exif.</v>
      </c>
      <c r="E3616" s="2" t="str">
        <f>MID(F3616,FIND(".",F3616,6)+1,99)</f>
        <v>LightSource</v>
      </c>
      <c r="F3616" s="3" t="s">
        <v>1744</v>
      </c>
      <c r="G3616" s="3" t="s">
        <v>9526</v>
      </c>
      <c r="H3616" s="3" t="s">
        <v>11281</v>
      </c>
      <c r="I3616" s="3" t="s">
        <v>3377</v>
      </c>
      <c r="J3616" s="3"/>
      <c r="K3616" s="5" t="s">
        <v>4060</v>
      </c>
      <c r="L3616" s="14"/>
      <c r="M3616" s="3" t="str">
        <f>IFERROR(VLOOKUP(E3616,A:J,10, FALSE),"")</f>
        <v>Lichtquelle</v>
      </c>
      <c r="O3616" s="3" t="str">
        <f>IF(AND(TRIM(J3616)="",M3616=""),"Suffix not translated ",
   IF(AND(TRIM(J3616)&lt;&gt;"",TRIM(M3616)&lt;&gt;"",TRIM(J3616)&lt;&gt;TRIM(M3616)),"Suffix translation &lt;&gt; lookup ", "" ))
&amp;IF(AND(TRIM(K3616)="",N3616=""),"Description not translated ",
   IF(AND(TRIM(K3616)&lt;&gt;"",TRIM(N3616)&lt;&gt;"",TRIM(K3616)&lt;&gt;TRIM(N3616)),"Description translation&lt;&gt; lookup ", "" ))</f>
        <v/>
      </c>
      <c r="Q3616" s="3" t="s">
        <v>8447</v>
      </c>
      <c r="R3616" s="3" t="s">
        <v>9120</v>
      </c>
    </row>
    <row r="3617" spans="1:18" ht="30" x14ac:dyDescent="0.25">
      <c r="A3617" s="2" t="str">
        <f>IF(TRIM(J3617)="","",E3617)</f>
        <v/>
      </c>
      <c r="B3617" s="2" t="str">
        <f>IF(TRIM(K3617)="","",I3617)</f>
        <v>EXIF tag 37381, 0x9205. Smallest F number of lens, in APEX.</v>
      </c>
      <c r="C3617" s="2" t="str">
        <f>LEFT(F3617,FIND(".",F3617,6))</f>
        <v>Xmp.exif.</v>
      </c>
      <c r="D3617" s="2" t="str">
        <f>VLOOKUP(C3617,PrefixUebersetzung,2,FALSE)</f>
        <v>Xmp.exif.</v>
      </c>
      <c r="E3617" s="2" t="str">
        <f>MID(F3617,FIND(".",F3617,6)+1,99)</f>
        <v>MaxApertureValue</v>
      </c>
      <c r="F3617" s="3" t="s">
        <v>1745</v>
      </c>
      <c r="G3617" s="3" t="s">
        <v>9526</v>
      </c>
      <c r="H3617" s="3" t="s">
        <v>9519</v>
      </c>
      <c r="I3617" s="3" t="s">
        <v>3378</v>
      </c>
      <c r="J3617" s="3"/>
      <c r="K3617" s="5" t="s">
        <v>5568</v>
      </c>
      <c r="L3617" s="14"/>
      <c r="M3617" s="3" t="str">
        <f>IFERROR(VLOOKUP(E3617,A:J,10, FALSE),"")</f>
        <v>Blende größte</v>
      </c>
      <c r="O3617" s="3" t="str">
        <f>IF(AND(TRIM(J3617)="",M3617=""),"Suffix not translated ",
   IF(AND(TRIM(J3617)&lt;&gt;"",TRIM(M3617)&lt;&gt;"",TRIM(J3617)&lt;&gt;TRIM(M3617)),"Suffix translation &lt;&gt; lookup ", "" ))
&amp;IF(AND(TRIM(K3617)="",N3617=""),"Description not translated ",
   IF(AND(TRIM(K3617)&lt;&gt;"",TRIM(N3617)&lt;&gt;"",TRIM(K3617)&lt;&gt;TRIM(N3617)),"Description translation&lt;&gt; lookup ", "" ))</f>
        <v/>
      </c>
      <c r="Q3617" s="3" t="s">
        <v>8447</v>
      </c>
      <c r="R3617" s="3" t="s">
        <v>9126</v>
      </c>
    </row>
    <row r="3618" spans="1:18" ht="30" x14ac:dyDescent="0.25">
      <c r="A3618" s="2" t="str">
        <f>IF(TRIM(J3618)="","",E3618)</f>
        <v/>
      </c>
      <c r="B3618" s="2" t="str">
        <f>IF(TRIM(K3618)="","",I3618)</f>
        <v>EXIF tag 37383, 0x9207. Metering mode.</v>
      </c>
      <c r="C3618" s="2" t="str">
        <f>LEFT(F3618,FIND(".",F3618,6))</f>
        <v>Xmp.exif.</v>
      </c>
      <c r="D3618" s="2" t="str">
        <f>VLOOKUP(C3618,PrefixUebersetzung,2,FALSE)</f>
        <v>Xmp.exif.</v>
      </c>
      <c r="E3618" s="2" t="str">
        <f>MID(F3618,FIND(".",F3618,6)+1,99)</f>
        <v>MeteringMode</v>
      </c>
      <c r="F3618" s="3" t="s">
        <v>1746</v>
      </c>
      <c r="G3618" s="3" t="s">
        <v>9526</v>
      </c>
      <c r="H3618" s="3" t="s">
        <v>11281</v>
      </c>
      <c r="I3618" s="3" t="s">
        <v>3379</v>
      </c>
      <c r="J3618" s="3"/>
      <c r="K3618" s="5" t="s">
        <v>4061</v>
      </c>
      <c r="L3618" s="14">
        <v>1</v>
      </c>
      <c r="M3618" s="3" t="str">
        <f>IFERROR(VLOOKUP(E3618,A:J,10, FALSE),"")</f>
        <v>Messmethode</v>
      </c>
      <c r="O3618" s="3" t="str">
        <f>IF(AND(TRIM(J3618)="",M3618=""),"Suffix not translated ",
   IF(AND(TRIM(J3618)&lt;&gt;"",TRIM(M3618)&lt;&gt;"",TRIM(J3618)&lt;&gt;TRIM(M3618)),"Suffix translation &lt;&gt; lookup ", "" ))
&amp;IF(AND(TRIM(K3618)="",N3618=""),"Description not translated ",
   IF(AND(TRIM(K3618)&lt;&gt;"",TRIM(N3618)&lt;&gt;"",TRIM(K3618)&lt;&gt;TRIM(N3618)),"Description translation&lt;&gt; lookup ", "" ))</f>
        <v/>
      </c>
      <c r="Q3618" s="3" t="s">
        <v>8447</v>
      </c>
      <c r="R3618" s="3" t="s">
        <v>9127</v>
      </c>
    </row>
    <row r="3619" spans="1:18" ht="30" x14ac:dyDescent="0.25">
      <c r="A3619" s="2" t="str">
        <f>IF(TRIM(J3619)="","",E3619)</f>
        <v/>
      </c>
      <c r="B3619" s="2" t="str">
        <f>IF(TRIM(K3619)="","",I3619)</f>
        <v>EXIF tag 34856, 0x8828. Opto-Electoric Conversion Function as specified in ISO 14524.</v>
      </c>
      <c r="C3619" s="2" t="str">
        <f>LEFT(F3619,FIND(".",F3619,6))</f>
        <v>Xmp.exif.</v>
      </c>
      <c r="D3619" s="2" t="str">
        <f>VLOOKUP(C3619,PrefixUebersetzung,2,FALSE)</f>
        <v>Xmp.exif.</v>
      </c>
      <c r="E3619" s="2" t="str">
        <f>MID(F3619,FIND(".",F3619,6)+1,99)</f>
        <v>OECF</v>
      </c>
      <c r="F3619" s="3" t="s">
        <v>1747</v>
      </c>
      <c r="G3619" s="3" t="s">
        <v>9526</v>
      </c>
      <c r="H3619" s="3" t="s">
        <v>11289</v>
      </c>
      <c r="I3619" s="3" t="s">
        <v>3380</v>
      </c>
      <c r="J3619" s="3"/>
      <c r="K3619" s="5" t="s">
        <v>4062</v>
      </c>
      <c r="L3619" s="14"/>
      <c r="M3619" s="3" t="str">
        <f>IFERROR(VLOOKUP(E3619,A:J,10, FALSE),"")</f>
        <v>OECF</v>
      </c>
      <c r="O3619" s="3" t="str">
        <f>IF(AND(TRIM(J3619)="",M3619=""),"Suffix not translated ",
   IF(AND(TRIM(J3619)&lt;&gt;"",TRIM(M3619)&lt;&gt;"",TRIM(J3619)&lt;&gt;TRIM(M3619)),"Suffix translation &lt;&gt; lookup ", "" ))
&amp;IF(AND(TRIM(K3619)="",N3619=""),"Description not translated ",
   IF(AND(TRIM(K3619)&lt;&gt;"",TRIM(N3619)&lt;&gt;"",TRIM(K3619)&lt;&gt;TRIM(N3619)),"Description translation&lt;&gt; lookup ", "" ))</f>
        <v/>
      </c>
      <c r="Q3619" s="3" t="s">
        <v>8447</v>
      </c>
    </row>
    <row r="3620" spans="1:18" ht="30" x14ac:dyDescent="0.25">
      <c r="A3620" s="2" t="str">
        <f>IF(TRIM(J3620)="","",E3620)</f>
        <v/>
      </c>
      <c r="B3620" s="2" t="str">
        <f>IF(TRIM(K3620)="","",I3620)</f>
        <v>EXIF tag 40962, 0xA002. Valid image width, in pixels.</v>
      </c>
      <c r="C3620" s="2" t="str">
        <f>LEFT(F3620,FIND(".",F3620,6))</f>
        <v>Xmp.exif.</v>
      </c>
      <c r="D3620" s="2" t="str">
        <f>VLOOKUP(C3620,PrefixUebersetzung,2,FALSE)</f>
        <v>Xmp.exif.</v>
      </c>
      <c r="E3620" s="2" t="str">
        <f>MID(F3620,FIND(".",F3620,6)+1,99)</f>
        <v>PixelXDimension</v>
      </c>
      <c r="F3620" s="3" t="s">
        <v>1748</v>
      </c>
      <c r="G3620" s="3" t="s">
        <v>9526</v>
      </c>
      <c r="H3620" s="3" t="s">
        <v>11242</v>
      </c>
      <c r="I3620" s="3" t="s">
        <v>3381</v>
      </c>
      <c r="J3620" s="3"/>
      <c r="K3620" s="5" t="s">
        <v>4063</v>
      </c>
      <c r="L3620" s="14">
        <v>1</v>
      </c>
      <c r="M3620" s="3" t="str">
        <f>IFERROR(VLOOKUP(E3620,A:J,10, FALSE),"")</f>
        <v>Bildbreite in Pixel</v>
      </c>
      <c r="O3620" s="3" t="str">
        <f>IF(AND(TRIM(J3620)="",M3620=""),"Suffix not translated ",
   IF(AND(TRIM(J3620)&lt;&gt;"",TRIM(M3620)&lt;&gt;"",TRIM(J3620)&lt;&gt;TRIM(M3620)),"Suffix translation &lt;&gt; lookup ", "" ))
&amp;IF(AND(TRIM(K3620)="",N3620=""),"Description not translated ",
   IF(AND(TRIM(K3620)&lt;&gt;"",TRIM(N3620)&lt;&gt;"",TRIM(K3620)&lt;&gt;TRIM(N3620)),"Description translation&lt;&gt; lookup ", "" ))</f>
        <v/>
      </c>
      <c r="Q3620" s="3" t="s">
        <v>8447</v>
      </c>
      <c r="R3620" s="3" t="s">
        <v>9131</v>
      </c>
    </row>
    <row r="3621" spans="1:18" ht="30" x14ac:dyDescent="0.25">
      <c r="A3621" s="2" t="str">
        <f>IF(TRIM(J3621)="","",E3621)</f>
        <v/>
      </c>
      <c r="B3621" s="2" t="str">
        <f>IF(TRIM(K3621)="","",I3621)</f>
        <v>EXIF tag 40963, 0xA003. Valid image height, in pixels.</v>
      </c>
      <c r="C3621" s="2" t="str">
        <f>LEFT(F3621,FIND(".",F3621,6))</f>
        <v>Xmp.exif.</v>
      </c>
      <c r="D3621" s="2" t="str">
        <f>VLOOKUP(C3621,PrefixUebersetzung,2,FALSE)</f>
        <v>Xmp.exif.</v>
      </c>
      <c r="E3621" s="2" t="str">
        <f>MID(F3621,FIND(".",F3621,6)+1,99)</f>
        <v>PixelYDimension</v>
      </c>
      <c r="F3621" s="3" t="s">
        <v>1749</v>
      </c>
      <c r="G3621" s="3" t="s">
        <v>9526</v>
      </c>
      <c r="H3621" s="3" t="s">
        <v>11242</v>
      </c>
      <c r="I3621" s="3" t="s">
        <v>3382</v>
      </c>
      <c r="J3621" s="3"/>
      <c r="K3621" s="5" t="s">
        <v>4064</v>
      </c>
      <c r="L3621" s="14">
        <v>1</v>
      </c>
      <c r="M3621" s="3" t="str">
        <f>IFERROR(VLOOKUP(E3621,A:J,10, FALSE),"")</f>
        <v>Bildhöhe in Pixel</v>
      </c>
      <c r="O3621" s="3" t="str">
        <f>IF(AND(TRIM(J3621)="",M3621=""),"Suffix not translated ",
   IF(AND(TRIM(J3621)&lt;&gt;"",TRIM(M3621)&lt;&gt;"",TRIM(J3621)&lt;&gt;TRIM(M3621)),"Suffix translation &lt;&gt; lookup ", "" ))
&amp;IF(AND(TRIM(K3621)="",N3621=""),"Description not translated ",
   IF(AND(TRIM(K3621)&lt;&gt;"",TRIM(N3621)&lt;&gt;"",TRIM(K3621)&lt;&gt;TRIM(N3621)),"Description translation&lt;&gt; lookup ", "" ))</f>
        <v/>
      </c>
      <c r="Q3621" s="3" t="s">
        <v>8447</v>
      </c>
      <c r="R3621" s="3" t="s">
        <v>9132</v>
      </c>
    </row>
    <row r="3622" spans="1:18" ht="30" x14ac:dyDescent="0.25">
      <c r="A3622" s="2" t="str">
        <f>IF(TRIM(J3622)="","",E3622)</f>
        <v/>
      </c>
      <c r="B3622" s="2" t="str">
        <f>IF(TRIM(K3622)="","",I3622)</f>
        <v>EXIF tag 40964, 0xA004. An "8.3" file name for the related sound file.</v>
      </c>
      <c r="C3622" s="2" t="str">
        <f>LEFT(F3622,FIND(".",F3622,6))</f>
        <v>Xmp.exif.</v>
      </c>
      <c r="D3622" s="2" t="str">
        <f>VLOOKUP(C3622,PrefixUebersetzung,2,FALSE)</f>
        <v>Xmp.exif.</v>
      </c>
      <c r="E3622" s="2" t="str">
        <f>MID(F3622,FIND(".",F3622,6)+1,99)</f>
        <v>RelatedSoundFile</v>
      </c>
      <c r="F3622" s="3" t="s">
        <v>1750</v>
      </c>
      <c r="G3622" s="3" t="s">
        <v>9526</v>
      </c>
      <c r="H3622" s="3" t="s">
        <v>11241</v>
      </c>
      <c r="I3622" s="3" t="s">
        <v>3383</v>
      </c>
      <c r="J3622" s="3"/>
      <c r="K3622" s="5" t="s">
        <v>5306</v>
      </c>
      <c r="L3622" s="14"/>
      <c r="M3622" s="3" t="str">
        <f>IFERROR(VLOOKUP(E3622,A:J,10, FALSE),"")</f>
        <v>Audio Datei</v>
      </c>
      <c r="O3622" s="3" t="str">
        <f>IF(AND(TRIM(J3622)="",M3622=""),"Suffix not translated ",
   IF(AND(TRIM(J3622)&lt;&gt;"",TRIM(M3622)&lt;&gt;"",TRIM(J3622)&lt;&gt;TRIM(M3622)),"Suffix translation &lt;&gt; lookup ", "" ))
&amp;IF(AND(TRIM(K3622)="",N3622=""),"Description not translated ",
   IF(AND(TRIM(K3622)&lt;&gt;"",TRIM(N3622)&lt;&gt;"",TRIM(K3622)&lt;&gt;TRIM(N3622)),"Description translation&lt;&gt; lookup ", "" ))</f>
        <v/>
      </c>
      <c r="Q3622" s="3" t="s">
        <v>8447</v>
      </c>
    </row>
    <row r="3623" spans="1:18" ht="30" x14ac:dyDescent="0.25">
      <c r="A3623" s="2" t="str">
        <f>IF(TRIM(J3623)="","",E3623)</f>
        <v/>
      </c>
      <c r="B3623" s="2" t="str">
        <f>IF(TRIM(K3623)="","",I3623)</f>
        <v>EXIF tag 41993, 0xA409. Indicates the direction of saturation processing applied by the camera.</v>
      </c>
      <c r="C3623" s="2" t="str">
        <f>LEFT(F3623,FIND(".",F3623,6))</f>
        <v>Xmp.exif.</v>
      </c>
      <c r="D3623" s="2" t="str">
        <f>VLOOKUP(C3623,PrefixUebersetzung,2,FALSE)</f>
        <v>Xmp.exif.</v>
      </c>
      <c r="E3623" s="2" t="str">
        <f>MID(F3623,FIND(".",F3623,6)+1,99)</f>
        <v>Saturation</v>
      </c>
      <c r="F3623" s="3" t="s">
        <v>1751</v>
      </c>
      <c r="G3623" s="3" t="s">
        <v>9526</v>
      </c>
      <c r="H3623" s="3" t="s">
        <v>11281</v>
      </c>
      <c r="I3623" s="3" t="s">
        <v>3384</v>
      </c>
      <c r="J3623" s="3"/>
      <c r="K3623" s="5" t="s">
        <v>6571</v>
      </c>
      <c r="L3623" s="14">
        <v>1</v>
      </c>
      <c r="M3623" s="3" t="str">
        <f>IFERROR(VLOOKUP(E3623,A:J,10, FALSE),"")</f>
        <v>Sättigung</v>
      </c>
      <c r="O3623" s="3" t="str">
        <f>IF(AND(TRIM(J3623)="",M3623=""),"Suffix not translated ",
   IF(AND(TRIM(J3623)&lt;&gt;"",TRIM(M3623)&lt;&gt;"",TRIM(J3623)&lt;&gt;TRIM(M3623)),"Suffix translation &lt;&gt; lookup ", "" ))
&amp;IF(AND(TRIM(K3623)="",N3623=""),"Description not translated ",
   IF(AND(TRIM(K3623)&lt;&gt;"",TRIM(N3623)&lt;&gt;"",TRIM(K3623)&lt;&gt;TRIM(N3623)),"Description translation&lt;&gt; lookup ", "" ))</f>
        <v/>
      </c>
      <c r="Q3623" s="3" t="s">
        <v>8447</v>
      </c>
    </row>
    <row r="3624" spans="1:18" ht="30" x14ac:dyDescent="0.25">
      <c r="A3624" s="2" t="str">
        <f>IF(TRIM(J3624)="","",E3624)</f>
        <v/>
      </c>
      <c r="B3624" s="2" t="str">
        <f>IF(TRIM(K3624)="","",I3624)</f>
        <v>EXIF tag 41990, 0xA406. Indicates the type of scene that was shot.</v>
      </c>
      <c r="C3624" s="2" t="str">
        <f>LEFT(F3624,FIND(".",F3624,6))</f>
        <v>Xmp.exif.</v>
      </c>
      <c r="D3624" s="2" t="str">
        <f>VLOOKUP(C3624,PrefixUebersetzung,2,FALSE)</f>
        <v>Xmp.exif.</v>
      </c>
      <c r="E3624" s="2" t="str">
        <f>MID(F3624,FIND(".",F3624,6)+1,99)</f>
        <v>SceneCaptureType</v>
      </c>
      <c r="F3624" s="3" t="s">
        <v>1752</v>
      </c>
      <c r="G3624" s="3" t="s">
        <v>9526</v>
      </c>
      <c r="H3624" s="3" t="s">
        <v>11281</v>
      </c>
      <c r="I3624" s="3" t="s">
        <v>3385</v>
      </c>
      <c r="J3624" s="3"/>
      <c r="K3624" s="5" t="s">
        <v>5307</v>
      </c>
      <c r="L3624" s="14">
        <v>1</v>
      </c>
      <c r="M3624" s="3" t="str">
        <f>IFERROR(VLOOKUP(E3624,A:J,10, FALSE),"")</f>
        <v>Typ Aufnahmeszene</v>
      </c>
      <c r="O3624" s="3" t="str">
        <f>IF(AND(TRIM(J3624)="",M3624=""),"Suffix not translated ",
   IF(AND(TRIM(J3624)&lt;&gt;"",TRIM(M3624)&lt;&gt;"",TRIM(J3624)&lt;&gt;TRIM(M3624)),"Suffix translation &lt;&gt; lookup ", "" ))
&amp;IF(AND(TRIM(K3624)="",N3624=""),"Description not translated ",
   IF(AND(TRIM(K3624)&lt;&gt;"",TRIM(N3624)&lt;&gt;"",TRIM(K3624)&lt;&gt;TRIM(N3624)),"Description translation&lt;&gt; lookup ", "" ))</f>
        <v/>
      </c>
      <c r="Q3624" s="3" t="s">
        <v>8447</v>
      </c>
    </row>
    <row r="3625" spans="1:18" ht="30" x14ac:dyDescent="0.25">
      <c r="A3625" s="2" t="str">
        <f>IF(TRIM(J3625)="","",E3625)</f>
        <v/>
      </c>
      <c r="B3625" s="2" t="str">
        <f>IF(TRIM(K3625)="","",I3625)</f>
        <v>EXIF tag 41729, 0xA301. Indicates the type of scene.</v>
      </c>
      <c r="C3625" s="2" t="str">
        <f>LEFT(F3625,FIND(".",F3625,6))</f>
        <v>Xmp.exif.</v>
      </c>
      <c r="D3625" s="2" t="str">
        <f>VLOOKUP(C3625,PrefixUebersetzung,2,FALSE)</f>
        <v>Xmp.exif.</v>
      </c>
      <c r="E3625" s="2" t="str">
        <f>MID(F3625,FIND(".",F3625,6)+1,99)</f>
        <v>SceneType</v>
      </c>
      <c r="F3625" s="3" t="s">
        <v>1753</v>
      </c>
      <c r="G3625" s="3" t="s">
        <v>9526</v>
      </c>
      <c r="H3625" s="3" t="s">
        <v>11281</v>
      </c>
      <c r="I3625" s="3" t="s">
        <v>3386</v>
      </c>
      <c r="J3625" s="3"/>
      <c r="K3625" s="5" t="s">
        <v>5308</v>
      </c>
      <c r="L3625" s="14"/>
      <c r="M3625" s="3" t="str">
        <f>IFERROR(VLOOKUP(E3625,A:J,10, FALSE),"")</f>
        <v>Typ Szene</v>
      </c>
      <c r="O3625" s="3" t="str">
        <f>IF(AND(TRIM(J3625)="",M3625=""),"Suffix not translated ",
   IF(AND(TRIM(J3625)&lt;&gt;"",TRIM(M3625)&lt;&gt;"",TRIM(J3625)&lt;&gt;TRIM(M3625)),"Suffix translation &lt;&gt; lookup ", "" ))
&amp;IF(AND(TRIM(K3625)="",N3625=""),"Description not translated ",
   IF(AND(TRIM(K3625)&lt;&gt;"",TRIM(N3625)&lt;&gt;"",TRIM(K3625)&lt;&gt;TRIM(N3625)),"Description translation&lt;&gt; lookup ", "" ))</f>
        <v/>
      </c>
      <c r="Q3625" s="3" t="s">
        <v>8447</v>
      </c>
      <c r="R3625" s="3" t="s">
        <v>9135</v>
      </c>
    </row>
    <row r="3626" spans="1:18" ht="30" x14ac:dyDescent="0.25">
      <c r="A3626" s="2" t="str">
        <f>IF(TRIM(J3626)="","",E3626)</f>
        <v/>
      </c>
      <c r="B3626" s="2" t="str">
        <f>IF(TRIM(K3626)="","",I3626)</f>
        <v>EXIF tag 41495, 0xA217. Image sensor type on input device.</v>
      </c>
      <c r="C3626" s="2" t="str">
        <f>LEFT(F3626,FIND(".",F3626,6))</f>
        <v>Xmp.exif.</v>
      </c>
      <c r="D3626" s="2" t="str">
        <f>VLOOKUP(C3626,PrefixUebersetzung,2,FALSE)</f>
        <v>Xmp.exif.</v>
      </c>
      <c r="E3626" s="2" t="str">
        <f>MID(F3626,FIND(".",F3626,6)+1,99)</f>
        <v>SensingMethod</v>
      </c>
      <c r="F3626" s="3" t="s">
        <v>1754</v>
      </c>
      <c r="G3626" s="3" t="s">
        <v>9526</v>
      </c>
      <c r="H3626" s="3" t="s">
        <v>11281</v>
      </c>
      <c r="I3626" s="3" t="s">
        <v>3387</v>
      </c>
      <c r="J3626" s="3"/>
      <c r="K3626" s="5" t="s">
        <v>4065</v>
      </c>
      <c r="L3626" s="14"/>
      <c r="M3626" s="3" t="str">
        <f>IFERROR(VLOOKUP(E3626,A:J,10, FALSE),"")</f>
        <v>Bildsensor Typ</v>
      </c>
      <c r="O3626" s="3" t="str">
        <f>IF(AND(TRIM(J3626)="",M3626=""),"Suffix not translated ",
   IF(AND(TRIM(J3626)&lt;&gt;"",TRIM(M3626)&lt;&gt;"",TRIM(J3626)&lt;&gt;TRIM(M3626)),"Suffix translation &lt;&gt; lookup ", "" ))
&amp;IF(AND(TRIM(K3626)="",N3626=""),"Description not translated ",
   IF(AND(TRIM(K3626)&lt;&gt;"",TRIM(N3626)&lt;&gt;"",TRIM(K3626)&lt;&gt;TRIM(N3626)),"Description translation&lt;&gt; lookup ", "" ))</f>
        <v/>
      </c>
      <c r="Q3626" s="3" t="s">
        <v>8447</v>
      </c>
    </row>
    <row r="3627" spans="1:18" ht="30" x14ac:dyDescent="0.25">
      <c r="A3627" s="2" t="str">
        <f>IF(TRIM(J3627)="","",E3627)</f>
        <v/>
      </c>
      <c r="B3627" s="2" t="str">
        <f>IF(TRIM(K3627)="","",I3627)</f>
        <v>EXIF tag 41994, 0xA40A. Indicates the direction of sharpness processing applied by the camera.</v>
      </c>
      <c r="C3627" s="2" t="str">
        <f>LEFT(F3627,FIND(".",F3627,6))</f>
        <v>Xmp.exif.</v>
      </c>
      <c r="D3627" s="2" t="str">
        <f>VLOOKUP(C3627,PrefixUebersetzung,2,FALSE)</f>
        <v>Xmp.exif.</v>
      </c>
      <c r="E3627" s="2" t="str">
        <f>MID(F3627,FIND(".",F3627,6)+1,99)</f>
        <v>Sharpness</v>
      </c>
      <c r="F3627" s="3" t="s">
        <v>1755</v>
      </c>
      <c r="G3627" s="3" t="s">
        <v>9526</v>
      </c>
      <c r="H3627" s="3" t="s">
        <v>11281</v>
      </c>
      <c r="I3627" s="3" t="s">
        <v>3388</v>
      </c>
      <c r="J3627" s="3"/>
      <c r="K3627" s="5" t="s">
        <v>6572</v>
      </c>
      <c r="L3627" s="14">
        <v>1</v>
      </c>
      <c r="M3627" s="3" t="str">
        <f>IFERROR(VLOOKUP(E3627,A:J,10, FALSE),"")</f>
        <v>Schärfe</v>
      </c>
      <c r="O3627" s="3" t="str">
        <f>IF(AND(TRIM(J3627)="",M3627=""),"Suffix not translated ",
   IF(AND(TRIM(J3627)&lt;&gt;"",TRIM(M3627)&lt;&gt;"",TRIM(J3627)&lt;&gt;TRIM(M3627)),"Suffix translation &lt;&gt; lookup ", "" ))
&amp;IF(AND(TRIM(K3627)="",N3627=""),"Description not translated ",
   IF(AND(TRIM(K3627)&lt;&gt;"",TRIM(N3627)&lt;&gt;"",TRIM(K3627)&lt;&gt;TRIM(N3627)),"Description translation&lt;&gt; lookup ", "" ))</f>
        <v/>
      </c>
      <c r="Q3627" s="3" t="s">
        <v>8447</v>
      </c>
    </row>
    <row r="3628" spans="1:18" ht="30" x14ac:dyDescent="0.25">
      <c r="A3628" s="2" t="str">
        <f>IF(TRIM(J3628)="","",E3628)</f>
        <v/>
      </c>
      <c r="B3628" s="2" t="str">
        <f>IF(TRIM(K3628)="","",I3628)</f>
        <v>EXIF tag 37377, 0x9201. Shutter speed, unit is APEX. See Annex C of the EXIF specification.</v>
      </c>
      <c r="C3628" s="2" t="str">
        <f>LEFT(F3628,FIND(".",F3628,6))</f>
        <v>Xmp.exif.</v>
      </c>
      <c r="D3628" s="2" t="str">
        <f>VLOOKUP(C3628,PrefixUebersetzung,2,FALSE)</f>
        <v>Xmp.exif.</v>
      </c>
      <c r="E3628" s="2" t="str">
        <f>MID(F3628,FIND(".",F3628,6)+1,99)</f>
        <v>ShutterSpeedValue</v>
      </c>
      <c r="F3628" s="3" t="s">
        <v>1756</v>
      </c>
      <c r="G3628" s="3" t="s">
        <v>9526</v>
      </c>
      <c r="H3628" s="3" t="s">
        <v>9519</v>
      </c>
      <c r="I3628" s="3" t="s">
        <v>3389</v>
      </c>
      <c r="J3628" s="3"/>
      <c r="K3628" s="5" t="s">
        <v>5309</v>
      </c>
      <c r="L3628" s="14"/>
      <c r="M3628" s="3" t="str">
        <f>IFERROR(VLOOKUP(E3628,A:J,10, FALSE),"")</f>
        <v>Verschlusszeit</v>
      </c>
      <c r="O3628" s="3" t="str">
        <f>IF(AND(TRIM(J3628)="",M3628=""),"Suffix not translated ",
   IF(AND(TRIM(J3628)&lt;&gt;"",TRIM(M3628)&lt;&gt;"",TRIM(J3628)&lt;&gt;TRIM(M3628)),"Suffix translation &lt;&gt; lookup ", "" ))
&amp;IF(AND(TRIM(K3628)="",N3628=""),"Description not translated ",
   IF(AND(TRIM(K3628)&lt;&gt;"",TRIM(N3628)&lt;&gt;"",TRIM(K3628)&lt;&gt;TRIM(N3628)),"Description translation&lt;&gt; lookup ", "" ))</f>
        <v/>
      </c>
      <c r="Q3628" s="3" t="s">
        <v>8447</v>
      </c>
    </row>
    <row r="3629" spans="1:18" ht="30" x14ac:dyDescent="0.25">
      <c r="A3629" s="2" t="str">
        <f>IF(TRIM(J3629)="","",E3629)</f>
        <v/>
      </c>
      <c r="B3629" s="2" t="str">
        <f>IF(TRIM(K3629)="","",I3629)</f>
        <v/>
      </c>
      <c r="C3629" s="2" t="str">
        <f>LEFT(F3629,FIND(".",F3629,6))</f>
        <v>Xmp.exif.</v>
      </c>
      <c r="D3629" s="2" t="str">
        <f>VLOOKUP(C3629,PrefixUebersetzung,2,FALSE)</f>
        <v>Xmp.exif.</v>
      </c>
      <c r="E3629" s="2" t="str">
        <f>MID(F3629,FIND(".",F3629,6)+1,99)</f>
        <v>SpatialFrequencyResponse</v>
      </c>
      <c r="F3629" s="3" t="s">
        <v>1757</v>
      </c>
      <c r="G3629" s="3" t="s">
        <v>9526</v>
      </c>
      <c r="H3629" s="3" t="s">
        <v>11289</v>
      </c>
      <c r="I3629" s="3" t="s">
        <v>3390</v>
      </c>
      <c r="J3629" s="3"/>
      <c r="L3629" s="14">
        <v>5</v>
      </c>
      <c r="M3629" s="3" t="str">
        <f>IFERROR(VLOOKUP(E3629,A:J,10, FALSE),"")</f>
        <v/>
      </c>
      <c r="O3629" s="3" t="str">
        <f>IF(AND(TRIM(J3629)="",M3629=""),"Suffix not translated ",
   IF(AND(TRIM(J3629)&lt;&gt;"",TRIM(M3629)&lt;&gt;"",TRIM(J3629)&lt;&gt;TRIM(M3629)),"Suffix translation &lt;&gt; lookup ", "" ))
&amp;IF(AND(TRIM(K3629)="",N3629=""),"Description not translated ",
   IF(AND(TRIM(K3629)&lt;&gt;"",TRIM(N3629)&lt;&gt;"",TRIM(K3629)&lt;&gt;TRIM(N3629)),"Description translation&lt;&gt; lookup ", "" ))</f>
        <v xml:space="preserve">Suffix not translated Description not translated </v>
      </c>
      <c r="Q3629" s="3" t="s">
        <v>8447</v>
      </c>
    </row>
    <row r="3630" spans="1:18" ht="30" x14ac:dyDescent="0.25">
      <c r="A3630" s="2" t="str">
        <f>IF(TRIM(J3630)="","",E3630)</f>
        <v/>
      </c>
      <c r="B3630" s="2" t="str">
        <f>IF(TRIM(K3630)="","",I3630)</f>
        <v>EXIF tag 34852, 0x8824. Spectral sensitivity of each channel.</v>
      </c>
      <c r="C3630" s="2" t="str">
        <f>LEFT(F3630,FIND(".",F3630,6))</f>
        <v>Xmp.exif.</v>
      </c>
      <c r="D3630" s="2" t="str">
        <f>VLOOKUP(C3630,PrefixUebersetzung,2,FALSE)</f>
        <v>Xmp.exif.</v>
      </c>
      <c r="E3630" s="2" t="str">
        <f>MID(F3630,FIND(".",F3630,6)+1,99)</f>
        <v>SpectralSensitivity</v>
      </c>
      <c r="F3630" s="3" t="s">
        <v>1758</v>
      </c>
      <c r="G3630" s="3" t="s">
        <v>9526</v>
      </c>
      <c r="H3630" s="3" t="s">
        <v>11241</v>
      </c>
      <c r="I3630" s="3" t="s">
        <v>3391</v>
      </c>
      <c r="J3630" s="3"/>
      <c r="K3630" s="5" t="s">
        <v>5310</v>
      </c>
      <c r="L3630" s="14"/>
      <c r="M3630" s="3" t="str">
        <f>IFERROR(VLOOKUP(E3630,A:J,10, FALSE),"")</f>
        <v>Spektrale Empfindlichkeit</v>
      </c>
      <c r="O3630" s="3" t="str">
        <f>IF(AND(TRIM(J3630)="",M3630=""),"Suffix not translated ",
   IF(AND(TRIM(J3630)&lt;&gt;"",TRIM(M3630)&lt;&gt;"",TRIM(J3630)&lt;&gt;TRIM(M3630)),"Suffix translation &lt;&gt; lookup ", "" ))
&amp;IF(AND(TRIM(K3630)="",N3630=""),"Description not translated ",
   IF(AND(TRIM(K3630)&lt;&gt;"",TRIM(N3630)&lt;&gt;"",TRIM(K3630)&lt;&gt;TRIM(N3630)),"Description translation&lt;&gt; lookup ", "" ))</f>
        <v/>
      </c>
      <c r="Q3630" s="3" t="s">
        <v>8447</v>
      </c>
      <c r="R3630" s="3" t="s">
        <v>9121</v>
      </c>
    </row>
    <row r="3631" spans="1:18" ht="30" x14ac:dyDescent="0.25">
      <c r="A3631" s="2" t="str">
        <f>IF(TRIM(J3631)="","",E3631)</f>
        <v/>
      </c>
      <c r="B3631" s="2" t="str">
        <f>IF(TRIM(K3631)="","",I3631)</f>
        <v>EXIF tag 37396, 0x9214. The location and area of the main subject in the overall scene.</v>
      </c>
      <c r="C3631" s="2" t="str">
        <f>LEFT(F3631,FIND(".",F3631,6))</f>
        <v>Xmp.exif.</v>
      </c>
      <c r="D3631" s="2" t="str">
        <f>VLOOKUP(C3631,PrefixUebersetzung,2,FALSE)</f>
        <v>Xmp.exif.</v>
      </c>
      <c r="E3631" s="2" t="str">
        <f>MID(F3631,FIND(".",F3631,6)+1,99)</f>
        <v>SubjectArea</v>
      </c>
      <c r="F3631" s="3" t="s">
        <v>1759</v>
      </c>
      <c r="G3631" s="3" t="s">
        <v>9528</v>
      </c>
      <c r="H3631" s="3" t="s">
        <v>11288</v>
      </c>
      <c r="I3631" s="3" t="s">
        <v>3392</v>
      </c>
      <c r="J3631" s="3"/>
      <c r="K3631" s="5" t="s">
        <v>4066</v>
      </c>
      <c r="L3631" s="14"/>
      <c r="M3631" s="3" t="str">
        <f>IFERROR(VLOOKUP(E3631,A:J,10, FALSE),"")</f>
        <v>Motivumgebung</v>
      </c>
      <c r="O3631" s="3" t="str">
        <f>IF(AND(TRIM(J3631)="",M3631=""),"Suffix not translated ",
   IF(AND(TRIM(J3631)&lt;&gt;"",TRIM(M3631)&lt;&gt;"",TRIM(J3631)&lt;&gt;TRIM(M3631)),"Suffix translation &lt;&gt; lookup ", "" ))
&amp;IF(AND(TRIM(K3631)="",N3631=""),"Description not translated ",
   IF(AND(TRIM(K3631)&lt;&gt;"",TRIM(N3631)&lt;&gt;"",TRIM(K3631)&lt;&gt;TRIM(N3631)),"Description translation&lt;&gt; lookup ", "" ))</f>
        <v/>
      </c>
      <c r="Q3631" s="3" t="s">
        <v>8447</v>
      </c>
    </row>
    <row r="3632" spans="1:18" ht="30" x14ac:dyDescent="0.25">
      <c r="A3632" s="2" t="str">
        <f>IF(TRIM(J3632)="","",E3632)</f>
        <v/>
      </c>
      <c r="B3632" s="2" t="str">
        <f>IF(TRIM(K3632)="","",I3632)</f>
        <v>EXIF tag 37382, 0x9206. Distance to subject, in meters.</v>
      </c>
      <c r="C3632" s="2" t="str">
        <f>LEFT(F3632,FIND(".",F3632,6))</f>
        <v>Xmp.exif.</v>
      </c>
      <c r="D3632" s="2" t="str">
        <f>VLOOKUP(C3632,PrefixUebersetzung,2,FALSE)</f>
        <v>Xmp.exif.</v>
      </c>
      <c r="E3632" s="2" t="str">
        <f>MID(F3632,FIND(".",F3632,6)+1,99)</f>
        <v>SubjectDistance</v>
      </c>
      <c r="F3632" s="3" t="s">
        <v>1760</v>
      </c>
      <c r="G3632" s="3" t="s">
        <v>9526</v>
      </c>
      <c r="H3632" s="3" t="s">
        <v>9519</v>
      </c>
      <c r="I3632" s="3" t="s">
        <v>3393</v>
      </c>
      <c r="J3632" s="3"/>
      <c r="K3632" s="5" t="s">
        <v>5311</v>
      </c>
      <c r="L3632" s="14">
        <v>1</v>
      </c>
      <c r="M3632" s="3" t="str">
        <f>IFERROR(VLOOKUP(E3632,A:J,10, FALSE),"")</f>
        <v>Motivabstand</v>
      </c>
      <c r="O3632" s="3" t="str">
        <f>IF(AND(TRIM(J3632)="",M3632=""),"Suffix not translated ",
   IF(AND(TRIM(J3632)&lt;&gt;"",TRIM(M3632)&lt;&gt;"",TRIM(J3632)&lt;&gt;TRIM(M3632)),"Suffix translation &lt;&gt; lookup ", "" ))
&amp;IF(AND(TRIM(K3632)="",N3632=""),"Description not translated ",
   IF(AND(TRIM(K3632)&lt;&gt;"",TRIM(N3632)&lt;&gt;"",TRIM(K3632)&lt;&gt;TRIM(N3632)),"Description translation&lt;&gt; lookup ", "" ))</f>
        <v/>
      </c>
      <c r="Q3632" s="3" t="s">
        <v>8447</v>
      </c>
      <c r="R3632" s="3" t="s">
        <v>9127</v>
      </c>
    </row>
    <row r="3633" spans="1:18" ht="30" x14ac:dyDescent="0.25">
      <c r="A3633" s="2" t="str">
        <f>IF(TRIM(J3633)="","",E3633)</f>
        <v/>
      </c>
      <c r="B3633" s="2" t="str">
        <f>IF(TRIM(K3633)="","",I3633)</f>
        <v>EXIF tag 41996, 0xA40C. Indicates the distance to the subject.</v>
      </c>
      <c r="C3633" s="2" t="str">
        <f>LEFT(F3633,FIND(".",F3633,6))</f>
        <v>Xmp.exif.</v>
      </c>
      <c r="D3633" s="2" t="str">
        <f>VLOOKUP(C3633,PrefixUebersetzung,2,FALSE)</f>
        <v>Xmp.exif.</v>
      </c>
      <c r="E3633" s="2" t="str">
        <f>MID(F3633,FIND(".",F3633,6)+1,99)</f>
        <v>SubjectDistanceRange</v>
      </c>
      <c r="F3633" s="3" t="s">
        <v>1761</v>
      </c>
      <c r="G3633" s="3" t="s">
        <v>9526</v>
      </c>
      <c r="H3633" s="3" t="s">
        <v>11281</v>
      </c>
      <c r="I3633" s="3" t="s">
        <v>3394</v>
      </c>
      <c r="J3633" s="3"/>
      <c r="K3633" s="5" t="s">
        <v>4067</v>
      </c>
      <c r="L3633" s="14"/>
      <c r="M3633" s="3" t="str">
        <f>IFERROR(VLOOKUP(E3633,A:J,10, FALSE),"")</f>
        <v>Motivabstandbereich</v>
      </c>
      <c r="O3633" s="3" t="str">
        <f>IF(AND(TRIM(J3633)="",M3633=""),"Suffix not translated ",
   IF(AND(TRIM(J3633)&lt;&gt;"",TRIM(M3633)&lt;&gt;"",TRIM(J3633)&lt;&gt;TRIM(M3633)),"Suffix translation &lt;&gt; lookup ", "" ))
&amp;IF(AND(TRIM(K3633)="",N3633=""),"Description not translated ",
   IF(AND(TRIM(K3633)&lt;&gt;"",TRIM(N3633)&lt;&gt;"",TRIM(K3633)&lt;&gt;TRIM(N3633)),"Description translation&lt;&gt; lookup ", "" ))</f>
        <v/>
      </c>
      <c r="Q3633" s="3" t="s">
        <v>8447</v>
      </c>
      <c r="R3633" s="3" t="s">
        <v>9135</v>
      </c>
    </row>
    <row r="3634" spans="1:18" ht="60" x14ac:dyDescent="0.25">
      <c r="A3634" s="2" t="str">
        <f>IF(TRIM(J3634)="","",E3634)</f>
        <v/>
      </c>
      <c r="B3634" s="2" t="str">
        <f>IF(TRIM(K3634)="","",I3634)</f>
        <v>EXIF tag 41492, 0xA214. Location of the main subject of the scene. The first value is the horizontal pixel and the second value is the vertical pixel at which the main subject appears.</v>
      </c>
      <c r="C3634" s="2" t="str">
        <f>LEFT(F3634,FIND(".",F3634,6))</f>
        <v>Xmp.exif.</v>
      </c>
      <c r="D3634" s="2" t="str">
        <f>VLOOKUP(C3634,PrefixUebersetzung,2,FALSE)</f>
        <v>Xmp.exif.</v>
      </c>
      <c r="E3634" s="2" t="str">
        <f>MID(F3634,FIND(".",F3634,6)+1,99)</f>
        <v>SubjectLocation</v>
      </c>
      <c r="F3634" s="3" t="s">
        <v>1762</v>
      </c>
      <c r="G3634" s="3" t="s">
        <v>9528</v>
      </c>
      <c r="H3634" s="3" t="s">
        <v>11288</v>
      </c>
      <c r="I3634" s="3" t="s">
        <v>3395</v>
      </c>
      <c r="J3634" s="3"/>
      <c r="K3634" s="5" t="s">
        <v>5312</v>
      </c>
      <c r="L3634" s="14"/>
      <c r="M3634" s="3" t="str">
        <f>IFERROR(VLOOKUP(E3634,A:J,10, FALSE),"")</f>
        <v>Motivort</v>
      </c>
      <c r="O3634" s="3" t="str">
        <f>IF(AND(TRIM(J3634)="",M3634=""),"Suffix not translated ",
   IF(AND(TRIM(J3634)&lt;&gt;"",TRIM(M3634)&lt;&gt;"",TRIM(J3634)&lt;&gt;TRIM(M3634)),"Suffix translation &lt;&gt; lookup ", "" ))
&amp;IF(AND(TRIM(K3634)="",N3634=""),"Description not translated ",
   IF(AND(TRIM(K3634)&lt;&gt;"",TRIM(N3634)&lt;&gt;"",TRIM(K3634)&lt;&gt;TRIM(N3634)),"Description translation&lt;&gt; lookup ", "" ))</f>
        <v/>
      </c>
      <c r="Q3634" s="3" t="s">
        <v>8447</v>
      </c>
    </row>
    <row r="3635" spans="1:18" ht="30" x14ac:dyDescent="0.25">
      <c r="A3635" s="2" t="str">
        <f>IF(TRIM(J3635)="","",E3635)</f>
        <v/>
      </c>
      <c r="B3635" s="2" t="str">
        <f>IF(TRIM(K3635)="","",I3635)</f>
        <v>EXIF tag 37510, 0x9286. Comments from user.</v>
      </c>
      <c r="C3635" s="2" t="str">
        <f>LEFT(F3635,FIND(".",F3635,6))</f>
        <v>Xmp.exif.</v>
      </c>
      <c r="D3635" s="2" t="str">
        <f>VLOOKUP(C3635,PrefixUebersetzung,2,FALSE)</f>
        <v>Xmp.exif.</v>
      </c>
      <c r="E3635" s="2" t="str">
        <f>MID(F3635,FIND(".",F3635,6)+1,99)</f>
        <v>UserComment</v>
      </c>
      <c r="F3635" s="3" t="s">
        <v>1763</v>
      </c>
      <c r="G3635" s="3" t="s">
        <v>9529</v>
      </c>
      <c r="H3635" s="3" t="s">
        <v>11260</v>
      </c>
      <c r="I3635" s="3" t="s">
        <v>3396</v>
      </c>
      <c r="J3635" s="3"/>
      <c r="K3635" s="5" t="s">
        <v>5313</v>
      </c>
      <c r="L3635" s="14">
        <v>1</v>
      </c>
      <c r="M3635" s="3" t="str">
        <f>IFERROR(VLOOKUP(E3635,A:J,10, FALSE),"")</f>
        <v>Benutzerkommentar</v>
      </c>
      <c r="O3635" s="3" t="str">
        <f>IF(AND(TRIM(J3635)="",M3635=""),"Suffix not translated ",
   IF(AND(TRIM(J3635)&lt;&gt;"",TRIM(M3635)&lt;&gt;"",TRIM(J3635)&lt;&gt;TRIM(M3635)),"Suffix translation &lt;&gt; lookup ", "" ))
&amp;IF(AND(TRIM(K3635)="",N3635=""),"Description not translated ",
   IF(AND(TRIM(K3635)&lt;&gt;"",TRIM(N3635)&lt;&gt;"",TRIM(K3635)&lt;&gt;TRIM(N3635)),"Description translation&lt;&gt; lookup ", "" ))</f>
        <v/>
      </c>
      <c r="Q3635" s="3" t="s">
        <v>8447</v>
      </c>
      <c r="R3635" s="3" t="s">
        <v>9128</v>
      </c>
    </row>
    <row r="3636" spans="1:18" ht="30" x14ac:dyDescent="0.25">
      <c r="A3636" s="2" t="str">
        <f>IF(TRIM(J3636)="","",E3636)</f>
        <v/>
      </c>
      <c r="B3636" s="2" t="str">
        <f>IF(TRIM(K3636)="","",I3636)</f>
        <v>EXIF tag 41987, 0xA403. Indicates the white balance mode set when the image was shot.</v>
      </c>
      <c r="C3636" s="2" t="str">
        <f>LEFT(F3636,FIND(".",F3636,6))</f>
        <v>Xmp.exif.</v>
      </c>
      <c r="D3636" s="2" t="str">
        <f>VLOOKUP(C3636,PrefixUebersetzung,2,FALSE)</f>
        <v>Xmp.exif.</v>
      </c>
      <c r="E3636" s="2" t="str">
        <f>MID(F3636,FIND(".",F3636,6)+1,99)</f>
        <v>WhiteBalance</v>
      </c>
      <c r="F3636" s="3" t="s">
        <v>1764</v>
      </c>
      <c r="G3636" s="3" t="s">
        <v>9526</v>
      </c>
      <c r="H3636" s="3" t="s">
        <v>11281</v>
      </c>
      <c r="I3636" s="3" t="s">
        <v>3397</v>
      </c>
      <c r="J3636" s="3"/>
      <c r="K3636" s="5" t="s">
        <v>5314</v>
      </c>
      <c r="L3636" s="14">
        <v>1</v>
      </c>
      <c r="M3636" s="3" t="str">
        <f>IFERROR(VLOOKUP(E3636,A:J,10, FALSE),"")</f>
        <v>Weißabgleich</v>
      </c>
      <c r="O3636" s="3" t="str">
        <f>IF(AND(TRIM(J3636)="",M3636=""),"Suffix not translated ",
   IF(AND(TRIM(J3636)&lt;&gt;"",TRIM(M3636)&lt;&gt;"",TRIM(J3636)&lt;&gt;TRIM(M3636)),"Suffix translation &lt;&gt; lookup ", "" ))
&amp;IF(AND(TRIM(K3636)="",N3636=""),"Description not translated ",
   IF(AND(TRIM(K3636)&lt;&gt;"",TRIM(N3636)&lt;&gt;"",TRIM(K3636)&lt;&gt;TRIM(N3636)),"Description translation&lt;&gt; lookup ", "" ))</f>
        <v/>
      </c>
      <c r="Q3636" s="3" t="s">
        <v>8447</v>
      </c>
    </row>
    <row r="3637" spans="1:18" ht="45" x14ac:dyDescent="0.25">
      <c r="A3637" s="2" t="str">
        <f>IF(TRIM(J3637)="","",E3637)</f>
        <v/>
      </c>
      <c r="B3637" s="2" t="str">
        <f>IF(TRIM(K3637)="","",I3637)</f>
        <v>EXIF tag 42033, 0xA431. The serial number of the camera or camera body used to take the photograph.</v>
      </c>
      <c r="C3637" s="2" t="str">
        <f>LEFT(F3637,FIND(".",F3637,6))</f>
        <v>Xmp.exifEX.</v>
      </c>
      <c r="D3637" s="2" t="str">
        <f>VLOOKUP(C3637,PrefixUebersetzung,2,FALSE)</f>
        <v>Xmp.exifEX.</v>
      </c>
      <c r="E3637" s="2" t="str">
        <f>MID(F3637,FIND(".",F3637,6)+1,99)</f>
        <v>BodySerialNumber</v>
      </c>
      <c r="F3637" s="3" t="s">
        <v>8337</v>
      </c>
      <c r="G3637" s="3" t="s">
        <v>9526</v>
      </c>
      <c r="H3637" s="3" t="s">
        <v>11241</v>
      </c>
      <c r="I3637" s="3" t="s">
        <v>8338</v>
      </c>
      <c r="J3637" s="3"/>
      <c r="K3637" s="5" t="s">
        <v>8654</v>
      </c>
      <c r="L3637" s="14">
        <v>1</v>
      </c>
      <c r="M3637" s="3" t="str">
        <f>IFERROR(VLOOKUP(E3637,A:J,10, FALSE),"")</f>
        <v>Gehäuse Seriennummer</v>
      </c>
      <c r="O3637" s="3" t="str">
        <f>IF(AND(TRIM(J3637)="",M3637=""),"Suffix not translated ",
   IF(AND(TRIM(J3637)&lt;&gt;"",TRIM(M3637)&lt;&gt;"",TRIM(J3637)&lt;&gt;TRIM(M3637)),"Suffix translation &lt;&gt; lookup ", "" ))
&amp;IF(AND(TRIM(K3637)="",N3637=""),"Description not translated ",
   IF(AND(TRIM(K3637)&lt;&gt;"",TRIM(N3637)&lt;&gt;"",TRIM(K3637)&lt;&gt;TRIM(N3637)),"Description translation&lt;&gt; lookup ", "" ))</f>
        <v/>
      </c>
      <c r="Q3637" s="3" t="s">
        <v>8447</v>
      </c>
    </row>
    <row r="3638" spans="1:18" ht="45" x14ac:dyDescent="0.25">
      <c r="A3638" s="2" t="str">
        <f>IF(TRIM(J3638)="","",E3638)</f>
        <v/>
      </c>
      <c r="B3638" s="2" t="str">
        <f>IF(TRIM(K3638)="","",I3638)</f>
        <v>EXIF tag 42032, 0xA430. This tag records the owner of a camera used in photography as an ASCII string.</v>
      </c>
      <c r="C3638" s="2" t="str">
        <f>LEFT(F3638,FIND(".",F3638,6))</f>
        <v>Xmp.exifEX.</v>
      </c>
      <c r="D3638" s="2" t="str">
        <f>VLOOKUP(C3638,PrefixUebersetzung,2,FALSE)</f>
        <v>Xmp.exifEX.</v>
      </c>
      <c r="E3638" s="2" t="str">
        <f>MID(F3638,FIND(".",F3638,6)+1,99)</f>
        <v>CameraOwnerName</v>
      </c>
      <c r="F3638" s="3" t="s">
        <v>8339</v>
      </c>
      <c r="G3638" s="3" t="s">
        <v>9526</v>
      </c>
      <c r="H3638" s="3" t="s">
        <v>11290</v>
      </c>
      <c r="I3638" s="3" t="s">
        <v>8340</v>
      </c>
      <c r="J3638" s="3"/>
      <c r="K3638" s="5" t="s">
        <v>8661</v>
      </c>
      <c r="L3638" s="14"/>
      <c r="M3638" s="3" t="str">
        <f>IFERROR(VLOOKUP(E3638,A:J,10, FALSE),"")</f>
        <v>Name Kamerabesitzer</v>
      </c>
      <c r="O3638" s="3" t="str">
        <f>IF(AND(TRIM(J3638)="",M3638=""),"Suffix not translated ",
   IF(AND(TRIM(J3638)&lt;&gt;"",TRIM(M3638)&lt;&gt;"",TRIM(J3638)&lt;&gt;TRIM(M3638)),"Suffix translation &lt;&gt; lookup ", "" ))
&amp;IF(AND(TRIM(K3638)="",N3638=""),"Description not translated ",
   IF(AND(TRIM(K3638)&lt;&gt;"",TRIM(N3638)&lt;&gt;"",TRIM(K3638)&lt;&gt;TRIM(N3638)),"Description translation&lt;&gt; lookup ", "" ))</f>
        <v/>
      </c>
      <c r="Q3638" s="3" t="s">
        <v>8447</v>
      </c>
    </row>
    <row r="3639" spans="1:18" ht="30" x14ac:dyDescent="0.25">
      <c r="A3639" s="2" t="str">
        <f>IF(TRIM(J3639)="","",E3639)</f>
        <v>Gamma</v>
      </c>
      <c r="B3639" s="2" t="str">
        <f>IF(TRIM(K3639)="","",I3639)</f>
        <v>EXIF tag 42240, 0xA500. Indicates the value of coefficient gamma.</v>
      </c>
      <c r="C3639" s="2" t="str">
        <f>LEFT(F3639,FIND(".",F3639,6))</f>
        <v>Xmp.exifEX.</v>
      </c>
      <c r="D3639" s="2" t="str">
        <f>VLOOKUP(C3639,PrefixUebersetzung,2,FALSE)</f>
        <v>Xmp.exifEX.</v>
      </c>
      <c r="E3639" s="2" t="str">
        <f>MID(F3639,FIND(".",F3639,6)+1,99)</f>
        <v>Gamma</v>
      </c>
      <c r="F3639" s="3" t="s">
        <v>8341</v>
      </c>
      <c r="G3639" s="3" t="s">
        <v>9526</v>
      </c>
      <c r="H3639" s="3" t="s">
        <v>9519</v>
      </c>
      <c r="I3639" s="3" t="s">
        <v>8342</v>
      </c>
      <c r="J3639" s="3" t="s">
        <v>8449</v>
      </c>
      <c r="K3639" s="5" t="s">
        <v>8671</v>
      </c>
      <c r="L3639" s="14"/>
      <c r="M3639" s="3" t="str">
        <f>IFERROR(VLOOKUP(E3639,A:J,10, FALSE),"")</f>
        <v>Gamma</v>
      </c>
      <c r="O3639" s="3" t="str">
        <f>IF(AND(TRIM(J3639)="",M3639=""),"Suffix not translated ",
   IF(AND(TRIM(J3639)&lt;&gt;"",TRIM(M3639)&lt;&gt;"",TRIM(J3639)&lt;&gt;TRIM(M3639)),"Suffix translation &lt;&gt; lookup ", "" ))
&amp;IF(AND(TRIM(K3639)="",N3639=""),"Description not translated ",
   IF(AND(TRIM(K3639)&lt;&gt;"",TRIM(N3639)&lt;&gt;"",TRIM(K3639)&lt;&gt;TRIM(N3639)),"Description translation&lt;&gt; lookup ", "" ))</f>
        <v/>
      </c>
      <c r="Q3639" s="3" t="s">
        <v>8447</v>
      </c>
      <c r="R3639" s="3" t="s">
        <v>9135</v>
      </c>
    </row>
    <row r="3640" spans="1:18" ht="180" x14ac:dyDescent="0.25">
      <c r="A3640" s="2" t="str">
        <f>IF(TRIM(J3640)="","",E3640)</f>
        <v/>
      </c>
      <c r="B3640" s="2" t="str">
        <f>IF(TRIM(K3640)="","",I3640)</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40" s="2" t="str">
        <f>LEFT(F3640,FIND(".",F3640,6))</f>
        <v>Xmp.exifEX.</v>
      </c>
      <c r="D3640" s="2" t="str">
        <f>VLOOKUP(C3640,PrefixUebersetzung,2,FALSE)</f>
        <v>Xmp.exifEX.</v>
      </c>
      <c r="E3640" s="2" t="str">
        <f>MID(F3640,FIND(".",F3640,6)+1,99)</f>
        <v>InteroperabilityIndex</v>
      </c>
      <c r="F3640" s="3" t="s">
        <v>8343</v>
      </c>
      <c r="G3640" s="3" t="s">
        <v>9526</v>
      </c>
      <c r="H3640" s="3" t="s">
        <v>11284</v>
      </c>
      <c r="I3640" s="3" t="s">
        <v>8344</v>
      </c>
      <c r="J3640" s="3"/>
      <c r="K3640" s="5" t="s">
        <v>8676</v>
      </c>
      <c r="L3640" s="14"/>
      <c r="M3640" s="3" t="str">
        <f>IFERROR(VLOOKUP(E3640,A:J,10, FALSE),"")</f>
        <v>Interoperabilität Index</v>
      </c>
      <c r="O3640" s="3" t="str">
        <f>IF(AND(TRIM(J3640)="",M3640=""),"Suffix not translated ",
   IF(AND(TRIM(J3640)&lt;&gt;"",TRIM(M3640)&lt;&gt;"",TRIM(J3640)&lt;&gt;TRIM(M3640)),"Suffix translation &lt;&gt; lookup ", "" ))
&amp;IF(AND(TRIM(K3640)="",N3640=""),"Description not translated ",
   IF(AND(TRIM(K3640)&lt;&gt;"",TRIM(N3640)&lt;&gt;"",TRIM(K3640)&lt;&gt;TRIM(N3640)),"Description translation&lt;&gt; lookup ", "" ))</f>
        <v/>
      </c>
      <c r="Q3640" s="3" t="s">
        <v>8447</v>
      </c>
    </row>
    <row r="3641" spans="1:18" ht="45" x14ac:dyDescent="0.25">
      <c r="A3641" s="2" t="str">
        <f>IF(TRIM(J3641)="","",E3641)</f>
        <v/>
      </c>
      <c r="B3641" s="2" t="str">
        <f>IF(TRIM(K3641)="","",I3641)</f>
        <v>EXIF tag 34867, 0x8833. Indicates the ISO speed value of a camera or input device defined in ISO 12232.</v>
      </c>
      <c r="C3641" s="2" t="str">
        <f>LEFT(F3641,FIND(".",F3641,6))</f>
        <v>Xmp.exifEX.</v>
      </c>
      <c r="D3641" s="2" t="str">
        <f>VLOOKUP(C3641,PrefixUebersetzung,2,FALSE)</f>
        <v>Xmp.exifEX.</v>
      </c>
      <c r="E3641" s="2" t="str">
        <f>MID(F3641,FIND(".",F3641,6)+1,99)</f>
        <v>ISOSpeed</v>
      </c>
      <c r="F3641" s="3" t="s">
        <v>8345</v>
      </c>
      <c r="G3641" s="3" t="s">
        <v>9526</v>
      </c>
      <c r="H3641" s="3" t="s">
        <v>11242</v>
      </c>
      <c r="I3641" s="3" t="s">
        <v>8346</v>
      </c>
      <c r="J3641" s="3"/>
      <c r="K3641" s="16" t="s">
        <v>8677</v>
      </c>
      <c r="L3641" s="14">
        <v>1</v>
      </c>
      <c r="M3641" s="3" t="str">
        <f>IFERROR(VLOOKUP(E3641,A:J,10, FALSE),"")</f>
        <v>ISO-Empfindlichkeit</v>
      </c>
      <c r="O3641" s="3" t="str">
        <f>IF(AND(TRIM(J3641)="",M3641=""),"Suffix not translated ",
   IF(AND(TRIM(J3641)&lt;&gt;"",TRIM(M3641)&lt;&gt;"",TRIM(J3641)&lt;&gt;TRIM(M3641)),"Suffix translation &lt;&gt; lookup ", "" ))
&amp;IF(AND(TRIM(K3641)="",N3641=""),"Description not translated ",
   IF(AND(TRIM(K3641)&lt;&gt;"",TRIM(N3641)&lt;&gt;"",TRIM(K3641)&lt;&gt;TRIM(N3641)),"Description translation&lt;&gt; lookup ", "" ))</f>
        <v/>
      </c>
      <c r="Q3641" s="3" t="s">
        <v>8447</v>
      </c>
    </row>
    <row r="3642" spans="1:18" ht="45" x14ac:dyDescent="0.25">
      <c r="A3642" s="2" t="str">
        <f>IF(TRIM(J3642)="","",E3642)</f>
        <v/>
      </c>
      <c r="B3642" s="2" t="str">
        <f>IF(TRIM(K3642)="","",I3642)</f>
        <v/>
      </c>
      <c r="C3642" s="2" t="str">
        <f>LEFT(F3642,FIND(".",F3642,6))</f>
        <v>Xmp.exifEX.</v>
      </c>
      <c r="D3642" s="2" t="str">
        <f>VLOOKUP(C3642,PrefixUebersetzung,2,FALSE)</f>
        <v>Xmp.exifEX.</v>
      </c>
      <c r="E3642" s="2" t="str">
        <f>MID(F3642,FIND(".",F3642,6)+1,99)</f>
        <v>ISOSpeedLatitudeyyy</v>
      </c>
      <c r="F3642" s="3" t="s">
        <v>8347</v>
      </c>
      <c r="G3642" s="3" t="s">
        <v>9526</v>
      </c>
      <c r="H3642" s="3" t="s">
        <v>11242</v>
      </c>
      <c r="I3642" s="3" t="s">
        <v>8348</v>
      </c>
      <c r="J3642" s="3"/>
      <c r="L3642" s="14">
        <v>5</v>
      </c>
      <c r="M3642" s="3" t="str">
        <f>IFERROR(VLOOKUP(E3642,A:J,10, FALSE),"")</f>
        <v/>
      </c>
      <c r="O3642" s="3" t="str">
        <f>IF(AND(TRIM(J3642)="",M3642=""),"Suffix not translated ",
   IF(AND(TRIM(J3642)&lt;&gt;"",TRIM(M3642)&lt;&gt;"",TRIM(J3642)&lt;&gt;TRIM(M3642)),"Suffix translation &lt;&gt; lookup ", "" ))
&amp;IF(AND(TRIM(K3642)="",N3642=""),"Description not translated ",
   IF(AND(TRIM(K3642)&lt;&gt;"",TRIM(N3642)&lt;&gt;"",TRIM(K3642)&lt;&gt;TRIM(N3642)),"Description translation&lt;&gt; lookup ", "" ))</f>
        <v xml:space="preserve">Suffix not translated Description not translated </v>
      </c>
      <c r="Q3642" s="3" t="s">
        <v>8447</v>
      </c>
    </row>
    <row r="3643" spans="1:18" ht="45" x14ac:dyDescent="0.25">
      <c r="A3643" s="2" t="str">
        <f>IF(TRIM(J3643)="","",E3643)</f>
        <v/>
      </c>
      <c r="B3643" s="2" t="str">
        <f>IF(TRIM(K3643)="","",I3643)</f>
        <v>EXIF tag 34869, 0x8835. Indicates the ISO speed latitude zzz value of a camera or input device defined in ISO 12232.</v>
      </c>
      <c r="C3643" s="2" t="str">
        <f>LEFT(F3643,FIND(".",F3643,6))</f>
        <v>Xmp.exifEX.</v>
      </c>
      <c r="D3643" s="2" t="str">
        <f>VLOOKUP(C3643,PrefixUebersetzung,2,FALSE)</f>
        <v>Xmp.exifEX.</v>
      </c>
      <c r="E3643" s="2" t="str">
        <f>MID(F3643,FIND(".",F3643,6)+1,99)</f>
        <v>ISOSpeedLatitudezzz</v>
      </c>
      <c r="F3643" s="3" t="s">
        <v>8349</v>
      </c>
      <c r="G3643" s="3" t="s">
        <v>9526</v>
      </c>
      <c r="H3643" s="3" t="s">
        <v>11242</v>
      </c>
      <c r="I3643" s="3" t="s">
        <v>8350</v>
      </c>
      <c r="J3643" s="3"/>
      <c r="K3643" s="5" t="s">
        <v>8678</v>
      </c>
      <c r="L3643" s="14">
        <v>5</v>
      </c>
      <c r="M3643" s="3" t="str">
        <f>IFERROR(VLOOKUP(E3643,A:J,10, FALSE),"")</f>
        <v/>
      </c>
      <c r="O3643" s="3" t="str">
        <f>IF(AND(TRIM(J3643)="",M3643=""),"Suffix not translated ",
   IF(AND(TRIM(J3643)&lt;&gt;"",TRIM(M3643)&lt;&gt;"",TRIM(J3643)&lt;&gt;TRIM(M3643)),"Suffix translation &lt;&gt; lookup ", "" ))
&amp;IF(AND(TRIM(K3643)="",N3643=""),"Description not translated ",
   IF(AND(TRIM(K3643)&lt;&gt;"",TRIM(N3643)&lt;&gt;"",TRIM(K3643)&lt;&gt;TRIM(N3643)),"Description translation&lt;&gt; lookup ", "" ))</f>
        <v xml:space="preserve">Suffix not translated </v>
      </c>
      <c r="Q3643" s="3" t="s">
        <v>8447</v>
      </c>
    </row>
    <row r="3644" spans="1:18" ht="30" x14ac:dyDescent="0.25">
      <c r="A3644" s="2" t="str">
        <f>IF(TRIM(J3644)="","",E3644)</f>
        <v/>
      </c>
      <c r="B3644" s="2" t="str">
        <f>IF(TRIM(K3644)="","",I3644)</f>
        <v>EXIF tag 42035, 0xA433. Records the lens manufacturer as an ASCII string.</v>
      </c>
      <c r="C3644" s="2" t="str">
        <f>LEFT(F3644,FIND(".",F3644,6))</f>
        <v>Xmp.exifEX.</v>
      </c>
      <c r="D3644" s="2" t="str">
        <f>VLOOKUP(C3644,PrefixUebersetzung,2,FALSE)</f>
        <v>Xmp.exifEX.</v>
      </c>
      <c r="E3644" s="2" t="str">
        <f>MID(F3644,FIND(".",F3644,6)+1,99)</f>
        <v>LensMake</v>
      </c>
      <c r="F3644" s="3" t="s">
        <v>8351</v>
      </c>
      <c r="G3644" s="3" t="s">
        <v>9526</v>
      </c>
      <c r="H3644" s="3" t="s">
        <v>11290</v>
      </c>
      <c r="I3644" s="3" t="s">
        <v>8352</v>
      </c>
      <c r="J3644" s="3"/>
      <c r="K3644" s="5" t="s">
        <v>8683</v>
      </c>
      <c r="L3644" s="14"/>
      <c r="M3644" s="3" t="str">
        <f>IFERROR(VLOOKUP(E3644,A:J,10, FALSE),"")</f>
        <v>Objektiv Hersteller</v>
      </c>
      <c r="O3644" s="3" t="str">
        <f>IF(AND(TRIM(J3644)="",M3644=""),"Suffix not translated ",
   IF(AND(TRIM(J3644)&lt;&gt;"",TRIM(M3644)&lt;&gt;"",TRIM(J3644)&lt;&gt;TRIM(M3644)),"Suffix translation &lt;&gt; lookup ", "" ))
&amp;IF(AND(TRIM(K3644)="",N3644=""),"Description not translated ",
   IF(AND(TRIM(K3644)&lt;&gt;"",TRIM(N3644)&lt;&gt;"",TRIM(K3644)&lt;&gt;TRIM(N3644)),"Description translation&lt;&gt; lookup ", "" ))</f>
        <v/>
      </c>
      <c r="Q3644" s="3" t="s">
        <v>8447</v>
      </c>
    </row>
    <row r="3645" spans="1:18" ht="45" x14ac:dyDescent="0.25">
      <c r="A3645" s="2" t="str">
        <f>IF(TRIM(J3645)="","",E3645)</f>
        <v/>
      </c>
      <c r="B3645" s="2" t="str">
        <f>IF(TRIM(K3645)="","",I3645)</f>
        <v>EXIF tag 42036, 0xA434. Records the lens's model name and model number as an ASCII string.</v>
      </c>
      <c r="C3645" s="2" t="str">
        <f>LEFT(F3645,FIND(".",F3645,6))</f>
        <v>Xmp.exifEX.</v>
      </c>
      <c r="D3645" s="2" t="str">
        <f>VLOOKUP(C3645,PrefixUebersetzung,2,FALSE)</f>
        <v>Xmp.exifEX.</v>
      </c>
      <c r="E3645" s="2" t="str">
        <f>MID(F3645,FIND(".",F3645,6)+1,99)</f>
        <v>LensModel</v>
      </c>
      <c r="F3645" s="3" t="s">
        <v>8353</v>
      </c>
      <c r="G3645" s="3" t="s">
        <v>9526</v>
      </c>
      <c r="H3645" s="3" t="s">
        <v>11241</v>
      </c>
      <c r="I3645" s="3" t="s">
        <v>8354</v>
      </c>
      <c r="J3645" s="3"/>
      <c r="K3645" s="5" t="s">
        <v>8684</v>
      </c>
      <c r="L3645" s="14"/>
      <c r="M3645" s="3" t="str">
        <f>IFERROR(VLOOKUP(E3645,A:J,10, FALSE),"")</f>
        <v>Objektiv-Modell</v>
      </c>
      <c r="O3645" s="3" t="str">
        <f>IF(AND(TRIM(J3645)="",M3645=""),"Suffix not translated ",
   IF(AND(TRIM(J3645)&lt;&gt;"",TRIM(M3645)&lt;&gt;"",TRIM(J3645)&lt;&gt;TRIM(M3645)),"Suffix translation &lt;&gt; lookup ", "" ))
&amp;IF(AND(TRIM(K3645)="",N3645=""),"Description not translated ",
   IF(AND(TRIM(K3645)&lt;&gt;"",TRIM(N3645)&lt;&gt;"",TRIM(K3645)&lt;&gt;TRIM(N3645)),"Description translation&lt;&gt; lookup ", "" ))</f>
        <v/>
      </c>
      <c r="Q3645" s="3" t="s">
        <v>8447</v>
      </c>
    </row>
    <row r="3646" spans="1:18" ht="60" x14ac:dyDescent="0.25">
      <c r="A3646" s="2" t="str">
        <f>IF(TRIM(J3646)="","",E3646)</f>
        <v/>
      </c>
      <c r="B3646" s="2" t="str">
        <f>IF(TRIM(K3646)="","",I3646)</f>
        <v>EXIF tag 42037, 0xA435. This tag records the serial number of the interchangeable lens that was used in photography as an ASCII string.</v>
      </c>
      <c r="C3646" s="2" t="str">
        <f>LEFT(F3646,FIND(".",F3646,6))</f>
        <v>Xmp.exifEX.</v>
      </c>
      <c r="D3646" s="2" t="str">
        <f>VLOOKUP(C3646,PrefixUebersetzung,2,FALSE)</f>
        <v>Xmp.exifEX.</v>
      </c>
      <c r="E3646" s="2" t="str">
        <f>MID(F3646,FIND(".",F3646,6)+1,99)</f>
        <v>LensSerialNumber</v>
      </c>
      <c r="F3646" s="3" t="s">
        <v>8355</v>
      </c>
      <c r="G3646" s="3" t="s">
        <v>9526</v>
      </c>
      <c r="H3646" s="3" t="s">
        <v>11241</v>
      </c>
      <c r="I3646" s="3" t="s">
        <v>8356</v>
      </c>
      <c r="J3646" s="3"/>
      <c r="K3646" s="5" t="s">
        <v>8685</v>
      </c>
      <c r="L3646" s="14"/>
      <c r="M3646" s="3" t="str">
        <f>IFERROR(VLOOKUP(E3646,A:J,10, FALSE),"")</f>
        <v>Objektiv Seriennummer</v>
      </c>
      <c r="O3646" s="3" t="str">
        <f>IF(AND(TRIM(J3646)="",M3646=""),"Suffix not translated ",
   IF(AND(TRIM(J3646)&lt;&gt;"",TRIM(M3646)&lt;&gt;"",TRIM(J3646)&lt;&gt;TRIM(M3646)),"Suffix translation &lt;&gt; lookup ", "" ))
&amp;IF(AND(TRIM(K3646)="",N3646=""),"Description not translated ",
   IF(AND(TRIM(K3646)&lt;&gt;"",TRIM(N3646)&lt;&gt;"",TRIM(K3646)&lt;&gt;TRIM(N3646)),"Description translation&lt;&gt; lookup ", "" ))</f>
        <v/>
      </c>
      <c r="Q3646" s="3" t="s">
        <v>8447</v>
      </c>
    </row>
    <row r="3647" spans="1:18" ht="90" x14ac:dyDescent="0.25">
      <c r="A3647" s="2" t="str">
        <f>IF(TRIM(J3647)="","",E3647)</f>
        <v/>
      </c>
      <c r="B3647" s="2" t="str">
        <f>IF(TRIM(K3647)="","",I3647)</f>
        <v>EXIF tag 42034, 0xA432. notes minimum focal length, maximum focal length, minimum F number in the minimum focal length, and minimum F number in the maximum focal length, which are specification information for the lens that was used in photography.</v>
      </c>
      <c r="C3647" s="2" t="str">
        <f>LEFT(F3647,FIND(".",F3647,6))</f>
        <v>Xmp.exifEX.</v>
      </c>
      <c r="D3647" s="2" t="str">
        <f>VLOOKUP(C3647,PrefixUebersetzung,2,FALSE)</f>
        <v>Xmp.exifEX.</v>
      </c>
      <c r="E3647" s="2" t="str">
        <f>MID(F3647,FIND(".",F3647,6)+1,99)</f>
        <v>LensSpecification</v>
      </c>
      <c r="F3647" s="3" t="s">
        <v>8357</v>
      </c>
      <c r="G3647" s="3" t="s">
        <v>9526</v>
      </c>
      <c r="H3647" s="3" t="s">
        <v>11291</v>
      </c>
      <c r="I3647" s="3" t="s">
        <v>8358</v>
      </c>
      <c r="J3647" s="3"/>
      <c r="K3647" s="5" t="s">
        <v>8686</v>
      </c>
      <c r="L3647" s="14"/>
      <c r="M3647" s="3" t="str">
        <f>IFERROR(VLOOKUP(E3647,A:J,10, FALSE),"")</f>
        <v>Objektiv Spezifikation</v>
      </c>
      <c r="O3647" s="3" t="str">
        <f>IF(AND(TRIM(J3647)="",M3647=""),"Suffix not translated ",
   IF(AND(TRIM(J3647)&lt;&gt;"",TRIM(M3647)&lt;&gt;"",TRIM(J3647)&lt;&gt;TRIM(M3647)),"Suffix translation &lt;&gt; lookup ", "" ))
&amp;IF(AND(TRIM(K3647)="",N3647=""),"Description not translated ",
   IF(AND(TRIM(K3647)&lt;&gt;"",TRIM(N3647)&lt;&gt;"",TRIM(K3647)&lt;&gt;TRIM(N3647)),"Description translation&lt;&gt; lookup ", "" ))</f>
        <v/>
      </c>
      <c r="Q3647" s="3" t="s">
        <v>8447</v>
      </c>
    </row>
    <row r="3648" spans="1:18" ht="90" x14ac:dyDescent="0.25">
      <c r="A3648" s="2" t="str">
        <f>IF(TRIM(J3648)="","",E3648)</f>
        <v/>
      </c>
      <c r="B3648" s="2" t="str">
        <f>IF(TRIM(K3648)="","",I3648)</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8" s="2" t="str">
        <f>LEFT(F3648,FIND(".",F3648,6))</f>
        <v>Xmp.exifEX.</v>
      </c>
      <c r="D3648" s="2" t="str">
        <f>VLOOKUP(C3648,PrefixUebersetzung,2,FALSE)</f>
        <v>Xmp.exifEX.</v>
      </c>
      <c r="E3648" s="2" t="str">
        <f>MID(F3648,FIND(".",F3648,6)+1,99)</f>
        <v>PhotographicSensitivity</v>
      </c>
      <c r="F3648" s="3" t="s">
        <v>8359</v>
      </c>
      <c r="G3648" s="3" t="s">
        <v>9526</v>
      </c>
      <c r="H3648" s="3" t="s">
        <v>11242</v>
      </c>
      <c r="I3648" s="3" t="s">
        <v>8360</v>
      </c>
      <c r="J3648" s="3"/>
      <c r="K3648" s="5" t="s">
        <v>8709</v>
      </c>
      <c r="L3648" s="14">
        <v>5</v>
      </c>
      <c r="O3648" s="3" t="str">
        <f>IF(AND(TRIM(J3648)="",M3648=""),"Suffix not translated ",
   IF(AND(TRIM(J3648)&lt;&gt;"",TRIM(M3648)&lt;&gt;"",TRIM(J3648)&lt;&gt;TRIM(M3648)),"Suffix translation &lt;&gt; lookup ", "" ))
&amp;IF(AND(TRIM(K3648)="",N3648=""),"Description not translated ",
   IF(AND(TRIM(K3648)&lt;&gt;"",TRIM(N3648)&lt;&gt;"",TRIM(K3648)&lt;&gt;TRIM(N3648)),"Description translation&lt;&gt; lookup ", "" ))</f>
        <v xml:space="preserve">Suffix not translated </v>
      </c>
      <c r="P3648" s="3" t="s">
        <v>8447</v>
      </c>
      <c r="Q3648" s="3" t="s">
        <v>8447</v>
      </c>
    </row>
    <row r="3649" spans="1:18" ht="45" x14ac:dyDescent="0.25">
      <c r="A3649" s="2" t="str">
        <f>IF(TRIM(J3649)="","",E3649)</f>
        <v/>
      </c>
      <c r="B3649" s="2" t="str">
        <f>IF(TRIM(K3649)="","",I3649)</f>
        <v>EXIF tag 34866, 0x8832. Indicates the recommended exposure index value of a camera or input device defined in ISO 12232.</v>
      </c>
      <c r="C3649" s="2" t="str">
        <f>LEFT(F3649,FIND(".",F3649,6))</f>
        <v>Xmp.exifEX.</v>
      </c>
      <c r="D3649" s="2" t="str">
        <f>VLOOKUP(C3649,PrefixUebersetzung,2,FALSE)</f>
        <v>Xmp.exifEX.</v>
      </c>
      <c r="E3649" s="2" t="str">
        <f>MID(F3649,FIND(".",F3649,6)+1,99)</f>
        <v>RecommendedExposureIndex</v>
      </c>
      <c r="F3649" s="3" t="s">
        <v>8361</v>
      </c>
      <c r="G3649" s="3" t="s">
        <v>9526</v>
      </c>
      <c r="H3649" s="3" t="s">
        <v>11242</v>
      </c>
      <c r="I3649" s="3" t="s">
        <v>8362</v>
      </c>
      <c r="J3649" s="3"/>
      <c r="K3649" s="5" t="s">
        <v>8712</v>
      </c>
      <c r="L3649" s="14"/>
      <c r="M3649" s="3" t="str">
        <f>IFERROR(VLOOKUP(E3649,A:J,10, FALSE),"")</f>
        <v>Belichtungsindex empfohlen</v>
      </c>
      <c r="O3649" s="3" t="str">
        <f>IF(AND(TRIM(J3649)="",M3649=""),"Suffix not translated ",
   IF(AND(TRIM(J3649)&lt;&gt;"",TRIM(M3649)&lt;&gt;"",TRIM(J3649)&lt;&gt;TRIM(M3649)),"Suffix translation &lt;&gt; lookup ", "" ))
&amp;IF(AND(TRIM(K3649)="",N3649=""),"Description not translated ",
   IF(AND(TRIM(K3649)&lt;&gt;"",TRIM(N3649)&lt;&gt;"",TRIM(K3649)&lt;&gt;TRIM(N3649)),"Description translation&lt;&gt; lookup ", "" ))</f>
        <v/>
      </c>
      <c r="Q3649" s="3" t="s">
        <v>8447</v>
      </c>
    </row>
    <row r="3650" spans="1:18" ht="195" x14ac:dyDescent="0.25">
      <c r="A3650" s="2" t="str">
        <f>IF(TRIM(J3650)="","",E3650)</f>
        <v/>
      </c>
      <c r="B3650" s="2" t="str">
        <f>IF(TRIM(K3650)="","",I3650)</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50" s="2" t="str">
        <f>LEFT(F3650,FIND(".",F3650,6))</f>
        <v>Xmp.exifEX.</v>
      </c>
      <c r="D3650" s="2" t="str">
        <f>VLOOKUP(C3650,PrefixUebersetzung,2,FALSE)</f>
        <v>Xmp.exifEX.</v>
      </c>
      <c r="E3650" s="2" t="str">
        <f>MID(F3650,FIND(".",F3650,6)+1,99)</f>
        <v>SensitivityType</v>
      </c>
      <c r="F3650" s="3" t="s">
        <v>8363</v>
      </c>
      <c r="G3650" s="3" t="s">
        <v>9526</v>
      </c>
      <c r="H3650" s="3" t="s">
        <v>11281</v>
      </c>
      <c r="I3650" s="3" t="s">
        <v>8364</v>
      </c>
      <c r="J3650" s="3"/>
      <c r="K3650" s="5" t="s">
        <v>8716</v>
      </c>
      <c r="L3650" s="14">
        <v>5</v>
      </c>
      <c r="M3650" s="3" t="str">
        <f>IFERROR(VLOOKUP(E3650,A:J,10, FALSE),"")</f>
        <v>Empfindlichkeitstyp</v>
      </c>
      <c r="O3650" s="3" t="str">
        <f>IF(AND(TRIM(J3650)="",M3650=""),"Suffix not translated ",
   IF(AND(TRIM(J3650)&lt;&gt;"",TRIM(M3650)&lt;&gt;"",TRIM(J3650)&lt;&gt;TRIM(M3650)),"Suffix translation &lt;&gt; lookup ", "" ))
&amp;IF(AND(TRIM(K3650)="",N3650=""),"Description not translated ",
   IF(AND(TRIM(K3650)&lt;&gt;"",TRIM(N3650)&lt;&gt;"",TRIM(K3650)&lt;&gt;TRIM(N3650)),"Description translation&lt;&gt; lookup ", "" ))</f>
        <v/>
      </c>
      <c r="Q3650" s="3" t="s">
        <v>8447</v>
      </c>
    </row>
    <row r="3651" spans="1:18" ht="45" x14ac:dyDescent="0.25">
      <c r="A3651" s="2" t="str">
        <f>IF(TRIM(J3651)="","",E3651)</f>
        <v/>
      </c>
      <c r="B3651" s="2" t="str">
        <f>IF(TRIM(K3651)="","",I3651)</f>
        <v>EXIF tag 34865, 0x8831. Indicates the standard output sensitivity value of a camera or input device defined in ISO 12232.</v>
      </c>
      <c r="C3651" s="2" t="str">
        <f>LEFT(F3651,FIND(".",F3651,6))</f>
        <v>Xmp.exifEX.</v>
      </c>
      <c r="D3651" s="2" t="str">
        <f>VLOOKUP(C3651,PrefixUebersetzung,2,FALSE)</f>
        <v>Xmp.exifEX.</v>
      </c>
      <c r="E3651" s="2" t="str">
        <f>MID(F3651,FIND(".",F3651,6)+1,99)</f>
        <v>StandardOutput-Sensitivity</v>
      </c>
      <c r="F3651" s="3" t="s">
        <v>8365</v>
      </c>
      <c r="G3651" s="3" t="s">
        <v>9526</v>
      </c>
      <c r="H3651" s="3" t="s">
        <v>11242</v>
      </c>
      <c r="I3651" s="3" t="s">
        <v>8366</v>
      </c>
      <c r="J3651" s="3"/>
      <c r="K3651" s="5" t="s">
        <v>8721</v>
      </c>
      <c r="L3651" s="14">
        <v>5</v>
      </c>
      <c r="O3651" s="3" t="str">
        <f>IF(AND(TRIM(J3651)="",M3651=""),"Suffix not translated ",
   IF(AND(TRIM(J3651)&lt;&gt;"",TRIM(M3651)&lt;&gt;"",TRIM(J3651)&lt;&gt;TRIM(M3651)),"Suffix translation &lt;&gt; lookup ", "" ))
&amp;IF(AND(TRIM(K3651)="",N3651=""),"Description not translated ",
   IF(AND(TRIM(K3651)&lt;&gt;"",TRIM(N3651)&lt;&gt;"",TRIM(K3651)&lt;&gt;TRIM(N3651)),"Description translation&lt;&gt; lookup ", "" ))</f>
        <v xml:space="preserve">Suffix not translated </v>
      </c>
      <c r="P3651" s="3" t="s">
        <v>8447</v>
      </c>
      <c r="Q3651" s="3" t="s">
        <v>8447</v>
      </c>
    </row>
    <row r="3652" spans="1:18" ht="30" x14ac:dyDescent="0.25">
      <c r="A3652" s="2" t="str">
        <f>IF(TRIM(J3652)="","",E3652)</f>
        <v>CatalogSets</v>
      </c>
      <c r="B3652" s="2" t="str">
        <f>IF(TRIM(K3652)="","",I3652)</f>
        <v>Descriptive markers of catalog items by content</v>
      </c>
      <c r="C3652" s="2" t="str">
        <f>LEFT(F3652,FIND(".",F3652,6))</f>
        <v>Xmp.expressionmedia.</v>
      </c>
      <c r="D3652" s="2" t="str">
        <f>VLOOKUP(C3652,PrefixUebersetzung,2,FALSE)</f>
        <v>Xmp.expressionmedia.</v>
      </c>
      <c r="E3652" s="2" t="str">
        <f>MID(F3652,FIND(".",F3652,6)+1,99)</f>
        <v>CatalogSets</v>
      </c>
      <c r="F3652" s="3" t="s">
        <v>1765</v>
      </c>
      <c r="G3652" s="3" t="s">
        <v>9527</v>
      </c>
      <c r="H3652" s="3" t="s">
        <v>11251</v>
      </c>
      <c r="I3652" s="3" t="s">
        <v>3398</v>
      </c>
      <c r="J3652" s="3" t="s">
        <v>4470</v>
      </c>
      <c r="K3652" s="5" t="s">
        <v>5468</v>
      </c>
      <c r="L3652" s="14"/>
      <c r="M3652" s="3" t="str">
        <f>IFERROR(VLOOKUP(E3652,A:J,10, FALSE),"")</f>
        <v>Katalog-Sets</v>
      </c>
      <c r="N3652" s="3" t="str">
        <f>IFERROR(VLOOKUP(I3652,B:K,10,FALSE),"")</f>
        <v>Repräsentative Kenzeichnung für Katalog-Einträge nach Inhalt</v>
      </c>
      <c r="O3652" s="3" t="str">
        <f>IF(AND(TRIM(J3652)="",M3652=""),"Suffix not translated ",
   IF(AND(TRIM(J3652)&lt;&gt;"",TRIM(M3652)&lt;&gt;"",TRIM(J3652)&lt;&gt;TRIM(M3652)),"Suffix translation &lt;&gt; lookup ", "" ))
&amp;IF(AND(TRIM(K3652)="",N3652=""),"Description not translated ",
   IF(AND(TRIM(K3652)&lt;&gt;"",TRIM(N3652)&lt;&gt;"",TRIM(K3652)&lt;&gt;TRIM(N3652)),"Description translation&lt;&gt; lookup ", "" ))</f>
        <v/>
      </c>
      <c r="P3652" s="3" t="s">
        <v>8447</v>
      </c>
      <c r="Q3652" s="3" t="s">
        <v>8447</v>
      </c>
    </row>
    <row r="3653" spans="1:18" x14ac:dyDescent="0.25">
      <c r="A3653" s="2" t="str">
        <f>IF(TRIM(J3653)="","",E3653)</f>
        <v/>
      </c>
      <c r="B3653" s="2" t="str">
        <f>IF(TRIM(K3653)="","",I3653)</f>
        <v>Fixture Identification</v>
      </c>
      <c r="C3653" s="2" t="str">
        <f>LEFT(F3653,FIND(".",F3653,6))</f>
        <v>Xmp.expressionmedia.</v>
      </c>
      <c r="D3653" s="2" t="str">
        <f>VLOOKUP(C3653,PrefixUebersetzung,2,FALSE)</f>
        <v>Xmp.expressionmedia.</v>
      </c>
      <c r="E3653" s="2" t="str">
        <f>MID(F3653,FIND(".",F3653,6)+1,99)</f>
        <v>Event</v>
      </c>
      <c r="F3653" s="3" t="s">
        <v>1766</v>
      </c>
      <c r="G3653" s="3" t="s">
        <v>9526</v>
      </c>
      <c r="H3653" s="3" t="s">
        <v>11241</v>
      </c>
      <c r="I3653" s="3" t="s">
        <v>3399</v>
      </c>
      <c r="J3653" s="3"/>
      <c r="K3653" s="5" t="s">
        <v>4471</v>
      </c>
      <c r="L3653" s="14"/>
      <c r="M3653" s="3" t="str">
        <f>IFERROR(VLOOKUP(E3653,A:J,10, FALSE),"")</f>
        <v>Ereignis</v>
      </c>
      <c r="N3653" s="3" t="str">
        <f>IFERROR(VLOOKUP(I3653,B:K,10,FALSE),"")</f>
        <v>Ereignis</v>
      </c>
      <c r="O3653" s="3" t="str">
        <f>IF(AND(TRIM(J3653)="",M3653=""),"Suffix not translated ",
   IF(AND(TRIM(J3653)&lt;&gt;"",TRIM(M3653)&lt;&gt;"",TRIM(J3653)&lt;&gt;TRIM(M3653)),"Suffix translation &lt;&gt; lookup ", "" ))
&amp;IF(AND(TRIM(K3653)="",N3653=""),"Description not translated ",
   IF(AND(TRIM(K3653)&lt;&gt;"",TRIM(N3653)&lt;&gt;"",TRIM(K3653)&lt;&gt;TRIM(N3653)),"Description translation&lt;&gt; lookup ", "" ))</f>
        <v/>
      </c>
      <c r="Q3653" s="3" t="s">
        <v>8447</v>
      </c>
      <c r="R3653" s="3" t="s">
        <v>9162</v>
      </c>
    </row>
    <row r="3654" spans="1:18" x14ac:dyDescent="0.25">
      <c r="A3654" s="2" t="str">
        <f>IF(TRIM(J3654)="","",E3654)</f>
        <v>People</v>
      </c>
      <c r="B3654" s="2" t="str">
        <f>IF(TRIM(K3654)="","",I3654)</f>
        <v>Contact</v>
      </c>
      <c r="C3654" s="2" t="str">
        <f>LEFT(F3654,FIND(".",F3654,6))</f>
        <v>Xmp.expressionmedia.</v>
      </c>
      <c r="D3654" s="2" t="str">
        <f>VLOOKUP(C3654,PrefixUebersetzung,2,FALSE)</f>
        <v>Xmp.expressionmedia.</v>
      </c>
      <c r="E3654" s="2" t="str">
        <f>MID(F3654,FIND(".",F3654,6)+1,99)</f>
        <v>People</v>
      </c>
      <c r="F3654" s="3" t="s">
        <v>1767</v>
      </c>
      <c r="G3654" s="3" t="s">
        <v>9527</v>
      </c>
      <c r="H3654" s="3" t="s">
        <v>11251</v>
      </c>
      <c r="I3654" s="3" t="s">
        <v>3400</v>
      </c>
      <c r="J3654" s="3" t="s">
        <v>4472</v>
      </c>
      <c r="K3654" s="5" t="s">
        <v>4472</v>
      </c>
      <c r="L3654" s="14"/>
      <c r="M3654" s="3" t="str">
        <f>IFERROR(VLOOKUP(E3654,A:J,10, FALSE),"")</f>
        <v>Personen</v>
      </c>
      <c r="N3654" s="3" t="str">
        <f>IFERROR(VLOOKUP(I3654,B:K,10,FALSE),"")</f>
        <v>Personen</v>
      </c>
      <c r="O3654" s="3" t="str">
        <f>IF(AND(TRIM(J3654)="",M3654=""),"Suffix not translated ",
   IF(AND(TRIM(J3654)&lt;&gt;"",TRIM(M3654)&lt;&gt;"",TRIM(J3654)&lt;&gt;TRIM(M3654)),"Suffix translation &lt;&gt; lookup ", "" ))
&amp;IF(AND(TRIM(K3654)="",N3654=""),"Description not translated ",
   IF(AND(TRIM(K3654)&lt;&gt;"",TRIM(N3654)&lt;&gt;"",TRIM(K3654)&lt;&gt;TRIM(N3654)),"Description translation&lt;&gt; lookup ", "" ))</f>
        <v/>
      </c>
      <c r="P3654" s="3" t="s">
        <v>8447</v>
      </c>
      <c r="Q3654" s="3" t="s">
        <v>8447</v>
      </c>
      <c r="R3654" s="3" t="s">
        <v>4068</v>
      </c>
    </row>
    <row r="3655" spans="1:18" ht="30" x14ac:dyDescent="0.25">
      <c r="A3655" s="2" t="str">
        <f>IF(TRIM(J3655)="","",E3655)</f>
        <v>Status</v>
      </c>
      <c r="B3655" s="2" t="str">
        <f>IF(TRIM(K3655)="","",I3655)</f>
        <v>A notation making the image unique</v>
      </c>
      <c r="C3655" s="2" t="str">
        <f>LEFT(F3655,FIND(".",F3655,6))</f>
        <v>Xmp.expressionmedia.</v>
      </c>
      <c r="D3655" s="2" t="str">
        <f>VLOOKUP(C3655,PrefixUebersetzung,2,FALSE)</f>
        <v>Xmp.expressionmedia.</v>
      </c>
      <c r="E3655" s="2" t="str">
        <f>MID(F3655,FIND(".",F3655,6)+1,99)</f>
        <v>Status</v>
      </c>
      <c r="F3655" s="3" t="s">
        <v>1768</v>
      </c>
      <c r="G3655" s="3" t="s">
        <v>9526</v>
      </c>
      <c r="H3655" s="3" t="s">
        <v>11241</v>
      </c>
      <c r="I3655" s="3" t="s">
        <v>3401</v>
      </c>
      <c r="J3655" s="3" t="s">
        <v>4148</v>
      </c>
      <c r="K3655" s="5" t="s">
        <v>5469</v>
      </c>
      <c r="L3655" s="14"/>
      <c r="M3655" s="3" t="str">
        <f>IFERROR(VLOOKUP(E3655,A:J,10, FALSE),"")</f>
        <v>Status</v>
      </c>
      <c r="N3655" s="3" t="str">
        <f>IFERROR(VLOOKUP(I3655,B:K,10,FALSE),"")</f>
        <v>Eine Notation, die das Bild eindeutig macht.</v>
      </c>
      <c r="O3655" s="3" t="str">
        <f>IF(AND(TRIM(J3655)="",M3655=""),"Suffix not translated ",
   IF(AND(TRIM(J3655)&lt;&gt;"",TRIM(M3655)&lt;&gt;"",TRIM(J3655)&lt;&gt;TRIM(M3655)),"Suffix translation &lt;&gt; lookup ", "" ))
&amp;IF(AND(TRIM(K3655)="",N3655=""),"Description not translated ",
   IF(AND(TRIM(K3655)&lt;&gt;"",TRIM(N3655)&lt;&gt;"",TRIM(K3655)&lt;&gt;TRIM(N3655)),"Description translation&lt;&gt; lookup ", "" ))</f>
        <v/>
      </c>
      <c r="P3655" s="3" t="s">
        <v>8447</v>
      </c>
      <c r="Q3655" s="3" t="s">
        <v>8447</v>
      </c>
    </row>
    <row r="3656" spans="1:18" ht="105" x14ac:dyDescent="0.25">
      <c r="A3656" s="2" t="str">
        <f>IF(TRIM(J3656)="","",E3656)</f>
        <v>CaptureSoftware</v>
      </c>
      <c r="B3656" s="2" t="str">
        <f>IF(TRIM(K3656)="","",I3656)</f>
        <v>If capture was done using an application on a mobile device, such as an Android phone, the name of the application that was used (such as "Photo Sphere"). This should be left blank if source images were captured manually, such as by using a DSLR on a tripod.</v>
      </c>
      <c r="C3656" s="2" t="str">
        <f>LEFT(F3656,FIND(".",F3656,6))</f>
        <v>Xmp.GPano.</v>
      </c>
      <c r="D3656" s="2" t="str">
        <f>VLOOKUP(C3656,PrefixUebersetzung,2,FALSE)</f>
        <v>Xmp.GPano.</v>
      </c>
      <c r="E3656" s="2" t="str">
        <f>MID(F3656,FIND(".",F3656,6)+1,99)</f>
        <v>CaptureSoftware</v>
      </c>
      <c r="F3656" s="3" t="s">
        <v>7445</v>
      </c>
      <c r="G3656" s="3" t="s">
        <v>9526</v>
      </c>
      <c r="H3656" s="3" t="s">
        <v>11241</v>
      </c>
      <c r="I3656" s="3" t="s">
        <v>7446</v>
      </c>
      <c r="J3656" s="3" t="s">
        <v>7673</v>
      </c>
      <c r="K3656" s="5" t="s">
        <v>9443</v>
      </c>
      <c r="L3656" s="14"/>
      <c r="O3656" s="3" t="str">
        <f>IF(AND(TRIM(J3656)="",M3656=""),"Suffix not translated ",
   IF(AND(TRIM(J3656)&lt;&gt;"",TRIM(M3656)&lt;&gt;"",TRIM(J3656)&lt;&gt;TRIM(M3656)),"Suffix translation &lt;&gt; lookup ", "" ))
&amp;IF(AND(TRIM(K3656)="",N3656=""),"Description not translated ",
   IF(AND(TRIM(K3656)&lt;&gt;"",TRIM(N3656)&lt;&gt;"",TRIM(K3656)&lt;&gt;TRIM(N3656)),"Description translation&lt;&gt; lookup ", "" ))</f>
        <v/>
      </c>
      <c r="P3656" s="3" t="s">
        <v>8447</v>
      </c>
      <c r="Q3656" s="3" t="s">
        <v>8447</v>
      </c>
    </row>
    <row r="3657" spans="1:18" ht="30" x14ac:dyDescent="0.25">
      <c r="A3657" s="2" t="str">
        <f>IF(TRIM(J3657)="","",E3657)</f>
        <v>CroppedAreaImageHeightPixels</v>
      </c>
      <c r="B3657" s="2" t="str">
        <f>IF(TRIM(K3657)="","",I3657)</f>
        <v>Original height in pixels of the image (equal to the actual image's height for unedited images).</v>
      </c>
      <c r="C3657" s="2" t="str">
        <f>LEFT(F3657,FIND(".",F3657,6))</f>
        <v>Xmp.GPano.</v>
      </c>
      <c r="D3657" s="2" t="str">
        <f>VLOOKUP(C3657,PrefixUebersetzung,2,FALSE)</f>
        <v>Xmp.GPano.</v>
      </c>
      <c r="E3657" s="2" t="str">
        <f>MID(F3657,FIND(".",F3657,6)+1,99)</f>
        <v>CroppedAreaImageHeightPixels</v>
      </c>
      <c r="F3657" s="3" t="s">
        <v>7447</v>
      </c>
      <c r="G3657" s="3" t="s">
        <v>9526</v>
      </c>
      <c r="H3657" s="3" t="s">
        <v>11242</v>
      </c>
      <c r="I3657" s="3" t="s">
        <v>7448</v>
      </c>
      <c r="J3657" s="3" t="s">
        <v>7763</v>
      </c>
      <c r="K3657" s="5" t="s">
        <v>7846</v>
      </c>
      <c r="L3657" s="14"/>
      <c r="O3657" s="3" t="str">
        <f>IF(AND(TRIM(J3657)="",M3657=""),"Suffix not translated ",
   IF(AND(TRIM(J3657)&lt;&gt;"",TRIM(M3657)&lt;&gt;"",TRIM(J3657)&lt;&gt;TRIM(M3657)),"Suffix translation &lt;&gt; lookup ", "" ))
&amp;IF(AND(TRIM(K3657)="",N3657=""),"Description not translated ",
   IF(AND(TRIM(K3657)&lt;&gt;"",TRIM(N3657)&lt;&gt;"",TRIM(K3657)&lt;&gt;TRIM(N3657)),"Description translation&lt;&gt; lookup ", "" ))</f>
        <v/>
      </c>
      <c r="P3657" s="3" t="s">
        <v>8447</v>
      </c>
      <c r="Q3657" s="3" t="s">
        <v>8447</v>
      </c>
    </row>
    <row r="3658" spans="1:18" ht="30" x14ac:dyDescent="0.25">
      <c r="A3658" s="2" t="str">
        <f>IF(TRIM(J3658)="","",E3658)</f>
        <v>CroppedAreaImageWidthPixels</v>
      </c>
      <c r="B3658" s="2" t="str">
        <f>IF(TRIM(K3658)="","",I3658)</f>
        <v>Original width in pixels of the image (equal to the actual image's width for unedited images).</v>
      </c>
      <c r="C3658" s="2" t="str">
        <f>LEFT(F3658,FIND(".",F3658,6))</f>
        <v>Xmp.GPano.</v>
      </c>
      <c r="D3658" s="2" t="str">
        <f>VLOOKUP(C3658,PrefixUebersetzung,2,FALSE)</f>
        <v>Xmp.GPano.</v>
      </c>
      <c r="E3658" s="2" t="str">
        <f>MID(F3658,FIND(".",F3658,6)+1,99)</f>
        <v>CroppedAreaImageWidthPixels</v>
      </c>
      <c r="F3658" s="3" t="s">
        <v>7449</v>
      </c>
      <c r="G3658" s="3" t="s">
        <v>9526</v>
      </c>
      <c r="H3658" s="3" t="s">
        <v>11242</v>
      </c>
      <c r="I3658" s="3" t="s">
        <v>7450</v>
      </c>
      <c r="J3658" s="3" t="s">
        <v>7762</v>
      </c>
      <c r="K3658" s="5" t="s">
        <v>7847</v>
      </c>
      <c r="L3658" s="14"/>
      <c r="O3658" s="3" t="str">
        <f>IF(AND(TRIM(J3658)="",M3658=""),"Suffix not translated ",
   IF(AND(TRIM(J3658)&lt;&gt;"",TRIM(M3658)&lt;&gt;"",TRIM(J3658)&lt;&gt;TRIM(M3658)),"Suffix translation &lt;&gt; lookup ", "" ))
&amp;IF(AND(TRIM(K3658)="",N3658=""),"Description not translated ",
   IF(AND(TRIM(K3658)&lt;&gt;"",TRIM(N3658)&lt;&gt;"",TRIM(K3658)&lt;&gt;TRIM(N3658)),"Description translation&lt;&gt; lookup ", "" ))</f>
        <v/>
      </c>
      <c r="P3658" s="3" t="s">
        <v>8447</v>
      </c>
      <c r="Q3658" s="3" t="s">
        <v>8447</v>
      </c>
    </row>
    <row r="3659" spans="1:18" ht="30" x14ac:dyDescent="0.25">
      <c r="A3659" s="2" t="str">
        <f>IF(TRIM(J3659)="","",E3659)</f>
        <v>CroppedAreaLeftPixels</v>
      </c>
      <c r="B3659" s="2" t="str">
        <f>IF(TRIM(K3659)="","",I3659)</f>
        <v>Column where the left edge of the image was cropped from the full sized panorama.</v>
      </c>
      <c r="C3659" s="2" t="str">
        <f>LEFT(F3659,FIND(".",F3659,6))</f>
        <v>Xmp.GPano.</v>
      </c>
      <c r="D3659" s="2" t="str">
        <f>VLOOKUP(C3659,PrefixUebersetzung,2,FALSE)</f>
        <v>Xmp.GPano.</v>
      </c>
      <c r="E3659" s="2" t="str">
        <f>MID(F3659,FIND(".",F3659,6)+1,99)</f>
        <v>CroppedAreaLeftPixels</v>
      </c>
      <c r="F3659" s="3" t="s">
        <v>7451</v>
      </c>
      <c r="G3659" s="3" t="s">
        <v>9526</v>
      </c>
      <c r="H3659" s="3" t="s">
        <v>11242</v>
      </c>
      <c r="I3659" s="3" t="s">
        <v>7452</v>
      </c>
      <c r="J3659" s="3" t="s">
        <v>7758</v>
      </c>
      <c r="K3659" s="5" t="s">
        <v>7848</v>
      </c>
      <c r="L3659" s="14"/>
      <c r="O3659" s="3" t="str">
        <f>IF(AND(TRIM(J3659)="",M3659=""),"Suffix not translated ",
   IF(AND(TRIM(J3659)&lt;&gt;"",TRIM(M3659)&lt;&gt;"",TRIM(J3659)&lt;&gt;TRIM(M3659)),"Suffix translation &lt;&gt; lookup ", "" ))
&amp;IF(AND(TRIM(K3659)="",N3659=""),"Description not translated ",
   IF(AND(TRIM(K3659)&lt;&gt;"",TRIM(N3659)&lt;&gt;"",TRIM(K3659)&lt;&gt;TRIM(N3659)),"Description translation&lt;&gt; lookup ", "" ))</f>
        <v/>
      </c>
      <c r="P3659" s="3" t="s">
        <v>8447</v>
      </c>
      <c r="Q3659" s="3" t="s">
        <v>8447</v>
      </c>
    </row>
    <row r="3660" spans="1:18" ht="30" x14ac:dyDescent="0.25">
      <c r="A3660" s="2" t="str">
        <f>IF(TRIM(J3660)="","",E3660)</f>
        <v>CroppedAreaTopPixels</v>
      </c>
      <c r="B3660" s="2" t="str">
        <f>IF(TRIM(K3660)="","",I3660)</f>
        <v>Row where the top edge of the image was cropped from the full sized panorama.</v>
      </c>
      <c r="C3660" s="2" t="str">
        <f>LEFT(F3660,FIND(".",F3660,6))</f>
        <v>Xmp.GPano.</v>
      </c>
      <c r="D3660" s="2" t="str">
        <f>VLOOKUP(C3660,PrefixUebersetzung,2,FALSE)</f>
        <v>Xmp.GPano.</v>
      </c>
      <c r="E3660" s="2" t="str">
        <f>MID(F3660,FIND(".",F3660,6)+1,99)</f>
        <v>CroppedAreaTopPixels</v>
      </c>
      <c r="F3660" s="3" t="s">
        <v>7453</v>
      </c>
      <c r="G3660" s="3" t="s">
        <v>9526</v>
      </c>
      <c r="H3660" s="3" t="s">
        <v>11242</v>
      </c>
      <c r="I3660" s="3" t="s">
        <v>7454</v>
      </c>
      <c r="J3660" s="3" t="s">
        <v>7759</v>
      </c>
      <c r="K3660" s="5" t="s">
        <v>7849</v>
      </c>
      <c r="L3660" s="14"/>
      <c r="O3660" s="3" t="str">
        <f>IF(AND(TRIM(J3660)="",M3660=""),"Suffix not translated ",
   IF(AND(TRIM(J3660)&lt;&gt;"",TRIM(M3660)&lt;&gt;"",TRIM(J3660)&lt;&gt;TRIM(M3660)),"Suffix translation &lt;&gt; lookup ", "" ))
&amp;IF(AND(TRIM(K3660)="",N3660=""),"Description not translated ",
   IF(AND(TRIM(K3660)&lt;&gt;"",TRIM(N3660)&lt;&gt;"",TRIM(K3660)&lt;&gt;TRIM(N3660)),"Description translation&lt;&gt; lookup ", "" ))</f>
        <v/>
      </c>
      <c r="P3660" s="3" t="s">
        <v>8447</v>
      </c>
      <c r="Q3660" s="3" t="s">
        <v>8447</v>
      </c>
    </row>
    <row r="3661" spans="1:18" ht="45" x14ac:dyDescent="0.25">
      <c r="A3661" s="2" t="str">
        <f>IF(TRIM(J3661)="","",E3661)</f>
        <v>ExposureLockUsed</v>
      </c>
      <c r="B3661" s="2" t="str">
        <f>IF(TRIM(K3661)="","",I3661)</f>
        <v>When individual source photographs were captured, whether or not the camera's exposure setting was locked.</v>
      </c>
      <c r="C3661" s="2" t="str">
        <f>LEFT(F3661,FIND(".",F3661,6))</f>
        <v>Xmp.GPano.</v>
      </c>
      <c r="D3661" s="2" t="str">
        <f>VLOOKUP(C3661,PrefixUebersetzung,2,FALSE)</f>
        <v>Xmp.GPano.</v>
      </c>
      <c r="E3661" s="2" t="str">
        <f>MID(F3661,FIND(".",F3661,6)+1,99)</f>
        <v>ExposureLockUsed</v>
      </c>
      <c r="F3661" s="3" t="s">
        <v>7455</v>
      </c>
      <c r="G3661" s="3" t="s">
        <v>9526</v>
      </c>
      <c r="H3661" s="3" t="s">
        <v>11246</v>
      </c>
      <c r="I3661" s="3" t="s">
        <v>11379</v>
      </c>
      <c r="J3661" s="3" t="s">
        <v>7760</v>
      </c>
      <c r="K3661" s="5" t="s">
        <v>7850</v>
      </c>
      <c r="L3661" s="14"/>
      <c r="O3661" s="3" t="str">
        <f>IF(AND(TRIM(J3661)="",M3661=""),"Suffix not translated ",
   IF(AND(TRIM(J3661)&lt;&gt;"",TRIM(M3661)&lt;&gt;"",TRIM(J3661)&lt;&gt;TRIM(M3661)),"Suffix translation &lt;&gt; lookup ", "" ))
&amp;IF(AND(TRIM(K3661)="",N3661=""),"Description not translated ",
   IF(AND(TRIM(K3661)&lt;&gt;"",TRIM(N3661)&lt;&gt;"",TRIM(K3661)&lt;&gt;TRIM(N3661)),"Description translation&lt;&gt; lookup ", "" ))</f>
        <v/>
      </c>
      <c r="P3661" s="3" t="s">
        <v>8447</v>
      </c>
      <c r="Q3661" s="3" t="s">
        <v>8447</v>
      </c>
    </row>
    <row r="3662" spans="1:18" ht="30" x14ac:dyDescent="0.25">
      <c r="A3662" s="2" t="str">
        <f>IF(TRIM(J3662)="","",E3662)</f>
        <v>FirstPhotoDate</v>
      </c>
      <c r="B3662" s="2" t="str">
        <f>IF(TRIM(K3662)="","",I3662)</f>
        <v>Date and time for the first image created in the panorama.</v>
      </c>
      <c r="C3662" s="2" t="str">
        <f>LEFT(F3662,FIND(".",F3662,6))</f>
        <v>Xmp.GPano.</v>
      </c>
      <c r="D3662" s="2" t="str">
        <f>VLOOKUP(C3662,PrefixUebersetzung,2,FALSE)</f>
        <v>Xmp.GPano.</v>
      </c>
      <c r="E3662" s="2" t="str">
        <f>MID(F3662,FIND(".",F3662,6)+1,99)</f>
        <v>FirstPhotoDate</v>
      </c>
      <c r="F3662" s="3" t="s">
        <v>7456</v>
      </c>
      <c r="G3662" s="3" t="s">
        <v>11265</v>
      </c>
      <c r="I3662" s="3" t="s">
        <v>7457</v>
      </c>
      <c r="J3662" s="3" t="s">
        <v>7674</v>
      </c>
      <c r="K3662" s="5" t="s">
        <v>7851</v>
      </c>
      <c r="L3662" s="14"/>
      <c r="O3662" s="3" t="str">
        <f>IF(AND(TRIM(J3662)="",M3662=""),"Suffix not translated ",
   IF(AND(TRIM(J3662)&lt;&gt;"",TRIM(M3662)&lt;&gt;"",TRIM(J3662)&lt;&gt;TRIM(M3662)),"Suffix translation &lt;&gt; lookup ", "" ))
&amp;IF(AND(TRIM(K3662)="",N3662=""),"Description not translated ",
   IF(AND(TRIM(K3662)&lt;&gt;"",TRIM(N3662)&lt;&gt;"",TRIM(K3662)&lt;&gt;TRIM(N3662)),"Description translation&lt;&gt; lookup ", "" ))</f>
        <v/>
      </c>
      <c r="P3662" s="3" t="s">
        <v>8447</v>
      </c>
      <c r="Q3662" s="3" t="s">
        <v>8447</v>
      </c>
    </row>
    <row r="3663" spans="1:18" ht="60" x14ac:dyDescent="0.25">
      <c r="A3663" s="2" t="str">
        <f>IF(TRIM(J3663)="","",E3663)</f>
        <v>FullPanoHeightPixels</v>
      </c>
      <c r="B3663" s="2" t="str">
        <f>IF(TRIM(K3663)="","",I3663)</f>
        <v>Original full panorama height from which the image was cropped. Or, if only a partial panorama was captured, this specifies the height of what the full panorama would have been.</v>
      </c>
      <c r="C3663" s="2" t="str">
        <f>LEFT(F3663,FIND(".",F3663,6))</f>
        <v>Xmp.GPano.</v>
      </c>
      <c r="D3663" s="2" t="str">
        <f>VLOOKUP(C3663,PrefixUebersetzung,2,FALSE)</f>
        <v>Xmp.GPano.</v>
      </c>
      <c r="E3663" s="2" t="str">
        <f>MID(F3663,FIND(".",F3663,6)+1,99)</f>
        <v>FullPanoHeightPixels</v>
      </c>
      <c r="F3663" s="3" t="s">
        <v>7458</v>
      </c>
      <c r="G3663" s="3" t="s">
        <v>9526</v>
      </c>
      <c r="H3663" s="3" t="s">
        <v>11242</v>
      </c>
      <c r="I3663" s="3" t="s">
        <v>7459</v>
      </c>
      <c r="J3663" s="3" t="s">
        <v>7761</v>
      </c>
      <c r="K3663" s="5" t="s">
        <v>7852</v>
      </c>
      <c r="L3663" s="14"/>
      <c r="O3663" s="3" t="str">
        <f>IF(AND(TRIM(J3663)="",M3663=""),"Suffix not translated ",
   IF(AND(TRIM(J3663)&lt;&gt;"",TRIM(M3663)&lt;&gt;"",TRIM(J3663)&lt;&gt;TRIM(M3663)),"Suffix translation &lt;&gt; lookup ", "" ))
&amp;IF(AND(TRIM(K3663)="",N3663=""),"Description not translated ",
   IF(AND(TRIM(K3663)&lt;&gt;"",TRIM(N3663)&lt;&gt;"",TRIM(K3663)&lt;&gt;TRIM(N3663)),"Description translation&lt;&gt; lookup ", "" ))</f>
        <v/>
      </c>
      <c r="P3663" s="3" t="s">
        <v>8447</v>
      </c>
      <c r="Q3663" s="3" t="s">
        <v>8447</v>
      </c>
    </row>
    <row r="3664" spans="1:18" ht="60" x14ac:dyDescent="0.25">
      <c r="A3664" s="2" t="str">
        <f>IF(TRIM(J3664)="","",E3664)</f>
        <v>FullPanoWidthPixels</v>
      </c>
      <c r="B3664" s="2" t="str">
        <f>IF(TRIM(K3664)="","",I3664)</f>
        <v>Original full panorama width from which the image was cropped. Or, if only a partial panorama was captured, this specifies the width of what the full panorama would have been.</v>
      </c>
      <c r="C3664" s="2" t="str">
        <f>LEFT(F3664,FIND(".",F3664,6))</f>
        <v>Xmp.GPano.</v>
      </c>
      <c r="D3664" s="2" t="str">
        <f>VLOOKUP(C3664,PrefixUebersetzung,2,FALSE)</f>
        <v>Xmp.GPano.</v>
      </c>
      <c r="E3664" s="2" t="str">
        <f>MID(F3664,FIND(".",F3664,6)+1,99)</f>
        <v>FullPanoWidthPixels</v>
      </c>
      <c r="F3664" s="3" t="s">
        <v>7460</v>
      </c>
      <c r="G3664" s="3" t="s">
        <v>9526</v>
      </c>
      <c r="H3664" s="3" t="s">
        <v>11242</v>
      </c>
      <c r="I3664" s="3" t="s">
        <v>7461</v>
      </c>
      <c r="J3664" s="3" t="s">
        <v>7764</v>
      </c>
      <c r="K3664" s="5" t="s">
        <v>7853</v>
      </c>
      <c r="L3664" s="14"/>
      <c r="O3664" s="3" t="str">
        <f>IF(AND(TRIM(J3664)="",M3664=""),"Suffix not translated ",
   IF(AND(TRIM(J3664)&lt;&gt;"",TRIM(M3664)&lt;&gt;"",TRIM(J3664)&lt;&gt;TRIM(M3664)),"Suffix translation &lt;&gt; lookup ", "" ))
&amp;IF(AND(TRIM(K3664)="",N3664=""),"Description not translated ",
   IF(AND(TRIM(K3664)&lt;&gt;"",TRIM(N3664)&lt;&gt;"",TRIM(K3664)&lt;&gt;TRIM(N3664)),"Description translation&lt;&gt; lookup ", "" ))</f>
        <v/>
      </c>
      <c r="P3664" s="3" t="s">
        <v>8447</v>
      </c>
      <c r="Q3664" s="3" t="s">
        <v>8447</v>
      </c>
    </row>
    <row r="3665" spans="1:18" ht="120" x14ac:dyDescent="0.25">
      <c r="A3665" s="2" t="str">
        <f>IF(TRIM(J3665)="","",E3665)</f>
        <v>InitialCameraDolly</v>
      </c>
      <c r="B3665" s="2" t="str">
        <f>IF(TRIM(K3665)="","",I3665)</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5" s="2" t="str">
        <f>LEFT(F3665,FIND(".",F3665,6))</f>
        <v>Xmp.GPano.</v>
      </c>
      <c r="D3665" s="2" t="str">
        <f>VLOOKUP(C3665,PrefixUebersetzung,2,FALSE)</f>
        <v>Xmp.GPano.</v>
      </c>
      <c r="E3665" s="2" t="str">
        <f>MID(F3665,FIND(".",F3665,6)+1,99)</f>
        <v>InitialCameraDolly</v>
      </c>
      <c r="F3665" s="3" t="s">
        <v>7462</v>
      </c>
      <c r="G3665" s="3" t="s">
        <v>9526</v>
      </c>
      <c r="H3665" s="3" t="s">
        <v>11245</v>
      </c>
      <c r="I3665" s="3" t="s">
        <v>7463</v>
      </c>
      <c r="J3665" s="3" t="s">
        <v>7765</v>
      </c>
      <c r="K3665" s="5" t="s">
        <v>7854</v>
      </c>
      <c r="L3665" s="14"/>
      <c r="O3665" s="3" t="str">
        <f>IF(AND(TRIM(J3665)="",M3665=""),"Suffix not translated ",
   IF(AND(TRIM(J3665)&lt;&gt;"",TRIM(M3665)&lt;&gt;"",TRIM(J3665)&lt;&gt;TRIM(M3665)),"Suffix translation &lt;&gt; lookup ", "" ))
&amp;IF(AND(TRIM(K3665)="",N3665=""),"Description not translated ",
   IF(AND(TRIM(K3665)&lt;&gt;"",TRIM(N3665)&lt;&gt;"",TRIM(K3665)&lt;&gt;TRIM(N3665)),"Description translation&lt;&gt; lookup ", "" ))</f>
        <v/>
      </c>
      <c r="P3665" s="3" t="s">
        <v>8447</v>
      </c>
      <c r="Q3665" s="3" t="s">
        <v>8447</v>
      </c>
    </row>
    <row r="3666" spans="1:18" ht="45" x14ac:dyDescent="0.25">
      <c r="A3666" s="2" t="str">
        <f>IF(TRIM(J3666)="","",E3666)</f>
        <v>InitialHorizontalFOVDegrees</v>
      </c>
      <c r="B3666" s="2" t="str">
        <f>IF(TRIM(K3666)="","",I3666)</f>
        <v>The initial horizontal field of view that the viewer should display (in degrees). This is similar to a zoom level.</v>
      </c>
      <c r="C3666" s="2" t="str">
        <f>LEFT(F3666,FIND(".",F3666,6))</f>
        <v>Xmp.GPano.</v>
      </c>
      <c r="D3666" s="2" t="str">
        <f>VLOOKUP(C3666,PrefixUebersetzung,2,FALSE)</f>
        <v>Xmp.GPano.</v>
      </c>
      <c r="E3666" s="2" t="str">
        <f>MID(F3666,FIND(".",F3666,6)+1,99)</f>
        <v>InitialHorizontalFOVDegrees</v>
      </c>
      <c r="F3666" s="3" t="s">
        <v>7464</v>
      </c>
      <c r="G3666" s="3" t="s">
        <v>9526</v>
      </c>
      <c r="H3666" s="3" t="s">
        <v>11245</v>
      </c>
      <c r="I3666" s="3" t="s">
        <v>7465</v>
      </c>
      <c r="J3666" s="3" t="s">
        <v>7766</v>
      </c>
      <c r="K3666" s="5" t="s">
        <v>7845</v>
      </c>
      <c r="L3666" s="14"/>
      <c r="O3666" s="3" t="str">
        <f>IF(AND(TRIM(J3666)="",M3666=""),"Suffix not translated ",
   IF(AND(TRIM(J3666)&lt;&gt;"",TRIM(M3666)&lt;&gt;"",TRIM(J3666)&lt;&gt;TRIM(M3666)),"Suffix translation &lt;&gt; lookup ", "" ))
&amp;IF(AND(TRIM(K3666)="",N3666=""),"Description not translated ",
   IF(AND(TRIM(K3666)&lt;&gt;"",TRIM(N3666)&lt;&gt;"",TRIM(K3666)&lt;&gt;TRIM(N3666)),"Description translation&lt;&gt; lookup ", "" ))</f>
        <v/>
      </c>
      <c r="P3666" s="3" t="s">
        <v>8447</v>
      </c>
      <c r="Q3666" s="3" t="s">
        <v>8447</v>
      </c>
    </row>
    <row r="3667" spans="1:18" x14ac:dyDescent="0.25">
      <c r="A3667" s="2" t="str">
        <f>IF(TRIM(J3667)="","",E3667)</f>
        <v>InitialViewHeadingDegrees</v>
      </c>
      <c r="B3667" s="2" t="str">
        <f>IF(TRIM(K3667)="","",I3667)</f>
        <v>The heading angle of the initial view in degrees.</v>
      </c>
      <c r="C3667" s="2" t="str">
        <f>LEFT(F3667,FIND(".",F3667,6))</f>
        <v>Xmp.GPano.</v>
      </c>
      <c r="D3667" s="2" t="str">
        <f>VLOOKUP(C3667,PrefixUebersetzung,2,FALSE)</f>
        <v>Xmp.GPano.</v>
      </c>
      <c r="E3667" s="2" t="str">
        <f>MID(F3667,FIND(".",F3667,6)+1,99)</f>
        <v>InitialViewHeadingDegrees</v>
      </c>
      <c r="F3667" s="3" t="s">
        <v>7466</v>
      </c>
      <c r="G3667" s="3" t="s">
        <v>9526</v>
      </c>
      <c r="H3667" s="3" t="s">
        <v>11242</v>
      </c>
      <c r="I3667" s="3" t="s">
        <v>7467</v>
      </c>
      <c r="J3667" s="3" t="s">
        <v>7767</v>
      </c>
      <c r="K3667" s="5" t="s">
        <v>7841</v>
      </c>
      <c r="L3667" s="14"/>
      <c r="O3667" s="3" t="str">
        <f>IF(AND(TRIM(J3667)="",M3667=""),"Suffix not translated ",
   IF(AND(TRIM(J3667)&lt;&gt;"",TRIM(M3667)&lt;&gt;"",TRIM(J3667)&lt;&gt;TRIM(M3667)),"Suffix translation &lt;&gt; lookup ", "" ))
&amp;IF(AND(TRIM(K3667)="",N3667=""),"Description not translated ",
   IF(AND(TRIM(K3667)&lt;&gt;"",TRIM(N3667)&lt;&gt;"",TRIM(K3667)&lt;&gt;TRIM(N3667)),"Description translation&lt;&gt; lookup ", "" ))</f>
        <v/>
      </c>
      <c r="P3667" s="3" t="s">
        <v>8447</v>
      </c>
      <c r="Q3667" s="3" t="s">
        <v>8447</v>
      </c>
    </row>
    <row r="3668" spans="1:18" ht="30" x14ac:dyDescent="0.25">
      <c r="A3668" s="2" t="str">
        <f>IF(TRIM(J3668)="","",E3668)</f>
        <v>InitialViewPitchDegrees</v>
      </c>
      <c r="B3668" s="2" t="str">
        <f>IF(TRIM(K3668)="","",I3668)</f>
        <v>The pitch angle of the initial view in degrees.</v>
      </c>
      <c r="C3668" s="2" t="str">
        <f>LEFT(F3668,FIND(".",F3668,6))</f>
        <v>Xmp.GPano.</v>
      </c>
      <c r="D3668" s="2" t="str">
        <f>VLOOKUP(C3668,PrefixUebersetzung,2,FALSE)</f>
        <v>Xmp.GPano.</v>
      </c>
      <c r="E3668" s="2" t="str">
        <f>MID(F3668,FIND(".",F3668,6)+1,99)</f>
        <v>InitialViewPitchDegrees</v>
      </c>
      <c r="F3668" s="3" t="s">
        <v>7468</v>
      </c>
      <c r="G3668" s="3" t="s">
        <v>9526</v>
      </c>
      <c r="H3668" s="3" t="s">
        <v>11242</v>
      </c>
      <c r="I3668" s="3" t="s">
        <v>7469</v>
      </c>
      <c r="J3668" s="3" t="s">
        <v>7844</v>
      </c>
      <c r="K3668" s="5" t="s">
        <v>7842</v>
      </c>
      <c r="L3668" s="14"/>
      <c r="O3668" s="3" t="str">
        <f>IF(AND(TRIM(J3668)="",M3668=""),"Suffix not translated ",
   IF(AND(TRIM(J3668)&lt;&gt;"",TRIM(M3668)&lt;&gt;"",TRIM(J3668)&lt;&gt;TRIM(M3668)),"Suffix translation &lt;&gt; lookup ", "" ))
&amp;IF(AND(TRIM(K3668)="",N3668=""),"Description not translated ",
   IF(AND(TRIM(K3668)&lt;&gt;"",TRIM(N3668)&lt;&gt;"",TRIM(K3668)&lt;&gt;TRIM(N3668)),"Description translation&lt;&gt; lookup ", "" ))</f>
        <v/>
      </c>
      <c r="P3668" s="3" t="s">
        <v>8447</v>
      </c>
      <c r="Q3668" s="3" t="s">
        <v>8447</v>
      </c>
      <c r="R3668" s="3" t="s">
        <v>9387</v>
      </c>
    </row>
    <row r="3669" spans="1:18" x14ac:dyDescent="0.25">
      <c r="A3669" s="2" t="str">
        <f>IF(TRIM(J3669)="","",E3669)</f>
        <v>InitialViewRollDegrees</v>
      </c>
      <c r="B3669" s="2" t="str">
        <f>IF(TRIM(K3669)="","",I3669)</f>
        <v>The roll angle of the initial view in degrees.</v>
      </c>
      <c r="C3669" s="2" t="str">
        <f>LEFT(F3669,FIND(".",F3669,6))</f>
        <v>Xmp.GPano.</v>
      </c>
      <c r="D3669" s="2" t="str">
        <f>VLOOKUP(C3669,PrefixUebersetzung,2,FALSE)</f>
        <v>Xmp.GPano.</v>
      </c>
      <c r="E3669" s="2" t="str">
        <f>MID(F3669,FIND(".",F3669,6)+1,99)</f>
        <v>InitialViewRollDegrees</v>
      </c>
      <c r="F3669" s="3" t="s">
        <v>7470</v>
      </c>
      <c r="G3669" s="3" t="s">
        <v>9526</v>
      </c>
      <c r="H3669" s="3" t="s">
        <v>11242</v>
      </c>
      <c r="I3669" s="3" t="s">
        <v>7471</v>
      </c>
      <c r="J3669" s="3" t="s">
        <v>7768</v>
      </c>
      <c r="K3669" s="5" t="s">
        <v>7843</v>
      </c>
      <c r="L3669" s="14"/>
      <c r="O3669" s="3" t="str">
        <f>IF(AND(TRIM(J3669)="",M3669=""),"Suffix not translated ",
   IF(AND(TRIM(J3669)&lt;&gt;"",TRIM(M3669)&lt;&gt;"",TRIM(J3669)&lt;&gt;TRIM(M3669)),"Suffix translation &lt;&gt; lookup ", "" ))
&amp;IF(AND(TRIM(K3669)="",N3669=""),"Description not translated ",
   IF(AND(TRIM(K3669)&lt;&gt;"",TRIM(N3669)&lt;&gt;"",TRIM(K3669)&lt;&gt;TRIM(N3669)),"Description translation&lt;&gt; lookup ", "" ))</f>
        <v/>
      </c>
      <c r="P3669" s="3" t="s">
        <v>8447</v>
      </c>
      <c r="Q3669" s="3" t="s">
        <v>8447</v>
      </c>
    </row>
    <row r="3670" spans="1:18" ht="30" x14ac:dyDescent="0.25">
      <c r="A3670" s="2" t="str">
        <f>IF(TRIM(J3670)="","",E3670)</f>
        <v>LastPhotoDate</v>
      </c>
      <c r="B3670" s="2" t="str">
        <f>IF(TRIM(K3670)="","",I3670)</f>
        <v>Date and time for the last image created in the panorama.</v>
      </c>
      <c r="C3670" s="2" t="str">
        <f>LEFT(F3670,FIND(".",F3670,6))</f>
        <v>Xmp.GPano.</v>
      </c>
      <c r="D3670" s="2" t="str">
        <f>VLOOKUP(C3670,PrefixUebersetzung,2,FALSE)</f>
        <v>Xmp.GPano.</v>
      </c>
      <c r="E3670" s="2" t="str">
        <f>MID(F3670,FIND(".",F3670,6)+1,99)</f>
        <v>LastPhotoDate</v>
      </c>
      <c r="F3670" s="3" t="s">
        <v>7472</v>
      </c>
      <c r="G3670" s="3" t="s">
        <v>11265</v>
      </c>
      <c r="I3670" s="3" t="s">
        <v>7473</v>
      </c>
      <c r="J3670" s="3" t="s">
        <v>7769</v>
      </c>
      <c r="K3670" s="5" t="s">
        <v>7840</v>
      </c>
      <c r="L3670" s="14"/>
      <c r="O3670" s="3" t="str">
        <f>IF(AND(TRIM(J3670)="",M3670=""),"Suffix not translated ",
   IF(AND(TRIM(J3670)&lt;&gt;"",TRIM(M3670)&lt;&gt;"",TRIM(J3670)&lt;&gt;TRIM(M3670)),"Suffix translation &lt;&gt; lookup ", "" ))
&amp;IF(AND(TRIM(K3670)="",N3670=""),"Description not translated ",
   IF(AND(TRIM(K3670)&lt;&gt;"",TRIM(N3670)&lt;&gt;"",TRIM(K3670)&lt;&gt;TRIM(N3670)),"Description translation&lt;&gt; lookup ", "" ))</f>
        <v/>
      </c>
      <c r="P3670" s="3" t="s">
        <v>8447</v>
      </c>
      <c r="Q3670" s="3" t="s">
        <v>8447</v>
      </c>
      <c r="R3670" s="3" t="s">
        <v>8950</v>
      </c>
    </row>
    <row r="3671" spans="1:18" ht="30" x14ac:dyDescent="0.25">
      <c r="A3671" s="2" t="str">
        <f>IF(TRIM(J3671)="","",E3671)</f>
        <v>PoseHeadingDegrees</v>
      </c>
      <c r="B3671" s="2" t="str">
        <f>IF(TRIM(K3671)="","",I3671)</f>
        <v>Compass heading, measured in degrees, for the center the image. Value must be &gt;= 0 and &lt; 360.</v>
      </c>
      <c r="C3671" s="2" t="str">
        <f>LEFT(F3671,FIND(".",F3671,6))</f>
        <v>Xmp.GPano.</v>
      </c>
      <c r="D3671" s="2" t="str">
        <f>VLOOKUP(C3671,PrefixUebersetzung,2,FALSE)</f>
        <v>Xmp.GPano.</v>
      </c>
      <c r="E3671" s="2" t="str">
        <f>MID(F3671,FIND(".",F3671,6)+1,99)</f>
        <v>PoseHeadingDegrees</v>
      </c>
      <c r="F3671" s="3" t="s">
        <v>7474</v>
      </c>
      <c r="G3671" s="3" t="s">
        <v>9526</v>
      </c>
      <c r="H3671" s="3" t="s">
        <v>11245</v>
      </c>
      <c r="I3671" s="3" t="s">
        <v>7475</v>
      </c>
      <c r="J3671" s="3" t="s">
        <v>7770</v>
      </c>
      <c r="K3671" s="5" t="s">
        <v>7839</v>
      </c>
      <c r="L3671" s="14"/>
      <c r="O3671" s="3" t="str">
        <f>IF(AND(TRIM(J3671)="",M3671=""),"Suffix not translated ",
   IF(AND(TRIM(J3671)&lt;&gt;"",TRIM(M3671)&lt;&gt;"",TRIM(J3671)&lt;&gt;TRIM(M3671)),"Suffix translation &lt;&gt; lookup ", "" ))
&amp;IF(AND(TRIM(K3671)="",N3671=""),"Description not translated ",
   IF(AND(TRIM(K3671)&lt;&gt;"",TRIM(N3671)&lt;&gt;"",TRIM(K3671)&lt;&gt;TRIM(N3671)),"Description translation&lt;&gt; lookup ", "" ))</f>
        <v/>
      </c>
      <c r="P3671" s="3" t="s">
        <v>8447</v>
      </c>
      <c r="Q3671" s="3" t="s">
        <v>8447</v>
      </c>
    </row>
    <row r="3672" spans="1:18" ht="30" x14ac:dyDescent="0.25">
      <c r="A3672" s="2" t="str">
        <f>IF(TRIM(J3672)="","",E3672)</f>
        <v>PosePitchDegrees</v>
      </c>
      <c r="B3672" s="2" t="str">
        <f>IF(TRIM(K3672)="","",I3672)</f>
        <v>Pitch, measured in degrees, for the center in the image. Value must be &gt;= -90 and &lt;= 90.</v>
      </c>
      <c r="C3672" s="2" t="str">
        <f>LEFT(F3672,FIND(".",F3672,6))</f>
        <v>Xmp.GPano.</v>
      </c>
      <c r="D3672" s="2" t="str">
        <f>VLOOKUP(C3672,PrefixUebersetzung,2,FALSE)</f>
        <v>Xmp.GPano.</v>
      </c>
      <c r="E3672" s="2" t="str">
        <f>MID(F3672,FIND(".",F3672,6)+1,99)</f>
        <v>PosePitchDegrees</v>
      </c>
      <c r="F3672" s="3" t="s">
        <v>7476</v>
      </c>
      <c r="G3672" s="3" t="s">
        <v>9526</v>
      </c>
      <c r="H3672" s="3" t="s">
        <v>11245</v>
      </c>
      <c r="I3672" s="3" t="s">
        <v>7477</v>
      </c>
      <c r="J3672" s="3" t="s">
        <v>7838</v>
      </c>
      <c r="K3672" s="5" t="s">
        <v>7837</v>
      </c>
      <c r="L3672" s="14"/>
      <c r="O3672" s="3" t="str">
        <f>IF(AND(TRIM(J3672)="",M3672=""),"Suffix not translated ",
   IF(AND(TRIM(J3672)&lt;&gt;"",TRIM(M3672)&lt;&gt;"",TRIM(J3672)&lt;&gt;TRIM(M3672)),"Suffix translation &lt;&gt; lookup ", "" ))
&amp;IF(AND(TRIM(K3672)="",N3672=""),"Description not translated ",
   IF(AND(TRIM(K3672)&lt;&gt;"",TRIM(N3672)&lt;&gt;"",TRIM(K3672)&lt;&gt;TRIM(N3672)),"Description translation&lt;&gt; lookup ", "" ))</f>
        <v/>
      </c>
      <c r="P3672" s="3" t="s">
        <v>8447</v>
      </c>
      <c r="Q3672" s="3" t="s">
        <v>8447</v>
      </c>
    </row>
    <row r="3673" spans="1:18" ht="30" x14ac:dyDescent="0.25">
      <c r="A3673" s="2" t="str">
        <f>IF(TRIM(J3673)="","",E3673)</f>
        <v>PoseRollDegrees</v>
      </c>
      <c r="B3673" s="2" t="str">
        <f>IF(TRIM(K3673)="","",I3673)</f>
        <v>Roll, measured in degrees, of the image where level with the horizon is 0. Value must be &gt; -180 and &lt;= 180.</v>
      </c>
      <c r="C3673" s="2" t="str">
        <f>LEFT(F3673,FIND(".",F3673,6))</f>
        <v>Xmp.GPano.</v>
      </c>
      <c r="D3673" s="2" t="str">
        <f>VLOOKUP(C3673,PrefixUebersetzung,2,FALSE)</f>
        <v>Xmp.GPano.</v>
      </c>
      <c r="E3673" s="2" t="str">
        <f>MID(F3673,FIND(".",F3673,6)+1,99)</f>
        <v>PoseRollDegrees</v>
      </c>
      <c r="F3673" s="3" t="s">
        <v>7478</v>
      </c>
      <c r="G3673" s="3" t="s">
        <v>9526</v>
      </c>
      <c r="H3673" s="3" t="s">
        <v>11245</v>
      </c>
      <c r="I3673" s="3" t="s">
        <v>7479</v>
      </c>
      <c r="J3673" s="3" t="s">
        <v>7771</v>
      </c>
      <c r="K3673" s="5" t="s">
        <v>7836</v>
      </c>
      <c r="L3673" s="14"/>
      <c r="O3673" s="3" t="str">
        <f>IF(AND(TRIM(J3673)="",M3673=""),"Suffix not translated ",
   IF(AND(TRIM(J3673)&lt;&gt;"",TRIM(M3673)&lt;&gt;"",TRIM(J3673)&lt;&gt;TRIM(M3673)),"Suffix translation &lt;&gt; lookup ", "" ))
&amp;IF(AND(TRIM(K3673)="",N3673=""),"Description not translated ",
   IF(AND(TRIM(K3673)&lt;&gt;"",TRIM(N3673)&lt;&gt;"",TRIM(K3673)&lt;&gt;TRIM(N3673)),"Description translation&lt;&gt; lookup ", "" ))</f>
        <v/>
      </c>
      <c r="P3673" s="3" t="s">
        <v>8447</v>
      </c>
      <c r="Q3673" s="3" t="s">
        <v>8447</v>
      </c>
    </row>
    <row r="3674" spans="1:18" ht="45" x14ac:dyDescent="0.25">
      <c r="A3674" s="2" t="str">
        <f>IF(TRIM(J3674)="","",E3674)</f>
        <v>ProjectionType</v>
      </c>
      <c r="B3674" s="2" t="str">
        <f>IF(TRIM(K3674)="","",I3674)</f>
        <v>Projection type used in the image file. Google products currently support the value equirectangular.</v>
      </c>
      <c r="C3674" s="2" t="str">
        <f>LEFT(F3674,FIND(".",F3674,6))</f>
        <v>Xmp.GPano.</v>
      </c>
      <c r="D3674" s="2" t="str">
        <f>VLOOKUP(C3674,PrefixUebersetzung,2,FALSE)</f>
        <v>Xmp.GPano.</v>
      </c>
      <c r="E3674" s="2" t="str">
        <f>MID(F3674,FIND(".",F3674,6)+1,99)</f>
        <v>ProjectionType</v>
      </c>
      <c r="F3674" s="3" t="s">
        <v>7480</v>
      </c>
      <c r="G3674" s="3" t="s">
        <v>9526</v>
      </c>
      <c r="H3674" s="3" t="s">
        <v>11292</v>
      </c>
      <c r="I3674" s="3" t="s">
        <v>7481</v>
      </c>
      <c r="J3674" s="3" t="s">
        <v>7772</v>
      </c>
      <c r="K3674" s="5" t="s">
        <v>7835</v>
      </c>
      <c r="L3674" s="14"/>
      <c r="O3674" s="3" t="str">
        <f>IF(AND(TRIM(J3674)="",M3674=""),"Suffix not translated ",
   IF(AND(TRIM(J3674)&lt;&gt;"",TRIM(M3674)&lt;&gt;"",TRIM(J3674)&lt;&gt;TRIM(M3674)),"Suffix translation &lt;&gt; lookup ", "" ))
&amp;IF(AND(TRIM(K3674)="",N3674=""),"Description not translated ",
   IF(AND(TRIM(K3674)&lt;&gt;"",TRIM(N3674)&lt;&gt;"",TRIM(K3674)&lt;&gt;TRIM(N3674)),"Description translation&lt;&gt; lookup ", "" ))</f>
        <v/>
      </c>
      <c r="P3674" s="3" t="s">
        <v>8447</v>
      </c>
      <c r="Q3674" s="3" t="s">
        <v>8447</v>
      </c>
    </row>
    <row r="3675" spans="1:18" ht="30" x14ac:dyDescent="0.25">
      <c r="A3675" s="2" t="str">
        <f>IF(TRIM(J3675)="","",E3675)</f>
        <v>SourcePhotosCount</v>
      </c>
      <c r="B3675" s="2" t="str">
        <f>IF(TRIM(K3675)="","",I3675)</f>
        <v>Number of source images used to create the panorama</v>
      </c>
      <c r="C3675" s="2" t="str">
        <f>LEFT(F3675,FIND(".",F3675,6))</f>
        <v>Xmp.GPano.</v>
      </c>
      <c r="D3675" s="2" t="str">
        <f>VLOOKUP(C3675,PrefixUebersetzung,2,FALSE)</f>
        <v>Xmp.GPano.</v>
      </c>
      <c r="E3675" s="2" t="str">
        <f>MID(F3675,FIND(".",F3675,6)+1,99)</f>
        <v>SourcePhotosCount</v>
      </c>
      <c r="F3675" s="3" t="s">
        <v>7482</v>
      </c>
      <c r="G3675" s="3" t="s">
        <v>9526</v>
      </c>
      <c r="H3675" s="3" t="s">
        <v>11242</v>
      </c>
      <c r="I3675" s="3" t="s">
        <v>7483</v>
      </c>
      <c r="J3675" s="3" t="s">
        <v>7773</v>
      </c>
      <c r="K3675" s="5" t="s">
        <v>7834</v>
      </c>
      <c r="L3675" s="14"/>
      <c r="O3675" s="3" t="str">
        <f>IF(AND(TRIM(J3675)="",M3675=""),"Suffix not translated ",
   IF(AND(TRIM(J3675)&lt;&gt;"",TRIM(M3675)&lt;&gt;"",TRIM(J3675)&lt;&gt;TRIM(M3675)),"Suffix translation &lt;&gt; lookup ", "" ))
&amp;IF(AND(TRIM(K3675)="",N3675=""),"Description not translated ",
   IF(AND(TRIM(K3675)&lt;&gt;"",TRIM(N3675)&lt;&gt;"",TRIM(K3675)&lt;&gt;TRIM(N3675)),"Description translation&lt;&gt; lookup ", "" ))</f>
        <v/>
      </c>
      <c r="P3675" s="3" t="s">
        <v>8447</v>
      </c>
      <c r="Q3675" s="3" t="s">
        <v>8447</v>
      </c>
    </row>
    <row r="3676" spans="1:18" ht="60" x14ac:dyDescent="0.25">
      <c r="A3676" s="2" t="str">
        <f>IF(TRIM(J3676)="","",E3676)</f>
        <v>StitchingSoftware</v>
      </c>
      <c r="B3676" s="2" t="str">
        <f>IF(TRIM(K3676)="","",I3676)</f>
        <v>The software that was used to create the final panorama. This may sometimes be the same value as that of  GPano:CaptureSoftware.</v>
      </c>
      <c r="C3676" s="2" t="str">
        <f>LEFT(F3676,FIND(".",F3676,6))</f>
        <v>Xmp.GPano.</v>
      </c>
      <c r="D3676" s="2" t="str">
        <f>VLOOKUP(C3676,PrefixUebersetzung,2,FALSE)</f>
        <v>Xmp.GPano.</v>
      </c>
      <c r="E3676" s="2" t="str">
        <f>MID(F3676,FIND(".",F3676,6)+1,99)</f>
        <v>StitchingSoftware</v>
      </c>
      <c r="F3676" s="3" t="s">
        <v>7484</v>
      </c>
      <c r="G3676" s="3" t="s">
        <v>9526</v>
      </c>
      <c r="H3676" s="3" t="s">
        <v>11241</v>
      </c>
      <c r="I3676" s="3" t="s">
        <v>7485</v>
      </c>
      <c r="J3676" s="3" t="s">
        <v>7774</v>
      </c>
      <c r="K3676" s="5" t="s">
        <v>7833</v>
      </c>
      <c r="L3676" s="14"/>
      <c r="O3676" s="3" t="str">
        <f>IF(AND(TRIM(J3676)="",M3676=""),"Suffix not translated ",
   IF(AND(TRIM(J3676)&lt;&gt;"",TRIM(M3676)&lt;&gt;"",TRIM(J3676)&lt;&gt;TRIM(M3676)),"Suffix translation &lt;&gt; lookup ", "" ))
&amp;IF(AND(TRIM(K3676)="",N3676=""),"Description not translated ",
   IF(AND(TRIM(K3676)&lt;&gt;"",TRIM(N3676)&lt;&gt;"",TRIM(K3676)&lt;&gt;TRIM(N3676)),"Description translation&lt;&gt; lookup ", "" ))</f>
        <v/>
      </c>
      <c r="P3676" s="3" t="s">
        <v>8447</v>
      </c>
      <c r="Q3676" s="3" t="s">
        <v>8447</v>
      </c>
    </row>
    <row r="3677" spans="1:18" ht="90" x14ac:dyDescent="0.25">
      <c r="A3677" s="2" t="str">
        <f>IF(TRIM(J3677)="","",E3677)</f>
        <v>UsePanoramaViewer</v>
      </c>
      <c r="B3677" s="2" t="str">
        <f>IF(TRIM(K3677)="","",I3677)</f>
        <v>Whether to show this image in a panorama viewer rather than as a normal flat image. This may be specified based on user preferences or by the stitching software. The application displaying or ingesting the image may choose to ignore this.</v>
      </c>
      <c r="C3677" s="2" t="str">
        <f>LEFT(F3677,FIND(".",F3677,6))</f>
        <v>Xmp.GPano.</v>
      </c>
      <c r="D3677" s="2" t="str">
        <f>VLOOKUP(C3677,PrefixUebersetzung,2,FALSE)</f>
        <v>Xmp.GPano.</v>
      </c>
      <c r="E3677" s="2" t="str">
        <f>MID(F3677,FIND(".",F3677,6)+1,99)</f>
        <v>UsePanoramaViewer</v>
      </c>
      <c r="F3677" s="3" t="s">
        <v>7486</v>
      </c>
      <c r="G3677" s="3" t="s">
        <v>9526</v>
      </c>
      <c r="H3677" s="3" t="s">
        <v>11246</v>
      </c>
      <c r="I3677" s="3" t="s">
        <v>7487</v>
      </c>
      <c r="J3677" s="3" t="s">
        <v>7775</v>
      </c>
      <c r="K3677" s="5" t="s">
        <v>7832</v>
      </c>
      <c r="L3677" s="14"/>
      <c r="O3677" s="3" t="str">
        <f>IF(AND(TRIM(J3677)="",M3677=""),"Suffix not translated ",
   IF(AND(TRIM(J3677)&lt;&gt;"",TRIM(M3677)&lt;&gt;"",TRIM(J3677)&lt;&gt;TRIM(M3677)),"Suffix translation &lt;&gt; lookup ", "" ))
&amp;IF(AND(TRIM(K3677)="",N3677=""),"Description not translated ",
   IF(AND(TRIM(K3677)&lt;&gt;"",TRIM(N3677)&lt;&gt;"",TRIM(K3677)&lt;&gt;TRIM(N3677)),"Description translation&lt;&gt; lookup ", "" ))</f>
        <v/>
      </c>
      <c r="P3677" s="3" t="s">
        <v>8447</v>
      </c>
      <c r="Q3677" s="3" t="s">
        <v>8447</v>
      </c>
    </row>
    <row r="3678" spans="1:18" ht="60" x14ac:dyDescent="0.25">
      <c r="A3678" s="2" t="str">
        <f>IF(TRIM(J3678)="","",E3678)</f>
        <v/>
      </c>
      <c r="B3678" s="2" t="str">
        <f>IF(TRIM(K3678)="","",I3678)</f>
        <v/>
      </c>
      <c r="C3678" s="2" t="str">
        <f>LEFT(F3678,FIND(".",F3678,6))</f>
        <v>Xmp.iptc.</v>
      </c>
      <c r="D3678" s="2" t="str">
        <f>VLOOKUP(C3678,PrefixUebersetzung,2,FALSE)</f>
        <v>Xmp.iptc.</v>
      </c>
      <c r="E3678" s="2" t="str">
        <f>MID(F3678,FIND(".",F3678,6)+1,99)</f>
        <v>AltTextAccessibility</v>
      </c>
      <c r="F3678" s="36" t="s">
        <v>10969</v>
      </c>
      <c r="G3678" s="36" t="s">
        <v>9529</v>
      </c>
      <c r="H3678" s="36" t="s">
        <v>11260</v>
      </c>
      <c r="I3678" s="36" t="s">
        <v>10970</v>
      </c>
      <c r="L3678" s="15">
        <v>8</v>
      </c>
      <c r="M3678" s="3" t="str">
        <f>IFERROR(VLOOKUP(E3678,A:J,10, FALSE),"")</f>
        <v/>
      </c>
      <c r="N3678" s="3" t="str">
        <f>IFERROR(VLOOKUP(I3678,B:K,10,FALSE),"")</f>
        <v/>
      </c>
      <c r="O3678" s="3" t="str">
        <f>IF(AND(TRIM(J3678)="",M3678=""),"Suffix not translated ",
   IF(AND(TRIM(J3678)&lt;&gt;"",TRIM(M3678)&lt;&gt;"",TRIM(J3678)&lt;&gt;TRIM(M3678)),"Suffix translation &lt;&gt; lookup ", "" ))
&amp;IF(AND(TRIM(K3678)="",N3678=""),"Description not translated ",
   IF(AND(TRIM(K3678)&lt;&gt;"",TRIM(N3678)&lt;&gt;"",TRIM(K3678)&lt;&gt;TRIM(N3678)),"Description translation&lt;&gt; lookup ", "" ))</f>
        <v xml:space="preserve">Suffix not translated Description not translated </v>
      </c>
      <c r="P3678" s="3" t="s">
        <v>8447</v>
      </c>
      <c r="Q3678" s="3" t="s">
        <v>8447</v>
      </c>
    </row>
    <row r="3679" spans="1:18" ht="75" x14ac:dyDescent="0.25">
      <c r="A3679" s="2" t="str">
        <f>IF(TRIM(J3679)="","",E3679)</f>
        <v>CiAdrCity</v>
      </c>
      <c r="B3679" s="2" t="str">
        <f>IF(TRIM(K3679)="","",I3679)</f>
        <v>Deprecated, use the CiAdrCity tag in ContactInfo struct instead. sub-key Creator Contact Info: The contact information city part.</v>
      </c>
      <c r="C3679" s="2" t="str">
        <f>LEFT(F3679,FIND(".",F3679,6))</f>
        <v>Xmp.iptc.</v>
      </c>
      <c r="D3679" s="2" t="str">
        <f>VLOOKUP(C3679,PrefixUebersetzung,2,FALSE)</f>
        <v>Xmp.iptc.</v>
      </c>
      <c r="E3679" s="2" t="str">
        <f>MID(F3679,FIND(".",F3679,6)+1,99)</f>
        <v>CiAdrCity</v>
      </c>
      <c r="F3679" s="3" t="s">
        <v>1769</v>
      </c>
      <c r="G3679" s="3" t="s">
        <v>9526</v>
      </c>
      <c r="H3679" s="3" t="s">
        <v>11241</v>
      </c>
      <c r="I3679" s="3" t="s">
        <v>11041</v>
      </c>
      <c r="J3679" s="3" t="s">
        <v>5103</v>
      </c>
      <c r="K3679" s="5" t="s">
        <v>11042</v>
      </c>
      <c r="L3679" s="14"/>
      <c r="M3679" s="3" t="str">
        <f>IFERROR(VLOOKUP(E3679,A:J,10, FALSE),"")</f>
        <v>Kontaktinformation Stadt/Ort</v>
      </c>
      <c r="N3679" s="3" t="str">
        <f>IFERROR(VLOOKUP(I3679,B:K,10,FALSE),"")</f>
        <v>Veraltet, verwenden Sie stattdessen das CiAdrCity-Tag in ContactInfo struct. Unterschlüssel Creator Contact Info: Der Stadtteil der Kontaktinformationen.</v>
      </c>
      <c r="O3679" s="3" t="str">
        <f>IF(AND(TRIM(J3679)="",M3679=""),"Suffix not translated ",
   IF(AND(TRIM(J3679)&lt;&gt;"",TRIM(M3679)&lt;&gt;"",TRIM(J3679)&lt;&gt;TRIM(M3679)),"Suffix translation &lt;&gt; lookup ", "" ))
&amp;IF(AND(TRIM(K3679)="",N3679=""),"Description not translated ",
   IF(AND(TRIM(K3679)&lt;&gt;"",TRIM(N3679)&lt;&gt;"",TRIM(K3679)&lt;&gt;TRIM(N3679)),"Description translation&lt;&gt; lookup ", "" ))</f>
        <v/>
      </c>
      <c r="P3679" s="3" t="s">
        <v>8447</v>
      </c>
      <c r="Q3679" s="3" t="s">
        <v>8447</v>
      </c>
    </row>
    <row r="3680" spans="1:18" ht="60" x14ac:dyDescent="0.25">
      <c r="A3680" s="2" t="str">
        <f>IF(TRIM(J3680)="","",E3680)</f>
        <v>CiAdrCtry</v>
      </c>
      <c r="B3680" s="2" t="str">
        <f>IF(TRIM(K3680)="","",I3680)</f>
        <v>Deprecated, use the CiAdrCtry tag in ContactInfo struct instead. sub-key Creator Contact Info: country.</v>
      </c>
      <c r="C3680" s="2" t="str">
        <f>LEFT(F3680,FIND(".",F3680,6))</f>
        <v>Xmp.iptc.</v>
      </c>
      <c r="D3680" s="2" t="str">
        <f>VLOOKUP(C3680,PrefixUebersetzung,2,FALSE)</f>
        <v>Xmp.iptc.</v>
      </c>
      <c r="E3680" s="2" t="str">
        <f>MID(F3680,FIND(".",F3680,6)+1,99)</f>
        <v>CiAdrCtry</v>
      </c>
      <c r="F3680" s="3" t="s">
        <v>1770</v>
      </c>
      <c r="G3680" s="3" t="s">
        <v>9526</v>
      </c>
      <c r="H3680" s="3" t="s">
        <v>11241</v>
      </c>
      <c r="I3680" s="3" t="s">
        <v>11043</v>
      </c>
      <c r="J3680" s="3" t="s">
        <v>5102</v>
      </c>
      <c r="K3680" s="5" t="s">
        <v>11044</v>
      </c>
      <c r="L3680" s="14"/>
      <c r="M3680" s="3" t="str">
        <f>IFERROR(VLOOKUP(E3680,A:J,10, FALSE),"")</f>
        <v>Kontaktinformation Land (Staat)</v>
      </c>
      <c r="N3680" s="3" t="str">
        <f>IFERROR(VLOOKUP(I3680,B:K,10,FALSE),"")</f>
        <v>Veraltet, verwenden Sie stattdessen das CiAdrCtry-Tag in ContactInfo struct. subkey Creator Contact Info: country.</v>
      </c>
      <c r="O3680" s="3" t="str">
        <f>IF(AND(TRIM(J3680)="",M3680=""),"Suffix not translated ",
   IF(AND(TRIM(J3680)&lt;&gt;"",TRIM(M3680)&lt;&gt;"",TRIM(J3680)&lt;&gt;TRIM(M3680)),"Suffix translation &lt;&gt; lookup ", "" ))
&amp;IF(AND(TRIM(K3680)="",N3680=""),"Description not translated ",
   IF(AND(TRIM(K3680)&lt;&gt;"",TRIM(N3680)&lt;&gt;"",TRIM(K3680)&lt;&gt;TRIM(N3680)),"Description translation&lt;&gt; lookup ", "" ))</f>
        <v/>
      </c>
      <c r="P3680" s="3" t="s">
        <v>8447</v>
      </c>
      <c r="Q3680" s="3" t="s">
        <v>8447</v>
      </c>
    </row>
    <row r="3681" spans="1:17" ht="135" x14ac:dyDescent="0.25">
      <c r="A3681" s="2" t="str">
        <f>IF(TRIM(J3681)="","",E3681)</f>
        <v>CiAdrExtadr</v>
      </c>
      <c r="B3681" s="2" t="str">
        <f>IF(TRIM(K3681)="","",I3681)</f>
        <v>Deprecated, use the CiAdrExtadr tag in ContactInfo struct instead. sub-key Creator Contact Info: address. Comprises an optional company name and all required information to locate the building or postbox to which mail should be sent.</v>
      </c>
      <c r="C3681" s="2" t="str">
        <f>LEFT(F3681,FIND(".",F3681,6))</f>
        <v>Xmp.iptc.</v>
      </c>
      <c r="D3681" s="2" t="str">
        <f>VLOOKUP(C3681,PrefixUebersetzung,2,FALSE)</f>
        <v>Xmp.iptc.</v>
      </c>
      <c r="E3681" s="2" t="str">
        <f>MID(F3681,FIND(".",F3681,6)+1,99)</f>
        <v>CiAdrExtadr</v>
      </c>
      <c r="F3681" s="3" t="s">
        <v>1771</v>
      </c>
      <c r="G3681" s="3" t="s">
        <v>9526</v>
      </c>
      <c r="H3681" s="3" t="s">
        <v>11241</v>
      </c>
      <c r="I3681" s="3" t="s">
        <v>11045</v>
      </c>
      <c r="J3681" s="3" t="s">
        <v>4473</v>
      </c>
      <c r="K3681" s="5" t="s">
        <v>11046</v>
      </c>
      <c r="L3681" s="14"/>
      <c r="M3681" s="3" t="str">
        <f>IFERROR(VLOOKUP(E3681,A:J,10, FALSE),"")</f>
        <v>Kontaktinformation Adresse</v>
      </c>
      <c r="N3681" s="3" t="str">
        <f>IFERROR(VLOOKUP(I3681,B:K,10,FALSE),"")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81" s="3" t="str">
        <f>IF(AND(TRIM(J3681)="",M3681=""),"Suffix not translated ",
   IF(AND(TRIM(J3681)&lt;&gt;"",TRIM(M3681)&lt;&gt;"",TRIM(J3681)&lt;&gt;TRIM(M3681)),"Suffix translation &lt;&gt; lookup ", "" ))
&amp;IF(AND(TRIM(K3681)="",N3681=""),"Description not translated ",
   IF(AND(TRIM(K3681)&lt;&gt;"",TRIM(N3681)&lt;&gt;"",TRIM(K3681)&lt;&gt;TRIM(N3681)),"Description translation&lt;&gt; lookup ", "" ))</f>
        <v/>
      </c>
      <c r="P3681" s="3" t="s">
        <v>8447</v>
      </c>
      <c r="Q3681" s="3" t="s">
        <v>8447</v>
      </c>
    </row>
    <row r="3682" spans="1:17" ht="60" x14ac:dyDescent="0.25">
      <c r="A3682" s="2" t="str">
        <f>IF(TRIM(J3682)="","",E3682)</f>
        <v>CiAdrPcode</v>
      </c>
      <c r="B3682" s="2" t="str">
        <f>IF(TRIM(K3682)="","",I3682)</f>
        <v>Deprecated, use the CiAdrPcode tag in ContactInfo struct instead. sub-key Creator Contact Info: local postal code.</v>
      </c>
      <c r="C3682" s="2" t="str">
        <f>LEFT(F3682,FIND(".",F3682,6))</f>
        <v>Xmp.iptc.</v>
      </c>
      <c r="D3682" s="2" t="str">
        <f>VLOOKUP(C3682,PrefixUebersetzung,2,FALSE)</f>
        <v>Xmp.iptc.</v>
      </c>
      <c r="E3682" s="2" t="str">
        <f>MID(F3682,FIND(".",F3682,6)+1,99)</f>
        <v>CiAdrPcode</v>
      </c>
      <c r="F3682" s="3" t="s">
        <v>1772</v>
      </c>
      <c r="G3682" s="3" t="s">
        <v>9526</v>
      </c>
      <c r="H3682" s="3" t="s">
        <v>11241</v>
      </c>
      <c r="I3682" s="3" t="s">
        <v>11047</v>
      </c>
      <c r="J3682" s="3" t="s">
        <v>4474</v>
      </c>
      <c r="K3682" s="5" t="s">
        <v>11048</v>
      </c>
      <c r="L3682" s="14"/>
      <c r="M3682" s="3" t="str">
        <f>IFERROR(VLOOKUP(E3682,A:J,10, FALSE),"")</f>
        <v>Kontaktinformation Postleitzahl</v>
      </c>
      <c r="N3682" s="3" t="str">
        <f>IFERROR(VLOOKUP(I3682,B:K,10,FALSE),"")</f>
        <v>Veraltet, verwenden Sie stattdessen das Tag CiAdrPcode in ContactInfo struct. Unterschlüssel Creator Contact Info: local postal code.</v>
      </c>
      <c r="O3682" s="3" t="str">
        <f>IF(AND(TRIM(J3682)="",M3682=""),"Suffix not translated ",
   IF(AND(TRIM(J3682)&lt;&gt;"",TRIM(M3682)&lt;&gt;"",TRIM(J3682)&lt;&gt;TRIM(M3682)),"Suffix translation &lt;&gt; lookup ", "" ))
&amp;IF(AND(TRIM(K3682)="",N3682=""),"Description not translated ",
   IF(AND(TRIM(K3682)&lt;&gt;"",TRIM(N3682)&lt;&gt;"",TRIM(K3682)&lt;&gt;TRIM(N3682)),"Description translation&lt;&gt; lookup ", "" ))</f>
        <v/>
      </c>
      <c r="P3682" s="3" t="s">
        <v>8447</v>
      </c>
      <c r="Q3682" s="3" t="s">
        <v>8447</v>
      </c>
    </row>
    <row r="3683" spans="1:17" ht="60" x14ac:dyDescent="0.25">
      <c r="A3683" s="2" t="str">
        <f>IF(TRIM(J3683)="","",E3683)</f>
        <v>CiAdrRegion</v>
      </c>
      <c r="B3683" s="2" t="str">
        <f>IF(TRIM(K3683)="","",I3683)</f>
        <v>Deprecated, use the CiAdrRegion tag in ContactInfo struct instead. sub-key Creator Contact Info: state or province.</v>
      </c>
      <c r="C3683" s="2" t="str">
        <f>LEFT(F3683,FIND(".",F3683,6))</f>
        <v>Xmp.iptc.</v>
      </c>
      <c r="D3683" s="2" t="str">
        <f>VLOOKUP(C3683,PrefixUebersetzung,2,FALSE)</f>
        <v>Xmp.iptc.</v>
      </c>
      <c r="E3683" s="2" t="str">
        <f>MID(F3683,FIND(".",F3683,6)+1,99)</f>
        <v>CiAdrRegion</v>
      </c>
      <c r="F3683" s="3" t="s">
        <v>1773</v>
      </c>
      <c r="G3683" s="3" t="s">
        <v>9526</v>
      </c>
      <c r="H3683" s="3" t="s">
        <v>11241</v>
      </c>
      <c r="I3683" s="3" t="s">
        <v>11049</v>
      </c>
      <c r="J3683" s="3" t="s">
        <v>4475</v>
      </c>
      <c r="K3683" s="5" t="s">
        <v>11050</v>
      </c>
      <c r="L3683" s="14"/>
      <c r="M3683" s="3" t="str">
        <f>IFERROR(VLOOKUP(E3683,A:J,10, FALSE),"")</f>
        <v>Kontaktinformation Region</v>
      </c>
      <c r="N3683" s="3" t="str">
        <f>IFERROR(VLOOKUP(I3683,B:K,10,FALSE),"")</f>
        <v>Veraltet, verwenden Sie stattdessen das CiAdrRegion-Tag in ContactInfo struct. Unterschlüssel Creator Contact Info: state or province.</v>
      </c>
      <c r="O3683" s="3" t="str">
        <f>IF(AND(TRIM(J3683)="",M3683=""),"Suffix not translated ",
   IF(AND(TRIM(J3683)&lt;&gt;"",TRIM(M3683)&lt;&gt;"",TRIM(J3683)&lt;&gt;TRIM(M3683)),"Suffix translation &lt;&gt; lookup ", "" ))
&amp;IF(AND(TRIM(K3683)="",N3683=""),"Description not translated ",
   IF(AND(TRIM(K3683)&lt;&gt;"",TRIM(N3683)&lt;&gt;"",TRIM(K3683)&lt;&gt;TRIM(N3683)),"Description translation&lt;&gt; lookup ", "" ))</f>
        <v/>
      </c>
      <c r="P3683" s="3" t="s">
        <v>8447</v>
      </c>
      <c r="Q3683" s="3" t="s">
        <v>8447</v>
      </c>
    </row>
    <row r="3684" spans="1:17" ht="60" x14ac:dyDescent="0.25">
      <c r="A3684" s="2" t="str">
        <f>IF(TRIM(J3684)="","",E3684)</f>
        <v>CiEmailWork</v>
      </c>
      <c r="B3684" s="2" t="str">
        <f>IF(TRIM(K3684)="","",I3684)</f>
        <v>Deprecated, use the CiEmailWork tag in ContactInfo struct instead. sub-key Creator Contact Info: email address.</v>
      </c>
      <c r="C3684" s="2" t="str">
        <f>LEFT(F3684,FIND(".",F3684,6))</f>
        <v>Xmp.iptc.</v>
      </c>
      <c r="D3684" s="2" t="str">
        <f>VLOOKUP(C3684,PrefixUebersetzung,2,FALSE)</f>
        <v>Xmp.iptc.</v>
      </c>
      <c r="E3684" s="2" t="str">
        <f>MID(F3684,FIND(".",F3684,6)+1,99)</f>
        <v>CiEmailWork</v>
      </c>
      <c r="F3684" s="3" t="s">
        <v>1774</v>
      </c>
      <c r="G3684" s="3" t="s">
        <v>9526</v>
      </c>
      <c r="H3684" s="3" t="s">
        <v>11241</v>
      </c>
      <c r="I3684" s="3" t="s">
        <v>11051</v>
      </c>
      <c r="J3684" s="3" t="s">
        <v>4476</v>
      </c>
      <c r="K3684" s="5" t="s">
        <v>11052</v>
      </c>
      <c r="L3684" s="14"/>
      <c r="M3684" s="3" t="str">
        <f>IFERROR(VLOOKUP(E3684,A:J,10, FALSE),"")</f>
        <v>Kontaktinformation eMail (Arbeit)</v>
      </c>
      <c r="N3684" s="3" t="str">
        <f>IFERROR(VLOOKUP(I3684,B:K,10,FALSE),"")</f>
        <v>Veraltet, verwenden Sie stattdessen das CiEmailWork-Tag in der ContactInfo-Struktur. Unterschlüssel Creator Contact Info: email address.</v>
      </c>
      <c r="O3684" s="3" t="str">
        <f>IF(AND(TRIM(J3684)="",M3684=""),"Suffix not translated ",
   IF(AND(TRIM(J3684)&lt;&gt;"",TRIM(M3684)&lt;&gt;"",TRIM(J3684)&lt;&gt;TRIM(M3684)),"Suffix translation &lt;&gt; lookup ", "" ))
&amp;IF(AND(TRIM(K3684)="",N3684=""),"Description not translated ",
   IF(AND(TRIM(K3684)&lt;&gt;"",TRIM(N3684)&lt;&gt;"",TRIM(K3684)&lt;&gt;TRIM(N3684)),"Description translation&lt;&gt; lookup ", "" ))</f>
        <v/>
      </c>
      <c r="P3684" s="3" t="s">
        <v>8447</v>
      </c>
      <c r="Q3684" s="3" t="s">
        <v>8447</v>
      </c>
    </row>
    <row r="3685" spans="1:17" ht="60" x14ac:dyDescent="0.25">
      <c r="A3685" s="2" t="str">
        <f>IF(TRIM(J3685)="","",E3685)</f>
        <v>CiTelWork</v>
      </c>
      <c r="B3685" s="2" t="str">
        <f>IF(TRIM(K3685)="","",I3685)</f>
        <v>Deprecated, use the CiTelWork tag in ContactInfo struct instead. sub-key Creator Contact Info: phone number.</v>
      </c>
      <c r="C3685" s="2" t="str">
        <f>LEFT(F3685,FIND(".",F3685,6))</f>
        <v>Xmp.iptc.</v>
      </c>
      <c r="D3685" s="2" t="str">
        <f>VLOOKUP(C3685,PrefixUebersetzung,2,FALSE)</f>
        <v>Xmp.iptc.</v>
      </c>
      <c r="E3685" s="2" t="str">
        <f>MID(F3685,FIND(".",F3685,6)+1,99)</f>
        <v>CiTelWork</v>
      </c>
      <c r="F3685" s="3" t="s">
        <v>1775</v>
      </c>
      <c r="G3685" s="3" t="s">
        <v>9526</v>
      </c>
      <c r="H3685" s="3" t="s">
        <v>11241</v>
      </c>
      <c r="I3685" s="3" t="s">
        <v>11062</v>
      </c>
      <c r="J3685" s="3" t="s">
        <v>4477</v>
      </c>
      <c r="K3685" s="5" t="s">
        <v>11099</v>
      </c>
      <c r="L3685" s="14"/>
      <c r="M3685" s="3" t="str">
        <f>IFERROR(VLOOKUP(E3685,A:J,10, FALSE),"")</f>
        <v>Kontaktinformation Tel (Arbeit)</v>
      </c>
      <c r="N3685" s="3" t="str">
        <f>IFERROR(VLOOKUP(I3685,B:K,10,FALSE),"")</f>
        <v>Veraltet, verwenden Sie stattdessen das CiTelWork-Tag in ContactInfo struct. Unterschlüssel Creator Contact Info: phone number.</v>
      </c>
      <c r="O3685" s="3" t="str">
        <f>IF(AND(TRIM(J3685)="",M3685=""),"Suffix not translated ",
   IF(AND(TRIM(J3685)&lt;&gt;"",TRIM(M3685)&lt;&gt;"",TRIM(J3685)&lt;&gt;TRIM(M3685)),"Suffix translation &lt;&gt; lookup ", "" ))
&amp;IF(AND(TRIM(K3685)="",N3685=""),"Description not translated ",
   IF(AND(TRIM(K3685)&lt;&gt;"",TRIM(N3685)&lt;&gt;"",TRIM(K3685)&lt;&gt;TRIM(N3685)),"Description translation&lt;&gt; lookup ", "" ))</f>
        <v/>
      </c>
      <c r="P3685" s="3" t="s">
        <v>8447</v>
      </c>
      <c r="Q3685" s="3" t="s">
        <v>8447</v>
      </c>
    </row>
    <row r="3686" spans="1:17" ht="60" x14ac:dyDescent="0.25">
      <c r="A3686" s="2" t="str">
        <f>IF(TRIM(J3686)="","",E3686)</f>
        <v>CiUrlWork</v>
      </c>
      <c r="B3686" s="2" t="str">
        <f>IF(TRIM(K3686)="","",I3686)</f>
        <v>Deprecated, use the CiUrlWork tag in ContactInfo struct instead. sub-key Creator Contact Info: web address.</v>
      </c>
      <c r="C3686" s="2" t="str">
        <f>LEFT(F3686,FIND(".",F3686,6))</f>
        <v>Xmp.iptc.</v>
      </c>
      <c r="D3686" s="2" t="str">
        <f>VLOOKUP(C3686,PrefixUebersetzung,2,FALSE)</f>
        <v>Xmp.iptc.</v>
      </c>
      <c r="E3686" s="2" t="str">
        <f>MID(F3686,FIND(".",F3686,6)+1,99)</f>
        <v>CiUrlWork</v>
      </c>
      <c r="F3686" s="3" t="s">
        <v>1776</v>
      </c>
      <c r="G3686" s="3" t="s">
        <v>9526</v>
      </c>
      <c r="H3686" s="3" t="s">
        <v>11241</v>
      </c>
      <c r="I3686" s="3" t="s">
        <v>11053</v>
      </c>
      <c r="J3686" s="3" t="s">
        <v>4478</v>
      </c>
      <c r="K3686" s="5" t="s">
        <v>11054</v>
      </c>
      <c r="L3686" s="14"/>
      <c r="M3686" s="3" t="str">
        <f>IFERROR(VLOOKUP(E3686,A:J,10, FALSE),"")</f>
        <v>Kontaktinformation Web-Adr (Arbeit)</v>
      </c>
      <c r="N3686" s="3" t="str">
        <f>IFERROR(VLOOKUP(I3686,B:K,10,FALSE),"")</f>
        <v>Veraltet, verwenden Sie stattdessen das CiUrlWork-Tag in ContactInfo struct. Unterschlüssel Creator Contact Info: Webadresse.</v>
      </c>
      <c r="O3686" s="3" t="str">
        <f>IF(AND(TRIM(J3686)="",M3686=""),"Suffix not translated ",
   IF(AND(TRIM(J3686)&lt;&gt;"",TRIM(M3686)&lt;&gt;"",TRIM(J3686)&lt;&gt;TRIM(M3686)),"Suffix translation &lt;&gt; lookup ", "" ))
&amp;IF(AND(TRIM(K3686)="",N3686=""),"Description not translated ",
   IF(AND(TRIM(K3686)&lt;&gt;"",TRIM(N3686)&lt;&gt;"",TRIM(K3686)&lt;&gt;TRIM(N3686)),"Description translation&lt;&gt; lookup ", "" ))</f>
        <v/>
      </c>
      <c r="P3686" s="3" t="s">
        <v>8447</v>
      </c>
      <c r="Q3686" s="3" t="s">
        <v>8447</v>
      </c>
    </row>
    <row r="3687" spans="1:17" ht="150" x14ac:dyDescent="0.25">
      <c r="A3687" s="2" t="str">
        <f>IF(TRIM(J3687)="","",E3687)</f>
        <v/>
      </c>
      <c r="B3687" s="2" t="str">
        <f>IF(TRIM(K3687)="","",I3687)</f>
        <v>(legacy) Code of the country of the location shown in the image. This element is at the top/first level of a top-down geographical hierarchy. The code should be taken from ISO 3166 two or three letter code. The full name of a country should go in the "Country" element.</v>
      </c>
      <c r="C3687" s="2" t="str">
        <f>LEFT(F3687,FIND(".",F3687,6))</f>
        <v>Xmp.iptc.</v>
      </c>
      <c r="D3687" s="2" t="str">
        <f>VLOOKUP(C3687,PrefixUebersetzung,2,FALSE)</f>
        <v>Xmp.iptc.</v>
      </c>
      <c r="E3687" s="2" t="str">
        <f>MID(F3687,FIND(".",F3687,6)+1,99)</f>
        <v>CountryCode</v>
      </c>
      <c r="F3687" s="3" t="s">
        <v>1777</v>
      </c>
      <c r="G3687" s="3" t="s">
        <v>9526</v>
      </c>
      <c r="H3687" s="3" t="s">
        <v>11244</v>
      </c>
      <c r="I3687" s="3" t="s">
        <v>11055</v>
      </c>
      <c r="J3687" s="3"/>
      <c r="K3687" s="5" t="s">
        <v>11100</v>
      </c>
      <c r="L3687" s="14"/>
      <c r="M3687" s="3" t="str">
        <f>IFERROR(VLOOKUP(E3687,A:J,10, FALSE),"")</f>
        <v>Länderkennzeichen</v>
      </c>
      <c r="N3687" s="3" t="str">
        <f>IFERROR(INDEX(K:K,MATCH(TRUE,INDEX(B:B=I3687,0),0)),"")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687" s="3" t="str">
        <f>IF(AND(TRIM(J3687)="",M3687=""),"Suffix not translated ",
   IF(AND(TRIM(J3687)&lt;&gt;"",TRIM(M3687)&lt;&gt;"",TRIM(J3687)&lt;&gt;TRIM(M3687)),"Suffix translation &lt;&gt; lookup ", "" ))
&amp;IF(AND(TRIM(K3687)="",N3687=""),"Description not translated ",
   IF(AND(TRIM(K3687)&lt;&gt;"",TRIM(N3687)&lt;&gt;"",TRIM(K3687)&lt;&gt;TRIM(N3687)),"Description translation&lt;&gt; lookup ", "" ))</f>
        <v/>
      </c>
      <c r="Q3687" s="3" t="s">
        <v>8447</v>
      </c>
    </row>
    <row r="3688" spans="1:17" ht="105" x14ac:dyDescent="0.25">
      <c r="A3688" s="2" t="str">
        <f>IF(TRIM(J3688)="","",E3688)</f>
        <v>CreatorContactInfo</v>
      </c>
      <c r="B3688" s="2" t="str">
        <f>IF(TRIM(K3688)="","",I3688)</f>
        <v>The creator's contact information provides all necessary information to get in contact with the creator of this image and comprises a set of sub-properties for proper addressing.</v>
      </c>
      <c r="C3688" s="2" t="str">
        <f>LEFT(F3688,FIND(".",F3688,6))</f>
        <v>Xmp.iptc.</v>
      </c>
      <c r="D3688" s="2" t="str">
        <f>VLOOKUP(C3688,PrefixUebersetzung,2,FALSE)</f>
        <v>Xmp.iptc.</v>
      </c>
      <c r="E3688" s="2" t="str">
        <f>MID(F3688,FIND(".",F3688,6)+1,99)</f>
        <v>CreatorContactInfo</v>
      </c>
      <c r="F3688" s="3" t="s">
        <v>1778</v>
      </c>
      <c r="G3688" s="3" t="s">
        <v>9526</v>
      </c>
      <c r="H3688" s="3" t="s">
        <v>11293</v>
      </c>
      <c r="I3688" s="3" t="s">
        <v>11056</v>
      </c>
      <c r="J3688" s="3" t="s">
        <v>4479</v>
      </c>
      <c r="K3688" s="5" t="s">
        <v>11057</v>
      </c>
      <c r="L3688" s="14"/>
      <c r="M3688" s="3" t="str">
        <f>IFERROR(VLOOKUP(E3688,A:J,10, FALSE),"")</f>
        <v>Ersteller Kontaktinformation</v>
      </c>
      <c r="N3688" s="3" t="str">
        <f>IFERROR(VLOOKUP(I3688,B:K,10,FALSE),"")</f>
        <v>Die Kontaktinformationen des Urhebers enthalten alle notwendigen Informationen, um mit dem Urheber dieses Bildes in Kontakt zu treten, und umfassen eine Reihe von Untereigenschaften für die richtige Adressierung.</v>
      </c>
      <c r="O3688" s="3" t="str">
        <f>IF(AND(TRIM(J3688)="",M3688=""),"Suffix not translated ",
   IF(AND(TRIM(J3688)&lt;&gt;"",TRIM(M3688)&lt;&gt;"",TRIM(J3688)&lt;&gt;TRIM(M3688)),"Suffix translation &lt;&gt; lookup ", "" ))
&amp;IF(AND(TRIM(K3688)="",N3688=""),"Description not translated ",
   IF(AND(TRIM(K3688)&lt;&gt;"",TRIM(N3688)&lt;&gt;"",TRIM(K3688)&lt;&gt;TRIM(N3688)),"Description translation&lt;&gt; lookup ", "" ))</f>
        <v/>
      </c>
      <c r="P3688" s="3" t="s">
        <v>8447</v>
      </c>
      <c r="Q3688" s="3" t="s">
        <v>8447</v>
      </c>
    </row>
    <row r="3689" spans="1:17" ht="90" x14ac:dyDescent="0.25">
      <c r="A3689" s="2" t="str">
        <f>IF(TRIM(J3689)="","",E3689)</f>
        <v/>
      </c>
      <c r="B3689" s="2" t="str">
        <f>IF(TRIM(K3689)="","",I3689)</f>
        <v/>
      </c>
      <c r="C3689" s="2" t="str">
        <f>LEFT(F3689,FIND(".",F3689,6))</f>
        <v>Xmp.iptc.</v>
      </c>
      <c r="D3689" s="2" t="str">
        <f>VLOOKUP(C3689,PrefixUebersetzung,2,FALSE)</f>
        <v>Xmp.iptc.</v>
      </c>
      <c r="E3689" s="2" t="str">
        <f>MID(F3689,FIND(".",F3689,6)+1,99)</f>
        <v>ExtDescrAccessibility</v>
      </c>
      <c r="F3689" s="36" t="s">
        <v>10971</v>
      </c>
      <c r="G3689" s="36" t="s">
        <v>9529</v>
      </c>
      <c r="H3689" s="36" t="s">
        <v>11260</v>
      </c>
      <c r="I3689" s="36" t="s">
        <v>10972</v>
      </c>
      <c r="L3689" s="15">
        <v>8</v>
      </c>
      <c r="M3689" s="3" t="str">
        <f>IFERROR(VLOOKUP(E3689,A:J,10, FALSE),"")</f>
        <v/>
      </c>
      <c r="N3689" s="3" t="str">
        <f>IFERROR(INDEX(K:K,MATCH(TRUE,INDEX(B:B=I3689,0),0)),"")</f>
        <v/>
      </c>
      <c r="O3689" s="3" t="str">
        <f>IF(AND(TRIM(J3689)="",M3689=""),"Suffix not translated ",
   IF(AND(TRIM(J3689)&lt;&gt;"",TRIM(M3689)&lt;&gt;"",TRIM(J3689)&lt;&gt;TRIM(M3689)),"Suffix translation &lt;&gt; lookup ", "" ))
&amp;IF(AND(TRIM(K3689)="",N3689=""),"Description not translated ",
   IF(AND(TRIM(K3689)&lt;&gt;"",TRIM(N3689)&lt;&gt;"",TRIM(K3689)&lt;&gt;TRIM(N3689)),"Description translation&lt;&gt; lookup ", "" ))</f>
        <v xml:space="preserve">Suffix not translated Description not translated </v>
      </c>
      <c r="P3689" s="3" t="s">
        <v>8447</v>
      </c>
      <c r="Q3689" s="3" t="s">
        <v>8447</v>
      </c>
    </row>
    <row r="3690" spans="1:17" ht="60" x14ac:dyDescent="0.25">
      <c r="A3690" s="2" t="str">
        <f>IF(TRIM(J3690)="","",E3690)</f>
        <v>IntellectualGenre</v>
      </c>
      <c r="B3690" s="2" t="str">
        <f>IF(TRIM(K3690)="","",I3690)</f>
        <v>Describes the nature, intellectual, artistic or journalistic characteristic of an image.</v>
      </c>
      <c r="C3690" s="2" t="str">
        <f>LEFT(F3690,FIND(".",F3690,6))</f>
        <v>Xmp.iptc.</v>
      </c>
      <c r="D3690" s="2" t="str">
        <f>VLOOKUP(C3690,PrefixUebersetzung,2,FALSE)</f>
        <v>Xmp.iptc.</v>
      </c>
      <c r="E3690" s="2" t="str">
        <f>MID(F3690,FIND(".",F3690,6)+1,99)</f>
        <v>IntellectualGenre</v>
      </c>
      <c r="F3690" s="3" t="s">
        <v>1779</v>
      </c>
      <c r="G3690" s="3" t="s">
        <v>9526</v>
      </c>
      <c r="H3690" s="3" t="s">
        <v>11241</v>
      </c>
      <c r="I3690" s="3" t="s">
        <v>11058</v>
      </c>
      <c r="J3690" s="3" t="s">
        <v>4598</v>
      </c>
      <c r="K3690" s="5" t="s">
        <v>11059</v>
      </c>
      <c r="L3690" s="14"/>
      <c r="M3690" s="3" t="str">
        <f>IFERROR(VLOOKUP(E3690,A:J,10, FALSE),"")</f>
        <v>Intellektuelles Genre</v>
      </c>
      <c r="N3690" s="3" t="str">
        <f>IFERROR(VLOOKUP(I3690,B:K,10,FALSE),"")</f>
        <v>Beschreibt das Wesen, die intellektuelle, künstlerische oder journalistische Eigenschaft eines Bildes.</v>
      </c>
      <c r="O3690" s="3" t="str">
        <f>IF(AND(TRIM(J3690)="",M3690=""),"Suffix not translated ",
   IF(AND(TRIM(J3690)&lt;&gt;"",TRIM(M3690)&lt;&gt;"",TRIM(J3690)&lt;&gt;TRIM(M3690)),"Suffix translation &lt;&gt; lookup ", "" ))
&amp;IF(AND(TRIM(K3690)="",N3690=""),"Description not translated ",
   IF(AND(TRIM(K3690)&lt;&gt;"",TRIM(N3690)&lt;&gt;"",TRIM(K3690)&lt;&gt;TRIM(N3690)),"Description translation&lt;&gt; lookup ", "" ))</f>
        <v/>
      </c>
      <c r="P3690" s="3" t="s">
        <v>8447</v>
      </c>
      <c r="Q3690" s="3" t="s">
        <v>8447</v>
      </c>
    </row>
    <row r="3691" spans="1:17" ht="165" x14ac:dyDescent="0.25">
      <c r="A3691" s="2" t="str">
        <f>IF(TRIM(J3691)="","",E3691)</f>
        <v>Location</v>
      </c>
      <c r="B3691" s="2" t="str">
        <f>IF(TRIM(K3691)="","",I3691)</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91" s="2" t="str">
        <f>LEFT(F3691,FIND(".",F3691,6))</f>
        <v>Xmp.iptc.</v>
      </c>
      <c r="D3691" s="2" t="str">
        <f>VLOOKUP(C3691,PrefixUebersetzung,2,FALSE)</f>
        <v>Xmp.iptc.</v>
      </c>
      <c r="E3691" s="2" t="str">
        <f>MID(F3691,FIND(".",F3691,6)+1,99)</f>
        <v>Location</v>
      </c>
      <c r="F3691" s="3" t="s">
        <v>1780</v>
      </c>
      <c r="G3691" s="3" t="s">
        <v>9526</v>
      </c>
      <c r="H3691" s="3" t="s">
        <v>11241</v>
      </c>
      <c r="I3691" s="3" t="s">
        <v>11063</v>
      </c>
      <c r="J3691" s="3" t="s">
        <v>4343</v>
      </c>
      <c r="K3691" s="5" t="s">
        <v>11101</v>
      </c>
      <c r="L3691" s="14"/>
      <c r="M3691" s="3" t="str">
        <f>IFERROR(VLOOKUP(E3691,A:J,10, FALSE),"")</f>
        <v>Ort</v>
      </c>
      <c r="N3691" s="3" t="str">
        <f>IFERROR(INDEX(K:K,MATCH(TRUE,INDEX(B:B=I3691,0),0)),"")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691" s="3" t="str">
        <f>IF(AND(TRIM(J3691)="",M3691=""),"Suffix not translated ",
   IF(AND(TRIM(J3691)&lt;&gt;"",TRIM(M3691)&lt;&gt;"",TRIM(J3691)&lt;&gt;TRIM(M3691)),"Suffix translation &lt;&gt; lookup ", "" ))
&amp;IF(AND(TRIM(K3691)="",N3691=""),"Description not translated ",
   IF(AND(TRIM(K3691)&lt;&gt;"",TRIM(N3691)&lt;&gt;"",TRIM(K3691)&lt;&gt;TRIM(N3691)),"Description translation&lt;&gt; lookup ", "" ))</f>
        <v/>
      </c>
      <c r="Q3691" s="3" t="s">
        <v>8447</v>
      </c>
    </row>
    <row r="3692" spans="1:17" ht="90" x14ac:dyDescent="0.25">
      <c r="A3692" s="2" t="str">
        <f>IF(TRIM(J3692)="","",E3692)</f>
        <v>Scene</v>
      </c>
      <c r="B3692" s="2" t="str">
        <f>IF(TRIM(K3692)="","",I3692)</f>
        <v>Describes the scene of a photo content. Specifies one or more terms from the IPTC "Scene-NewsCodes". Each Scene is represented as a string of 6 digits in an unordered list.</v>
      </c>
      <c r="C3692" s="2" t="str">
        <f>LEFT(F3692,FIND(".",F3692,6))</f>
        <v>Xmp.iptc.</v>
      </c>
      <c r="D3692" s="2" t="str">
        <f>VLOOKUP(C3692,PrefixUebersetzung,2,FALSE)</f>
        <v>Xmp.iptc.</v>
      </c>
      <c r="E3692" s="2" t="str">
        <f>MID(F3692,FIND(".",F3692,6)+1,99)</f>
        <v>Scene</v>
      </c>
      <c r="F3692" s="3" t="s">
        <v>1781</v>
      </c>
      <c r="G3692" s="3" t="s">
        <v>9527</v>
      </c>
      <c r="H3692" s="3" t="s">
        <v>11294</v>
      </c>
      <c r="I3692" s="3" t="s">
        <v>3402</v>
      </c>
      <c r="J3692" s="3" t="s">
        <v>4480</v>
      </c>
      <c r="K3692" s="5" t="s">
        <v>5567</v>
      </c>
      <c r="L3692" s="14"/>
      <c r="M3692" s="3" t="str">
        <f>IFERROR(VLOOKUP(E3692,A:J,10, FALSE),"")</f>
        <v>Szene</v>
      </c>
      <c r="N3692" s="3" t="str">
        <f>IFERROR(VLOOKUP(I3692,B:K,10,FALSE),"")</f>
        <v>Beschreibt die Szenerie eines Fotos. Gibt einen oder mehrere Begriffe aus den "IPTC Scene NewsCodes" an. Jede Szenerie wird durch eine Zeichenkette mit 6 Ziffern innerhalb einer ungeordneten Liste angegeben.</v>
      </c>
      <c r="O3692" s="3" t="str">
        <f>IF(AND(TRIM(J3692)="",M3692=""),"Suffix not translated ",
   IF(AND(TRIM(J3692)&lt;&gt;"",TRIM(M3692)&lt;&gt;"",TRIM(J3692)&lt;&gt;TRIM(M3692)),"Suffix translation &lt;&gt; lookup ", "" ))
&amp;IF(AND(TRIM(K3692)="",N3692=""),"Description not translated ",
   IF(AND(TRIM(K3692)&lt;&gt;"",TRIM(N3692)&lt;&gt;"",TRIM(K3692)&lt;&gt;TRIM(N3692)),"Description translation&lt;&gt; lookup ", "" ))</f>
        <v/>
      </c>
      <c r="P3692" s="3" t="s">
        <v>8447</v>
      </c>
      <c r="Q3692" s="3" t="s">
        <v>8447</v>
      </c>
    </row>
    <row r="3693" spans="1:17" ht="90" x14ac:dyDescent="0.25">
      <c r="A3693" s="2" t="str">
        <f>IF(TRIM(J3693)="","",E3693)</f>
        <v>SubjectCode</v>
      </c>
      <c r="B3693" s="2" t="str">
        <f>IF(TRIM(K3693)="","",I3693)</f>
        <v>Specifies one or more Subjects from the IPTC "Subject-NewsCodes" taxonomy to categorize the image. Each Subject is represented as a string of 8 digits in an unordered list.</v>
      </c>
      <c r="C3693" s="2" t="str">
        <f>LEFT(F3693,FIND(".",F3693,6))</f>
        <v>Xmp.iptc.</v>
      </c>
      <c r="D3693" s="2" t="str">
        <f>VLOOKUP(C3693,PrefixUebersetzung,2,FALSE)</f>
        <v>Xmp.iptc.</v>
      </c>
      <c r="E3693" s="2" t="str">
        <f>MID(F3693,FIND(".",F3693,6)+1,99)</f>
        <v>SubjectCode</v>
      </c>
      <c r="F3693" s="3" t="s">
        <v>1782</v>
      </c>
      <c r="G3693" s="3" t="s">
        <v>9527</v>
      </c>
      <c r="H3693" s="3" t="s">
        <v>11294</v>
      </c>
      <c r="I3693" s="3" t="s">
        <v>11060</v>
      </c>
      <c r="J3693" s="3" t="s">
        <v>4481</v>
      </c>
      <c r="K3693" s="5" t="s">
        <v>11061</v>
      </c>
      <c r="L3693" s="14"/>
      <c r="M3693" s="3" t="str">
        <f>IFERROR(VLOOKUP(E3693,A:J,10, FALSE),"")</f>
        <v>Themen-Code</v>
      </c>
      <c r="N3693" s="3" t="str">
        <f>IFERROR(VLOOKUP(I3693,B:K,10,FALSE),"")</f>
        <v>Gibt einen oder mehrere Betreffs aus der IPTC-Taxonomie "Subject-NewsCodes" an, um das Bild zu kategorisieren. Jedes Thema wird als eine 8-stellige Zeichenfolge in einer ungeordneten Liste dargestellt.</v>
      </c>
      <c r="O3693" s="3" t="str">
        <f>IF(AND(TRIM(J3693)="",M3693=""),"Suffix not translated ",
   IF(AND(TRIM(J3693)&lt;&gt;"",TRIM(M3693)&lt;&gt;"",TRIM(J3693)&lt;&gt;TRIM(M3693)),"Suffix translation &lt;&gt; lookup ", "" ))
&amp;IF(AND(TRIM(K3693)="",N3693=""),"Description not translated ",
   IF(AND(TRIM(K3693)&lt;&gt;"",TRIM(N3693)&lt;&gt;"",TRIM(K3693)&lt;&gt;TRIM(N3693)),"Description translation&lt;&gt; lookup ", "" ))</f>
        <v/>
      </c>
      <c r="P3693" s="3" t="s">
        <v>8447</v>
      </c>
      <c r="Q3693" s="3" t="s">
        <v>8447</v>
      </c>
    </row>
    <row r="3694" spans="1:17" ht="60" x14ac:dyDescent="0.25">
      <c r="A3694" s="2" t="str">
        <f>IF(TRIM(J3694)="","",E3694)</f>
        <v/>
      </c>
      <c r="B3694" s="2" t="str">
        <f>IF(TRIM(K3694)="","",I3694)</f>
        <v/>
      </c>
      <c r="C3694" s="2" t="str">
        <f>LEFT(F3694,FIND(".",F3694,6))</f>
        <v>Xmp.Iptc4xmpCore.</v>
      </c>
      <c r="D3694" s="2" t="str">
        <f>VLOOKUP(C3694,PrefixUebersetzung,2,FALSE)</f>
        <v>Xmp.Iptc4xmpCore.</v>
      </c>
      <c r="E3694" s="2" t="str">
        <f>MID(F3694,FIND(".",F3694,6)+1,99)</f>
        <v>AltTextAccessibility</v>
      </c>
      <c r="F3694" s="36" t="s">
        <v>10973</v>
      </c>
      <c r="G3694" s="36" t="s">
        <v>9529</v>
      </c>
      <c r="H3694" s="36" t="s">
        <v>11260</v>
      </c>
      <c r="I3694" s="36" t="s">
        <v>10970</v>
      </c>
      <c r="L3694" s="15">
        <v>8</v>
      </c>
      <c r="M3694" s="3" t="str">
        <f>IFERROR(VLOOKUP(E3694,A:J,10, FALSE),"")</f>
        <v/>
      </c>
      <c r="N3694" s="3" t="str">
        <f>IFERROR(VLOOKUP(I3694,B:K,10,FALSE),"")</f>
        <v/>
      </c>
      <c r="O3694" s="3" t="str">
        <f>IF(AND(TRIM(J3694)="",M3694=""),"Suffix not translated ",
   IF(AND(TRIM(J3694)&lt;&gt;"",TRIM(M3694)&lt;&gt;"",TRIM(J3694)&lt;&gt;TRIM(M3694)),"Suffix translation &lt;&gt; lookup ", "" ))
&amp;IF(AND(TRIM(K3694)="",N3694=""),"Description not translated ",
   IF(AND(TRIM(K3694)&lt;&gt;"",TRIM(N3694)&lt;&gt;"",TRIM(K3694)&lt;&gt;TRIM(N3694)),"Description translation&lt;&gt; lookup ", "" ))</f>
        <v xml:space="preserve">Suffix not translated Description not translated </v>
      </c>
    </row>
    <row r="3695" spans="1:17" ht="75" x14ac:dyDescent="0.25">
      <c r="A3695" s="2" t="str">
        <f>IF(TRIM(J3695)="","",E3695)</f>
        <v/>
      </c>
      <c r="B3695" s="2" t="str">
        <f>IF(TRIM(K3695)="","",I3695)</f>
        <v/>
      </c>
      <c r="C3695" s="2" t="str">
        <f>LEFT(F3695,FIND(".",F3695,6))</f>
        <v>Xmp.Iptc4xmpCore.</v>
      </c>
      <c r="D3695" s="2" t="str">
        <f>VLOOKUP(C3695,PrefixUebersetzung,2,FALSE)</f>
        <v>Xmp.Iptc4xmpCore.</v>
      </c>
      <c r="E3695" s="2" t="str">
        <f>MID(F3695,FIND(".",F3695,6)+1,99)</f>
        <v>CiAdrCity</v>
      </c>
      <c r="F3695" s="3" t="s">
        <v>1783</v>
      </c>
      <c r="G3695" s="3" t="s">
        <v>9526</v>
      </c>
      <c r="H3695" s="3" t="s">
        <v>11241</v>
      </c>
      <c r="I3695" s="3" t="s">
        <v>11041</v>
      </c>
      <c r="J3695" s="3"/>
      <c r="L3695" s="14"/>
      <c r="M3695" s="3" t="str">
        <f>IFERROR(VLOOKUP(E3695,A:J,10, FALSE),"")</f>
        <v>Kontaktinformation Stadt/Ort</v>
      </c>
      <c r="N3695" s="3" t="str">
        <f>IFERROR(VLOOKUP(I3695,B:K,10,FALSE),"")</f>
        <v>Veraltet, verwenden Sie stattdessen das CiAdrCity-Tag in ContactInfo struct. Unterschlüssel Creator Contact Info: Der Stadtteil der Kontaktinformationen.</v>
      </c>
      <c r="O3695" s="3" t="str">
        <f>IF(AND(TRIM(J3695)="",M3695=""),"Suffix not translated ",
   IF(AND(TRIM(J3695)&lt;&gt;"",TRIM(M3695)&lt;&gt;"",TRIM(J3695)&lt;&gt;TRIM(M3695)),"Suffix translation &lt;&gt; lookup ", "" ))
&amp;IF(AND(TRIM(K3695)="",N3695=""),"Description not translated ",
   IF(AND(TRIM(K3695)&lt;&gt;"",TRIM(N3695)&lt;&gt;"",TRIM(K3695)&lt;&gt;TRIM(N3695)),"Description translation&lt;&gt; lookup ", "" ))</f>
        <v/>
      </c>
    </row>
    <row r="3696" spans="1:17" ht="60" x14ac:dyDescent="0.25">
      <c r="A3696" s="2" t="str">
        <f>IF(TRIM(J3696)="","",E3696)</f>
        <v/>
      </c>
      <c r="B3696" s="2" t="str">
        <f>IF(TRIM(K3696)="","",I3696)</f>
        <v/>
      </c>
      <c r="C3696" s="2" t="str">
        <f>LEFT(F3696,FIND(".",F3696,6))</f>
        <v>Xmp.Iptc4xmpCore.</v>
      </c>
      <c r="D3696" s="2" t="str">
        <f>VLOOKUP(C3696,PrefixUebersetzung,2,FALSE)</f>
        <v>Xmp.Iptc4xmpCore.</v>
      </c>
      <c r="E3696" s="2" t="str">
        <f>MID(F3696,FIND(".",F3696,6)+1,99)</f>
        <v>CiAdrCtry</v>
      </c>
      <c r="F3696" s="3" t="s">
        <v>1784</v>
      </c>
      <c r="G3696" s="3" t="s">
        <v>9526</v>
      </c>
      <c r="H3696" s="3" t="s">
        <v>11241</v>
      </c>
      <c r="I3696" s="3" t="s">
        <v>11043</v>
      </c>
      <c r="J3696" s="3"/>
      <c r="L3696" s="14"/>
      <c r="M3696" s="3" t="str">
        <f>IFERROR(VLOOKUP(E3696,A:J,10, FALSE),"")</f>
        <v>Kontaktinformation Land (Staat)</v>
      </c>
      <c r="N3696" s="3" t="str">
        <f>IFERROR(VLOOKUP(I3696,B:K,10,FALSE),"")</f>
        <v>Veraltet, verwenden Sie stattdessen das CiAdrCtry-Tag in ContactInfo struct. subkey Creator Contact Info: country.</v>
      </c>
      <c r="O3696" s="3" t="str">
        <f>IF(AND(TRIM(J3696)="",M3696=""),"Suffix not translated ",
   IF(AND(TRIM(J3696)&lt;&gt;"",TRIM(M3696)&lt;&gt;"",TRIM(J3696)&lt;&gt;TRIM(M3696)),"Suffix translation &lt;&gt; lookup ", "" ))
&amp;IF(AND(TRIM(K3696)="",N3696=""),"Description not translated ",
   IF(AND(TRIM(K3696)&lt;&gt;"",TRIM(N3696)&lt;&gt;"",TRIM(K3696)&lt;&gt;TRIM(N3696)),"Description translation&lt;&gt; lookup ", "" ))</f>
        <v/>
      </c>
    </row>
    <row r="3697" spans="1:17" ht="135" x14ac:dyDescent="0.25">
      <c r="A3697" s="2" t="str">
        <f>IF(TRIM(J3697)="","",E3697)</f>
        <v/>
      </c>
      <c r="B3697" s="2" t="str">
        <f>IF(TRIM(K3697)="","",I3697)</f>
        <v/>
      </c>
      <c r="C3697" s="2" t="str">
        <f>LEFT(F3697,FIND(".",F3697,6))</f>
        <v>Xmp.Iptc4xmpCore.</v>
      </c>
      <c r="D3697" s="2" t="str">
        <f>VLOOKUP(C3697,PrefixUebersetzung,2,FALSE)</f>
        <v>Xmp.Iptc4xmpCore.</v>
      </c>
      <c r="E3697" s="2" t="str">
        <f>MID(F3697,FIND(".",F3697,6)+1,99)</f>
        <v>CiAdrExtadr</v>
      </c>
      <c r="F3697" s="3" t="s">
        <v>1785</v>
      </c>
      <c r="G3697" s="3" t="s">
        <v>9526</v>
      </c>
      <c r="H3697" s="3" t="s">
        <v>11241</v>
      </c>
      <c r="I3697" s="3" t="s">
        <v>11045</v>
      </c>
      <c r="J3697" s="3"/>
      <c r="L3697" s="14"/>
      <c r="M3697" s="3" t="str">
        <f>IFERROR(VLOOKUP(E3697,A:J,10, FALSE),"")</f>
        <v>Kontaktinformation Adresse</v>
      </c>
      <c r="N3697" s="3" t="str">
        <f>IFERROR(VLOOKUP(I3697,B:K,10,FALSE),"")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O3697" s="3" t="str">
        <f>IF(AND(TRIM(J3697)="",M3697=""),"Suffix not translated ",
   IF(AND(TRIM(J3697)&lt;&gt;"",TRIM(M3697)&lt;&gt;"",TRIM(J3697)&lt;&gt;TRIM(M3697)),"Suffix translation &lt;&gt; lookup ", "" ))
&amp;IF(AND(TRIM(K3697)="",N3697=""),"Description not translated ",
   IF(AND(TRIM(K3697)&lt;&gt;"",TRIM(N3697)&lt;&gt;"",TRIM(K3697)&lt;&gt;TRIM(N3697)),"Description translation&lt;&gt; lookup ", "" ))</f>
        <v/>
      </c>
    </row>
    <row r="3698" spans="1:17" ht="60" x14ac:dyDescent="0.25">
      <c r="A3698" s="2" t="str">
        <f>IF(TRIM(J3698)="","",E3698)</f>
        <v/>
      </c>
      <c r="B3698" s="2" t="str">
        <f>IF(TRIM(K3698)="","",I3698)</f>
        <v/>
      </c>
      <c r="C3698" s="2" t="str">
        <f>LEFT(F3698,FIND(".",F3698,6))</f>
        <v>Xmp.Iptc4xmpCore.</v>
      </c>
      <c r="D3698" s="2" t="str">
        <f>VLOOKUP(C3698,PrefixUebersetzung,2,FALSE)</f>
        <v>Xmp.Iptc4xmpCore.</v>
      </c>
      <c r="E3698" s="2" t="str">
        <f>MID(F3698,FIND(".",F3698,6)+1,99)</f>
        <v>CiAdrPcode</v>
      </c>
      <c r="F3698" s="3" t="s">
        <v>1786</v>
      </c>
      <c r="G3698" s="3" t="s">
        <v>9526</v>
      </c>
      <c r="H3698" s="3" t="s">
        <v>11241</v>
      </c>
      <c r="I3698" s="3" t="s">
        <v>11047</v>
      </c>
      <c r="J3698" s="3"/>
      <c r="L3698" s="14"/>
      <c r="M3698" s="3" t="str">
        <f>IFERROR(VLOOKUP(E3698,A:J,10, FALSE),"")</f>
        <v>Kontaktinformation Postleitzahl</v>
      </c>
      <c r="N3698" s="3" t="str">
        <f>IFERROR(VLOOKUP(I3698,B:K,10,FALSE),"")</f>
        <v>Veraltet, verwenden Sie stattdessen das Tag CiAdrPcode in ContactInfo struct. Unterschlüssel Creator Contact Info: local postal code.</v>
      </c>
      <c r="O3698" s="3" t="str">
        <f>IF(AND(TRIM(J3698)="",M3698=""),"Suffix not translated ",
   IF(AND(TRIM(J3698)&lt;&gt;"",TRIM(M3698)&lt;&gt;"",TRIM(J3698)&lt;&gt;TRIM(M3698)),"Suffix translation &lt;&gt; lookup ", "" ))
&amp;IF(AND(TRIM(K3698)="",N3698=""),"Description not translated ",
   IF(AND(TRIM(K3698)&lt;&gt;"",TRIM(N3698)&lt;&gt;"",TRIM(K3698)&lt;&gt;TRIM(N3698)),"Description translation&lt;&gt; lookup ", "" ))</f>
        <v/>
      </c>
    </row>
    <row r="3699" spans="1:17" ht="60" x14ac:dyDescent="0.25">
      <c r="A3699" s="2" t="str">
        <f>IF(TRIM(J3699)="","",E3699)</f>
        <v/>
      </c>
      <c r="B3699" s="2" t="str">
        <f>IF(TRIM(K3699)="","",I3699)</f>
        <v/>
      </c>
      <c r="C3699" s="2" t="str">
        <f>LEFT(F3699,FIND(".",F3699,6))</f>
        <v>Xmp.Iptc4xmpCore.</v>
      </c>
      <c r="D3699" s="2" t="str">
        <f>VLOOKUP(C3699,PrefixUebersetzung,2,FALSE)</f>
        <v>Xmp.Iptc4xmpCore.</v>
      </c>
      <c r="E3699" s="2" t="str">
        <f>MID(F3699,FIND(".",F3699,6)+1,99)</f>
        <v>CiAdrRegion</v>
      </c>
      <c r="F3699" s="3" t="s">
        <v>1787</v>
      </c>
      <c r="G3699" s="3" t="s">
        <v>9526</v>
      </c>
      <c r="H3699" s="3" t="s">
        <v>11241</v>
      </c>
      <c r="I3699" s="3" t="s">
        <v>11049</v>
      </c>
      <c r="J3699" s="3"/>
      <c r="L3699" s="14"/>
      <c r="M3699" s="3" t="str">
        <f>IFERROR(VLOOKUP(E3699,A:J,10, FALSE),"")</f>
        <v>Kontaktinformation Region</v>
      </c>
      <c r="N3699" s="3" t="str">
        <f>IFERROR(VLOOKUP(I3699,B:K,10,FALSE),"")</f>
        <v>Veraltet, verwenden Sie stattdessen das CiAdrRegion-Tag in ContactInfo struct. Unterschlüssel Creator Contact Info: state or province.</v>
      </c>
      <c r="O3699" s="3" t="str">
        <f>IF(AND(TRIM(J3699)="",M3699=""),"Suffix not translated ",
   IF(AND(TRIM(J3699)&lt;&gt;"",TRIM(M3699)&lt;&gt;"",TRIM(J3699)&lt;&gt;TRIM(M3699)),"Suffix translation &lt;&gt; lookup ", "" ))
&amp;IF(AND(TRIM(K3699)="",N3699=""),"Description not translated ",
   IF(AND(TRIM(K3699)&lt;&gt;"",TRIM(N3699)&lt;&gt;"",TRIM(K3699)&lt;&gt;TRIM(N3699)),"Description translation&lt;&gt; lookup ", "" ))</f>
        <v/>
      </c>
    </row>
    <row r="3700" spans="1:17" ht="60" x14ac:dyDescent="0.25">
      <c r="A3700" s="2" t="str">
        <f>IF(TRIM(J3700)="","",E3700)</f>
        <v/>
      </c>
      <c r="B3700" s="2" t="str">
        <f>IF(TRIM(K3700)="","",I3700)</f>
        <v/>
      </c>
      <c r="C3700" s="2" t="str">
        <f>LEFT(F3700,FIND(".",F3700,6))</f>
        <v>Xmp.Iptc4xmpCore.</v>
      </c>
      <c r="D3700" s="2" t="str">
        <f>VLOOKUP(C3700,PrefixUebersetzung,2,FALSE)</f>
        <v>Xmp.Iptc4xmpCore.</v>
      </c>
      <c r="E3700" s="2" t="str">
        <f>MID(F3700,FIND(".",F3700,6)+1,99)</f>
        <v>CiEmailWork</v>
      </c>
      <c r="F3700" s="3" t="s">
        <v>1788</v>
      </c>
      <c r="G3700" s="3" t="s">
        <v>9526</v>
      </c>
      <c r="H3700" s="3" t="s">
        <v>11241</v>
      </c>
      <c r="I3700" s="3" t="s">
        <v>11051</v>
      </c>
      <c r="J3700" s="3"/>
      <c r="L3700" s="14"/>
      <c r="M3700" s="3" t="str">
        <f>IFERROR(VLOOKUP(E3700,A:J,10, FALSE),"")</f>
        <v>Kontaktinformation eMail (Arbeit)</v>
      </c>
      <c r="N3700" s="3" t="str">
        <f>IFERROR(VLOOKUP(I3700,B:K,10,FALSE),"")</f>
        <v>Veraltet, verwenden Sie stattdessen das CiEmailWork-Tag in der ContactInfo-Struktur. Unterschlüssel Creator Contact Info: email address.</v>
      </c>
      <c r="O3700" s="3" t="str">
        <f>IF(AND(TRIM(J3700)="",M3700=""),"Suffix not translated ",
   IF(AND(TRIM(J3700)&lt;&gt;"",TRIM(M3700)&lt;&gt;"",TRIM(J3700)&lt;&gt;TRIM(M3700)),"Suffix translation &lt;&gt; lookup ", "" ))
&amp;IF(AND(TRIM(K3700)="",N3700=""),"Description not translated ",
   IF(AND(TRIM(K3700)&lt;&gt;"",TRIM(N3700)&lt;&gt;"",TRIM(K3700)&lt;&gt;TRIM(N3700)),"Description translation&lt;&gt; lookup ", "" ))</f>
        <v/>
      </c>
    </row>
    <row r="3701" spans="1:17" ht="60" x14ac:dyDescent="0.25">
      <c r="A3701" s="2" t="str">
        <f>IF(TRIM(J3701)="","",E3701)</f>
        <v/>
      </c>
      <c r="B3701" s="2" t="str">
        <f>IF(TRIM(K3701)="","",I3701)</f>
        <v/>
      </c>
      <c r="C3701" s="2" t="str">
        <f>LEFT(F3701,FIND(".",F3701,6))</f>
        <v>Xmp.Iptc4xmpCore.</v>
      </c>
      <c r="D3701" s="2" t="str">
        <f>VLOOKUP(C3701,PrefixUebersetzung,2,FALSE)</f>
        <v>Xmp.Iptc4xmpCore.</v>
      </c>
      <c r="E3701" s="2" t="str">
        <f>MID(F3701,FIND(".",F3701,6)+1,99)</f>
        <v>CiTelWork</v>
      </c>
      <c r="F3701" s="3" t="s">
        <v>1789</v>
      </c>
      <c r="G3701" s="3" t="s">
        <v>9526</v>
      </c>
      <c r="H3701" s="3" t="s">
        <v>11241</v>
      </c>
      <c r="I3701" s="3" t="s">
        <v>11062</v>
      </c>
      <c r="J3701" s="3"/>
      <c r="L3701" s="14"/>
      <c r="M3701" s="3" t="str">
        <f>IFERROR(VLOOKUP(E3701,A:J,10, FALSE),"")</f>
        <v>Kontaktinformation Tel (Arbeit)</v>
      </c>
      <c r="N3701" s="3" t="str">
        <f>IFERROR(VLOOKUP(I3701,B:K,10,FALSE),"")</f>
        <v>Veraltet, verwenden Sie stattdessen das CiTelWork-Tag in ContactInfo struct. Unterschlüssel Creator Contact Info: phone number.</v>
      </c>
      <c r="O3701" s="3" t="str">
        <f>IF(AND(TRIM(J3701)="",M3701=""),"Suffix not translated ",
   IF(AND(TRIM(J3701)&lt;&gt;"",TRIM(M3701)&lt;&gt;"",TRIM(J3701)&lt;&gt;TRIM(M3701)),"Suffix translation &lt;&gt; lookup ", "" ))
&amp;IF(AND(TRIM(K3701)="",N3701=""),"Description not translated ",
   IF(AND(TRIM(K3701)&lt;&gt;"",TRIM(N3701)&lt;&gt;"",TRIM(K3701)&lt;&gt;TRIM(N3701)),"Description translation&lt;&gt; lookup ", "" ))</f>
        <v/>
      </c>
    </row>
    <row r="3702" spans="1:17" ht="60" x14ac:dyDescent="0.25">
      <c r="A3702" s="2" t="str">
        <f>IF(TRIM(J3702)="","",E3702)</f>
        <v/>
      </c>
      <c r="B3702" s="2" t="str">
        <f>IF(TRIM(K3702)="","",I3702)</f>
        <v/>
      </c>
      <c r="C3702" s="2" t="str">
        <f>LEFT(F3702,FIND(".",F3702,6))</f>
        <v>Xmp.Iptc4xmpCore.</v>
      </c>
      <c r="D3702" s="2" t="str">
        <f>VLOOKUP(C3702,PrefixUebersetzung,2,FALSE)</f>
        <v>Xmp.Iptc4xmpCore.</v>
      </c>
      <c r="E3702" s="2" t="str">
        <f>MID(F3702,FIND(".",F3702,6)+1,99)</f>
        <v>CiUrlWork</v>
      </c>
      <c r="F3702" s="3" t="s">
        <v>1790</v>
      </c>
      <c r="G3702" s="3" t="s">
        <v>9526</v>
      </c>
      <c r="H3702" s="3" t="s">
        <v>11241</v>
      </c>
      <c r="I3702" s="3" t="s">
        <v>11053</v>
      </c>
      <c r="J3702" s="3"/>
      <c r="L3702" s="14"/>
      <c r="M3702" s="3" t="str">
        <f>IFERROR(VLOOKUP(E3702,A:J,10, FALSE),"")</f>
        <v>Kontaktinformation Web-Adr (Arbeit)</v>
      </c>
      <c r="N3702" s="3" t="str">
        <f>IFERROR(VLOOKUP(I3702,B:K,10,FALSE),"")</f>
        <v>Veraltet, verwenden Sie stattdessen das CiUrlWork-Tag in ContactInfo struct. Unterschlüssel Creator Contact Info: Webadresse.</v>
      </c>
      <c r="O3702" s="3" t="str">
        <f>IF(AND(TRIM(J3702)="",M3702=""),"Suffix not translated ",
   IF(AND(TRIM(J3702)&lt;&gt;"",TRIM(M3702)&lt;&gt;"",TRIM(J3702)&lt;&gt;TRIM(M3702)),"Suffix translation &lt;&gt; lookup ", "" ))
&amp;IF(AND(TRIM(K3702)="",N3702=""),"Description not translated ",
   IF(AND(TRIM(K3702)&lt;&gt;"",TRIM(N3702)&lt;&gt;"",TRIM(K3702)&lt;&gt;TRIM(N3702)),"Description translation&lt;&gt; lookup ", "" ))</f>
        <v/>
      </c>
    </row>
    <row r="3703" spans="1:17" ht="150" x14ac:dyDescent="0.25">
      <c r="A3703" s="2" t="str">
        <f>IF(TRIM(J3703)="","",E3703)</f>
        <v/>
      </c>
      <c r="B3703" s="2" t="str">
        <f>IF(TRIM(K3703)="","",I3703)</f>
        <v/>
      </c>
      <c r="C3703" s="2" t="str">
        <f>LEFT(F3703,FIND(".",F3703,6))</f>
        <v>Xmp.Iptc4xmpCore.</v>
      </c>
      <c r="D3703" s="2" t="str">
        <f>VLOOKUP(C3703,PrefixUebersetzung,2,FALSE)</f>
        <v>Xmp.Iptc4xmpCore.</v>
      </c>
      <c r="E3703" s="2" t="str">
        <f>MID(F3703,FIND(".",F3703,6)+1,99)</f>
        <v>CountryCode</v>
      </c>
      <c r="F3703" s="3" t="s">
        <v>1791</v>
      </c>
      <c r="G3703" s="3" t="s">
        <v>9526</v>
      </c>
      <c r="H3703" s="3" t="s">
        <v>11244</v>
      </c>
      <c r="I3703" s="3" t="s">
        <v>11055</v>
      </c>
      <c r="J3703" s="3"/>
      <c r="L3703" s="14"/>
      <c r="M3703" s="3" t="str">
        <f>IFERROR(VLOOKUP(E3703,A:J,10, FALSE),"")</f>
        <v>Länderkennzeichen</v>
      </c>
      <c r="N3703" s="3" t="str">
        <f>IFERROR(INDEX(K:K,MATCH(TRUE,INDEX(B:B=I3703,0),0)),"")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O3703" s="3" t="str">
        <f>IF(AND(TRIM(J3703)="",M3703=""),"Suffix not translated ",
   IF(AND(TRIM(J3703)&lt;&gt;"",TRIM(M3703)&lt;&gt;"",TRIM(J3703)&lt;&gt;TRIM(M3703)),"Suffix translation &lt;&gt; lookup ", "" ))
&amp;IF(AND(TRIM(K3703)="",N3703=""),"Description not translated ",
   IF(AND(TRIM(K3703)&lt;&gt;"",TRIM(N3703)&lt;&gt;"",TRIM(K3703)&lt;&gt;TRIM(N3703)),"Description translation&lt;&gt; lookup ", "" ))</f>
        <v/>
      </c>
    </row>
    <row r="3704" spans="1:17" ht="105" x14ac:dyDescent="0.25">
      <c r="A3704" s="2" t="str">
        <f>IF(TRIM(J3704)="","",E3704)</f>
        <v/>
      </c>
      <c r="B3704" s="2" t="str">
        <f>IF(TRIM(K3704)="","",I3704)</f>
        <v/>
      </c>
      <c r="C3704" s="2" t="str">
        <f>LEFT(F3704,FIND(".",F3704,6))</f>
        <v>Xmp.Iptc4xmpCore.</v>
      </c>
      <c r="D3704" s="2" t="str">
        <f>VLOOKUP(C3704,PrefixUebersetzung,2,FALSE)</f>
        <v>Xmp.Iptc4xmpCore.</v>
      </c>
      <c r="E3704" s="2" t="str">
        <f>MID(F3704,FIND(".",F3704,6)+1,99)</f>
        <v>CreatorContactInfo</v>
      </c>
      <c r="F3704" s="3" t="s">
        <v>1792</v>
      </c>
      <c r="G3704" s="3" t="s">
        <v>9526</v>
      </c>
      <c r="H3704" s="3" t="s">
        <v>11293</v>
      </c>
      <c r="I3704" s="3" t="s">
        <v>11056</v>
      </c>
      <c r="J3704" s="3"/>
      <c r="L3704" s="14"/>
      <c r="M3704" s="3" t="str">
        <f>IFERROR(VLOOKUP(E3704,A:J,10, FALSE),"")</f>
        <v>Ersteller Kontaktinformation</v>
      </c>
      <c r="N3704" s="3" t="str">
        <f>IFERROR(VLOOKUP(I3704,B:K,10,FALSE),"")</f>
        <v>Die Kontaktinformationen des Urhebers enthalten alle notwendigen Informationen, um mit dem Urheber dieses Bildes in Kontakt zu treten, und umfassen eine Reihe von Untereigenschaften für die richtige Adressierung.</v>
      </c>
      <c r="O3704" s="3" t="str">
        <f>IF(AND(TRIM(J3704)="",M3704=""),"Suffix not translated ",
   IF(AND(TRIM(J3704)&lt;&gt;"",TRIM(M3704)&lt;&gt;"",TRIM(J3704)&lt;&gt;TRIM(M3704)),"Suffix translation &lt;&gt; lookup ", "" ))
&amp;IF(AND(TRIM(K3704)="",N3704=""),"Description not translated ",
   IF(AND(TRIM(K3704)&lt;&gt;"",TRIM(N3704)&lt;&gt;"",TRIM(K3704)&lt;&gt;TRIM(N3704)),"Description translation&lt;&gt; lookup ", "" ))</f>
        <v/>
      </c>
    </row>
    <row r="3705" spans="1:17" ht="90" x14ac:dyDescent="0.25">
      <c r="A3705" s="2" t="str">
        <f>IF(TRIM(J3705)="","",E3705)</f>
        <v/>
      </c>
      <c r="B3705" s="2" t="str">
        <f>IF(TRIM(K3705)="","",I3705)</f>
        <v/>
      </c>
      <c r="C3705" s="2" t="str">
        <f>LEFT(F3705,FIND(".",F3705,6))</f>
        <v>Xmp.Iptc4xmpCore.</v>
      </c>
      <c r="D3705" s="2" t="str">
        <f>VLOOKUP(C3705,PrefixUebersetzung,2,FALSE)</f>
        <v>Xmp.Iptc4xmpCore.</v>
      </c>
      <c r="E3705" s="2" t="str">
        <f>MID(F3705,FIND(".",F3705,6)+1,99)</f>
        <v>ExtDescrAccessibility</v>
      </c>
      <c r="F3705" s="36" t="s">
        <v>10974</v>
      </c>
      <c r="G3705" s="36" t="s">
        <v>9529</v>
      </c>
      <c r="H3705" s="36" t="s">
        <v>11260</v>
      </c>
      <c r="I3705" s="36" t="s">
        <v>10972</v>
      </c>
      <c r="L3705" s="15">
        <v>8</v>
      </c>
      <c r="M3705" s="3" t="str">
        <f>IFERROR(VLOOKUP(E3705,A:J,10, FALSE),"")</f>
        <v/>
      </c>
      <c r="N3705" s="3" t="str">
        <f>IFERROR(INDEX(K:K,MATCH(TRUE,INDEX(B:B=I3705,0),0)),"")</f>
        <v/>
      </c>
      <c r="O3705" s="3" t="str">
        <f>IF(AND(TRIM(J3705)="",M3705=""),"Suffix not translated ",
   IF(AND(TRIM(J3705)&lt;&gt;"",TRIM(M3705)&lt;&gt;"",TRIM(J3705)&lt;&gt;TRIM(M3705)),"Suffix translation &lt;&gt; lookup ", "" ))
&amp;IF(AND(TRIM(K3705)="",N3705=""),"Description not translated ",
   IF(AND(TRIM(K3705)&lt;&gt;"",TRIM(N3705)&lt;&gt;"",TRIM(K3705)&lt;&gt;TRIM(N3705)),"Description translation&lt;&gt; lookup ", "" ))</f>
        <v xml:space="preserve">Suffix not translated Description not translated </v>
      </c>
    </row>
    <row r="3706" spans="1:17" ht="60" x14ac:dyDescent="0.25">
      <c r="A3706" s="2" t="str">
        <f>IF(TRIM(J3706)="","",E3706)</f>
        <v/>
      </c>
      <c r="B3706" s="2" t="str">
        <f>IF(TRIM(K3706)="","",I3706)</f>
        <v/>
      </c>
      <c r="C3706" s="2" t="str">
        <f>LEFT(F3706,FIND(".",F3706,6))</f>
        <v>Xmp.Iptc4xmpCore.</v>
      </c>
      <c r="D3706" s="2" t="str">
        <f>VLOOKUP(C3706,PrefixUebersetzung,2,FALSE)</f>
        <v>Xmp.Iptc4xmpCore.</v>
      </c>
      <c r="E3706" s="2" t="str">
        <f>MID(F3706,FIND(".",F3706,6)+1,99)</f>
        <v>IntellectualGenre</v>
      </c>
      <c r="F3706" s="3" t="s">
        <v>1793</v>
      </c>
      <c r="G3706" s="3" t="s">
        <v>9526</v>
      </c>
      <c r="H3706" s="3" t="s">
        <v>11241</v>
      </c>
      <c r="I3706" s="3" t="s">
        <v>11058</v>
      </c>
      <c r="J3706" s="3"/>
      <c r="L3706" s="14"/>
      <c r="M3706" s="3" t="str">
        <f>IFERROR(VLOOKUP(E3706,A:J,10, FALSE),"")</f>
        <v>Intellektuelles Genre</v>
      </c>
      <c r="N3706" s="3" t="str">
        <f>IFERROR(VLOOKUP(I3706,B:K,10,FALSE),"")</f>
        <v>Beschreibt das Wesen, die intellektuelle, künstlerische oder journalistische Eigenschaft eines Bildes.</v>
      </c>
      <c r="O3706" s="3" t="str">
        <f>IF(AND(TRIM(J3706)="",M3706=""),"Suffix not translated ",
   IF(AND(TRIM(J3706)&lt;&gt;"",TRIM(M3706)&lt;&gt;"",TRIM(J3706)&lt;&gt;TRIM(M3706)),"Suffix translation &lt;&gt; lookup ", "" ))
&amp;IF(AND(TRIM(K3706)="",N3706=""),"Description not translated ",
   IF(AND(TRIM(K3706)&lt;&gt;"",TRIM(N3706)&lt;&gt;"",TRIM(K3706)&lt;&gt;TRIM(N3706)),"Description translation&lt;&gt; lookup ", "" ))</f>
        <v/>
      </c>
    </row>
    <row r="3707" spans="1:17" ht="165" x14ac:dyDescent="0.25">
      <c r="A3707" s="2" t="str">
        <f>IF(TRIM(J3707)="","",E3707)</f>
        <v/>
      </c>
      <c r="B3707" s="2" t="str">
        <f>IF(TRIM(K3707)="","",I3707)</f>
        <v/>
      </c>
      <c r="C3707" s="2" t="str">
        <f>LEFT(F3707,FIND(".",F3707,6))</f>
        <v>Xmp.Iptc4xmpCore.</v>
      </c>
      <c r="D3707" s="2" t="str">
        <f>VLOOKUP(C3707,PrefixUebersetzung,2,FALSE)</f>
        <v>Xmp.Iptc4xmpCore.</v>
      </c>
      <c r="E3707" s="2" t="str">
        <f>MID(F3707,FIND(".",F3707,6)+1,99)</f>
        <v>Location</v>
      </c>
      <c r="F3707" s="3" t="s">
        <v>1794</v>
      </c>
      <c r="G3707" s="3" t="s">
        <v>9526</v>
      </c>
      <c r="H3707" s="3" t="s">
        <v>11241</v>
      </c>
      <c r="I3707" s="3" t="s">
        <v>11063</v>
      </c>
      <c r="J3707" s="3"/>
      <c r="L3707" s="14"/>
      <c r="M3707" s="3" t="str">
        <f>IFERROR(VLOOKUP(E3707,A:J,10, FALSE),"")</f>
        <v>Ort</v>
      </c>
      <c r="N3707" s="3" t="str">
        <f>IFERROR(INDEX(K:K,MATCH(TRUE,INDEX(B:B=I3707,0),0)),"")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O3707" s="3" t="str">
        <f>IF(AND(TRIM(J3707)="",M3707=""),"Suffix not translated ",
   IF(AND(TRIM(J3707)&lt;&gt;"",TRIM(M3707)&lt;&gt;"",TRIM(J3707)&lt;&gt;TRIM(M3707)),"Suffix translation &lt;&gt; lookup ", "" ))
&amp;IF(AND(TRIM(K3707)="",N3707=""),"Description not translated ",
   IF(AND(TRIM(K3707)&lt;&gt;"",TRIM(N3707)&lt;&gt;"",TRIM(K3707)&lt;&gt;TRIM(N3707)),"Description translation&lt;&gt; lookup ", "" ))</f>
        <v/>
      </c>
    </row>
    <row r="3708" spans="1:17" ht="90" x14ac:dyDescent="0.25">
      <c r="A3708" s="2" t="str">
        <f>IF(TRIM(J3708)="","",E3708)</f>
        <v/>
      </c>
      <c r="B3708" s="2" t="str">
        <f>IF(TRIM(K3708)="","",I3708)</f>
        <v/>
      </c>
      <c r="C3708" s="2" t="str">
        <f>LEFT(F3708,FIND(".",F3708,6))</f>
        <v>Xmp.Iptc4xmpCore.</v>
      </c>
      <c r="D3708" s="2" t="str">
        <f>VLOOKUP(C3708,PrefixUebersetzung,2,FALSE)</f>
        <v>Xmp.Iptc4xmpCore.</v>
      </c>
      <c r="E3708" s="2" t="str">
        <f>MID(F3708,FIND(".",F3708,6)+1,99)</f>
        <v>Scene</v>
      </c>
      <c r="F3708" s="3" t="s">
        <v>1795</v>
      </c>
      <c r="G3708" s="3" t="s">
        <v>9527</v>
      </c>
      <c r="H3708" s="3" t="s">
        <v>11294</v>
      </c>
      <c r="I3708" s="3" t="s">
        <v>3402</v>
      </c>
      <c r="J3708" s="3"/>
      <c r="L3708" s="14"/>
      <c r="M3708" s="3" t="str">
        <f>IFERROR(VLOOKUP(E3708,A:J,10, FALSE),"")</f>
        <v>Szene</v>
      </c>
      <c r="N3708" s="3" t="str">
        <f>IFERROR(VLOOKUP(I3708,B:K,10,FALSE),"")</f>
        <v>Beschreibt die Szenerie eines Fotos. Gibt einen oder mehrere Begriffe aus den "IPTC Scene NewsCodes" an. Jede Szenerie wird durch eine Zeichenkette mit 6 Ziffern innerhalb einer ungeordneten Liste angegeben.</v>
      </c>
      <c r="O3708" s="3" t="str">
        <f>IF(AND(TRIM(J3708)="",M3708=""),"Suffix not translated ",
   IF(AND(TRIM(J3708)&lt;&gt;"",TRIM(M3708)&lt;&gt;"",TRIM(J3708)&lt;&gt;TRIM(M3708)),"Suffix translation &lt;&gt; lookup ", "" ))
&amp;IF(AND(TRIM(K3708)="",N3708=""),"Description not translated ",
   IF(AND(TRIM(K3708)&lt;&gt;"",TRIM(N3708)&lt;&gt;"",TRIM(K3708)&lt;&gt;TRIM(N3708)),"Description translation&lt;&gt; lookup ", "" ))</f>
        <v/>
      </c>
    </row>
    <row r="3709" spans="1:17" ht="90" x14ac:dyDescent="0.25">
      <c r="A3709" s="2" t="str">
        <f>IF(TRIM(J3709)="","",E3709)</f>
        <v/>
      </c>
      <c r="B3709" s="2" t="str">
        <f>IF(TRIM(K3709)="","",I3709)</f>
        <v/>
      </c>
      <c r="C3709" s="2" t="str">
        <f>LEFT(F3709,FIND(".",F3709,6))</f>
        <v>Xmp.Iptc4xmpCore.</v>
      </c>
      <c r="D3709" s="2" t="str">
        <f>VLOOKUP(C3709,PrefixUebersetzung,2,FALSE)</f>
        <v>Xmp.Iptc4xmpCore.</v>
      </c>
      <c r="E3709" s="2" t="str">
        <f>MID(F3709,FIND(".",F3709,6)+1,99)</f>
        <v>SubjectCode</v>
      </c>
      <c r="F3709" s="3" t="s">
        <v>1796</v>
      </c>
      <c r="G3709" s="3" t="s">
        <v>9527</v>
      </c>
      <c r="H3709" s="3" t="s">
        <v>11294</v>
      </c>
      <c r="I3709" s="3" t="s">
        <v>11060</v>
      </c>
      <c r="J3709" s="3"/>
      <c r="L3709" s="14"/>
      <c r="M3709" s="3" t="str">
        <f>IFERROR(VLOOKUP(E3709,A:J,10, FALSE),"")</f>
        <v>Themen-Code</v>
      </c>
      <c r="N3709" s="3" t="str">
        <f>IFERROR(VLOOKUP(I3709,B:K,10,FALSE),"")</f>
        <v>Gibt einen oder mehrere Betreffs aus der IPTC-Taxonomie "Subject-NewsCodes" an, um das Bild zu kategorisieren. Jedes Thema wird als eine 8-stellige Zeichenfolge in einer ungeordneten Liste dargestellt.</v>
      </c>
      <c r="O3709" s="3" t="str">
        <f>IF(AND(TRIM(J3709)="",M3709=""),"Suffix not translated ",
   IF(AND(TRIM(J3709)&lt;&gt;"",TRIM(M3709)&lt;&gt;"",TRIM(J3709)&lt;&gt;TRIM(M3709)),"Suffix translation &lt;&gt; lookup ", "" ))
&amp;IF(AND(TRIM(K3709)="",N3709=""),"Description not translated ",
   IF(AND(TRIM(K3709)&lt;&gt;"",TRIM(N3709)&lt;&gt;"",TRIM(K3709)&lt;&gt;TRIM(N3709)),"Description translation&lt;&gt; lookup ", "" ))</f>
        <v/>
      </c>
    </row>
    <row r="3710" spans="1:17" ht="45" x14ac:dyDescent="0.25">
      <c r="A3710" s="2" t="str">
        <f>IF(TRIM(J3710)="","",E3710)</f>
        <v/>
      </c>
      <c r="B3710" s="2" t="str">
        <f>IF(TRIM(K3710)="","",I3710)</f>
        <v/>
      </c>
      <c r="C3710" s="2" t="str">
        <f>LEFT(F3710,FIND(".",F3710,6))</f>
        <v>Xmp.Iptc4xmpExt.</v>
      </c>
      <c r="D3710" s="2" t="str">
        <f>VLOOKUP(C3710,PrefixUebersetzung,2,FALSE)</f>
        <v>Xmp.Iptc4xmpExt.</v>
      </c>
      <c r="E3710" s="2" t="str">
        <f>MID(F3710,FIND(".",F3710,6)+1,99)</f>
        <v>AboutCvTerm</v>
      </c>
      <c r="F3710" s="36" t="s">
        <v>10975</v>
      </c>
      <c r="G3710" s="36" t="s">
        <v>9527</v>
      </c>
      <c r="H3710" s="36" t="s">
        <v>11295</v>
      </c>
      <c r="I3710" s="36" t="s">
        <v>10976</v>
      </c>
      <c r="L3710" s="15">
        <v>8</v>
      </c>
      <c r="M3710" s="3" t="str">
        <f>IFERROR(VLOOKUP(E3710,A:J,10, FALSE),"")</f>
        <v/>
      </c>
      <c r="N3710" s="3" t="str">
        <f>IFERROR(VLOOKUP(I3710,B:K,10,FALSE),"")</f>
        <v/>
      </c>
      <c r="O3710" s="3" t="str">
        <f>IF(AND(TRIM(J3710)="",M3710=""),"Suffix not translated ",
   IF(AND(TRIM(J3710)&lt;&gt;"",TRIM(M3710)&lt;&gt;"",TRIM(J3710)&lt;&gt;TRIM(M3710)),"Suffix translation &lt;&gt; lookup ", "" ))
&amp;IF(AND(TRIM(K3710)="",N3710=""),"Description not translated ",
   IF(AND(TRIM(K3710)&lt;&gt;"",TRIM(N3710)&lt;&gt;"",TRIM(K3710)&lt;&gt;TRIM(N3710)),"Description translation&lt;&gt; lookup ", "" ))</f>
        <v xml:space="preserve">Suffix not translated Description not translated </v>
      </c>
      <c r="P3710" s="3" t="s">
        <v>8447</v>
      </c>
      <c r="Q3710" s="3" t="s">
        <v>8447</v>
      </c>
    </row>
    <row r="3711" spans="1:17" ht="60" x14ac:dyDescent="0.25">
      <c r="A3711" s="2" t="str">
        <f>IF(TRIM(J3711)="","",E3711)</f>
        <v>AddlModelInfo</v>
      </c>
      <c r="B3711" s="2" t="str">
        <f>IF(TRIM(K3711)="","",I3711)</f>
        <v>Information about the ethnicity and other facets of the model(s) in a model-released image.</v>
      </c>
      <c r="C3711" s="2" t="str">
        <f>LEFT(F3711,FIND(".",F3711,6))</f>
        <v>Xmp.Iptc4xmpExt.</v>
      </c>
      <c r="D3711" s="2" t="str">
        <f>VLOOKUP(C3711,PrefixUebersetzung,2,FALSE)</f>
        <v>Xmp.Iptc4xmpExt.</v>
      </c>
      <c r="E3711" s="2" t="str">
        <f>MID(F3711,FIND(".",F3711,6)+1,99)</f>
        <v>AddlModelInfo</v>
      </c>
      <c r="F3711" s="3" t="s">
        <v>1797</v>
      </c>
      <c r="G3711" s="3" t="s">
        <v>9526</v>
      </c>
      <c r="H3711" s="3" t="s">
        <v>11241</v>
      </c>
      <c r="I3711" s="3" t="s">
        <v>11064</v>
      </c>
      <c r="J3711" s="3" t="s">
        <v>5024</v>
      </c>
      <c r="K3711" s="5" t="s">
        <v>6574</v>
      </c>
      <c r="L3711" s="14"/>
      <c r="M3711" s="3" t="str">
        <f>IFERROR(VLOOKUP(E3711,A:J,10, FALSE),"")</f>
        <v>Modell Info zusätzlich</v>
      </c>
      <c r="N3711" s="3" t="str">
        <f>IFERROR(VLOOKUP(I3711,B:K,10,FALSE),"")</f>
        <v>Informationen über die ethnische Zugehörigkeit und andere Fakten des Modells in einem vom Modell freigegebenen Bild.</v>
      </c>
      <c r="O3711" s="3" t="str">
        <f>IF(AND(TRIM(J3711)="",M3711=""),"Suffix not translated ",
   IF(AND(TRIM(J3711)&lt;&gt;"",TRIM(M3711)&lt;&gt;"",TRIM(J3711)&lt;&gt;TRIM(M3711)),"Suffix translation &lt;&gt; lookup ", "" ))
&amp;IF(AND(TRIM(K3711)="",N3711=""),"Description not translated ",
   IF(AND(TRIM(K3711)&lt;&gt;"",TRIM(N3711)&lt;&gt;"",TRIM(K3711)&lt;&gt;TRIM(N3711)),"Description translation&lt;&gt; lookup ", "" ))</f>
        <v/>
      </c>
      <c r="P3711" s="3" t="s">
        <v>8447</v>
      </c>
      <c r="Q3711" s="3" t="s">
        <v>8447</v>
      </c>
    </row>
    <row r="3712" spans="1:17" ht="165" x14ac:dyDescent="0.25">
      <c r="A3712" s="2" t="str">
        <f>IF(TRIM(J3712)="","",E3712)</f>
        <v>AOCopyrightNotice</v>
      </c>
      <c r="B3712" s="2" t="str">
        <f>IF(TRIM(K3712)="","",I3712)</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2" s="2" t="str">
        <f>LEFT(F3712,FIND(".",F3712,6))</f>
        <v>Xmp.Iptc4xmpExt.</v>
      </c>
      <c r="D3712" s="2" t="str">
        <f>VLOOKUP(C3712,PrefixUebersetzung,2,FALSE)</f>
        <v>Xmp.Iptc4xmpExt.</v>
      </c>
      <c r="E3712" s="2" t="str">
        <f>MID(F3712,FIND(".",F3712,6)+1,99)</f>
        <v>AOCopyrightNotice</v>
      </c>
      <c r="F3712" s="3" t="s">
        <v>1798</v>
      </c>
      <c r="G3712" s="3" t="s">
        <v>9526</v>
      </c>
      <c r="H3712" s="3" t="s">
        <v>11241</v>
      </c>
      <c r="I3712" s="3" t="s">
        <v>11065</v>
      </c>
      <c r="J3712" s="3" t="s">
        <v>4600</v>
      </c>
      <c r="K3712" s="5" t="s">
        <v>11066</v>
      </c>
      <c r="L3712" s="14"/>
      <c r="M3712" s="3" t="str">
        <f>IFERROR(VLOOKUP(E3712,A:J,10, FALSE),"")</f>
        <v>AO Copyright-Hinweis</v>
      </c>
      <c r="N3712" s="3" t="str">
        <f>IFERROR(INDEX(K:K,MATCH(TRUE,INDEX(B:B=I3712,0),0)),"")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12" s="3" t="str">
        <f>IF(AND(TRIM(J3712)="",M3712=""),"Suffix not translated ",
   IF(AND(TRIM(J3712)&lt;&gt;"",TRIM(M3712)&lt;&gt;"",TRIM(J3712)&lt;&gt;TRIM(M3712)),"Suffix translation &lt;&gt; lookup ", "" ))
&amp;IF(AND(TRIM(K3712)="",N3712=""),"Description not translated ",
   IF(AND(TRIM(K3712)&lt;&gt;"",TRIM(N3712)&lt;&gt;"",TRIM(K3712)&lt;&gt;TRIM(N3712)),"Description translation&lt;&gt; lookup ", "" ))</f>
        <v/>
      </c>
      <c r="P3712" s="3" t="s">
        <v>8447</v>
      </c>
      <c r="Q3712" s="3" t="s">
        <v>8447</v>
      </c>
    </row>
    <row r="3713" spans="1:18" ht="150" x14ac:dyDescent="0.25">
      <c r="A3713" s="2" t="str">
        <f>IF(TRIM(J3713)="","",E3713)</f>
        <v>AOCreator</v>
      </c>
      <c r="B3713" s="2" t="str">
        <f>IF(TRIM(K3713)="","",I3713)</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3" s="2" t="str">
        <f>LEFT(F3713,FIND(".",F3713,6))</f>
        <v>Xmp.Iptc4xmpExt.</v>
      </c>
      <c r="D3713" s="2" t="str">
        <f>VLOOKUP(C3713,PrefixUebersetzung,2,FALSE)</f>
        <v>Xmp.Iptc4xmpExt.</v>
      </c>
      <c r="E3713" s="2" t="str">
        <f>MID(F3713,FIND(".",F3713,6)+1,99)</f>
        <v>AOCreator</v>
      </c>
      <c r="F3713" s="3" t="s">
        <v>1799</v>
      </c>
      <c r="G3713" s="3" t="s">
        <v>9528</v>
      </c>
      <c r="H3713" s="3" t="s">
        <v>11258</v>
      </c>
      <c r="I3713" s="3" t="s">
        <v>11067</v>
      </c>
      <c r="J3713" s="3" t="s">
        <v>4599</v>
      </c>
      <c r="K3713" s="5" t="s">
        <v>11068</v>
      </c>
      <c r="L3713" s="14"/>
      <c r="M3713" s="3" t="str">
        <f>IFERROR(VLOOKUP(E3713,A:J,10, FALSE),"")</f>
        <v>AO Autor</v>
      </c>
      <c r="N3713" s="3" t="str">
        <f>IFERROR(INDEX(K:K,MATCH(TRUE,INDEX(B:B=I3713,0),0)),"")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13" s="3" t="str">
        <f>IF(AND(TRIM(J3713)="",M3713=""),"Suffix not translated ",
   IF(AND(TRIM(J3713)&lt;&gt;"",TRIM(M3713)&lt;&gt;"",TRIM(J3713)&lt;&gt;TRIM(M3713)),"Suffix translation &lt;&gt; lookup ", "" ))
&amp;IF(AND(TRIM(K3713)="",N3713=""),"Description not translated ",
   IF(AND(TRIM(K3713)&lt;&gt;"",TRIM(N3713)&lt;&gt;"",TRIM(K3713)&lt;&gt;TRIM(N3713)),"Description translation&lt;&gt; lookup ", "" ))</f>
        <v/>
      </c>
      <c r="P3713" s="3" t="s">
        <v>8447</v>
      </c>
      <c r="Q3713" s="3" t="s">
        <v>8447</v>
      </c>
    </row>
    <row r="3714" spans="1:18" ht="135" x14ac:dyDescent="0.25">
      <c r="A3714" s="2" t="str">
        <f>IF(TRIM(J3714)="","",E3714)</f>
        <v>AODateCreated</v>
      </c>
      <c r="B3714" s="2" t="str">
        <f>IF(TRIM(K3714)="","",I3714)</f>
        <v>Deprecated, use the AODateCreated tag in ArtworkOrObjectDetails struct instead. Designates the date and optionally the time the artwork or object in the image was created. This relates to artwork or objects with associated intellectual property rights.</v>
      </c>
      <c r="C3714" s="2" t="str">
        <f>LEFT(F3714,FIND(".",F3714,6))</f>
        <v>Xmp.Iptc4xmpExt.</v>
      </c>
      <c r="D3714" s="2" t="str">
        <f>VLOOKUP(C3714,PrefixUebersetzung,2,FALSE)</f>
        <v>Xmp.Iptc4xmpExt.</v>
      </c>
      <c r="E3714" s="2" t="str">
        <f>MID(F3714,FIND(".",F3714,6)+1,99)</f>
        <v>AODateCreated</v>
      </c>
      <c r="F3714" s="3" t="s">
        <v>1800</v>
      </c>
      <c r="G3714" s="3" t="s">
        <v>11265</v>
      </c>
      <c r="I3714" s="3" t="s">
        <v>11069</v>
      </c>
      <c r="J3714" s="3" t="s">
        <v>4601</v>
      </c>
      <c r="K3714" s="5" t="s">
        <v>11070</v>
      </c>
      <c r="L3714" s="14"/>
      <c r="M3714" s="3" t="str">
        <f>IFERROR(VLOOKUP(E3714,A:J,10, FALSE),"")</f>
        <v>AO Datum erzeugt</v>
      </c>
      <c r="N3714" s="3" t="str">
        <f>IFERROR(VLOOKUP(I3714,B:K,10,FALSE),"")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14" s="3" t="str">
        <f>IF(AND(TRIM(J3714)="",M3714=""),"Suffix not translated ",
   IF(AND(TRIM(J3714)&lt;&gt;"",TRIM(M3714)&lt;&gt;"",TRIM(J3714)&lt;&gt;TRIM(M3714)),"Suffix translation &lt;&gt; lookup ", "" ))
&amp;IF(AND(TRIM(K3714)="",N3714=""),"Description not translated ",
   IF(AND(TRIM(K3714)&lt;&gt;"",TRIM(N3714)&lt;&gt;"",TRIM(K3714)&lt;&gt;TRIM(N3714)),"Description translation&lt;&gt; lookup ", "" ))</f>
        <v/>
      </c>
      <c r="P3714" s="3" t="s">
        <v>8447</v>
      </c>
      <c r="Q3714" s="3" t="s">
        <v>8447</v>
      </c>
    </row>
    <row r="3715" spans="1:18" ht="105" x14ac:dyDescent="0.25">
      <c r="A3715" s="2" t="str">
        <f>IF(TRIM(J3715)="","",E3715)</f>
        <v>AOSource</v>
      </c>
      <c r="B3715" s="2" t="str">
        <f>IF(TRIM(K3715)="","",I3715)</f>
        <v>Deprecated, use the AOSource tag in ArtworkOrObjectDetails struct instead. The organisation or body holding and registering the artwork or object in the image for inventory purposes.</v>
      </c>
      <c r="C3715" s="2" t="str">
        <f>LEFT(F3715,FIND(".",F3715,6))</f>
        <v>Xmp.Iptc4xmpExt.</v>
      </c>
      <c r="D3715" s="2" t="str">
        <f>VLOOKUP(C3715,PrefixUebersetzung,2,FALSE)</f>
        <v>Xmp.Iptc4xmpExt.</v>
      </c>
      <c r="E3715" s="2" t="str">
        <f>MID(F3715,FIND(".",F3715,6)+1,99)</f>
        <v>AOSource</v>
      </c>
      <c r="F3715" s="3" t="s">
        <v>1801</v>
      </c>
      <c r="G3715" s="3" t="s">
        <v>9526</v>
      </c>
      <c r="H3715" s="3" t="s">
        <v>11241</v>
      </c>
      <c r="I3715" s="3" t="s">
        <v>11071</v>
      </c>
      <c r="J3715" s="3" t="s">
        <v>4602</v>
      </c>
      <c r="K3715" s="5" t="s">
        <v>11072</v>
      </c>
      <c r="L3715" s="14"/>
      <c r="M3715" s="3" t="str">
        <f>IFERROR(VLOOKUP(E3715,A:J,10, FALSE),"")</f>
        <v>AO Quelle</v>
      </c>
      <c r="N3715" s="3" t="str">
        <f>IFERROR(VLOOKUP(I3715,B:K,10,FALSE),"")</f>
        <v>Veraltet, verwenden Sie stattdessen das Tag AOSource in der Struktur ArtworkOrObjectDetails. Die Organisation oder Einrichtung, die das Kunstwerk oder Objekt im Bild zu Inventarisierungszwecken besitzt und registriert.</v>
      </c>
      <c r="O3715" s="3" t="str">
        <f>IF(AND(TRIM(J3715)="",M3715=""),"Suffix not translated ",
   IF(AND(TRIM(J3715)&lt;&gt;"",TRIM(M3715)&lt;&gt;"",TRIM(J3715)&lt;&gt;TRIM(M3715)),"Suffix translation &lt;&gt; lookup ", "" ))
&amp;IF(AND(TRIM(K3715)="",N3715=""),"Description not translated ",
   IF(AND(TRIM(K3715)&lt;&gt;"",TRIM(N3715)&lt;&gt;"",TRIM(K3715)&lt;&gt;TRIM(N3715)),"Description translation&lt;&gt; lookup ", "" ))</f>
        <v/>
      </c>
      <c r="P3715" s="3" t="s">
        <v>8447</v>
      </c>
      <c r="Q3715" s="3" t="s">
        <v>8447</v>
      </c>
    </row>
    <row r="3716" spans="1:18" ht="120" x14ac:dyDescent="0.25">
      <c r="A3716" s="2" t="str">
        <f>IF(TRIM(J3716)="","",E3716)</f>
        <v>AOSourceInvNo</v>
      </c>
      <c r="B3716" s="2" t="str">
        <f>IF(TRIM(K3716)="","",I3716)</f>
        <v>Deprecated, use the AOSourceInvNo tag in ArtworkOrObjectDetails struct instead. The inventory number issued by the organisation or body holding and registering the artwork or object in the image.</v>
      </c>
      <c r="C3716" s="2" t="str">
        <f>LEFT(F3716,FIND(".",F3716,6))</f>
        <v>Xmp.Iptc4xmpExt.</v>
      </c>
      <c r="D3716" s="2" t="str">
        <f>VLOOKUP(C3716,PrefixUebersetzung,2,FALSE)</f>
        <v>Xmp.Iptc4xmpExt.</v>
      </c>
      <c r="E3716" s="2" t="str">
        <f>MID(F3716,FIND(".",F3716,6)+1,99)</f>
        <v>AOSourceInvNo</v>
      </c>
      <c r="F3716" s="3" t="s">
        <v>1802</v>
      </c>
      <c r="G3716" s="3" t="s">
        <v>9526</v>
      </c>
      <c r="H3716" s="3" t="s">
        <v>11241</v>
      </c>
      <c r="I3716" s="3" t="s">
        <v>11073</v>
      </c>
      <c r="J3716" s="3" t="s">
        <v>4751</v>
      </c>
      <c r="K3716" s="5" t="s">
        <v>11074</v>
      </c>
      <c r="L3716" s="14"/>
      <c r="M3716" s="3" t="str">
        <f>IFERROR(VLOOKUP(E3716,A:J,10, FALSE),"")</f>
        <v>AO Quelle Inventar-Nr</v>
      </c>
      <c r="N3716" s="3" t="str">
        <f>IFERROR(VLOOKUP(I3716,B:K,10,FALSE),"")</f>
        <v>Veraltet, verwenden Sie stattdessen das Tag AOSourceInvNo in ArtworkOrObjectDetails struct. Die Inventarnummer, die von der Organisation oder Einrichtung vergeben wurde, die das Kunstwerk oder Objekt im Bild besitzt und registriert hat.</v>
      </c>
      <c r="O3716" s="3" t="str">
        <f>IF(AND(TRIM(J3716)="",M3716=""),"Suffix not translated ",
   IF(AND(TRIM(J3716)&lt;&gt;"",TRIM(M3716)&lt;&gt;"",TRIM(J3716)&lt;&gt;TRIM(M3716)),"Suffix translation &lt;&gt; lookup ", "" ))
&amp;IF(AND(TRIM(K3716)="",N3716=""),"Description not translated ",
   IF(AND(TRIM(K3716)&lt;&gt;"",TRIM(N3716)&lt;&gt;"",TRIM(K3716)&lt;&gt;TRIM(N3716)),"Description translation&lt;&gt; lookup ", "" ))</f>
        <v/>
      </c>
      <c r="P3716" s="3" t="s">
        <v>8447</v>
      </c>
      <c r="Q3716" s="3" t="s">
        <v>8447</v>
      </c>
    </row>
    <row r="3717" spans="1:18" ht="75" x14ac:dyDescent="0.25">
      <c r="A3717" s="2" t="str">
        <f>IF(TRIM(J3717)="","",E3717)</f>
        <v>AOTitle</v>
      </c>
      <c r="B3717" s="2" t="str">
        <f>IF(TRIM(K3717)="","",I3717)</f>
        <v>Deprecated, use the AOTitle tag in ArtworkOrObjectDetails struct instead. A reference for the artwork or object in the image.</v>
      </c>
      <c r="C3717" s="2" t="str">
        <f>LEFT(F3717,FIND(".",F3717,6))</f>
        <v>Xmp.Iptc4xmpExt.</v>
      </c>
      <c r="D3717" s="2" t="str">
        <f>VLOOKUP(C3717,PrefixUebersetzung,2,FALSE)</f>
        <v>Xmp.Iptc4xmpExt.</v>
      </c>
      <c r="E3717" s="2" t="str">
        <f>MID(F3717,FIND(".",F3717,6)+1,99)</f>
        <v>AOTitle</v>
      </c>
      <c r="F3717" s="3" t="s">
        <v>1803</v>
      </c>
      <c r="G3717" s="3" t="s">
        <v>9529</v>
      </c>
      <c r="H3717" s="3" t="s">
        <v>11260</v>
      </c>
      <c r="I3717" s="3" t="s">
        <v>11075</v>
      </c>
      <c r="J3717" s="3" t="s">
        <v>4603</v>
      </c>
      <c r="K3717" s="5" t="s">
        <v>11076</v>
      </c>
      <c r="L3717" s="14"/>
      <c r="M3717" s="3" t="str">
        <f>IFERROR(VLOOKUP(E3717,A:J,10, FALSE),"")</f>
        <v>AO Title</v>
      </c>
      <c r="N3717" s="3" t="str">
        <f>IFERROR(VLOOKUP(I3717,B:K,10,FALSE),"")</f>
        <v>Veraltet, verwenden Sie stattdessen das Tag AOTitle in ArtworkOrObjectDetails struct. Ein Verweis auf das Kunstwerk oder Objekt im Bild.</v>
      </c>
      <c r="O3717" s="3" t="str">
        <f>IF(AND(TRIM(J3717)="",M3717=""),"Suffix not translated ",
   IF(AND(TRIM(J3717)&lt;&gt;"",TRIM(M3717)&lt;&gt;"",TRIM(J3717)&lt;&gt;TRIM(M3717)),"Suffix translation &lt;&gt; lookup ", "" ))
&amp;IF(AND(TRIM(K3717)="",N3717=""),"Description not translated ",
   IF(AND(TRIM(K3717)&lt;&gt;"",TRIM(N3717)&lt;&gt;"",TRIM(K3717)&lt;&gt;TRIM(N3717)),"Description translation&lt;&gt; lookup ", "" ))</f>
        <v/>
      </c>
      <c r="P3717" s="3" t="s">
        <v>8447</v>
      </c>
      <c r="Q3717" s="3" t="s">
        <v>8447</v>
      </c>
      <c r="R3717" s="3" t="s">
        <v>8957</v>
      </c>
    </row>
    <row r="3718" spans="1:18" ht="45" x14ac:dyDescent="0.25">
      <c r="A3718" s="2" t="str">
        <f>IF(TRIM(J3718)="","",E3718)</f>
        <v>ArtworkOrObject</v>
      </c>
      <c r="B3718" s="2" t="str">
        <f>IF(TRIM(K3718)="","",I3718)</f>
        <v>A set of metadata about artwork or an object in the image.</v>
      </c>
      <c r="C3718" s="2" t="str">
        <f>LEFT(F3718,FIND(".",F3718,6))</f>
        <v>Xmp.Iptc4xmpExt.</v>
      </c>
      <c r="D3718" s="2" t="str">
        <f>VLOOKUP(C3718,PrefixUebersetzung,2,FALSE)</f>
        <v>Xmp.Iptc4xmpExt.</v>
      </c>
      <c r="E3718" s="2" t="str">
        <f>MID(F3718,FIND(".",F3718,6)+1,99)</f>
        <v>ArtworkOrObject</v>
      </c>
      <c r="F3718" s="3" t="s">
        <v>1804</v>
      </c>
      <c r="G3718" s="3" t="s">
        <v>9527</v>
      </c>
      <c r="H3718" s="3" t="s">
        <v>11296</v>
      </c>
      <c r="I3718" s="3" t="s">
        <v>3403</v>
      </c>
      <c r="J3718" s="3" t="s">
        <v>4604</v>
      </c>
      <c r="K3718" s="5" t="s">
        <v>5470</v>
      </c>
      <c r="L3718" s="14"/>
      <c r="M3718" s="3" t="str">
        <f>IFERROR(VLOOKUP(E3718,A:J,10, FALSE),"")</f>
        <v>Kunstwerk oder Objekt</v>
      </c>
      <c r="N3718" s="3" t="str">
        <f>IFERROR(VLOOKUP(I3718,B:K,10,FALSE),"")</f>
        <v>Ein Satz von Metadaten über das Kunstwerk oder einem Objekt in dem Bild.</v>
      </c>
      <c r="O3718" s="3" t="str">
        <f>IF(AND(TRIM(J3718)="",M3718=""),"Suffix not translated ",
   IF(AND(TRIM(J3718)&lt;&gt;"",TRIM(M3718)&lt;&gt;"",TRIM(J3718)&lt;&gt;TRIM(M3718)),"Suffix translation &lt;&gt; lookup ", "" ))
&amp;IF(AND(TRIM(K3718)="",N3718=""),"Description not translated ",
   IF(AND(TRIM(K3718)&lt;&gt;"",TRIM(N3718)&lt;&gt;"",TRIM(K3718)&lt;&gt;TRIM(N3718)),"Description translation&lt;&gt; lookup ", "" ))</f>
        <v/>
      </c>
      <c r="P3718" s="3" t="s">
        <v>8447</v>
      </c>
      <c r="Q3718" s="3" t="s">
        <v>8447</v>
      </c>
      <c r="R3718" s="3" t="s">
        <v>8957</v>
      </c>
    </row>
    <row r="3719" spans="1:18" ht="45" x14ac:dyDescent="0.25">
      <c r="A3719" s="2" t="str">
        <f>IF(TRIM(J3719)="","",E3719)</f>
        <v/>
      </c>
      <c r="B3719" s="2" t="str">
        <f>IF(TRIM(K3719)="","",I3719)</f>
        <v>Deprecated, use the City tag in LocationDetails struct instead. Name of the city of a location.</v>
      </c>
      <c r="C3719" s="2" t="str">
        <f>LEFT(F3719,FIND(".",F3719,6))</f>
        <v>Xmp.Iptc4xmpExt.</v>
      </c>
      <c r="D3719" s="2" t="str">
        <f>VLOOKUP(C3719,PrefixUebersetzung,2,FALSE)</f>
        <v>Xmp.Iptc4xmpExt.</v>
      </c>
      <c r="E3719" s="2" t="str">
        <f>MID(F3719,FIND(".",F3719,6)+1,99)</f>
        <v>City</v>
      </c>
      <c r="F3719" s="3" t="s">
        <v>1805</v>
      </c>
      <c r="G3719" s="3" t="s">
        <v>9526</v>
      </c>
      <c r="H3719" s="3" t="s">
        <v>11241</v>
      </c>
      <c r="I3719" s="3" t="s">
        <v>11077</v>
      </c>
      <c r="J3719" s="3"/>
      <c r="K3719" s="5" t="s">
        <v>11078</v>
      </c>
      <c r="L3719" s="14"/>
      <c r="M3719" s="3" t="str">
        <f>IFERROR(VLOOKUP(E3719,A:J,10, FALSE),"")</f>
        <v>Stadt</v>
      </c>
      <c r="N3719" s="3" t="str">
        <f>IFERROR(VLOOKUP(I3719,B:K,10,FALSE),"")</f>
        <v>Veraltet, verwenden Sie stattdessen das Tag City in LocationDetails struct. Name der Stadt eines Ortes.</v>
      </c>
      <c r="O3719" s="3" t="str">
        <f>IF(AND(TRIM(J3719)="",M3719=""),"Suffix not translated ",
   IF(AND(TRIM(J3719)&lt;&gt;"",TRIM(M3719)&lt;&gt;"",TRIM(J3719)&lt;&gt;TRIM(M3719)),"Suffix translation &lt;&gt; lookup ", "" ))
&amp;IF(AND(TRIM(K3719)="",N3719=""),"Description not translated ",
   IF(AND(TRIM(K3719)&lt;&gt;"",TRIM(N3719)&lt;&gt;"",TRIM(K3719)&lt;&gt;TRIM(N3719)),"Description translation&lt;&gt; lookup ", "" ))</f>
        <v/>
      </c>
      <c r="Q3719" s="3" t="s">
        <v>8447</v>
      </c>
      <c r="R3719" s="3" t="s">
        <v>9287</v>
      </c>
    </row>
    <row r="3720" spans="1:18" ht="60" x14ac:dyDescent="0.25">
      <c r="A3720" s="2" t="str">
        <f>IF(TRIM(J3720)="","",E3720)</f>
        <v/>
      </c>
      <c r="B3720" s="2" t="str">
        <f>IF(TRIM(K3720)="","",I3720)</f>
        <v>Deprecated, use the CountryCode tag in LocationDetails struct instead. The ISO code of a country of a location.</v>
      </c>
      <c r="C3720" s="2" t="str">
        <f>LEFT(F3720,FIND(".",F3720,6))</f>
        <v>Xmp.Iptc4xmpExt.</v>
      </c>
      <c r="D3720" s="2" t="str">
        <f>VLOOKUP(C3720,PrefixUebersetzung,2,FALSE)</f>
        <v>Xmp.Iptc4xmpExt.</v>
      </c>
      <c r="E3720" s="2" t="str">
        <f>MID(F3720,FIND(".",F3720,6)+1,99)</f>
        <v>CountryCode</v>
      </c>
      <c r="F3720" s="3" t="s">
        <v>1806</v>
      </c>
      <c r="G3720" s="3" t="s">
        <v>9526</v>
      </c>
      <c r="H3720" s="3" t="s">
        <v>11241</v>
      </c>
      <c r="I3720" s="3" t="s">
        <v>11079</v>
      </c>
      <c r="J3720" s="3"/>
      <c r="K3720" s="5" t="s">
        <v>11080</v>
      </c>
      <c r="L3720" s="14"/>
      <c r="M3720" s="3" t="str">
        <f>IFERROR(VLOOKUP(E3720,A:J,10, FALSE),"")</f>
        <v>Länderkennzeichen</v>
      </c>
      <c r="N3720" s="3" t="str">
        <f>IFERROR(VLOOKUP(I3720,B:K,10,FALSE),"")</f>
        <v>Veraltet, verwenden Sie stattdessen das Tag CountryCode in LocationDetails struct. Der ISO-Code des Landes eines Ortes.</v>
      </c>
      <c r="O3720" s="3" t="str">
        <f>IF(AND(TRIM(J3720)="",M3720=""),"Suffix not translated ",
   IF(AND(TRIM(J3720)&lt;&gt;"",TRIM(M3720)&lt;&gt;"",TRIM(J3720)&lt;&gt;TRIM(M3720)),"Suffix translation &lt;&gt; lookup ", "" ))
&amp;IF(AND(TRIM(K3720)="",N3720=""),"Description not translated ",
   IF(AND(TRIM(K3720)&lt;&gt;"",TRIM(N3720)&lt;&gt;"",TRIM(K3720)&lt;&gt;TRIM(N3720)),"Description translation&lt;&gt; lookup ", "" ))</f>
        <v/>
      </c>
      <c r="Q3720" s="3" t="s">
        <v>8447</v>
      </c>
      <c r="R3720" s="3" t="s">
        <v>9378</v>
      </c>
    </row>
    <row r="3721" spans="1:18" ht="60" x14ac:dyDescent="0.25">
      <c r="A3721" s="2" t="str">
        <f>IF(TRIM(J3721)="","",E3721)</f>
        <v/>
      </c>
      <c r="B3721" s="2" t="str">
        <f>IF(TRIM(K3721)="","",I3721)</f>
        <v>Deprecated, use the CountryName tag in LocationDetails struct instead. The name of a country of a location.</v>
      </c>
      <c r="C3721" s="2" t="str">
        <f>LEFT(F3721,FIND(".",F3721,6))</f>
        <v>Xmp.Iptc4xmpExt.</v>
      </c>
      <c r="D3721" s="2" t="str">
        <f>VLOOKUP(C3721,PrefixUebersetzung,2,FALSE)</f>
        <v>Xmp.Iptc4xmpExt.</v>
      </c>
      <c r="E3721" s="2" t="str">
        <f>MID(F3721,FIND(".",F3721,6)+1,99)</f>
        <v>CountryName</v>
      </c>
      <c r="F3721" s="3" t="s">
        <v>1807</v>
      </c>
      <c r="G3721" s="3" t="s">
        <v>9526</v>
      </c>
      <c r="H3721" s="3" t="s">
        <v>11241</v>
      </c>
      <c r="I3721" s="3" t="s">
        <v>11081</v>
      </c>
      <c r="J3721" s="3"/>
      <c r="K3721" s="5" t="s">
        <v>11082</v>
      </c>
      <c r="L3721" s="14"/>
      <c r="M3721" s="3" t="str">
        <f>IFERROR(VLOOKUP(E3721,A:J,10, FALSE),"")</f>
        <v>Land</v>
      </c>
      <c r="N3721" s="3" t="str">
        <f>IFERROR(VLOOKUP(I3721,B:K,10,FALSE),"")</f>
        <v>Veraltet, verwenden Sie stattdessen das Tag CountryName in LocationDetails struct. Der Name des Landes eines Ortes.</v>
      </c>
      <c r="O3721" s="3" t="str">
        <f>IF(AND(TRIM(J3721)="",M3721=""),"Suffix not translated ",
   IF(AND(TRIM(J3721)&lt;&gt;"",TRIM(M3721)&lt;&gt;"",TRIM(J3721)&lt;&gt;TRIM(M3721)),"Suffix translation &lt;&gt; lookup ", "" ))
&amp;IF(AND(TRIM(K3721)="",N3721=""),"Description not translated ",
   IF(AND(TRIM(K3721)&lt;&gt;"",TRIM(N3721)&lt;&gt;"",TRIM(K3721)&lt;&gt;TRIM(N3721)),"Description translation&lt;&gt; lookup ", "" ))</f>
        <v/>
      </c>
      <c r="Q3721" s="3" t="s">
        <v>8447</v>
      </c>
      <c r="R3721" s="3" t="s">
        <v>9378</v>
      </c>
    </row>
    <row r="3722" spans="1:18" ht="30" x14ac:dyDescent="0.25">
      <c r="A3722" s="2" t="str">
        <f>IF(TRIM(J3722)="","",E3722)</f>
        <v/>
      </c>
      <c r="B3722" s="2" t="str">
        <f>IF(TRIM(K3722)="","",I3722)</f>
        <v/>
      </c>
      <c r="C3722" s="2" t="str">
        <f>LEFT(F3722,FIND(".",F3722,6))</f>
        <v>Xmp.Iptc4xmpExt.</v>
      </c>
      <c r="D3722" s="2" t="str">
        <f>VLOOKUP(C3722,PrefixUebersetzung,2,FALSE)</f>
        <v>Xmp.Iptc4xmpExt.</v>
      </c>
      <c r="E3722" s="2" t="str">
        <f>MID(F3722,FIND(".",F3722,6)+1,99)</f>
        <v>CVterm</v>
      </c>
      <c r="F3722" s="3" t="s">
        <v>1808</v>
      </c>
      <c r="G3722" s="3" t="s">
        <v>9527</v>
      </c>
      <c r="H3722" s="3" t="s">
        <v>11297</v>
      </c>
      <c r="I3722" s="3" t="s">
        <v>3404</v>
      </c>
      <c r="J3722" s="3"/>
      <c r="L3722" s="14">
        <v>5</v>
      </c>
      <c r="M3722" s="3" t="str">
        <f>IFERROR(VLOOKUP(E3722,A:J,10, FALSE),"")</f>
        <v/>
      </c>
      <c r="N3722" s="3" t="str">
        <f>IFERROR(VLOOKUP(I3722,B:K,10,FALSE),"")</f>
        <v/>
      </c>
      <c r="O3722" s="3" t="str">
        <f>IF(AND(TRIM(J3722)="",M3722=""),"Suffix not translated ",
   IF(AND(TRIM(J3722)&lt;&gt;"",TRIM(M3722)&lt;&gt;"",TRIM(J3722)&lt;&gt;TRIM(M3722)),"Suffix translation &lt;&gt; lookup ", "" ))
&amp;IF(AND(TRIM(K3722)="",N3722=""),"Description not translated ",
   IF(AND(TRIM(K3722)&lt;&gt;"",TRIM(N3722)&lt;&gt;"",TRIM(K3722)&lt;&gt;TRIM(N3722)),"Description translation&lt;&gt; lookup ", "" ))</f>
        <v xml:space="preserve">Suffix not translated Description not translated </v>
      </c>
      <c r="P3722" s="3" t="s">
        <v>8447</v>
      </c>
      <c r="Q3722" s="3" t="s">
        <v>8447</v>
      </c>
    </row>
    <row r="3723" spans="1:18" ht="90" x14ac:dyDescent="0.25">
      <c r="A3723" s="2" t="str">
        <f>IF(TRIM(J3723)="","",E3723)</f>
        <v>DigImageGUID</v>
      </c>
      <c r="B3723" s="2" t="str">
        <f>IF(TRIM(K3723)="","",I3723)</f>
        <v>Globally unique identifier for this digital image. It is created and applied by the creator of the digital image at the time of its creation. This value shall not be changed after that time.</v>
      </c>
      <c r="C3723" s="2" t="str">
        <f>LEFT(F3723,FIND(".",F3723,6))</f>
        <v>Xmp.Iptc4xmpExt.</v>
      </c>
      <c r="D3723" s="2" t="str">
        <f>VLOOKUP(C3723,PrefixUebersetzung,2,FALSE)</f>
        <v>Xmp.Iptc4xmpExt.</v>
      </c>
      <c r="E3723" s="2" t="str">
        <f>MID(F3723,FIND(".",F3723,6)+1,99)</f>
        <v>DigImageGUID</v>
      </c>
      <c r="F3723" s="3" t="s">
        <v>1809</v>
      </c>
      <c r="G3723" s="3" t="s">
        <v>9526</v>
      </c>
      <c r="H3723" s="3" t="s">
        <v>11241</v>
      </c>
      <c r="I3723" s="3" t="s">
        <v>11083</v>
      </c>
      <c r="J3723" s="3" t="s">
        <v>4482</v>
      </c>
      <c r="K3723" s="5" t="s">
        <v>5471</v>
      </c>
      <c r="L3723" s="14"/>
      <c r="M3723" s="3" t="str">
        <f>IFERROR(VLOOKUP(E3723,A:J,10, FALSE),"")</f>
        <v>Dig Bild GUID</v>
      </c>
      <c r="N3723" s="3" t="str">
        <f>IFERROR(VLOOKUP(I3723,B:K,10,FALSE),"")</f>
        <v>Globally Unique Identifier für dieses digitale Bild. Es wird durch den Schöpfer des digitalen Bildes zum Zeitpunk der Erstellung erstellt und zugeordnet. Dieser Wert soll danach nicht verändert werden.</v>
      </c>
      <c r="O3723" s="3" t="str">
        <f>IF(AND(TRIM(J3723)="",M3723=""),"Suffix not translated ",
   IF(AND(TRIM(J3723)&lt;&gt;"",TRIM(M3723)&lt;&gt;"",TRIM(J3723)&lt;&gt;TRIM(M3723)),"Suffix translation &lt;&gt; lookup ", "" ))
&amp;IF(AND(TRIM(K3723)="",N3723=""),"Description not translated ",
   IF(AND(TRIM(K3723)&lt;&gt;"",TRIM(N3723)&lt;&gt;"",TRIM(K3723)&lt;&gt;TRIM(N3723)),"Description translation&lt;&gt; lookup ", "" ))</f>
        <v/>
      </c>
      <c r="P3723" s="3" t="s">
        <v>8447</v>
      </c>
      <c r="Q3723" s="3" t="s">
        <v>8447</v>
      </c>
    </row>
    <row r="3724" spans="1:18" ht="45" x14ac:dyDescent="0.25">
      <c r="A3724" s="2" t="str">
        <f>IF(TRIM(J3724)="","",E3724)</f>
        <v>DigitalSourcefileType</v>
      </c>
      <c r="B3724" s="2" t="str">
        <f>IF(TRIM(K3724)="","",I3724)</f>
        <v>Deprecated, use the DigitalSourceType tag instead. The type of the source digital file.</v>
      </c>
      <c r="C3724" s="2" t="str">
        <f>LEFT(F3724,FIND(".",F3724,6))</f>
        <v>Xmp.Iptc4xmpExt.</v>
      </c>
      <c r="D3724" s="2" t="str">
        <f>VLOOKUP(C3724,PrefixUebersetzung,2,FALSE)</f>
        <v>Xmp.Iptc4xmpExt.</v>
      </c>
      <c r="E3724" s="2" t="str">
        <f>MID(F3724,FIND(".",F3724,6)+1,99)</f>
        <v>DigitalSourcefileType</v>
      </c>
      <c r="F3724" s="3" t="s">
        <v>1810</v>
      </c>
      <c r="G3724" s="3" t="s">
        <v>9526</v>
      </c>
      <c r="H3724" s="3" t="s">
        <v>11298</v>
      </c>
      <c r="I3724" s="3" t="s">
        <v>11084</v>
      </c>
      <c r="J3724" s="3" t="s">
        <v>4483</v>
      </c>
      <c r="K3724" s="5" t="s">
        <v>11085</v>
      </c>
      <c r="L3724" s="14"/>
      <c r="M3724" s="3" t="str">
        <f>IFERROR(VLOOKUP(E3724,A:J,10, FALSE),"")</f>
        <v>Digitale Quelldateityp</v>
      </c>
      <c r="N3724" s="3" t="str">
        <f>IFERROR(VLOOKUP(I3724,B:K,10,FALSE),"")</f>
        <v>Veraltet, verwenden Sie stattdessen das Tag DigitalSourceType. Der Typ der digitalen Quelldatei.</v>
      </c>
      <c r="O3724" s="3" t="str">
        <f>IF(AND(TRIM(J3724)="",M3724=""),"Suffix not translated ",
   IF(AND(TRIM(J3724)&lt;&gt;"",TRIM(M3724)&lt;&gt;"",TRIM(J3724)&lt;&gt;TRIM(M3724)),"Suffix translation &lt;&gt; lookup ", "" ))
&amp;IF(AND(TRIM(K3724)="",N3724=""),"Description not translated ",
   IF(AND(TRIM(K3724)&lt;&gt;"",TRIM(N3724)&lt;&gt;"",TRIM(K3724)&lt;&gt;TRIM(N3724)),"Description translation&lt;&gt; lookup ", "" ))</f>
        <v/>
      </c>
      <c r="P3724" s="3" t="s">
        <v>8447</v>
      </c>
      <c r="Q3724" s="3" t="s">
        <v>8447</v>
      </c>
      <c r="R3724" s="3" t="s">
        <v>9389</v>
      </c>
    </row>
    <row r="3725" spans="1:18" x14ac:dyDescent="0.25">
      <c r="A3725" s="2" t="str">
        <f>IF(TRIM(J3725)="","",E3725)</f>
        <v/>
      </c>
      <c r="B3725" s="2" t="str">
        <f>IF(TRIM(K3725)="","",I3725)</f>
        <v/>
      </c>
      <c r="C3725" s="2" t="str">
        <f>LEFT(F3725,FIND(".",F3725,6))</f>
        <v>Xmp.Iptc4xmpExt.</v>
      </c>
      <c r="D3725" s="2" t="str">
        <f>VLOOKUP(C3725,PrefixUebersetzung,2,FALSE)</f>
        <v>Xmp.Iptc4xmpExt.</v>
      </c>
      <c r="E3725" s="2" t="str">
        <f>MID(F3725,FIND(".",F3725,6)+1,99)</f>
        <v>DigitalSourceType</v>
      </c>
      <c r="F3725" s="36" t="s">
        <v>10977</v>
      </c>
      <c r="G3725" s="36" t="s">
        <v>9526</v>
      </c>
      <c r="H3725" s="36" t="s">
        <v>11298</v>
      </c>
      <c r="I3725" s="36" t="s">
        <v>10978</v>
      </c>
      <c r="L3725" s="15">
        <v>8</v>
      </c>
      <c r="M3725" s="3" t="str">
        <f>IFERROR(VLOOKUP(E3725,A:J,10, FALSE),"")</f>
        <v/>
      </c>
      <c r="N3725" s="3" t="str">
        <f>IFERROR(VLOOKUP(I3725,B:K,10,FALSE),"")</f>
        <v/>
      </c>
      <c r="O3725" s="3" t="str">
        <f>IF(AND(TRIM(J3725)="",M3725=""),"Suffix not translated ",
   IF(AND(TRIM(J3725)&lt;&gt;"",TRIM(M3725)&lt;&gt;"",TRIM(J3725)&lt;&gt;TRIM(M3725)),"Suffix translation &lt;&gt; lookup ", "" ))
&amp;IF(AND(TRIM(K3725)="",N3725=""),"Description not translated ",
   IF(AND(TRIM(K3725)&lt;&gt;"",TRIM(N3725)&lt;&gt;"",TRIM(K3725)&lt;&gt;TRIM(N3725)),"Description translation&lt;&gt; lookup ", "" ))</f>
        <v xml:space="preserve">Suffix not translated Description not translated </v>
      </c>
      <c r="P3725" s="3" t="s">
        <v>8447</v>
      </c>
      <c r="Q3725" s="3" t="s">
        <v>8447</v>
      </c>
    </row>
    <row r="3726" spans="1:18" ht="30" x14ac:dyDescent="0.25">
      <c r="A3726" s="2" t="str">
        <f>IF(TRIM(J3726)="","",E3726)</f>
        <v/>
      </c>
      <c r="B3726" s="2" t="str">
        <f>IF(TRIM(K3726)="","",I3726)</f>
        <v/>
      </c>
      <c r="C3726" s="2" t="str">
        <f>LEFT(F3726,FIND(".",F3726,6))</f>
        <v>Xmp.Iptc4xmpExt.</v>
      </c>
      <c r="D3726" s="2" t="str">
        <f>VLOOKUP(C3726,PrefixUebersetzung,2,FALSE)</f>
        <v>Xmp.Iptc4xmpExt.</v>
      </c>
      <c r="E3726" s="2" t="str">
        <f>MID(F3726,FIND(".",F3726,6)+1,99)</f>
        <v>EmbdEncRightsExpr</v>
      </c>
      <c r="F3726" s="36" t="s">
        <v>10979</v>
      </c>
      <c r="G3726" s="36" t="s">
        <v>9527</v>
      </c>
      <c r="H3726" s="36" t="s">
        <v>11299</v>
      </c>
      <c r="I3726" s="36" t="s">
        <v>10980</v>
      </c>
      <c r="L3726" s="15">
        <v>8</v>
      </c>
      <c r="M3726" s="3" t="str">
        <f>IFERROR(VLOOKUP(E3726,A:J,10, FALSE),"")</f>
        <v/>
      </c>
      <c r="N3726" s="3" t="str">
        <f>IFERROR(VLOOKUP(I3726,B:K,10,FALSE),"")</f>
        <v/>
      </c>
      <c r="O3726" s="3" t="str">
        <f>IF(AND(TRIM(J3726)="",M3726=""),"Suffix not translated ",
   IF(AND(TRIM(J3726)&lt;&gt;"",TRIM(M3726)&lt;&gt;"",TRIM(J3726)&lt;&gt;TRIM(M3726)),"Suffix translation &lt;&gt; lookup ", "" ))
&amp;IF(AND(TRIM(K3726)="",N3726=""),"Description not translated ",
   IF(AND(TRIM(K3726)&lt;&gt;"",TRIM(N3726)&lt;&gt;"",TRIM(K3726)&lt;&gt;TRIM(N3726)),"Description translation&lt;&gt; lookup ", "" ))</f>
        <v xml:space="preserve">Suffix not translated Description not translated </v>
      </c>
      <c r="P3726" s="3" t="s">
        <v>8447</v>
      </c>
      <c r="Q3726" s="3" t="s">
        <v>8447</v>
      </c>
    </row>
    <row r="3727" spans="1:18" ht="45" x14ac:dyDescent="0.25">
      <c r="A3727" s="2" t="str">
        <f>IF(TRIM(J3727)="","",E3727)</f>
        <v/>
      </c>
      <c r="B3727" s="2" t="str">
        <f>IF(TRIM(K3727)="","",I3727)</f>
        <v>Names or describes the specific event at which the photo was taken.</v>
      </c>
      <c r="C3727" s="2" t="str">
        <f>LEFT(F3727,FIND(".",F3727,6))</f>
        <v>Xmp.Iptc4xmpExt.</v>
      </c>
      <c r="D3727" s="2" t="str">
        <f>VLOOKUP(C3727,PrefixUebersetzung,2,FALSE)</f>
        <v>Xmp.Iptc4xmpExt.</v>
      </c>
      <c r="E3727" s="2" t="str">
        <f>MID(F3727,FIND(".",F3727,6)+1,99)</f>
        <v>Event</v>
      </c>
      <c r="F3727" s="3" t="s">
        <v>1811</v>
      </c>
      <c r="G3727" s="3" t="s">
        <v>9529</v>
      </c>
      <c r="H3727" s="3" t="s">
        <v>11260</v>
      </c>
      <c r="I3727" s="3" t="s">
        <v>3405</v>
      </c>
      <c r="J3727" s="3"/>
      <c r="K3727" s="5" t="s">
        <v>5315</v>
      </c>
      <c r="L3727" s="14"/>
      <c r="M3727" s="3" t="str">
        <f>IFERROR(VLOOKUP(E3727,A:J,10, FALSE),"")</f>
        <v>Ereignis</v>
      </c>
      <c r="N3727" s="3" t="str">
        <f>IFERROR(VLOOKUP(I3727,B:K,10,FALSE),"")</f>
        <v>Benennt oder beschreibt das spezifische Ereignis, bei dem das Foto gemacht wurde.</v>
      </c>
      <c r="O3727" s="3" t="str">
        <f>IF(AND(TRIM(J3727)="",M3727=""),"Suffix not translated ",
   IF(AND(TRIM(J3727)&lt;&gt;"",TRIM(M3727)&lt;&gt;"",TRIM(J3727)&lt;&gt;TRIM(M3727)),"Suffix translation &lt;&gt; lookup ", "" ))
&amp;IF(AND(TRIM(K3727)="",N3727=""),"Description not translated ",
   IF(AND(TRIM(K3727)&lt;&gt;"",TRIM(N3727)&lt;&gt;"",TRIM(K3727)&lt;&gt;TRIM(N3727)),"Description translation&lt;&gt; lookup ", "" ))</f>
        <v/>
      </c>
      <c r="Q3727" s="3" t="s">
        <v>8447</v>
      </c>
    </row>
    <row r="3728" spans="1:18" ht="30" x14ac:dyDescent="0.25">
      <c r="A3728" s="2" t="str">
        <f>IF(TRIM(J3728)="","",E3728)</f>
        <v>EventId</v>
      </c>
      <c r="B3728" s="2" t="str">
        <f>IF(TRIM(K3728)="","",I3728)</f>
        <v/>
      </c>
      <c r="C3728" s="2" t="str">
        <f>LEFT(F3728,FIND(".",F3728,6))</f>
        <v>Xmp.Iptc4xmpExt.</v>
      </c>
      <c r="D3728" s="2" t="str">
        <f>VLOOKUP(C3728,PrefixUebersetzung,2,FALSE)</f>
        <v>Xmp.Iptc4xmpExt.</v>
      </c>
      <c r="E3728" s="2" t="str">
        <f>MID(F3728,FIND(".",F3728,6)+1,99)</f>
        <v>EventId</v>
      </c>
      <c r="F3728" s="36" t="s">
        <v>10981</v>
      </c>
      <c r="G3728" s="36" t="s">
        <v>9527</v>
      </c>
      <c r="H3728" s="36" t="s">
        <v>11251</v>
      </c>
      <c r="I3728" s="36" t="s">
        <v>10982</v>
      </c>
      <c r="J3728" s="5" t="s">
        <v>7632</v>
      </c>
      <c r="L3728" s="15">
        <v>8</v>
      </c>
      <c r="M3728" s="3" t="str">
        <f>IFERROR(VLOOKUP(E3728,A:J,10, FALSE),"")</f>
        <v>Ereignis-ID</v>
      </c>
      <c r="N3728" s="3" t="str">
        <f>IFERROR(VLOOKUP(I3728,B:K,10,FALSE),"")</f>
        <v/>
      </c>
      <c r="O3728" s="3" t="str">
        <f>IF(AND(TRIM(J3728)="",M3728=""),"Suffix not translated ",
   IF(AND(TRIM(J3728)&lt;&gt;"",TRIM(M3728)&lt;&gt;"",TRIM(J3728)&lt;&gt;TRIM(M3728)),"Suffix translation &lt;&gt; lookup ", "" ))
&amp;IF(AND(TRIM(K3728)="",N3728=""),"Description not translated ",
   IF(AND(TRIM(K3728)&lt;&gt;"",TRIM(N3728)&lt;&gt;"",TRIM(K3728)&lt;&gt;TRIM(N3728)),"Description translation&lt;&gt; lookup ", "" ))</f>
        <v xml:space="preserve">Description not translated </v>
      </c>
      <c r="Q3728" s="3" t="s">
        <v>8447</v>
      </c>
    </row>
    <row r="3729" spans="1:18" ht="45" x14ac:dyDescent="0.25">
      <c r="A3729" s="2" t="str">
        <f>IF(TRIM(J3729)="","",E3729)</f>
        <v>Genre</v>
      </c>
      <c r="B3729" s="2" t="str">
        <f>IF(TRIM(K3729)="","",I3729)</f>
        <v/>
      </c>
      <c r="C3729" s="2" t="str">
        <f>LEFT(F3729,FIND(".",F3729,6))</f>
        <v>Xmp.Iptc4xmpExt.</v>
      </c>
      <c r="D3729" s="2" t="str">
        <f>VLOOKUP(C3729,PrefixUebersetzung,2,FALSE)</f>
        <v>Xmp.Iptc4xmpExt.</v>
      </c>
      <c r="E3729" s="2" t="str">
        <f>MID(F3729,FIND(".",F3729,6)+1,99)</f>
        <v>Genre</v>
      </c>
      <c r="F3729" s="36" t="s">
        <v>10983</v>
      </c>
      <c r="G3729" s="36" t="s">
        <v>9527</v>
      </c>
      <c r="H3729" s="36" t="s">
        <v>11295</v>
      </c>
      <c r="I3729" s="36" t="s">
        <v>10984</v>
      </c>
      <c r="J3729" s="5" t="s">
        <v>4554</v>
      </c>
      <c r="L3729" s="15">
        <v>8</v>
      </c>
      <c r="M3729" s="3" t="str">
        <f>IFERROR(VLOOKUP(E3729,A:J,10, FALSE),"")</f>
        <v>Genre</v>
      </c>
      <c r="N3729" s="3" t="str">
        <f>IFERROR(VLOOKUP(I3729,B:K,10,FALSE),"")</f>
        <v/>
      </c>
      <c r="O3729" s="3" t="str">
        <f>IF(AND(TRIM(J3729)="",M3729=""),"Suffix not translated ",
   IF(AND(TRIM(J3729)&lt;&gt;"",TRIM(M3729)&lt;&gt;"",TRIM(J3729)&lt;&gt;TRIM(M3729)),"Suffix translation &lt;&gt; lookup ", "" ))
&amp;IF(AND(TRIM(K3729)="",N3729=""),"Description not translated ",
   IF(AND(TRIM(K3729)&lt;&gt;"",TRIM(N3729)&lt;&gt;"",TRIM(K3729)&lt;&gt;TRIM(N3729)),"Description translation&lt;&gt; lookup ", "" ))</f>
        <v xml:space="preserve">Description not translated </v>
      </c>
      <c r="P3729" s="3" t="s">
        <v>8447</v>
      </c>
      <c r="Q3729" s="3" t="s">
        <v>8447</v>
      </c>
    </row>
    <row r="3730" spans="1:18" ht="60" x14ac:dyDescent="0.25">
      <c r="A3730" s="2" t="str">
        <f>IF(TRIM(J3730)="","",E3730)</f>
        <v/>
      </c>
      <c r="B3730" s="2" t="str">
        <f>IF(TRIM(K3730)="","",I3730)</f>
        <v/>
      </c>
      <c r="C3730" s="2" t="str">
        <f>LEFT(F3730,FIND(".",F3730,6))</f>
        <v>Xmp.Iptc4xmpExt.</v>
      </c>
      <c r="D3730" s="2" t="str">
        <f>VLOOKUP(C3730,PrefixUebersetzung,2,FALSE)</f>
        <v>Xmp.Iptc4xmpExt.</v>
      </c>
      <c r="E3730" s="2" t="str">
        <f>MID(F3730,FIND(".",F3730,6)+1,99)</f>
        <v>ImageRegion</v>
      </c>
      <c r="F3730" s="36" t="s">
        <v>10985</v>
      </c>
      <c r="G3730" s="36" t="s">
        <v>9527</v>
      </c>
      <c r="H3730" s="36" t="s">
        <v>11300</v>
      </c>
      <c r="I3730" s="36" t="s">
        <v>10986</v>
      </c>
      <c r="L3730" s="15">
        <v>8</v>
      </c>
      <c r="M3730" s="3" t="str">
        <f>IFERROR(VLOOKUP(E3730,A:J,10, FALSE),"")</f>
        <v/>
      </c>
      <c r="N3730" s="3" t="str">
        <f>IFERROR(VLOOKUP(I3730,B:K,10,FALSE),"")</f>
        <v/>
      </c>
      <c r="O3730" s="3" t="str">
        <f>IF(AND(TRIM(J3730)="",M3730=""),"Suffix not translated ",
   IF(AND(TRIM(J3730)&lt;&gt;"",TRIM(M3730)&lt;&gt;"",TRIM(J3730)&lt;&gt;TRIM(M3730)),"Suffix translation &lt;&gt; lookup ", "" ))
&amp;IF(AND(TRIM(K3730)="",N3730=""),"Description not translated ",
   IF(AND(TRIM(K3730)&lt;&gt;"",TRIM(N3730)&lt;&gt;"",TRIM(K3730)&lt;&gt;TRIM(N3730)),"Description translation&lt;&gt; lookup ", "" ))</f>
        <v xml:space="preserve">Suffix not translated Description not translated </v>
      </c>
      <c r="P3730" s="3" t="s">
        <v>8447</v>
      </c>
      <c r="Q3730" s="3" t="s">
        <v>8447</v>
      </c>
    </row>
    <row r="3731" spans="1:18" ht="45" x14ac:dyDescent="0.25">
      <c r="A3731" s="2" t="str">
        <f>IF(TRIM(J3731)="","",E3731)</f>
        <v>IptcLastEdited</v>
      </c>
      <c r="B3731" s="2" t="str">
        <f>IF(TRIM(K3731)="","",I3731)</f>
        <v>The date and optionally time when any of the IPTC photo metadata fields has been last edited.</v>
      </c>
      <c r="C3731" s="2" t="str">
        <f>LEFT(F3731,FIND(".",F3731,6))</f>
        <v>Xmp.Iptc4xmpExt.</v>
      </c>
      <c r="D3731" s="2" t="str">
        <f>VLOOKUP(C3731,PrefixUebersetzung,2,FALSE)</f>
        <v>Xmp.Iptc4xmpExt.</v>
      </c>
      <c r="E3731" s="2" t="str">
        <f>MID(F3731,FIND(".",F3731,6)+1,99)</f>
        <v>IptcLastEdited</v>
      </c>
      <c r="F3731" s="3" t="s">
        <v>1812</v>
      </c>
      <c r="G3731" s="3" t="s">
        <v>11265</v>
      </c>
      <c r="I3731" s="3" t="s">
        <v>3406</v>
      </c>
      <c r="J3731" s="3" t="s">
        <v>4484</v>
      </c>
      <c r="K3731" s="5" t="s">
        <v>6573</v>
      </c>
      <c r="L3731" s="14"/>
      <c r="M3731" s="3" t="str">
        <f>IFERROR(VLOOKUP(E3731,A:J,10, FALSE),"")</f>
        <v>IPTC zuletzt geändert</v>
      </c>
      <c r="N3731" s="3" t="str">
        <f>IFERROR(VLOOKUP(I3731,B:K,10,FALSE),"")</f>
        <v>Das Datum und die Zeit, zu dem zuletzt eines der IPTC Foto-Metadaten-Felder bearbeitet wurde.</v>
      </c>
      <c r="O3731" s="3" t="str">
        <f>IF(AND(TRIM(J3731)="",M3731=""),"Suffix not translated ",
   IF(AND(TRIM(J3731)&lt;&gt;"",TRIM(M3731)&lt;&gt;"",TRIM(J3731)&lt;&gt;TRIM(M3731)),"Suffix translation &lt;&gt; lookup ", "" ))
&amp;IF(AND(TRIM(K3731)="",N3731=""),"Description not translated ",
   IF(AND(TRIM(K3731)&lt;&gt;"",TRIM(N3731)&lt;&gt;"",TRIM(K3731)&lt;&gt;TRIM(N3731)),"Description translation&lt;&gt; lookup ", "" ))</f>
        <v/>
      </c>
      <c r="P3731" s="3" t="s">
        <v>8447</v>
      </c>
      <c r="Q3731" s="3" t="s">
        <v>8447</v>
      </c>
    </row>
    <row r="3732" spans="1:18" ht="30" x14ac:dyDescent="0.25">
      <c r="A3732" s="2" t="str">
        <f>IF(TRIM(J3732)="","",E3732)</f>
        <v/>
      </c>
      <c r="B3732" s="2" t="str">
        <f>IF(TRIM(K3732)="","",I3732)</f>
        <v/>
      </c>
      <c r="C3732" s="2" t="str">
        <f>LEFT(F3732,FIND(".",F3732,6))</f>
        <v>Xmp.Iptc4xmpExt.</v>
      </c>
      <c r="D3732" s="2" t="str">
        <f>VLOOKUP(C3732,PrefixUebersetzung,2,FALSE)</f>
        <v>Xmp.Iptc4xmpExt.</v>
      </c>
      <c r="E3732" s="2" t="str">
        <f>MID(F3732,FIND(".",F3732,6)+1,99)</f>
        <v>LinkedEncRightsExpr</v>
      </c>
      <c r="F3732" s="36" t="s">
        <v>10987</v>
      </c>
      <c r="G3732" s="36" t="s">
        <v>9527</v>
      </c>
      <c r="H3732" s="36" t="s">
        <v>11301</v>
      </c>
      <c r="I3732" s="36" t="s">
        <v>10988</v>
      </c>
      <c r="L3732" s="15">
        <v>8</v>
      </c>
      <c r="M3732" s="3" t="str">
        <f>IFERROR(VLOOKUP(E3732,A:J,10, FALSE),"")</f>
        <v/>
      </c>
      <c r="N3732" s="3" t="str">
        <f>IFERROR(VLOOKUP(I3732,B:K,10,FALSE),"")</f>
        <v/>
      </c>
      <c r="O3732" s="3" t="str">
        <f>IF(AND(TRIM(J3732)="",M3732=""),"Suffix not translated ",
   IF(AND(TRIM(J3732)&lt;&gt;"",TRIM(M3732)&lt;&gt;"",TRIM(J3732)&lt;&gt;TRIM(M3732)),"Suffix translation &lt;&gt; lookup ", "" ))
&amp;IF(AND(TRIM(K3732)="",N3732=""),"Description not translated ",
   IF(AND(TRIM(K3732)&lt;&gt;"",TRIM(N3732)&lt;&gt;"",TRIM(K3732)&lt;&gt;TRIM(N3732)),"Description translation&lt;&gt; lookup ", "" ))</f>
        <v xml:space="preserve">Suffix not translated Description not translated </v>
      </c>
      <c r="P3732" s="3" t="s">
        <v>8447</v>
      </c>
      <c r="Q3732" s="3" t="s">
        <v>8447</v>
      </c>
    </row>
    <row r="3733" spans="1:18" ht="45" x14ac:dyDescent="0.25">
      <c r="A3733" s="2" t="str">
        <f>IF(TRIM(J3733)="","",E3733)</f>
        <v>LocationCreated</v>
      </c>
      <c r="B3733" s="2" t="str">
        <f>IF(TRIM(K3733)="","",I3733)</f>
        <v>The location the photo was taken.</v>
      </c>
      <c r="C3733" s="2" t="str">
        <f>LEFT(F3733,FIND(".",F3733,6))</f>
        <v>Xmp.Iptc4xmpExt.</v>
      </c>
      <c r="D3733" s="2" t="str">
        <f>VLOOKUP(C3733,PrefixUebersetzung,2,FALSE)</f>
        <v>Xmp.Iptc4xmpExt.</v>
      </c>
      <c r="E3733" s="2" t="str">
        <f>MID(F3733,FIND(".",F3733,6)+1,99)</f>
        <v>LocationCreated</v>
      </c>
      <c r="F3733" s="3" t="s">
        <v>1813</v>
      </c>
      <c r="G3733" s="3" t="s">
        <v>9527</v>
      </c>
      <c r="H3733" s="3" t="s">
        <v>11302</v>
      </c>
      <c r="I3733" s="3" t="s">
        <v>3407</v>
      </c>
      <c r="J3733" s="3" t="s">
        <v>4485</v>
      </c>
      <c r="K3733" s="5" t="s">
        <v>5472</v>
      </c>
      <c r="L3733" s="14"/>
      <c r="M3733" s="3" t="str">
        <f>IFERROR(VLOOKUP(E3733,A:J,10, FALSE),"")</f>
        <v>Ort der Aufnahme</v>
      </c>
      <c r="N3733" s="3" t="str">
        <f>IFERROR(VLOOKUP(I3733,B:K,10,FALSE),"")</f>
        <v>Ort, wo das Foto gemacht wurde.</v>
      </c>
      <c r="O3733" s="3" t="str">
        <f>IF(AND(TRIM(J3733)="",M3733=""),"Suffix not translated ",
   IF(AND(TRIM(J3733)&lt;&gt;"",TRIM(M3733)&lt;&gt;"",TRIM(J3733)&lt;&gt;TRIM(M3733)),"Suffix translation &lt;&gt; lookup ", "" ))
&amp;IF(AND(TRIM(K3733)="",N3733=""),"Description not translated ",
   IF(AND(TRIM(K3733)&lt;&gt;"",TRIM(N3733)&lt;&gt;"",TRIM(K3733)&lt;&gt;TRIM(N3733)),"Description translation&lt;&gt; lookup ", "" ))</f>
        <v/>
      </c>
      <c r="P3733" s="3" t="s">
        <v>8447</v>
      </c>
      <c r="Q3733" s="3" t="s">
        <v>8447</v>
      </c>
      <c r="R3733" s="3" t="s">
        <v>9378</v>
      </c>
    </row>
    <row r="3734" spans="1:18" ht="45" x14ac:dyDescent="0.25">
      <c r="A3734" s="2" t="str">
        <f>IF(TRIM(J3734)="","",E3734)</f>
        <v>LocationShown</v>
      </c>
      <c r="B3734" s="2" t="str">
        <f>IF(TRIM(K3734)="","",I3734)</f>
        <v>A location shown in the image.</v>
      </c>
      <c r="C3734" s="2" t="str">
        <f>LEFT(F3734,FIND(".",F3734,6))</f>
        <v>Xmp.Iptc4xmpExt.</v>
      </c>
      <c r="D3734" s="2" t="str">
        <f>VLOOKUP(C3734,PrefixUebersetzung,2,FALSE)</f>
        <v>Xmp.Iptc4xmpExt.</v>
      </c>
      <c r="E3734" s="2" t="str">
        <f>MID(F3734,FIND(".",F3734,6)+1,99)</f>
        <v>LocationShown</v>
      </c>
      <c r="F3734" s="3" t="s">
        <v>1814</v>
      </c>
      <c r="G3734" s="3" t="s">
        <v>9527</v>
      </c>
      <c r="H3734" s="3" t="s">
        <v>11302</v>
      </c>
      <c r="I3734" s="3" t="s">
        <v>3408</v>
      </c>
      <c r="J3734" s="3" t="s">
        <v>4486</v>
      </c>
      <c r="K3734" s="5" t="s">
        <v>5473</v>
      </c>
      <c r="L3734" s="14"/>
      <c r="M3734" s="3" t="str">
        <f>IFERROR(VLOOKUP(E3734,A:J,10, FALSE),"")</f>
        <v>Ort abgebildet</v>
      </c>
      <c r="N3734" s="3" t="str">
        <f>IFERROR(VLOOKUP(I3734,B:K,10,FALSE),"")</f>
        <v>Ein Schauplatz, der in der Abbildung dargestellt wird.</v>
      </c>
      <c r="O3734" s="3" t="str">
        <f>IF(AND(TRIM(J3734)="",M3734=""),"Suffix not translated ",
   IF(AND(TRIM(J3734)&lt;&gt;"",TRIM(M3734)&lt;&gt;"",TRIM(J3734)&lt;&gt;TRIM(M3734)),"Suffix translation &lt;&gt; lookup ", "" ))
&amp;IF(AND(TRIM(K3734)="",N3734=""),"Description not translated ",
   IF(AND(TRIM(K3734)&lt;&gt;"",TRIM(N3734)&lt;&gt;"",TRIM(K3734)&lt;&gt;TRIM(N3734)),"Description translation&lt;&gt; lookup ", "" ))</f>
        <v/>
      </c>
      <c r="P3734" s="3" t="s">
        <v>8447</v>
      </c>
      <c r="Q3734" s="3" t="s">
        <v>8447</v>
      </c>
      <c r="R3734" s="3" t="s">
        <v>8956</v>
      </c>
    </row>
    <row r="3735" spans="1:18" ht="60" x14ac:dyDescent="0.25">
      <c r="A3735" s="2" t="str">
        <f>IF(TRIM(J3735)="","",E3735)</f>
        <v>MaxAvailHeight</v>
      </c>
      <c r="B3735" s="2" t="str">
        <f>IF(TRIM(K3735)="","",I3735)</f>
        <v>The maximum available height in pixels of the original photo from which this photo has been derived by downsizing.</v>
      </c>
      <c r="C3735" s="2" t="str">
        <f>LEFT(F3735,FIND(".",F3735,6))</f>
        <v>Xmp.Iptc4xmpExt.</v>
      </c>
      <c r="D3735" s="2" t="str">
        <f>VLOOKUP(C3735,PrefixUebersetzung,2,FALSE)</f>
        <v>Xmp.Iptc4xmpExt.</v>
      </c>
      <c r="E3735" s="2" t="str">
        <f>MID(F3735,FIND(".",F3735,6)+1,99)</f>
        <v>MaxAvailHeight</v>
      </c>
      <c r="F3735" s="3" t="s">
        <v>1815</v>
      </c>
      <c r="G3735" s="3" t="s">
        <v>9526</v>
      </c>
      <c r="H3735" s="3" t="s">
        <v>11242</v>
      </c>
      <c r="I3735" s="3" t="s">
        <v>3409</v>
      </c>
      <c r="J3735" s="3" t="s">
        <v>4488</v>
      </c>
      <c r="K3735" s="5" t="s">
        <v>5474</v>
      </c>
      <c r="L3735" s="14"/>
      <c r="M3735" s="3" t="str">
        <f>IFERROR(VLOOKUP(E3735,A:J,10, FALSE),"")</f>
        <v>Max verfügbare Höhe</v>
      </c>
      <c r="N3735" s="3" t="str">
        <f>IFERROR(VLOOKUP(I3735,B:K,10,FALSE),"")</f>
        <v>Die maximal verfügbare Höhe in Pixel des ursprünglichen Fotos, aus dem dieses Foto durch Downsizing abgeleitet wurde.</v>
      </c>
      <c r="O3735" s="3" t="str">
        <f>IF(AND(TRIM(J3735)="",M3735=""),"Suffix not translated ",
   IF(AND(TRIM(J3735)&lt;&gt;"",TRIM(M3735)&lt;&gt;"",TRIM(J3735)&lt;&gt;TRIM(M3735)),"Suffix translation &lt;&gt; lookup ", "" ))
&amp;IF(AND(TRIM(K3735)="",N3735=""),"Description not translated ",
   IF(AND(TRIM(K3735)&lt;&gt;"",TRIM(N3735)&lt;&gt;"",TRIM(K3735)&lt;&gt;TRIM(N3735)),"Description translation&lt;&gt; lookup ", "" ))</f>
        <v/>
      </c>
      <c r="P3735" s="3" t="s">
        <v>8447</v>
      </c>
      <c r="Q3735" s="3" t="s">
        <v>8447</v>
      </c>
    </row>
    <row r="3736" spans="1:18" ht="60" x14ac:dyDescent="0.25">
      <c r="A3736" s="2" t="str">
        <f>IF(TRIM(J3736)="","",E3736)</f>
        <v>MaxAvailWidth</v>
      </c>
      <c r="B3736" s="2" t="str">
        <f>IF(TRIM(K3736)="","",I3736)</f>
        <v>The maximum available width in pixels of the original photo from which this photo has been derived by downsizing.</v>
      </c>
      <c r="C3736" s="2" t="str">
        <f>LEFT(F3736,FIND(".",F3736,6))</f>
        <v>Xmp.Iptc4xmpExt.</v>
      </c>
      <c r="D3736" s="2" t="str">
        <f>VLOOKUP(C3736,PrefixUebersetzung,2,FALSE)</f>
        <v>Xmp.Iptc4xmpExt.</v>
      </c>
      <c r="E3736" s="2" t="str">
        <f>MID(F3736,FIND(".",F3736,6)+1,99)</f>
        <v>MaxAvailWidth</v>
      </c>
      <c r="F3736" s="3" t="s">
        <v>1816</v>
      </c>
      <c r="G3736" s="3" t="s">
        <v>9526</v>
      </c>
      <c r="H3736" s="3" t="s">
        <v>11242</v>
      </c>
      <c r="I3736" s="3" t="s">
        <v>3410</v>
      </c>
      <c r="J3736" s="3" t="s">
        <v>4487</v>
      </c>
      <c r="K3736" s="5" t="s">
        <v>5475</v>
      </c>
      <c r="L3736" s="14"/>
      <c r="M3736" s="3" t="str">
        <f>IFERROR(VLOOKUP(E3736,A:J,10, FALSE),"")</f>
        <v>Max verfügbare Breite</v>
      </c>
      <c r="N3736" s="3" t="str">
        <f>IFERROR(VLOOKUP(I3736,B:K,10,FALSE),"")</f>
        <v>Die maximal verfügbare Breite in Pixel des ursprünglichen Fotos, aus dem dieses Foto durch Downsizing abgeleitet wurde.</v>
      </c>
      <c r="O3736" s="3" t="str">
        <f>IF(AND(TRIM(J3736)="",M3736=""),"Suffix not translated ",
   IF(AND(TRIM(J3736)&lt;&gt;"",TRIM(M3736)&lt;&gt;"",TRIM(J3736)&lt;&gt;TRIM(M3736)),"Suffix translation &lt;&gt; lookup ", "" ))
&amp;IF(AND(TRIM(K3736)="",N3736=""),"Description not translated ",
   IF(AND(TRIM(K3736)&lt;&gt;"",TRIM(N3736)&lt;&gt;"",TRIM(K3736)&lt;&gt;TRIM(N3736)),"Description translation&lt;&gt; lookup ", "" ))</f>
        <v/>
      </c>
      <c r="P3736" s="3" t="s">
        <v>8447</v>
      </c>
      <c r="Q3736" s="3" t="s">
        <v>8447</v>
      </c>
    </row>
    <row r="3737" spans="1:18" ht="60" x14ac:dyDescent="0.25">
      <c r="A3737" s="2" t="str">
        <f>IF(TRIM(J3737)="","",E3737)</f>
        <v>ModelAge</v>
      </c>
      <c r="B3737" s="2" t="str">
        <f>IF(TRIM(K3737)="","",I3737)</f>
        <v>Age of the human model(s) at the time this image was taken in a model released image.</v>
      </c>
      <c r="C3737" s="2" t="str">
        <f>LEFT(F3737,FIND(".",F3737,6))</f>
        <v>Xmp.Iptc4xmpExt.</v>
      </c>
      <c r="D3737" s="2" t="str">
        <f>VLOOKUP(C3737,PrefixUebersetzung,2,FALSE)</f>
        <v>Xmp.Iptc4xmpExt.</v>
      </c>
      <c r="E3737" s="2" t="str">
        <f>MID(F3737,FIND(".",F3737,6)+1,99)</f>
        <v>ModelAge</v>
      </c>
      <c r="F3737" s="3" t="s">
        <v>1817</v>
      </c>
      <c r="G3737" s="3" t="s">
        <v>9527</v>
      </c>
      <c r="H3737" s="3" t="s">
        <v>11303</v>
      </c>
      <c r="I3737" s="3" t="s">
        <v>3411</v>
      </c>
      <c r="J3737" s="3" t="s">
        <v>5025</v>
      </c>
      <c r="K3737" s="5" t="s">
        <v>5476</v>
      </c>
      <c r="L3737" s="14"/>
      <c r="M3737" s="3" t="str">
        <f>IFERROR(VLOOKUP(E3737,A:J,10, FALSE),"")</f>
        <v>Modell Alter</v>
      </c>
      <c r="N3737" s="3" t="str">
        <f>IFERROR(VLOOKUP(I3737,B:K,10,FALSE),"")</f>
        <v>Alter der/des menschlichen Modelle/s zum Zeitpunkt, an dem dieses Bild gemacht wurde; in einem vom Modell freigegebenen Bild.</v>
      </c>
      <c r="O3737" s="3" t="str">
        <f>IF(AND(TRIM(J3737)="",M3737=""),"Suffix not translated ",
   IF(AND(TRIM(J3737)&lt;&gt;"",TRIM(M3737)&lt;&gt;"",TRIM(J3737)&lt;&gt;TRIM(M3737)),"Suffix translation &lt;&gt; lookup ", "" ))
&amp;IF(AND(TRIM(K3737)="",N3737=""),"Description not translated ",
   IF(AND(TRIM(K3737)&lt;&gt;"",TRIM(N3737)&lt;&gt;"",TRIM(K3737)&lt;&gt;TRIM(N3737)),"Description translation&lt;&gt; lookup ", "" ))</f>
        <v/>
      </c>
      <c r="P3737" s="3" t="s">
        <v>8447</v>
      </c>
      <c r="Q3737" s="3" t="s">
        <v>8447</v>
      </c>
    </row>
    <row r="3738" spans="1:18" ht="60" x14ac:dyDescent="0.25">
      <c r="A3738" s="2" t="str">
        <f>IF(TRIM(J3738)="","",E3738)</f>
        <v>OrganisationInImageCode</v>
      </c>
      <c r="B3738" s="2" t="str">
        <f>IF(TRIM(K3738)="","",I3738)</f>
        <v>Code from a controlled vocabulary for identifying the organisation or company which is featured in the image.</v>
      </c>
      <c r="C3738" s="2" t="str">
        <f>LEFT(F3738,FIND(".",F3738,6))</f>
        <v>Xmp.Iptc4xmpExt.</v>
      </c>
      <c r="D3738" s="2" t="str">
        <f>VLOOKUP(C3738,PrefixUebersetzung,2,FALSE)</f>
        <v>Xmp.Iptc4xmpExt.</v>
      </c>
      <c r="E3738" s="2" t="str">
        <f>MID(F3738,FIND(".",F3738,6)+1,99)</f>
        <v>OrganisationInImageCode</v>
      </c>
      <c r="F3738" s="3" t="s">
        <v>1818</v>
      </c>
      <c r="G3738" s="3" t="s">
        <v>9527</v>
      </c>
      <c r="H3738" s="3" t="s">
        <v>11251</v>
      </c>
      <c r="I3738" s="3" t="s">
        <v>11086</v>
      </c>
      <c r="J3738" s="3" t="s">
        <v>4489</v>
      </c>
      <c r="K3738" s="5" t="s">
        <v>11087</v>
      </c>
      <c r="L3738" s="14"/>
      <c r="M3738" s="3" t="str">
        <f>IFERROR(VLOOKUP(E3738,A:J,10, FALSE),"")</f>
        <v>Code Organisation im Bild</v>
      </c>
      <c r="N3738" s="3" t="str">
        <f>IFERROR(VLOOKUP(I3738,B:K,10,FALSE),"")</f>
        <v>Code aus einem kontrollierten Vokabular, um die Organisation oder Firma zu kennzeichnen, die in dem Bild dargestellt wird.</v>
      </c>
      <c r="O3738" s="3" t="str">
        <f>IF(AND(TRIM(J3738)="",M3738=""),"Suffix not translated ",
   IF(AND(TRIM(J3738)&lt;&gt;"",TRIM(M3738)&lt;&gt;"",TRIM(J3738)&lt;&gt;TRIM(M3738)),"Suffix translation &lt;&gt; lookup ", "" ))
&amp;IF(AND(TRIM(K3738)="",N3738=""),"Description not translated ",
   IF(AND(TRIM(K3738)&lt;&gt;"",TRIM(N3738)&lt;&gt;"",TRIM(K3738)&lt;&gt;TRIM(N3738)),"Description translation&lt;&gt; lookup ", "" ))</f>
        <v/>
      </c>
      <c r="P3738" s="3" t="s">
        <v>8447</v>
      </c>
      <c r="Q3738" s="3" t="s">
        <v>8447</v>
      </c>
    </row>
    <row r="3739" spans="1:18" ht="30" x14ac:dyDescent="0.25">
      <c r="A3739" s="2" t="str">
        <f>IF(TRIM(J3739)="","",E3739)</f>
        <v>OrganisationInImageName</v>
      </c>
      <c r="B3739" s="2" t="str">
        <f>IF(TRIM(K3739)="","",I3739)</f>
        <v>Name of the organisation or company which is featured in the image.</v>
      </c>
      <c r="C3739" s="2" t="str">
        <f>LEFT(F3739,FIND(".",F3739,6))</f>
        <v>Xmp.Iptc4xmpExt.</v>
      </c>
      <c r="D3739" s="2" t="str">
        <f>VLOOKUP(C3739,PrefixUebersetzung,2,FALSE)</f>
        <v>Xmp.Iptc4xmpExt.</v>
      </c>
      <c r="E3739" s="2" t="str">
        <f>MID(F3739,FIND(".",F3739,6)+1,99)</f>
        <v>OrganisationInImageName</v>
      </c>
      <c r="F3739" s="3" t="s">
        <v>1819</v>
      </c>
      <c r="G3739" s="3" t="s">
        <v>9527</v>
      </c>
      <c r="H3739" s="3" t="s">
        <v>11251</v>
      </c>
      <c r="I3739" s="3" t="s">
        <v>3412</v>
      </c>
      <c r="J3739" s="3" t="s">
        <v>4490</v>
      </c>
      <c r="K3739" s="5" t="s">
        <v>5485</v>
      </c>
      <c r="L3739" s="14"/>
      <c r="M3739" s="3" t="str">
        <f>IFERROR(VLOOKUP(E3739,A:J,10, FALSE),"")</f>
        <v>Name Organisation im Bild</v>
      </c>
      <c r="N3739" s="3" t="str">
        <f>IFERROR(VLOOKUP(I3739,B:K,10,FALSE),"")</f>
        <v>Name der Organisation oder Firma, die in dem Bild herausgestellt wird.</v>
      </c>
      <c r="O3739" s="3" t="str">
        <f>IF(AND(TRIM(J3739)="",M3739=""),"Suffix not translated ",
   IF(AND(TRIM(J3739)&lt;&gt;"",TRIM(M3739)&lt;&gt;"",TRIM(J3739)&lt;&gt;TRIM(M3739)),"Suffix translation &lt;&gt; lookup ", "" ))
&amp;IF(AND(TRIM(K3739)="",N3739=""),"Description not translated ",
   IF(AND(TRIM(K3739)&lt;&gt;"",TRIM(N3739)&lt;&gt;"",TRIM(K3739)&lt;&gt;TRIM(N3739)),"Description translation&lt;&gt; lookup ", "" ))</f>
        <v/>
      </c>
      <c r="P3739" s="3" t="s">
        <v>8447</v>
      </c>
      <c r="Q3739" s="3" t="s">
        <v>8447</v>
      </c>
    </row>
    <row r="3740" spans="1:18" ht="30" x14ac:dyDescent="0.25">
      <c r="A3740" s="2" t="str">
        <f>IF(TRIM(J3740)="","",E3740)</f>
        <v>PersonInImage</v>
      </c>
      <c r="B3740" s="2" t="str">
        <f>IF(TRIM(K3740)="","",I3740)</f>
        <v>Name of a person shown in the image.</v>
      </c>
      <c r="C3740" s="2" t="str">
        <f>LEFT(F3740,FIND(".",F3740,6))</f>
        <v>Xmp.Iptc4xmpExt.</v>
      </c>
      <c r="D3740" s="2" t="str">
        <f>VLOOKUP(C3740,PrefixUebersetzung,2,FALSE)</f>
        <v>Xmp.Iptc4xmpExt.</v>
      </c>
      <c r="E3740" s="2" t="str">
        <f>MID(F3740,FIND(".",F3740,6)+1,99)</f>
        <v>PersonInImage</v>
      </c>
      <c r="F3740" s="3" t="s">
        <v>1820</v>
      </c>
      <c r="G3740" s="3" t="s">
        <v>9527</v>
      </c>
      <c r="H3740" s="3" t="s">
        <v>11251</v>
      </c>
      <c r="I3740" s="3" t="s">
        <v>3413</v>
      </c>
      <c r="J3740" s="3" t="s">
        <v>4491</v>
      </c>
      <c r="K3740" s="5" t="s">
        <v>5484</v>
      </c>
      <c r="L3740" s="14"/>
      <c r="M3740" s="3" t="str">
        <f>IFERROR(VLOOKUP(E3740,A:J,10, FALSE),"")</f>
        <v>Person im Bild</v>
      </c>
      <c r="N3740" s="3" t="str">
        <f>IFERROR(VLOOKUP(I3740,B:K,10,FALSE),"")</f>
        <v>Name einer Person, die auf dem Bild gezeigt wird.</v>
      </c>
      <c r="O3740" s="3" t="str">
        <f>IF(AND(TRIM(J3740)="",M3740=""),"Suffix not translated ",
   IF(AND(TRIM(J3740)&lt;&gt;"",TRIM(M3740)&lt;&gt;"",TRIM(J3740)&lt;&gt;TRIM(M3740)),"Suffix translation &lt;&gt; lookup ", "" ))
&amp;IF(AND(TRIM(K3740)="",N3740=""),"Description not translated ",
   IF(AND(TRIM(K3740)&lt;&gt;"",TRIM(N3740)&lt;&gt;"",TRIM(K3740)&lt;&gt;TRIM(N3740)),"Description translation&lt;&gt; lookup ", "" ))</f>
        <v/>
      </c>
      <c r="P3740" s="3" t="s">
        <v>8447</v>
      </c>
      <c r="Q3740" s="3" t="s">
        <v>8447</v>
      </c>
    </row>
    <row r="3741" spans="1:18" x14ac:dyDescent="0.25">
      <c r="A3741" s="2" t="str">
        <f>IF(TRIM(J3741)="","",E3741)</f>
        <v/>
      </c>
      <c r="B3741" s="2" t="str">
        <f>IF(TRIM(K3741)="","",I3741)</f>
        <v/>
      </c>
      <c r="C3741" s="2" t="str">
        <f>LEFT(F3741,FIND(".",F3741,6))</f>
        <v>Xmp.Iptc4xmpExt.</v>
      </c>
      <c r="D3741" s="2" t="str">
        <f>VLOOKUP(C3741,PrefixUebersetzung,2,FALSE)</f>
        <v>Xmp.Iptc4xmpExt.</v>
      </c>
      <c r="E3741" s="2" t="str">
        <f>MID(F3741,FIND(".",F3741,6)+1,99)</f>
        <v>PersonInImageWDetails</v>
      </c>
      <c r="F3741" s="36" t="s">
        <v>10989</v>
      </c>
      <c r="G3741" s="36" t="s">
        <v>9527</v>
      </c>
      <c r="H3741" s="36" t="s">
        <v>11304</v>
      </c>
      <c r="I3741" s="36" t="s">
        <v>10990</v>
      </c>
      <c r="L3741" s="15">
        <v>8</v>
      </c>
      <c r="M3741" s="3" t="str">
        <f>IFERROR(VLOOKUP(E3741,A:J,10, FALSE),"")</f>
        <v/>
      </c>
      <c r="N3741" s="3" t="str">
        <f>IFERROR(VLOOKUP(I3741,B:K,10,FALSE),"")</f>
        <v/>
      </c>
      <c r="O3741" s="3" t="str">
        <f>IF(AND(TRIM(J3741)="",M3741=""),"Suffix not translated ",
   IF(AND(TRIM(J3741)&lt;&gt;"",TRIM(M3741)&lt;&gt;"",TRIM(J3741)&lt;&gt;TRIM(M3741)),"Suffix translation &lt;&gt; lookup ", "" ))
&amp;IF(AND(TRIM(K3741)="",N3741=""),"Description not translated ",
   IF(AND(TRIM(K3741)&lt;&gt;"",TRIM(N3741)&lt;&gt;"",TRIM(K3741)&lt;&gt;TRIM(N3741)),"Description translation&lt;&gt; lookup ", "" ))</f>
        <v xml:space="preserve">Suffix not translated Description not translated </v>
      </c>
      <c r="P3741" s="3" t="s">
        <v>8447</v>
      </c>
      <c r="Q3741" s="3" t="s">
        <v>8447</v>
      </c>
    </row>
    <row r="3742" spans="1:18" x14ac:dyDescent="0.25">
      <c r="A3742" s="2" t="str">
        <f>IF(TRIM(J3742)="","",E3742)</f>
        <v/>
      </c>
      <c r="B3742" s="2" t="str">
        <f>IF(TRIM(K3742)="","",I3742)</f>
        <v/>
      </c>
      <c r="C3742" s="2" t="str">
        <f>LEFT(F3742,FIND(".",F3742,6))</f>
        <v>Xmp.Iptc4xmpExt.</v>
      </c>
      <c r="D3742" s="2" t="str">
        <f>VLOOKUP(C3742,PrefixUebersetzung,2,FALSE)</f>
        <v>Xmp.Iptc4xmpExt.</v>
      </c>
      <c r="E3742" s="2" t="str">
        <f>MID(F3742,FIND(".",F3742,6)+1,99)</f>
        <v>ProductInImage</v>
      </c>
      <c r="F3742" s="36" t="s">
        <v>10991</v>
      </c>
      <c r="G3742" s="36" t="s">
        <v>9527</v>
      </c>
      <c r="H3742" s="36" t="s">
        <v>11305</v>
      </c>
      <c r="I3742" s="36" t="s">
        <v>10992</v>
      </c>
      <c r="L3742" s="15">
        <v>8</v>
      </c>
      <c r="M3742" s="3" t="str">
        <f>IFERROR(VLOOKUP(E3742,A:J,10, FALSE),"")</f>
        <v/>
      </c>
      <c r="N3742" s="3" t="str">
        <f>IFERROR(VLOOKUP(I3742,B:K,10,FALSE),"")</f>
        <v/>
      </c>
      <c r="O3742" s="3" t="str">
        <f>IF(AND(TRIM(J3742)="",M3742=""),"Suffix not translated ",
   IF(AND(TRIM(J3742)&lt;&gt;"",TRIM(M3742)&lt;&gt;"",TRIM(J3742)&lt;&gt;TRIM(M3742)),"Suffix translation &lt;&gt; lookup ", "" ))
&amp;IF(AND(TRIM(K3742)="",N3742=""),"Description not translated ",
   IF(AND(TRIM(K3742)&lt;&gt;"",TRIM(N3742)&lt;&gt;"",TRIM(K3742)&lt;&gt;TRIM(N3742)),"Description translation&lt;&gt; lookup ", "" ))</f>
        <v xml:space="preserve">Suffix not translated Description not translated </v>
      </c>
      <c r="P3742" s="3" t="s">
        <v>8447</v>
      </c>
      <c r="Q3742" s="3" t="s">
        <v>8447</v>
      </c>
    </row>
    <row r="3743" spans="1:18" ht="30" x14ac:dyDescent="0.25">
      <c r="A3743" s="2" t="str">
        <f>IF(TRIM(J3743)="","",E3743)</f>
        <v>PropertyReleaseID</v>
      </c>
      <c r="B3743" s="2" t="str">
        <f>IF(TRIM(K3743)="","",I3743)</f>
        <v>Optional identifier associated with each Property Release.</v>
      </c>
      <c r="C3743" s="2" t="str">
        <f>LEFT(F3743,FIND(".",F3743,6))</f>
        <v>Xmp.Iptc4xmpExt.</v>
      </c>
      <c r="D3743" s="2" t="str">
        <f>VLOOKUP(C3743,PrefixUebersetzung,2,FALSE)</f>
        <v>Xmp.Iptc4xmpExt.</v>
      </c>
      <c r="E3743" s="2" t="str">
        <f>MID(F3743,FIND(".",F3743,6)+1,99)</f>
        <v>PropertyReleaseID</v>
      </c>
      <c r="F3743" s="36" t="s">
        <v>10993</v>
      </c>
      <c r="G3743" s="36" t="s">
        <v>9527</v>
      </c>
      <c r="H3743" s="36" t="s">
        <v>11251</v>
      </c>
      <c r="I3743" s="36" t="s">
        <v>3527</v>
      </c>
      <c r="J3743" s="5" t="s">
        <v>4537</v>
      </c>
      <c r="K3743" s="5" t="s">
        <v>5492</v>
      </c>
      <c r="L3743" s="15">
        <v>8</v>
      </c>
      <c r="M3743" s="3" t="str">
        <f>IFERROR(VLOOKUP(E3743,A:J,10, FALSE),"")</f>
        <v>Eigentum-Freigabe-ID</v>
      </c>
      <c r="N3743" s="3" t="str">
        <f>IFERROR(VLOOKUP(I3743,B:K,10,FALSE),"")</f>
        <v>Optional Kennung, mit jeder Eigentum-Freigabe verbunden.</v>
      </c>
      <c r="O3743" s="3" t="str">
        <f>IF(AND(TRIM(J3743)="",M3743=""),"Suffix not translated ",
   IF(AND(TRIM(J3743)&lt;&gt;"",TRIM(M3743)&lt;&gt;"",TRIM(J3743)&lt;&gt;TRIM(M3743)),"Suffix translation &lt;&gt; lookup ", "" ))
&amp;IF(AND(TRIM(K3743)="",N3743=""),"Description not translated ",
   IF(AND(TRIM(K3743)&lt;&gt;"",TRIM(N3743)&lt;&gt;"",TRIM(K3743)&lt;&gt;TRIM(N3743)),"Description translation&lt;&gt; lookup ", "" ))</f>
        <v/>
      </c>
      <c r="P3743" s="3" t="s">
        <v>8447</v>
      </c>
      <c r="Q3743" s="3" t="s">
        <v>8447</v>
      </c>
    </row>
    <row r="3744" spans="1:18" ht="90" x14ac:dyDescent="0.25">
      <c r="A3744" s="2" t="str">
        <f>IF(TRIM(J3744)="","",E3744)</f>
        <v/>
      </c>
      <c r="B3744" s="2" t="str">
        <f>IF(TRIM(K3744)="","",I3744)</f>
        <v>Deprecated, use the ProvinceState tag in LocationDetails struct instead. The name of a subregion of a country - a province or state - of a location.</v>
      </c>
      <c r="C3744" s="2" t="str">
        <f>LEFT(F3744,FIND(".",F3744,6))</f>
        <v>Xmp.Iptc4xmpExt.</v>
      </c>
      <c r="D3744" s="2" t="str">
        <f>VLOOKUP(C3744,PrefixUebersetzung,2,FALSE)</f>
        <v>Xmp.Iptc4xmpExt.</v>
      </c>
      <c r="E3744" s="2" t="str">
        <f>MID(F3744,FIND(".",F3744,6)+1,99)</f>
        <v>ProvinceState</v>
      </c>
      <c r="F3744" s="3" t="s">
        <v>1821</v>
      </c>
      <c r="G3744" s="3" t="s">
        <v>9526</v>
      </c>
      <c r="H3744" s="3" t="s">
        <v>11241</v>
      </c>
      <c r="I3744" s="3" t="s">
        <v>11088</v>
      </c>
      <c r="J3744" s="3"/>
      <c r="K3744" s="5" t="s">
        <v>11089</v>
      </c>
      <c r="L3744" s="14"/>
      <c r="M3744" s="3" t="str">
        <f>IFERROR(VLOOKUP(E3744,A:J,10, FALSE),"")</f>
        <v>Provinz/Staat</v>
      </c>
      <c r="N3744" s="3" t="str">
        <f>IFERROR(VLOOKUP(I3744,B:K,10,FALSE),"")</f>
        <v>Veraltet, verwenden Sie stattdessen das Tag ProvinceState in LocationDetails struct. Der Name einer Unterregion eines Landes - einer Provinz oder eines Bundeslandes - eines Ortes.</v>
      </c>
      <c r="O3744" s="3" t="str">
        <f>IF(AND(TRIM(J3744)="",M3744=""),"Suffix not translated ",
   IF(AND(TRIM(J3744)&lt;&gt;"",TRIM(M3744)&lt;&gt;"",TRIM(J3744)&lt;&gt;TRIM(M3744)),"Suffix translation &lt;&gt; lookup ", "" ))
&amp;IF(AND(TRIM(K3744)="",N3744=""),"Description not translated ",
   IF(AND(TRIM(K3744)&lt;&gt;"",TRIM(N3744)&lt;&gt;"",TRIM(K3744)&lt;&gt;TRIM(N3744)),"Description translation&lt;&gt; lookup ", "" ))</f>
        <v/>
      </c>
      <c r="Q3744" s="3" t="s">
        <v>8447</v>
      </c>
    </row>
    <row r="3745" spans="1:18" ht="75" x14ac:dyDescent="0.25">
      <c r="A3745" s="2" t="str">
        <f>IF(TRIM(J3745)="","",E3745)</f>
        <v>RegistryId</v>
      </c>
      <c r="B3745" s="2" t="str">
        <f>IF(TRIM(K3745)="","",I3745)</f>
        <v>Both a Registry Item Id and a Registry Organisation Id to record any registration of this digital image with a registry.</v>
      </c>
      <c r="C3745" s="2" t="str">
        <f>LEFT(F3745,FIND(".",F3745,6))</f>
        <v>Xmp.Iptc4xmpExt.</v>
      </c>
      <c r="D3745" s="2" t="str">
        <f>VLOOKUP(C3745,PrefixUebersetzung,2,FALSE)</f>
        <v>Xmp.Iptc4xmpExt.</v>
      </c>
      <c r="E3745" s="2" t="str">
        <f>MID(F3745,FIND(".",F3745,6)+1,99)</f>
        <v>RegistryId</v>
      </c>
      <c r="F3745" s="3" t="s">
        <v>1822</v>
      </c>
      <c r="G3745" s="3" t="s">
        <v>9527</v>
      </c>
      <c r="H3745" s="3" t="s">
        <v>11306</v>
      </c>
      <c r="I3745" s="3" t="s">
        <v>3414</v>
      </c>
      <c r="J3745" s="3" t="s">
        <v>5061</v>
      </c>
      <c r="K3745" s="5" t="s">
        <v>5534</v>
      </c>
      <c r="L3745" s="14"/>
      <c r="M3745" s="3" t="str">
        <f>IFERROR(VLOOKUP(E3745,A:J,10, FALSE),"")</f>
        <v>Registrierung ID</v>
      </c>
      <c r="N3745" s="3" t="str">
        <f>IFERROR(VLOOKUP(I3745,B:K,10,FALSE),"")</f>
        <v>Sowohl eine Registrierung-Artikel-ID als auch eine Registrierung-Organisations-Id, um jede Eintragung dieses digitalen Bildes in einer Registrierung aufzuzeichnen.</v>
      </c>
      <c r="O3745" s="3" t="str">
        <f>IF(AND(TRIM(J3745)="",M3745=""),"Suffix not translated ",
   IF(AND(TRIM(J3745)&lt;&gt;"",TRIM(M3745)&lt;&gt;"",TRIM(J3745)&lt;&gt;TRIM(M3745)),"Suffix translation &lt;&gt; lookup ", "" ))
&amp;IF(AND(TRIM(K3745)="",N3745=""),"Description not translated ",
   IF(AND(TRIM(K3745)&lt;&gt;"",TRIM(N3745)&lt;&gt;"",TRIM(K3745)&lt;&gt;TRIM(N3745)),"Description translation&lt;&gt; lookup ", "" ))</f>
        <v/>
      </c>
      <c r="P3745" s="3" t="s">
        <v>8447</v>
      </c>
      <c r="Q3745" s="3" t="s">
        <v>8447</v>
      </c>
    </row>
    <row r="3746" spans="1:18" ht="165" x14ac:dyDescent="0.25">
      <c r="A3746" s="2" t="str">
        <f>IF(TRIM(J3746)="","",E3746)</f>
        <v>RegItemId</v>
      </c>
      <c r="B3746" s="2" t="str">
        <f>IF(TRIM(K3746)="","",I3746)</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6" s="2" t="str">
        <f>LEFT(F3746,FIND(".",F3746,6))</f>
        <v>Xmp.Iptc4xmpExt.</v>
      </c>
      <c r="D3746" s="2" t="str">
        <f>VLOOKUP(C3746,PrefixUebersetzung,2,FALSE)</f>
        <v>Xmp.Iptc4xmpExt.</v>
      </c>
      <c r="E3746" s="2" t="str">
        <f>MID(F3746,FIND(".",F3746,6)+1,99)</f>
        <v>RegItemId</v>
      </c>
      <c r="F3746" s="3" t="s">
        <v>1823</v>
      </c>
      <c r="G3746" s="3" t="s">
        <v>9526</v>
      </c>
      <c r="H3746" s="3" t="s">
        <v>11241</v>
      </c>
      <c r="I3746" s="3" t="s">
        <v>11090</v>
      </c>
      <c r="J3746" s="3" t="s">
        <v>4903</v>
      </c>
      <c r="K3746" s="5" t="s">
        <v>11091</v>
      </c>
      <c r="L3746" s="14"/>
      <c r="M3746" s="3" t="str">
        <f>IFERROR(VLOOKUP(E3746,A:J,10, FALSE),"")</f>
        <v>Registrierung Eintrag-ID</v>
      </c>
      <c r="N3746" s="3" t="str">
        <f>IFERROR(INDEX(K:K,MATCH(TRUE,INDEX(B:B=I3746,0),0)),"")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46" s="3" t="str">
        <f>IF(AND(TRIM(J3746)="",M3746=""),"Suffix not translated ",
   IF(AND(TRIM(J3746)&lt;&gt;"",TRIM(M3746)&lt;&gt;"",TRIM(J3746)&lt;&gt;TRIM(M3746)),"Suffix translation &lt;&gt; lookup ", "" ))
&amp;IF(AND(TRIM(K3746)="",N3746=""),"Description not translated ",
   IF(AND(TRIM(K3746)&lt;&gt;"",TRIM(N3746)&lt;&gt;"",TRIM(K3746)&lt;&gt;TRIM(N3746)),"Description translation&lt;&gt; lookup ", "" ))</f>
        <v/>
      </c>
      <c r="P3746" s="3" t="s">
        <v>8447</v>
      </c>
      <c r="Q3746" s="3" t="s">
        <v>8447</v>
      </c>
    </row>
    <row r="3747" spans="1:18" ht="75" x14ac:dyDescent="0.25">
      <c r="A3747" s="2" t="str">
        <f>IF(TRIM(J3747)="","",E3747)</f>
        <v>RegOrgId</v>
      </c>
      <c r="B3747" s="2" t="str">
        <f>IF(TRIM(K3747)="","",I3747)</f>
        <v>Deprecated, use the RegOrgId tag in RegistryEntryDetails struct instead. An identifier for the registry which issued the corresponding Registry Image Id.</v>
      </c>
      <c r="C3747" s="2" t="str">
        <f>LEFT(F3747,FIND(".",F3747,6))</f>
        <v>Xmp.Iptc4xmpExt.</v>
      </c>
      <c r="D3747" s="2" t="str">
        <f>VLOOKUP(C3747,PrefixUebersetzung,2,FALSE)</f>
        <v>Xmp.Iptc4xmpExt.</v>
      </c>
      <c r="E3747" s="2" t="str">
        <f>MID(F3747,FIND(".",F3747,6)+1,99)</f>
        <v>RegOrgId</v>
      </c>
      <c r="F3747" s="3" t="s">
        <v>1824</v>
      </c>
      <c r="G3747" s="3" t="s">
        <v>9526</v>
      </c>
      <c r="H3747" s="3" t="s">
        <v>11241</v>
      </c>
      <c r="I3747" s="3" t="s">
        <v>11092</v>
      </c>
      <c r="J3747" s="3" t="s">
        <v>4904</v>
      </c>
      <c r="K3747" s="5" t="s">
        <v>11093</v>
      </c>
      <c r="L3747" s="14"/>
      <c r="M3747" s="3" t="str">
        <f>IFERROR(VLOOKUP(E3747,A:J,10, FALSE),"")</f>
        <v>Registrierung Org-ID</v>
      </c>
      <c r="N3747" s="3" t="str">
        <f>IFERROR(VLOOKUP(I3747,B:K,10,FALSE),"")</f>
        <v>Veraltet, stattdessen das Tag RegOrgId in RegistryEntryDetails struct verwenden. Eine Kennung für das Register, das die entsprechende Registry Image Id vergeben hat.</v>
      </c>
      <c r="O3747" s="3" t="str">
        <f>IF(AND(TRIM(J3747)="",M3747=""),"Suffix not translated ",
   IF(AND(TRIM(J3747)&lt;&gt;"",TRIM(M3747)&lt;&gt;"",TRIM(J3747)&lt;&gt;TRIM(M3747)),"Suffix translation &lt;&gt; lookup ", "" ))
&amp;IF(AND(TRIM(K3747)="",N3747=""),"Description not translated ",
   IF(AND(TRIM(K3747)&lt;&gt;"",TRIM(N3747)&lt;&gt;"",TRIM(K3747)&lt;&gt;TRIM(N3747)),"Description translation&lt;&gt; lookup ", "" ))</f>
        <v/>
      </c>
      <c r="P3747" s="3" t="s">
        <v>8447</v>
      </c>
      <c r="Q3747" s="3" t="s">
        <v>8447</v>
      </c>
    </row>
    <row r="3748" spans="1:18" ht="120" x14ac:dyDescent="0.25">
      <c r="A3748" s="2" t="str">
        <f>IF(TRIM(J3748)="","",E3748)</f>
        <v/>
      </c>
      <c r="B3748" s="2" t="str">
        <f>IF(TRIM(K3748)="","",I3748)</f>
        <v>Deprecated, use the City tag in LocationDetails struct instead. Name of a sublocation. This sublocation name could either be the name of a sublocation to a city or the name of a well known location or (natural) monument outside a city.</v>
      </c>
      <c r="C3748" s="2" t="str">
        <f>LEFT(F3748,FIND(".",F3748,6))</f>
        <v>Xmp.Iptc4xmpExt.</v>
      </c>
      <c r="D3748" s="2" t="str">
        <f>VLOOKUP(C3748,PrefixUebersetzung,2,FALSE)</f>
        <v>Xmp.Iptc4xmpExt.</v>
      </c>
      <c r="E3748" s="2" t="str">
        <f>MID(F3748,FIND(".",F3748,6)+1,99)</f>
        <v>Sublocation</v>
      </c>
      <c r="F3748" s="3" t="s">
        <v>1825</v>
      </c>
      <c r="G3748" s="3" t="s">
        <v>9526</v>
      </c>
      <c r="H3748" s="3" t="s">
        <v>11241</v>
      </c>
      <c r="I3748" s="3" t="s">
        <v>11094</v>
      </c>
      <c r="J3748" s="3"/>
      <c r="K3748" s="5" t="s">
        <v>11095</v>
      </c>
      <c r="L3748" s="14"/>
      <c r="M3748" s="3" t="str">
        <f>IFERROR(VLOOKUP(E3748,A:J,10, FALSE),"")</f>
        <v>Ort Detail</v>
      </c>
      <c r="N3748" s="3" t="str">
        <f>IFERROR(VLOOKUP(I3748,B:K,10,FALSE),"")</f>
        <v>Veraltet, verwenden Sie stattdessen das Tag City in LocationDetails struct. Name eines Teilortes. Dieser Name des Teilorts kann entweder der Name eines Teilorts einer Stadt oder der Name eines bekannten Ortes oder (Natur-)Denkmals außerhalb einer Stadt sein.</v>
      </c>
      <c r="O3748" s="3" t="str">
        <f>IF(AND(TRIM(J3748)="",M3748=""),"Suffix not translated ",
   IF(AND(TRIM(J3748)&lt;&gt;"",TRIM(M3748)&lt;&gt;"",TRIM(J3748)&lt;&gt;TRIM(M3748)),"Suffix translation &lt;&gt; lookup ", "" ))
&amp;IF(AND(TRIM(K3748)="",N3748=""),"Description not translated ",
   IF(AND(TRIM(K3748)&lt;&gt;"",TRIM(N3748)&lt;&gt;"",TRIM(K3748)&lt;&gt;TRIM(N3748)),"Description translation&lt;&gt; lookup ", "" ))</f>
        <v/>
      </c>
      <c r="Q3748" s="3" t="s">
        <v>8447</v>
      </c>
    </row>
    <row r="3749" spans="1:18" ht="60" x14ac:dyDescent="0.25">
      <c r="A3749" s="2" t="str">
        <f>IF(TRIM(J3749)="","",E3749)</f>
        <v>WorldRegion</v>
      </c>
      <c r="B3749" s="2" t="str">
        <f>IF(TRIM(K3749)="","",I3749)</f>
        <v>Deprecated, use the WorldRegion tag in LocationDetails struct instead. The name of a world region of a location.</v>
      </c>
      <c r="C3749" s="2" t="str">
        <f>LEFT(F3749,FIND(".",F3749,6))</f>
        <v>Xmp.Iptc4xmpExt.</v>
      </c>
      <c r="D3749" s="2" t="str">
        <f>VLOOKUP(C3749,PrefixUebersetzung,2,FALSE)</f>
        <v>Xmp.Iptc4xmpExt.</v>
      </c>
      <c r="E3749" s="2" t="str">
        <f>MID(F3749,FIND(".",F3749,6)+1,99)</f>
        <v>WorldRegion</v>
      </c>
      <c r="F3749" s="3" t="s">
        <v>1826</v>
      </c>
      <c r="G3749" s="3" t="s">
        <v>9526</v>
      </c>
      <c r="H3749" s="3" t="s">
        <v>11241</v>
      </c>
      <c r="I3749" s="3" t="s">
        <v>11096</v>
      </c>
      <c r="J3749" s="3" t="s">
        <v>4905</v>
      </c>
      <c r="K3749" s="5" t="s">
        <v>11097</v>
      </c>
      <c r="L3749" s="14"/>
      <c r="M3749" s="3" t="str">
        <f>IFERROR(VLOOKUP(E3749,A:J,10, FALSE),"")</f>
        <v>Weltregion</v>
      </c>
      <c r="N3749" s="3" t="str">
        <f>IFERROR(VLOOKUP(I3749,B:K,10,FALSE),"")</f>
        <v>Veraltet, verwenden Sie stattdessen das WorldRegion-Tag in LocationDetails struct. Der Name einer Weltregion eines Ortes.</v>
      </c>
      <c r="O3749" s="3" t="str">
        <f>IF(AND(TRIM(J3749)="",M3749=""),"Suffix not translated ",
   IF(AND(TRIM(J3749)&lt;&gt;"",TRIM(M3749)&lt;&gt;"",TRIM(J3749)&lt;&gt;TRIM(M3749)),"Suffix translation &lt;&gt; lookup ", "" ))
&amp;IF(AND(TRIM(K3749)="",N3749=""),"Description not translated ",
   IF(AND(TRIM(K3749)&lt;&gt;"",TRIM(N3749)&lt;&gt;"",TRIM(K3749)&lt;&gt;TRIM(N3749)),"Description translation&lt;&gt; lookup ", "" ))</f>
        <v/>
      </c>
      <c r="P3749" s="3" t="s">
        <v>8447</v>
      </c>
      <c r="Q3749" s="3" t="s">
        <v>8447</v>
      </c>
      <c r="R3749" s="3" t="s">
        <v>9378</v>
      </c>
    </row>
    <row r="3750" spans="1:18" ht="45" x14ac:dyDescent="0.25">
      <c r="A3750" s="2" t="str">
        <f>IF(TRIM(J3750)="","",E3750)</f>
        <v/>
      </c>
      <c r="B3750" s="2" t="str">
        <f>IF(TRIM(K3750)="","",I3750)</f>
        <v/>
      </c>
      <c r="C3750" s="2" t="str">
        <f>LEFT(F3750,FIND(".",F3750,6))</f>
        <v>Xmp.iptcExt.</v>
      </c>
      <c r="D3750" s="2" t="str">
        <f>VLOOKUP(C3750,PrefixUebersetzung,2,FALSE)</f>
        <v>Xmp.iptcExt.</v>
      </c>
      <c r="E3750" s="2" t="str">
        <f>MID(F3750,FIND(".",F3750,6)+1,99)</f>
        <v>AboutCvTerm</v>
      </c>
      <c r="F3750" s="36" t="s">
        <v>10994</v>
      </c>
      <c r="G3750" s="36" t="s">
        <v>9527</v>
      </c>
      <c r="H3750" s="36" t="s">
        <v>11295</v>
      </c>
      <c r="I3750" s="36" t="s">
        <v>10976</v>
      </c>
      <c r="L3750" s="15">
        <v>8</v>
      </c>
      <c r="M3750" s="3" t="str">
        <f>IFERROR(VLOOKUP(E3750,A:J,10, FALSE),"")</f>
        <v/>
      </c>
      <c r="N3750" s="3" t="str">
        <f>IFERROR(VLOOKUP(I3750,B:K,10,FALSE),"")</f>
        <v/>
      </c>
      <c r="O3750" s="3" t="str">
        <f>IF(AND(TRIM(J3750)="",M3750=""),"Suffix not translated ",
   IF(AND(TRIM(J3750)&lt;&gt;"",TRIM(M3750)&lt;&gt;"",TRIM(J3750)&lt;&gt;TRIM(M3750)),"Suffix translation &lt;&gt; lookup ", "" ))
&amp;IF(AND(TRIM(K3750)="",N3750=""),"Description not translated ",
   IF(AND(TRIM(K3750)&lt;&gt;"",TRIM(N3750)&lt;&gt;"",TRIM(K3750)&lt;&gt;TRIM(N3750)),"Description translation&lt;&gt; lookup ", "" ))</f>
        <v xml:space="preserve">Suffix not translated Description not translated </v>
      </c>
    </row>
    <row r="3751" spans="1:18" ht="60" x14ac:dyDescent="0.25">
      <c r="A3751" s="2" t="str">
        <f>IF(TRIM(J3751)="","",E3751)</f>
        <v/>
      </c>
      <c r="B3751" s="2" t="str">
        <f>IF(TRIM(K3751)="","",I3751)</f>
        <v/>
      </c>
      <c r="C3751" s="2" t="str">
        <f>LEFT(F3751,FIND(".",F3751,6))</f>
        <v>Xmp.iptcExt.</v>
      </c>
      <c r="D3751" s="2" t="str">
        <f>VLOOKUP(C3751,PrefixUebersetzung,2,FALSE)</f>
        <v>Xmp.iptcExt.</v>
      </c>
      <c r="E3751" s="2" t="str">
        <f>MID(F3751,FIND(".",F3751,6)+1,99)</f>
        <v>AddlModelInfo</v>
      </c>
      <c r="F3751" s="3" t="s">
        <v>1827</v>
      </c>
      <c r="G3751" s="3" t="s">
        <v>9526</v>
      </c>
      <c r="H3751" s="3" t="s">
        <v>11241</v>
      </c>
      <c r="I3751" s="3" t="s">
        <v>11064</v>
      </c>
      <c r="J3751" s="3"/>
      <c r="L3751" s="14"/>
      <c r="M3751" s="3" t="str">
        <f>IFERROR(VLOOKUP(E3751,A:J,10, FALSE),"")</f>
        <v>Modell Info zusätzlich</v>
      </c>
      <c r="N3751" s="3" t="str">
        <f>IFERROR(VLOOKUP(I3751,B:K,10,FALSE),"")</f>
        <v>Informationen über die ethnische Zugehörigkeit und andere Fakten des Modells in einem vom Modell freigegebenen Bild.</v>
      </c>
      <c r="O3751" s="3" t="str">
        <f>IF(AND(TRIM(J3751)="",M3751=""),"Suffix not translated ",
   IF(AND(TRIM(J3751)&lt;&gt;"",TRIM(M3751)&lt;&gt;"",TRIM(J3751)&lt;&gt;TRIM(M3751)),"Suffix translation &lt;&gt; lookup ", "" ))
&amp;IF(AND(TRIM(K3751)="",N3751=""),"Description not translated ",
   IF(AND(TRIM(K3751)&lt;&gt;"",TRIM(N3751)&lt;&gt;"",TRIM(K3751)&lt;&gt;TRIM(N3751)),"Description translation&lt;&gt; lookup ", "" ))</f>
        <v/>
      </c>
    </row>
    <row r="3752" spans="1:18" ht="165" x14ac:dyDescent="0.25">
      <c r="A3752" s="2" t="str">
        <f>IF(TRIM(J3752)="","",E3752)</f>
        <v/>
      </c>
      <c r="B3752" s="2" t="str">
        <f>IF(TRIM(K3752)="","",I3752)</f>
        <v/>
      </c>
      <c r="C3752" s="2" t="str">
        <f>LEFT(F3752,FIND(".",F3752,6))</f>
        <v>Xmp.iptcExt.</v>
      </c>
      <c r="D3752" s="2" t="str">
        <f>VLOOKUP(C3752,PrefixUebersetzung,2,FALSE)</f>
        <v>Xmp.iptcExt.</v>
      </c>
      <c r="E3752" s="2" t="str">
        <f>MID(F3752,FIND(".",F3752,6)+1,99)</f>
        <v>AOCopyrightNotice</v>
      </c>
      <c r="F3752" s="3" t="s">
        <v>1828</v>
      </c>
      <c r="G3752" s="3" t="s">
        <v>9526</v>
      </c>
      <c r="H3752" s="3" t="s">
        <v>11241</v>
      </c>
      <c r="I3752" s="3" t="s">
        <v>11065</v>
      </c>
      <c r="J3752" s="3"/>
      <c r="L3752" s="14"/>
      <c r="M3752" s="3" t="str">
        <f>IFERROR(VLOOKUP(E3752,A:J,10, FALSE),"")</f>
        <v>AO Copyright-Hinweis</v>
      </c>
      <c r="N3752" s="3" t="str">
        <f>IFERROR(INDEX(K:K,MATCH(TRUE,INDEX(B:B=I3752,0),0)),"")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O3752" s="3" t="str">
        <f>IF(AND(TRIM(J3752)="",M3752=""),"Suffix not translated ",
   IF(AND(TRIM(J3752)&lt;&gt;"",TRIM(M3752)&lt;&gt;"",TRIM(J3752)&lt;&gt;TRIM(M3752)),"Suffix translation &lt;&gt; lookup ", "" ))
&amp;IF(AND(TRIM(K3752)="",N3752=""),"Description not translated ",
   IF(AND(TRIM(K3752)&lt;&gt;"",TRIM(N3752)&lt;&gt;"",TRIM(K3752)&lt;&gt;TRIM(N3752)),"Description translation&lt;&gt; lookup ", "" ))</f>
        <v/>
      </c>
    </row>
    <row r="3753" spans="1:18" ht="150" x14ac:dyDescent="0.25">
      <c r="A3753" s="2" t="str">
        <f>IF(TRIM(J3753)="","",E3753)</f>
        <v/>
      </c>
      <c r="B3753" s="2" t="str">
        <f>IF(TRIM(K3753)="","",I3753)</f>
        <v/>
      </c>
      <c r="C3753" s="2" t="str">
        <f>LEFT(F3753,FIND(".",F3753,6))</f>
        <v>Xmp.iptcExt.</v>
      </c>
      <c r="D3753" s="2" t="str">
        <f>VLOOKUP(C3753,PrefixUebersetzung,2,FALSE)</f>
        <v>Xmp.iptcExt.</v>
      </c>
      <c r="E3753" s="2" t="str">
        <f>MID(F3753,FIND(".",F3753,6)+1,99)</f>
        <v>AOCreator</v>
      </c>
      <c r="F3753" s="3" t="s">
        <v>1829</v>
      </c>
      <c r="G3753" s="3" t="s">
        <v>9528</v>
      </c>
      <c r="H3753" s="3" t="s">
        <v>11258</v>
      </c>
      <c r="I3753" s="3" t="s">
        <v>11067</v>
      </c>
      <c r="J3753" s="3"/>
      <c r="L3753" s="14"/>
      <c r="M3753" s="3" t="str">
        <f>IFERROR(VLOOKUP(E3753,A:J,10, FALSE),"")</f>
        <v>AO Autor</v>
      </c>
      <c r="N3753" s="3" t="str">
        <f>IFERROR(INDEX(K:K,MATCH(TRUE,INDEX(B:B=I3753,0),0)),"")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O3753" s="3" t="str">
        <f>IF(AND(TRIM(J3753)="",M3753=""),"Suffix not translated ",
   IF(AND(TRIM(J3753)&lt;&gt;"",TRIM(M3753)&lt;&gt;"",TRIM(J3753)&lt;&gt;TRIM(M3753)),"Suffix translation &lt;&gt; lookup ", "" ))
&amp;IF(AND(TRIM(K3753)="",N3753=""),"Description not translated ",
   IF(AND(TRIM(K3753)&lt;&gt;"",TRIM(N3753)&lt;&gt;"",TRIM(K3753)&lt;&gt;TRIM(N3753)),"Description translation&lt;&gt; lookup ", "" ))</f>
        <v/>
      </c>
    </row>
    <row r="3754" spans="1:18" ht="135" x14ac:dyDescent="0.25">
      <c r="A3754" s="2" t="str">
        <f>IF(TRIM(J3754)="","",E3754)</f>
        <v/>
      </c>
      <c r="B3754" s="2" t="str">
        <f>IF(TRIM(K3754)="","",I3754)</f>
        <v/>
      </c>
      <c r="C3754" s="2" t="str">
        <f>LEFT(F3754,FIND(".",F3754,6))</f>
        <v>Xmp.iptcExt.</v>
      </c>
      <c r="D3754" s="2" t="str">
        <f>VLOOKUP(C3754,PrefixUebersetzung,2,FALSE)</f>
        <v>Xmp.iptcExt.</v>
      </c>
      <c r="E3754" s="2" t="str">
        <f>MID(F3754,FIND(".",F3754,6)+1,99)</f>
        <v>AODateCreated</v>
      </c>
      <c r="F3754" s="3" t="s">
        <v>1830</v>
      </c>
      <c r="G3754" s="3" t="s">
        <v>11265</v>
      </c>
      <c r="I3754" s="3" t="s">
        <v>11069</v>
      </c>
      <c r="J3754" s="3"/>
      <c r="L3754" s="14"/>
      <c r="M3754" s="3" t="str">
        <f>IFERROR(VLOOKUP(E3754,A:J,10, FALSE),"")</f>
        <v>AO Datum erzeugt</v>
      </c>
      <c r="N3754" s="3" t="str">
        <f>IFERROR(VLOOKUP(I3754,B:K,10,FALSE),"")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O3754" s="3" t="str">
        <f>IF(AND(TRIM(J3754)="",M3754=""),"Suffix not translated ",
   IF(AND(TRIM(J3754)&lt;&gt;"",TRIM(M3754)&lt;&gt;"",TRIM(J3754)&lt;&gt;TRIM(M3754)),"Suffix translation &lt;&gt; lookup ", "" ))
&amp;IF(AND(TRIM(K3754)="",N3754=""),"Description not translated ",
   IF(AND(TRIM(K3754)&lt;&gt;"",TRIM(N3754)&lt;&gt;"",TRIM(K3754)&lt;&gt;TRIM(N3754)),"Description translation&lt;&gt; lookup ", "" ))</f>
        <v/>
      </c>
    </row>
    <row r="3755" spans="1:18" ht="105" x14ac:dyDescent="0.25">
      <c r="A3755" s="2" t="str">
        <f>IF(TRIM(J3755)="","",E3755)</f>
        <v/>
      </c>
      <c r="B3755" s="2" t="str">
        <f>IF(TRIM(K3755)="","",I3755)</f>
        <v/>
      </c>
      <c r="C3755" s="2" t="str">
        <f>LEFT(F3755,FIND(".",F3755,6))</f>
        <v>Xmp.iptcExt.</v>
      </c>
      <c r="D3755" s="2" t="str">
        <f>VLOOKUP(C3755,PrefixUebersetzung,2,FALSE)</f>
        <v>Xmp.iptcExt.</v>
      </c>
      <c r="E3755" s="2" t="str">
        <f>MID(F3755,FIND(".",F3755,6)+1,99)</f>
        <v>AOSource</v>
      </c>
      <c r="F3755" s="3" t="s">
        <v>1831</v>
      </c>
      <c r="G3755" s="3" t="s">
        <v>9526</v>
      </c>
      <c r="H3755" s="3" t="s">
        <v>11241</v>
      </c>
      <c r="I3755" s="3" t="s">
        <v>11071</v>
      </c>
      <c r="J3755" s="3"/>
      <c r="L3755" s="14"/>
      <c r="M3755" s="3" t="str">
        <f>IFERROR(VLOOKUP(E3755,A:J,10, FALSE),"")</f>
        <v>AO Quelle</v>
      </c>
      <c r="N3755" s="3" t="str">
        <f>IFERROR(VLOOKUP(I3755,B:K,10,FALSE),"")</f>
        <v>Veraltet, verwenden Sie stattdessen das Tag AOSource in der Struktur ArtworkOrObjectDetails. Die Organisation oder Einrichtung, die das Kunstwerk oder Objekt im Bild zu Inventarisierungszwecken besitzt und registriert.</v>
      </c>
      <c r="O3755" s="3" t="str">
        <f>IF(AND(TRIM(J3755)="",M3755=""),"Suffix not translated ",
   IF(AND(TRIM(J3755)&lt;&gt;"",TRIM(M3755)&lt;&gt;"",TRIM(J3755)&lt;&gt;TRIM(M3755)),"Suffix translation &lt;&gt; lookup ", "" ))
&amp;IF(AND(TRIM(K3755)="",N3755=""),"Description not translated ",
   IF(AND(TRIM(K3755)&lt;&gt;"",TRIM(N3755)&lt;&gt;"",TRIM(K3755)&lt;&gt;TRIM(N3755)),"Description translation&lt;&gt; lookup ", "" ))</f>
        <v/>
      </c>
    </row>
    <row r="3756" spans="1:18" ht="120" x14ac:dyDescent="0.25">
      <c r="A3756" s="2" t="str">
        <f>IF(TRIM(J3756)="","",E3756)</f>
        <v/>
      </c>
      <c r="B3756" s="2" t="str">
        <f>IF(TRIM(K3756)="","",I3756)</f>
        <v/>
      </c>
      <c r="C3756" s="2" t="str">
        <f>LEFT(F3756,FIND(".",F3756,6))</f>
        <v>Xmp.iptcExt.</v>
      </c>
      <c r="D3756" s="2" t="str">
        <f>VLOOKUP(C3756,PrefixUebersetzung,2,FALSE)</f>
        <v>Xmp.iptcExt.</v>
      </c>
      <c r="E3756" s="2" t="str">
        <f>MID(F3756,FIND(".",F3756,6)+1,99)</f>
        <v>AOSourceInvNo</v>
      </c>
      <c r="F3756" s="3" t="s">
        <v>1832</v>
      </c>
      <c r="G3756" s="3" t="s">
        <v>9526</v>
      </c>
      <c r="H3756" s="3" t="s">
        <v>11241</v>
      </c>
      <c r="I3756" s="3" t="s">
        <v>11073</v>
      </c>
      <c r="J3756" s="3"/>
      <c r="L3756" s="14"/>
      <c r="M3756" s="3" t="str">
        <f>IFERROR(VLOOKUP(E3756,A:J,10, FALSE),"")</f>
        <v>AO Quelle Inventar-Nr</v>
      </c>
      <c r="N3756" s="3" t="str">
        <f>IFERROR(VLOOKUP(I3756,B:K,10,FALSE),"")</f>
        <v>Veraltet, verwenden Sie stattdessen das Tag AOSourceInvNo in ArtworkOrObjectDetails struct. Die Inventarnummer, die von der Organisation oder Einrichtung vergeben wurde, die das Kunstwerk oder Objekt im Bild besitzt und registriert hat.</v>
      </c>
      <c r="O3756" s="3" t="str">
        <f>IF(AND(TRIM(J3756)="",M3756=""),"Suffix not translated ",
   IF(AND(TRIM(J3756)&lt;&gt;"",TRIM(M3756)&lt;&gt;"",TRIM(J3756)&lt;&gt;TRIM(M3756)),"Suffix translation &lt;&gt; lookup ", "" ))
&amp;IF(AND(TRIM(K3756)="",N3756=""),"Description not translated ",
   IF(AND(TRIM(K3756)&lt;&gt;"",TRIM(N3756)&lt;&gt;"",TRIM(K3756)&lt;&gt;TRIM(N3756)),"Description translation&lt;&gt; lookup ", "" ))</f>
        <v/>
      </c>
    </row>
    <row r="3757" spans="1:18" ht="75" x14ac:dyDescent="0.25">
      <c r="A3757" s="2" t="str">
        <f>IF(TRIM(J3757)="","",E3757)</f>
        <v/>
      </c>
      <c r="B3757" s="2" t="str">
        <f>IF(TRIM(K3757)="","",I3757)</f>
        <v/>
      </c>
      <c r="C3757" s="2" t="str">
        <f>LEFT(F3757,FIND(".",F3757,6))</f>
        <v>Xmp.iptcExt.</v>
      </c>
      <c r="D3757" s="2" t="str">
        <f>VLOOKUP(C3757,PrefixUebersetzung,2,FALSE)</f>
        <v>Xmp.iptcExt.</v>
      </c>
      <c r="E3757" s="2" t="str">
        <f>MID(F3757,FIND(".",F3757,6)+1,99)</f>
        <v>AOTitle</v>
      </c>
      <c r="F3757" s="3" t="s">
        <v>1833</v>
      </c>
      <c r="G3757" s="3" t="s">
        <v>9529</v>
      </c>
      <c r="H3757" s="3" t="s">
        <v>11260</v>
      </c>
      <c r="I3757" s="3" t="s">
        <v>11075</v>
      </c>
      <c r="J3757" s="3"/>
      <c r="L3757" s="14"/>
      <c r="M3757" s="3" t="str">
        <f>IFERROR(VLOOKUP(E3757,A:J,10, FALSE),"")</f>
        <v>AO Title</v>
      </c>
      <c r="N3757" s="3" t="str">
        <f>IFERROR(VLOOKUP(I3757,B:K,10,FALSE),"")</f>
        <v>Veraltet, verwenden Sie stattdessen das Tag AOTitle in ArtworkOrObjectDetails struct. Ein Verweis auf das Kunstwerk oder Objekt im Bild.</v>
      </c>
      <c r="O3757" s="3" t="str">
        <f>IF(AND(TRIM(J3757)="",M3757=""),"Suffix not translated ",
   IF(AND(TRIM(J3757)&lt;&gt;"",TRIM(M3757)&lt;&gt;"",TRIM(J3757)&lt;&gt;TRIM(M3757)),"Suffix translation &lt;&gt; lookup ", "" ))
&amp;IF(AND(TRIM(K3757)="",N3757=""),"Description not translated ",
   IF(AND(TRIM(K3757)&lt;&gt;"",TRIM(N3757)&lt;&gt;"",TRIM(K3757)&lt;&gt;TRIM(N3757)),"Description translation&lt;&gt; lookup ", "" ))</f>
        <v/>
      </c>
    </row>
    <row r="3758" spans="1:18" ht="45" x14ac:dyDescent="0.25">
      <c r="A3758" s="2" t="str">
        <f>IF(TRIM(J3758)="","",E3758)</f>
        <v/>
      </c>
      <c r="B3758" s="2" t="str">
        <f>IF(TRIM(K3758)="","",I3758)</f>
        <v/>
      </c>
      <c r="C3758" s="2" t="str">
        <f>LEFT(F3758,FIND(".",F3758,6))</f>
        <v>Xmp.iptcExt.</v>
      </c>
      <c r="D3758" s="2" t="str">
        <f>VLOOKUP(C3758,PrefixUebersetzung,2,FALSE)</f>
        <v>Xmp.iptcExt.</v>
      </c>
      <c r="E3758" s="2" t="str">
        <f>MID(F3758,FIND(".",F3758,6)+1,99)</f>
        <v>ArtworkOrObject</v>
      </c>
      <c r="F3758" s="3" t="s">
        <v>1834</v>
      </c>
      <c r="G3758" s="3" t="s">
        <v>9527</v>
      </c>
      <c r="H3758" s="3" t="s">
        <v>11296</v>
      </c>
      <c r="I3758" s="3" t="s">
        <v>3403</v>
      </c>
      <c r="J3758" s="3"/>
      <c r="L3758" s="14"/>
      <c r="M3758" s="3" t="str">
        <f>IFERROR(VLOOKUP(E3758,A:J,10, FALSE),"")</f>
        <v>Kunstwerk oder Objekt</v>
      </c>
      <c r="N3758" s="3" t="str">
        <f>IFERROR(VLOOKUP(I3758,B:K,10,FALSE),"")</f>
        <v>Ein Satz von Metadaten über das Kunstwerk oder einem Objekt in dem Bild.</v>
      </c>
      <c r="O3758" s="3" t="str">
        <f>IF(AND(TRIM(J3758)="",M3758=""),"Suffix not translated ",
   IF(AND(TRIM(J3758)&lt;&gt;"",TRIM(M3758)&lt;&gt;"",TRIM(J3758)&lt;&gt;TRIM(M3758)),"Suffix translation &lt;&gt; lookup ", "" ))
&amp;IF(AND(TRIM(K3758)="",N3758=""),"Description not translated ",
   IF(AND(TRIM(K3758)&lt;&gt;"",TRIM(N3758)&lt;&gt;"",TRIM(K3758)&lt;&gt;TRIM(N3758)),"Description translation&lt;&gt; lookup ", "" ))</f>
        <v/>
      </c>
    </row>
    <row r="3759" spans="1:18" ht="45" x14ac:dyDescent="0.25">
      <c r="A3759" s="2" t="str">
        <f>IF(TRIM(J3759)="","",E3759)</f>
        <v/>
      </c>
      <c r="B3759" s="2" t="str">
        <f>IF(TRIM(K3759)="","",I3759)</f>
        <v/>
      </c>
      <c r="C3759" s="2" t="str">
        <f>LEFT(F3759,FIND(".",F3759,6))</f>
        <v>Xmp.iptcExt.</v>
      </c>
      <c r="D3759" s="2" t="str">
        <f>VLOOKUP(C3759,PrefixUebersetzung,2,FALSE)</f>
        <v>Xmp.iptcExt.</v>
      </c>
      <c r="E3759" s="2" t="str">
        <f>MID(F3759,FIND(".",F3759,6)+1,99)</f>
        <v>City</v>
      </c>
      <c r="F3759" s="3" t="s">
        <v>1835</v>
      </c>
      <c r="G3759" s="3" t="s">
        <v>9526</v>
      </c>
      <c r="H3759" s="3" t="s">
        <v>11241</v>
      </c>
      <c r="I3759" s="3" t="s">
        <v>11077</v>
      </c>
      <c r="J3759" s="3"/>
      <c r="L3759" s="14"/>
      <c r="M3759" s="3" t="str">
        <f>IFERROR(VLOOKUP(E3759,A:J,10, FALSE),"")</f>
        <v>Stadt</v>
      </c>
      <c r="N3759" s="3" t="str">
        <f>IFERROR(VLOOKUP(I3759,B:K,10,FALSE),"")</f>
        <v>Veraltet, verwenden Sie stattdessen das Tag City in LocationDetails struct. Name der Stadt eines Ortes.</v>
      </c>
      <c r="O3759" s="3" t="str">
        <f>IF(AND(TRIM(J3759)="",M3759=""),"Suffix not translated ",
   IF(AND(TRIM(J3759)&lt;&gt;"",TRIM(M3759)&lt;&gt;"",TRIM(J3759)&lt;&gt;TRIM(M3759)),"Suffix translation &lt;&gt; lookup ", "" ))
&amp;IF(AND(TRIM(K3759)="",N3759=""),"Description not translated ",
   IF(AND(TRIM(K3759)&lt;&gt;"",TRIM(N3759)&lt;&gt;"",TRIM(K3759)&lt;&gt;TRIM(N3759)),"Description translation&lt;&gt; lookup ", "" ))</f>
        <v/>
      </c>
    </row>
    <row r="3760" spans="1:18" ht="60" x14ac:dyDescent="0.25">
      <c r="A3760" s="2" t="str">
        <f>IF(TRIM(J3760)="","",E3760)</f>
        <v/>
      </c>
      <c r="B3760" s="2" t="str">
        <f>IF(TRIM(K3760)="","",I3760)</f>
        <v/>
      </c>
      <c r="C3760" s="2" t="str">
        <f>LEFT(F3760,FIND(".",F3760,6))</f>
        <v>Xmp.iptcExt.</v>
      </c>
      <c r="D3760" s="2" t="str">
        <f>VLOOKUP(C3760,PrefixUebersetzung,2,FALSE)</f>
        <v>Xmp.iptcExt.</v>
      </c>
      <c r="E3760" s="2" t="str">
        <f>MID(F3760,FIND(".",F3760,6)+1,99)</f>
        <v>CountryCode</v>
      </c>
      <c r="F3760" s="3" t="s">
        <v>1836</v>
      </c>
      <c r="G3760" s="3" t="s">
        <v>9526</v>
      </c>
      <c r="H3760" s="3" t="s">
        <v>11241</v>
      </c>
      <c r="I3760" s="3" t="s">
        <v>11079</v>
      </c>
      <c r="J3760" s="3"/>
      <c r="L3760" s="14"/>
      <c r="M3760" s="3" t="str">
        <f>IFERROR(VLOOKUP(E3760,A:J,10, FALSE),"")</f>
        <v>Länderkennzeichen</v>
      </c>
      <c r="N3760" s="3" t="str">
        <f>IFERROR(VLOOKUP(I3760,B:K,10,FALSE),"")</f>
        <v>Veraltet, verwenden Sie stattdessen das Tag CountryCode in LocationDetails struct. Der ISO-Code des Landes eines Ortes.</v>
      </c>
      <c r="O3760" s="3" t="str">
        <f>IF(AND(TRIM(J3760)="",M3760=""),"Suffix not translated ",
   IF(AND(TRIM(J3760)&lt;&gt;"",TRIM(M3760)&lt;&gt;"",TRIM(J3760)&lt;&gt;TRIM(M3760)),"Suffix translation &lt;&gt; lookup ", "" ))
&amp;IF(AND(TRIM(K3760)="",N3760=""),"Description not translated ",
   IF(AND(TRIM(K3760)&lt;&gt;"",TRIM(N3760)&lt;&gt;"",TRIM(K3760)&lt;&gt;TRIM(N3760)),"Description translation&lt;&gt; lookup ", "" ))</f>
        <v/>
      </c>
    </row>
    <row r="3761" spans="1:15" ht="60" x14ac:dyDescent="0.25">
      <c r="A3761" s="2" t="str">
        <f>IF(TRIM(J3761)="","",E3761)</f>
        <v/>
      </c>
      <c r="B3761" s="2" t="str">
        <f>IF(TRIM(K3761)="","",I3761)</f>
        <v/>
      </c>
      <c r="C3761" s="2" t="str">
        <f>LEFT(F3761,FIND(".",F3761,6))</f>
        <v>Xmp.iptcExt.</v>
      </c>
      <c r="D3761" s="2" t="str">
        <f>VLOOKUP(C3761,PrefixUebersetzung,2,FALSE)</f>
        <v>Xmp.iptcExt.</v>
      </c>
      <c r="E3761" s="2" t="str">
        <f>MID(F3761,FIND(".",F3761,6)+1,99)</f>
        <v>CountryName</v>
      </c>
      <c r="F3761" s="3" t="s">
        <v>1837</v>
      </c>
      <c r="G3761" s="3" t="s">
        <v>9526</v>
      </c>
      <c r="H3761" s="3" t="s">
        <v>11241</v>
      </c>
      <c r="I3761" s="3" t="s">
        <v>11081</v>
      </c>
      <c r="J3761" s="3"/>
      <c r="L3761" s="14"/>
      <c r="M3761" s="3" t="str">
        <f>IFERROR(VLOOKUP(E3761,A:J,10, FALSE),"")</f>
        <v>Land</v>
      </c>
      <c r="N3761" s="3" t="str">
        <f>IFERROR(VLOOKUP(I3761,B:K,10,FALSE),"")</f>
        <v>Veraltet, verwenden Sie stattdessen das Tag CountryName in LocationDetails struct. Der Name des Landes eines Ortes.</v>
      </c>
      <c r="O3761" s="3" t="str">
        <f>IF(AND(TRIM(J3761)="",M3761=""),"Suffix not translated ",
   IF(AND(TRIM(J3761)&lt;&gt;"",TRIM(M3761)&lt;&gt;"",TRIM(J3761)&lt;&gt;TRIM(M3761)),"Suffix translation &lt;&gt; lookup ", "" ))
&amp;IF(AND(TRIM(K3761)="",N3761=""),"Description not translated ",
   IF(AND(TRIM(K3761)&lt;&gt;"",TRIM(N3761)&lt;&gt;"",TRIM(K3761)&lt;&gt;TRIM(N3761)),"Description translation&lt;&gt; lookup ", "" ))</f>
        <v/>
      </c>
    </row>
    <row r="3762" spans="1:15" ht="30" x14ac:dyDescent="0.25">
      <c r="A3762" s="2" t="str">
        <f>IF(TRIM(J3762)="","",E3762)</f>
        <v/>
      </c>
      <c r="B3762" s="2" t="str">
        <f>IF(TRIM(K3762)="","",I3762)</f>
        <v/>
      </c>
      <c r="C3762" s="2" t="str">
        <f>LEFT(F3762,FIND(".",F3762,6))</f>
        <v>Xmp.iptcExt.</v>
      </c>
      <c r="D3762" s="2" t="str">
        <f>VLOOKUP(C3762,PrefixUebersetzung,2,FALSE)</f>
        <v>Xmp.iptcExt.</v>
      </c>
      <c r="E3762" s="2" t="str">
        <f>MID(F3762,FIND(".",F3762,6)+1,99)</f>
        <v>CVterm</v>
      </c>
      <c r="F3762" s="3" t="s">
        <v>1838</v>
      </c>
      <c r="G3762" s="3" t="s">
        <v>9527</v>
      </c>
      <c r="H3762" s="3" t="s">
        <v>11297</v>
      </c>
      <c r="I3762" s="3" t="s">
        <v>3404</v>
      </c>
      <c r="J3762" s="3"/>
      <c r="L3762" s="14">
        <v>5</v>
      </c>
      <c r="M3762" s="3" t="str">
        <f>IFERROR(VLOOKUP(E3762,A:J,10, FALSE),"")</f>
        <v/>
      </c>
      <c r="N3762" s="3" t="str">
        <f>IFERROR(VLOOKUP(I3762,B:K,10,FALSE),"")</f>
        <v/>
      </c>
      <c r="O3762" s="3" t="str">
        <f>IF(AND(TRIM(J3762)="",M3762=""),"Suffix not translated ",
   IF(AND(TRIM(J3762)&lt;&gt;"",TRIM(M3762)&lt;&gt;"",TRIM(J3762)&lt;&gt;TRIM(M3762)),"Suffix translation &lt;&gt; lookup ", "" ))
&amp;IF(AND(TRIM(K3762)="",N3762=""),"Description not translated ",
   IF(AND(TRIM(K3762)&lt;&gt;"",TRIM(N3762)&lt;&gt;"",TRIM(K3762)&lt;&gt;TRIM(N3762)),"Description translation&lt;&gt; lookup ", "" ))</f>
        <v xml:space="preserve">Suffix not translated Description not translated </v>
      </c>
    </row>
    <row r="3763" spans="1:15" ht="90" x14ac:dyDescent="0.25">
      <c r="A3763" s="2" t="str">
        <f>IF(TRIM(J3763)="","",E3763)</f>
        <v/>
      </c>
      <c r="B3763" s="2" t="str">
        <f>IF(TRIM(K3763)="","",I3763)</f>
        <v/>
      </c>
      <c r="C3763" s="2" t="str">
        <f>LEFT(F3763,FIND(".",F3763,6))</f>
        <v>Xmp.iptcExt.</v>
      </c>
      <c r="D3763" s="2" t="str">
        <f>VLOOKUP(C3763,PrefixUebersetzung,2,FALSE)</f>
        <v>Xmp.iptcExt.</v>
      </c>
      <c r="E3763" s="2" t="str">
        <f>MID(F3763,FIND(".",F3763,6)+1,99)</f>
        <v>DigImageGUID</v>
      </c>
      <c r="F3763" s="3" t="s">
        <v>1839</v>
      </c>
      <c r="G3763" s="3" t="s">
        <v>9526</v>
      </c>
      <c r="H3763" s="3" t="s">
        <v>11241</v>
      </c>
      <c r="I3763" s="3" t="s">
        <v>11083</v>
      </c>
      <c r="J3763" s="3"/>
      <c r="L3763" s="14"/>
      <c r="M3763" s="3" t="str">
        <f>IFERROR(VLOOKUP(E3763,A:J,10, FALSE),"")</f>
        <v>Dig Bild GUID</v>
      </c>
      <c r="N3763" s="3" t="str">
        <f>IFERROR(VLOOKUP(I3763,B:K,10,FALSE),"")</f>
        <v>Globally Unique Identifier für dieses digitale Bild. Es wird durch den Schöpfer des digitalen Bildes zum Zeitpunk der Erstellung erstellt und zugeordnet. Dieser Wert soll danach nicht verändert werden.</v>
      </c>
      <c r="O3763" s="3" t="str">
        <f>IF(AND(TRIM(J3763)="",M3763=""),"Suffix not translated ",
   IF(AND(TRIM(J3763)&lt;&gt;"",TRIM(M3763)&lt;&gt;"",TRIM(J3763)&lt;&gt;TRIM(M3763)),"Suffix translation &lt;&gt; lookup ", "" ))
&amp;IF(AND(TRIM(K3763)="",N3763=""),"Description not translated ",
   IF(AND(TRIM(K3763)&lt;&gt;"",TRIM(N3763)&lt;&gt;"",TRIM(K3763)&lt;&gt;TRIM(N3763)),"Description translation&lt;&gt; lookup ", "" ))</f>
        <v/>
      </c>
    </row>
    <row r="3764" spans="1:15" ht="45" x14ac:dyDescent="0.25">
      <c r="A3764" s="2" t="str">
        <f>IF(TRIM(J3764)="","",E3764)</f>
        <v/>
      </c>
      <c r="B3764" s="2" t="str">
        <f>IF(TRIM(K3764)="","",I3764)</f>
        <v/>
      </c>
      <c r="C3764" s="2" t="str">
        <f>LEFT(F3764,FIND(".",F3764,6))</f>
        <v>Xmp.iptcExt.</v>
      </c>
      <c r="D3764" s="2" t="str">
        <f>VLOOKUP(C3764,PrefixUebersetzung,2,FALSE)</f>
        <v>Xmp.iptcExt.</v>
      </c>
      <c r="E3764" s="2" t="str">
        <f>MID(F3764,FIND(".",F3764,6)+1,99)</f>
        <v>DigitalSourcefileType</v>
      </c>
      <c r="F3764" s="3" t="s">
        <v>1840</v>
      </c>
      <c r="G3764" s="3" t="s">
        <v>9526</v>
      </c>
      <c r="H3764" s="3" t="s">
        <v>11298</v>
      </c>
      <c r="I3764" s="3" t="s">
        <v>11084</v>
      </c>
      <c r="J3764" s="3"/>
      <c r="L3764" s="14"/>
      <c r="M3764" s="3" t="str">
        <f>IFERROR(VLOOKUP(E3764,A:J,10, FALSE),"")</f>
        <v>Digitale Quelldateityp</v>
      </c>
      <c r="N3764" s="3" t="str">
        <f>IFERROR(VLOOKUP(I3764,B:K,10,FALSE),"")</f>
        <v>Veraltet, verwenden Sie stattdessen das Tag DigitalSourceType. Der Typ der digitalen Quelldatei.</v>
      </c>
      <c r="O3764" s="3" t="str">
        <f>IF(AND(TRIM(J3764)="",M3764=""),"Suffix not translated ",
   IF(AND(TRIM(J3764)&lt;&gt;"",TRIM(M3764)&lt;&gt;"",TRIM(J3764)&lt;&gt;TRIM(M3764)),"Suffix translation &lt;&gt; lookup ", "" ))
&amp;IF(AND(TRIM(K3764)="",N3764=""),"Description not translated ",
   IF(AND(TRIM(K3764)&lt;&gt;"",TRIM(N3764)&lt;&gt;"",TRIM(K3764)&lt;&gt;TRIM(N3764)),"Description translation&lt;&gt; lookup ", "" ))</f>
        <v/>
      </c>
    </row>
    <row r="3765" spans="1:15" x14ac:dyDescent="0.25">
      <c r="A3765" s="2" t="str">
        <f>IF(TRIM(J3765)="","",E3765)</f>
        <v/>
      </c>
      <c r="B3765" s="2" t="str">
        <f>IF(TRIM(K3765)="","",I3765)</f>
        <v/>
      </c>
      <c r="C3765" s="2" t="str">
        <f>LEFT(F3765,FIND(".",F3765,6))</f>
        <v>Xmp.iptcExt.</v>
      </c>
      <c r="D3765" s="2" t="str">
        <f>VLOOKUP(C3765,PrefixUebersetzung,2,FALSE)</f>
        <v>Xmp.iptcExt.</v>
      </c>
      <c r="E3765" s="2" t="str">
        <f>MID(F3765,FIND(".",F3765,6)+1,99)</f>
        <v>DigitalSourceType</v>
      </c>
      <c r="F3765" s="36" t="s">
        <v>10995</v>
      </c>
      <c r="G3765" s="36" t="s">
        <v>9526</v>
      </c>
      <c r="H3765" s="36" t="s">
        <v>11298</v>
      </c>
      <c r="I3765" s="36" t="s">
        <v>10978</v>
      </c>
      <c r="L3765" s="15">
        <v>8</v>
      </c>
      <c r="M3765" s="3" t="str">
        <f>IFERROR(VLOOKUP(E3765,A:J,10, FALSE),"")</f>
        <v/>
      </c>
      <c r="N3765" s="3" t="str">
        <f>IFERROR(VLOOKUP(I3765,B:K,10,FALSE),"")</f>
        <v/>
      </c>
      <c r="O3765" s="3" t="str">
        <f>IF(AND(TRIM(J3765)="",M3765=""),"Suffix not translated ",
   IF(AND(TRIM(J3765)&lt;&gt;"",TRIM(M3765)&lt;&gt;"",TRIM(J3765)&lt;&gt;TRIM(M3765)),"Suffix translation &lt;&gt; lookup ", "" ))
&amp;IF(AND(TRIM(K3765)="",N3765=""),"Description not translated ",
   IF(AND(TRIM(K3765)&lt;&gt;"",TRIM(N3765)&lt;&gt;"",TRIM(K3765)&lt;&gt;TRIM(N3765)),"Description translation&lt;&gt; lookup ", "" ))</f>
        <v xml:space="preserve">Suffix not translated Description not translated </v>
      </c>
    </row>
    <row r="3766" spans="1:15" ht="30" x14ac:dyDescent="0.25">
      <c r="A3766" s="2" t="str">
        <f>IF(TRIM(J3766)="","",E3766)</f>
        <v/>
      </c>
      <c r="B3766" s="2" t="str">
        <f>IF(TRIM(K3766)="","",I3766)</f>
        <v/>
      </c>
      <c r="C3766" s="2" t="str">
        <f>LEFT(F3766,FIND(".",F3766,6))</f>
        <v>Xmp.iptcExt.</v>
      </c>
      <c r="D3766" s="2" t="str">
        <f>VLOOKUP(C3766,PrefixUebersetzung,2,FALSE)</f>
        <v>Xmp.iptcExt.</v>
      </c>
      <c r="E3766" s="2" t="str">
        <f>MID(F3766,FIND(".",F3766,6)+1,99)</f>
        <v>EmbdEncRightsExpr</v>
      </c>
      <c r="F3766" s="36" t="s">
        <v>10996</v>
      </c>
      <c r="G3766" s="36" t="s">
        <v>9527</v>
      </c>
      <c r="H3766" s="36" t="s">
        <v>11299</v>
      </c>
      <c r="I3766" s="36" t="s">
        <v>10980</v>
      </c>
      <c r="L3766" s="15">
        <v>8</v>
      </c>
      <c r="M3766" s="3" t="str">
        <f>IFERROR(VLOOKUP(E3766,A:J,10, FALSE),"")</f>
        <v/>
      </c>
      <c r="N3766" s="3" t="str">
        <f>IFERROR(VLOOKUP(I3766,B:K,10,FALSE),"")</f>
        <v/>
      </c>
      <c r="O3766" s="3" t="str">
        <f>IF(AND(TRIM(J3766)="",M3766=""),"Suffix not translated ",
   IF(AND(TRIM(J3766)&lt;&gt;"",TRIM(M3766)&lt;&gt;"",TRIM(J3766)&lt;&gt;TRIM(M3766)),"Suffix translation &lt;&gt; lookup ", "" ))
&amp;IF(AND(TRIM(K3766)="",N3766=""),"Description not translated ",
   IF(AND(TRIM(K3766)&lt;&gt;"",TRIM(N3766)&lt;&gt;"",TRIM(K3766)&lt;&gt;TRIM(N3766)),"Description translation&lt;&gt; lookup ", "" ))</f>
        <v xml:space="preserve">Suffix not translated Description not translated </v>
      </c>
    </row>
    <row r="3767" spans="1:15" ht="45" x14ac:dyDescent="0.25">
      <c r="A3767" s="2" t="str">
        <f>IF(TRIM(J3767)="","",E3767)</f>
        <v/>
      </c>
      <c r="B3767" s="2" t="str">
        <f>IF(TRIM(K3767)="","",I3767)</f>
        <v/>
      </c>
      <c r="C3767" s="2" t="str">
        <f>LEFT(F3767,FIND(".",F3767,6))</f>
        <v>Xmp.iptcExt.</v>
      </c>
      <c r="D3767" s="2" t="str">
        <f>VLOOKUP(C3767,PrefixUebersetzung,2,FALSE)</f>
        <v>Xmp.iptcExt.</v>
      </c>
      <c r="E3767" s="2" t="str">
        <f>MID(F3767,FIND(".",F3767,6)+1,99)</f>
        <v>Event</v>
      </c>
      <c r="F3767" s="3" t="s">
        <v>1841</v>
      </c>
      <c r="G3767" s="3" t="s">
        <v>9529</v>
      </c>
      <c r="H3767" s="3" t="s">
        <v>11260</v>
      </c>
      <c r="I3767" s="3" t="s">
        <v>3405</v>
      </c>
      <c r="J3767" s="3"/>
      <c r="L3767" s="14"/>
      <c r="M3767" s="3" t="str">
        <f>IFERROR(VLOOKUP(E3767,A:J,10, FALSE),"")</f>
        <v>Ereignis</v>
      </c>
      <c r="N3767" s="3" t="str">
        <f>IFERROR(VLOOKUP(I3767,B:K,10,FALSE),"")</f>
        <v>Benennt oder beschreibt das spezifische Ereignis, bei dem das Foto gemacht wurde.</v>
      </c>
      <c r="O3767" s="3" t="str">
        <f>IF(AND(TRIM(J3767)="",M3767=""),"Suffix not translated ",
   IF(AND(TRIM(J3767)&lt;&gt;"",TRIM(M3767)&lt;&gt;"",TRIM(J3767)&lt;&gt;TRIM(M3767)),"Suffix translation &lt;&gt; lookup ", "" ))
&amp;IF(AND(TRIM(K3767)="",N3767=""),"Description not translated ",
   IF(AND(TRIM(K3767)&lt;&gt;"",TRIM(N3767)&lt;&gt;"",TRIM(K3767)&lt;&gt;TRIM(N3767)),"Description translation&lt;&gt; lookup ", "" ))</f>
        <v/>
      </c>
    </row>
    <row r="3768" spans="1:15" ht="30" x14ac:dyDescent="0.25">
      <c r="A3768" s="2" t="str">
        <f>IF(TRIM(J3768)="","",E3768)</f>
        <v>EventId</v>
      </c>
      <c r="B3768" s="2" t="str">
        <f>IF(TRIM(K3768)="","",I3768)</f>
        <v/>
      </c>
      <c r="C3768" s="2" t="str">
        <f>LEFT(F3768,FIND(".",F3768,6))</f>
        <v>Xmp.iptcExt.</v>
      </c>
      <c r="D3768" s="2" t="str">
        <f>VLOOKUP(C3768,PrefixUebersetzung,2,FALSE)</f>
        <v>Xmp.iptcExt.</v>
      </c>
      <c r="E3768" s="2" t="str">
        <f>MID(F3768,FIND(".",F3768,6)+1,99)</f>
        <v>EventId</v>
      </c>
      <c r="F3768" s="36" t="s">
        <v>10997</v>
      </c>
      <c r="G3768" s="36" t="s">
        <v>9527</v>
      </c>
      <c r="H3768" s="36" t="s">
        <v>11251</v>
      </c>
      <c r="I3768" s="36" t="s">
        <v>10982</v>
      </c>
      <c r="J3768" s="5" t="s">
        <v>7632</v>
      </c>
      <c r="L3768" s="15">
        <v>8</v>
      </c>
      <c r="M3768" s="3" t="str">
        <f>IFERROR(VLOOKUP(E3768,A:J,10, FALSE),"")</f>
        <v>Ereignis-ID</v>
      </c>
      <c r="N3768" s="3" t="str">
        <f>IFERROR(VLOOKUP(I3768,B:K,10,FALSE),"")</f>
        <v/>
      </c>
      <c r="O3768" s="3" t="str">
        <f>IF(AND(TRIM(J3768)="",M3768=""),"Suffix not translated ",
   IF(AND(TRIM(J3768)&lt;&gt;"",TRIM(M3768)&lt;&gt;"",TRIM(J3768)&lt;&gt;TRIM(M3768)),"Suffix translation &lt;&gt; lookup ", "" ))
&amp;IF(AND(TRIM(K3768)="",N3768=""),"Description not translated ",
   IF(AND(TRIM(K3768)&lt;&gt;"",TRIM(N3768)&lt;&gt;"",TRIM(K3768)&lt;&gt;TRIM(N3768)),"Description translation&lt;&gt; lookup ", "" ))</f>
        <v xml:space="preserve">Description not translated </v>
      </c>
    </row>
    <row r="3769" spans="1:15" ht="45" x14ac:dyDescent="0.25">
      <c r="A3769" s="2" t="str">
        <f>IF(TRIM(J3769)="","",E3769)</f>
        <v>Genre</v>
      </c>
      <c r="B3769" s="2" t="str">
        <f>IF(TRIM(K3769)="","",I3769)</f>
        <v/>
      </c>
      <c r="C3769" s="2" t="str">
        <f>LEFT(F3769,FIND(".",F3769,6))</f>
        <v>Xmp.iptcExt.</v>
      </c>
      <c r="D3769" s="2" t="str">
        <f>VLOOKUP(C3769,PrefixUebersetzung,2,FALSE)</f>
        <v>Xmp.iptcExt.</v>
      </c>
      <c r="E3769" s="2" t="str">
        <f>MID(F3769,FIND(".",F3769,6)+1,99)</f>
        <v>Genre</v>
      </c>
      <c r="F3769" s="36" t="s">
        <v>10998</v>
      </c>
      <c r="G3769" s="36" t="s">
        <v>9527</v>
      </c>
      <c r="H3769" s="36" t="s">
        <v>11295</v>
      </c>
      <c r="I3769" s="36" t="s">
        <v>10984</v>
      </c>
      <c r="J3769" s="5" t="s">
        <v>4554</v>
      </c>
      <c r="L3769" s="15">
        <v>8</v>
      </c>
      <c r="M3769" s="3" t="str">
        <f>IFERROR(VLOOKUP(E3769,A:J,10, FALSE),"")</f>
        <v>Genre</v>
      </c>
      <c r="N3769" s="3" t="str">
        <f>IFERROR(VLOOKUP(I3769,B:K,10,FALSE),"")</f>
        <v/>
      </c>
      <c r="O3769" s="3" t="str">
        <f>IF(AND(TRIM(J3769)="",M3769=""),"Suffix not translated ",
   IF(AND(TRIM(J3769)&lt;&gt;"",TRIM(M3769)&lt;&gt;"",TRIM(J3769)&lt;&gt;TRIM(M3769)),"Suffix translation &lt;&gt; lookup ", "" ))
&amp;IF(AND(TRIM(K3769)="",N3769=""),"Description not translated ",
   IF(AND(TRIM(K3769)&lt;&gt;"",TRIM(N3769)&lt;&gt;"",TRIM(K3769)&lt;&gt;TRIM(N3769)),"Description translation&lt;&gt; lookup ", "" ))</f>
        <v xml:space="preserve">Description not translated </v>
      </c>
    </row>
    <row r="3770" spans="1:15" ht="60" x14ac:dyDescent="0.25">
      <c r="A3770" s="2" t="str">
        <f>IF(TRIM(J3770)="","",E3770)</f>
        <v/>
      </c>
      <c r="B3770" s="2" t="str">
        <f>IF(TRIM(K3770)="","",I3770)</f>
        <v/>
      </c>
      <c r="C3770" s="2" t="str">
        <f>LEFT(F3770,FIND(".",F3770,6))</f>
        <v>Xmp.iptcExt.</v>
      </c>
      <c r="D3770" s="2" t="str">
        <f>VLOOKUP(C3770,PrefixUebersetzung,2,FALSE)</f>
        <v>Xmp.iptcExt.</v>
      </c>
      <c r="E3770" s="2" t="str">
        <f>MID(F3770,FIND(".",F3770,6)+1,99)</f>
        <v>ImageRegion</v>
      </c>
      <c r="F3770" s="36" t="s">
        <v>10999</v>
      </c>
      <c r="G3770" s="36" t="s">
        <v>9527</v>
      </c>
      <c r="H3770" s="36" t="s">
        <v>11300</v>
      </c>
      <c r="I3770" s="36" t="s">
        <v>10986</v>
      </c>
      <c r="L3770" s="15">
        <v>8</v>
      </c>
      <c r="M3770" s="3" t="str">
        <f>IFERROR(VLOOKUP(E3770,A:J,10, FALSE),"")</f>
        <v/>
      </c>
      <c r="N3770" s="3" t="str">
        <f>IFERROR(VLOOKUP(I3770,B:K,10,FALSE),"")</f>
        <v/>
      </c>
      <c r="O3770" s="3" t="str">
        <f>IF(AND(TRIM(J3770)="",M3770=""),"Suffix not translated ",
   IF(AND(TRIM(J3770)&lt;&gt;"",TRIM(M3770)&lt;&gt;"",TRIM(J3770)&lt;&gt;TRIM(M3770)),"Suffix translation &lt;&gt; lookup ", "" ))
&amp;IF(AND(TRIM(K3770)="",N3770=""),"Description not translated ",
   IF(AND(TRIM(K3770)&lt;&gt;"",TRIM(N3770)&lt;&gt;"",TRIM(K3770)&lt;&gt;TRIM(N3770)),"Description translation&lt;&gt; lookup ", "" ))</f>
        <v xml:space="preserve">Suffix not translated Description not translated </v>
      </c>
    </row>
    <row r="3771" spans="1:15" ht="45" x14ac:dyDescent="0.25">
      <c r="A3771" s="2" t="str">
        <f>IF(TRIM(J3771)="","",E3771)</f>
        <v/>
      </c>
      <c r="B3771" s="2" t="str">
        <f>IF(TRIM(K3771)="","",I3771)</f>
        <v/>
      </c>
      <c r="C3771" s="2" t="str">
        <f>LEFT(F3771,FIND(".",F3771,6))</f>
        <v>Xmp.iptcExt.</v>
      </c>
      <c r="D3771" s="2" t="str">
        <f>VLOOKUP(C3771,PrefixUebersetzung,2,FALSE)</f>
        <v>Xmp.iptcExt.</v>
      </c>
      <c r="E3771" s="2" t="str">
        <f>MID(F3771,FIND(".",F3771,6)+1,99)</f>
        <v>IptcLastEdited</v>
      </c>
      <c r="F3771" s="3" t="s">
        <v>1842</v>
      </c>
      <c r="G3771" s="3" t="s">
        <v>11265</v>
      </c>
      <c r="I3771" s="3" t="s">
        <v>3406</v>
      </c>
      <c r="J3771" s="3"/>
      <c r="L3771" s="14"/>
      <c r="M3771" s="3" t="str">
        <f>IFERROR(VLOOKUP(E3771,A:J,10, FALSE),"")</f>
        <v>IPTC zuletzt geändert</v>
      </c>
      <c r="N3771" s="3" t="str">
        <f>IFERROR(VLOOKUP(I3771,B:K,10,FALSE),"")</f>
        <v>Das Datum und die Zeit, zu dem zuletzt eines der IPTC Foto-Metadaten-Felder bearbeitet wurde.</v>
      </c>
      <c r="O3771" s="3" t="str">
        <f>IF(AND(TRIM(J3771)="",M3771=""),"Suffix not translated ",
   IF(AND(TRIM(J3771)&lt;&gt;"",TRIM(M3771)&lt;&gt;"",TRIM(J3771)&lt;&gt;TRIM(M3771)),"Suffix translation &lt;&gt; lookup ", "" ))
&amp;IF(AND(TRIM(K3771)="",N3771=""),"Description not translated ",
   IF(AND(TRIM(K3771)&lt;&gt;"",TRIM(N3771)&lt;&gt;"",TRIM(K3771)&lt;&gt;TRIM(N3771)),"Description translation&lt;&gt; lookup ", "" ))</f>
        <v/>
      </c>
    </row>
    <row r="3772" spans="1:15" ht="30" x14ac:dyDescent="0.25">
      <c r="A3772" s="2" t="str">
        <f>IF(TRIM(J3772)="","",E3772)</f>
        <v/>
      </c>
      <c r="B3772" s="2" t="str">
        <f>IF(TRIM(K3772)="","",I3772)</f>
        <v/>
      </c>
      <c r="C3772" s="2" t="str">
        <f>LEFT(F3772,FIND(".",F3772,6))</f>
        <v>Xmp.iptcExt.</v>
      </c>
      <c r="D3772" s="2" t="str">
        <f>VLOOKUP(C3772,PrefixUebersetzung,2,FALSE)</f>
        <v>Xmp.iptcExt.</v>
      </c>
      <c r="E3772" s="2" t="str">
        <f>MID(F3772,FIND(".",F3772,6)+1,99)</f>
        <v>LinkedEncRightsExpr</v>
      </c>
      <c r="F3772" s="36" t="s">
        <v>11000</v>
      </c>
      <c r="G3772" s="36" t="s">
        <v>9527</v>
      </c>
      <c r="H3772" s="36" t="s">
        <v>11301</v>
      </c>
      <c r="I3772" s="36" t="s">
        <v>10988</v>
      </c>
      <c r="L3772" s="15">
        <v>8</v>
      </c>
      <c r="M3772" s="3" t="str">
        <f>IFERROR(VLOOKUP(E3772,A:J,10, FALSE),"")</f>
        <v/>
      </c>
      <c r="N3772" s="3" t="str">
        <f>IFERROR(VLOOKUP(I3772,B:K,10,FALSE),"")</f>
        <v/>
      </c>
      <c r="O3772" s="3" t="str">
        <f>IF(AND(TRIM(J3772)="",M3772=""),"Suffix not translated ",
   IF(AND(TRIM(J3772)&lt;&gt;"",TRIM(M3772)&lt;&gt;"",TRIM(J3772)&lt;&gt;TRIM(M3772)),"Suffix translation &lt;&gt; lookup ", "" ))
&amp;IF(AND(TRIM(K3772)="",N3772=""),"Description not translated ",
   IF(AND(TRIM(K3772)&lt;&gt;"",TRIM(N3772)&lt;&gt;"",TRIM(K3772)&lt;&gt;TRIM(N3772)),"Description translation&lt;&gt; lookup ", "" ))</f>
        <v xml:space="preserve">Suffix not translated Description not translated </v>
      </c>
    </row>
    <row r="3773" spans="1:15" ht="45" x14ac:dyDescent="0.25">
      <c r="A3773" s="2" t="str">
        <f>IF(TRIM(J3773)="","",E3773)</f>
        <v/>
      </c>
      <c r="B3773" s="2" t="str">
        <f>IF(TRIM(K3773)="","",I3773)</f>
        <v/>
      </c>
      <c r="C3773" s="2" t="str">
        <f>LEFT(F3773,FIND(".",F3773,6))</f>
        <v>Xmp.iptcExt.</v>
      </c>
      <c r="D3773" s="2" t="str">
        <f>VLOOKUP(C3773,PrefixUebersetzung,2,FALSE)</f>
        <v>Xmp.iptcExt.</v>
      </c>
      <c r="E3773" s="2" t="str">
        <f>MID(F3773,FIND(".",F3773,6)+1,99)</f>
        <v>LocationCreated</v>
      </c>
      <c r="F3773" s="3" t="s">
        <v>1843</v>
      </c>
      <c r="G3773" s="3" t="s">
        <v>9527</v>
      </c>
      <c r="H3773" s="3" t="s">
        <v>11302</v>
      </c>
      <c r="I3773" s="3" t="s">
        <v>3407</v>
      </c>
      <c r="J3773" s="3"/>
      <c r="L3773" s="14"/>
      <c r="M3773" s="3" t="str">
        <f>IFERROR(VLOOKUP(E3773,A:J,10, FALSE),"")</f>
        <v>Ort der Aufnahme</v>
      </c>
      <c r="N3773" s="3" t="str">
        <f>IFERROR(VLOOKUP(I3773,B:K,10,FALSE),"")</f>
        <v>Ort, wo das Foto gemacht wurde.</v>
      </c>
      <c r="O3773" s="3" t="str">
        <f>IF(AND(TRIM(J3773)="",M3773=""),"Suffix not translated ",
   IF(AND(TRIM(J3773)&lt;&gt;"",TRIM(M3773)&lt;&gt;"",TRIM(J3773)&lt;&gt;TRIM(M3773)),"Suffix translation &lt;&gt; lookup ", "" ))
&amp;IF(AND(TRIM(K3773)="",N3773=""),"Description not translated ",
   IF(AND(TRIM(K3773)&lt;&gt;"",TRIM(N3773)&lt;&gt;"",TRIM(K3773)&lt;&gt;TRIM(N3773)),"Description translation&lt;&gt; lookup ", "" ))</f>
        <v/>
      </c>
    </row>
    <row r="3774" spans="1:15" ht="45" x14ac:dyDescent="0.25">
      <c r="A3774" s="2" t="str">
        <f>IF(TRIM(J3774)="","",E3774)</f>
        <v/>
      </c>
      <c r="B3774" s="2" t="str">
        <f>IF(TRIM(K3774)="","",I3774)</f>
        <v/>
      </c>
      <c r="C3774" s="2" t="str">
        <f>LEFT(F3774,FIND(".",F3774,6))</f>
        <v>Xmp.iptcExt.</v>
      </c>
      <c r="D3774" s="2" t="str">
        <f>VLOOKUP(C3774,PrefixUebersetzung,2,FALSE)</f>
        <v>Xmp.iptcExt.</v>
      </c>
      <c r="E3774" s="2" t="str">
        <f>MID(F3774,FIND(".",F3774,6)+1,99)</f>
        <v>LocationShown</v>
      </c>
      <c r="F3774" s="3" t="s">
        <v>1844</v>
      </c>
      <c r="G3774" s="3" t="s">
        <v>9527</v>
      </c>
      <c r="H3774" s="3" t="s">
        <v>11302</v>
      </c>
      <c r="I3774" s="3" t="s">
        <v>3408</v>
      </c>
      <c r="J3774" s="3"/>
      <c r="L3774" s="14"/>
      <c r="M3774" s="3" t="str">
        <f>IFERROR(VLOOKUP(E3774,A:J,10, FALSE),"")</f>
        <v>Ort abgebildet</v>
      </c>
      <c r="N3774" s="3" t="str">
        <f>IFERROR(VLOOKUP(I3774,B:K,10,FALSE),"")</f>
        <v>Ein Schauplatz, der in der Abbildung dargestellt wird.</v>
      </c>
      <c r="O3774" s="3" t="str">
        <f>IF(AND(TRIM(J3774)="",M3774=""),"Suffix not translated ",
   IF(AND(TRIM(J3774)&lt;&gt;"",TRIM(M3774)&lt;&gt;"",TRIM(J3774)&lt;&gt;TRIM(M3774)),"Suffix translation &lt;&gt; lookup ", "" ))
&amp;IF(AND(TRIM(K3774)="",N3774=""),"Description not translated ",
   IF(AND(TRIM(K3774)&lt;&gt;"",TRIM(N3774)&lt;&gt;"",TRIM(K3774)&lt;&gt;TRIM(N3774)),"Description translation&lt;&gt; lookup ", "" ))</f>
        <v/>
      </c>
    </row>
    <row r="3775" spans="1:15" ht="60" x14ac:dyDescent="0.25">
      <c r="A3775" s="2" t="str">
        <f>IF(TRIM(J3775)="","",E3775)</f>
        <v/>
      </c>
      <c r="B3775" s="2" t="str">
        <f>IF(TRIM(K3775)="","",I3775)</f>
        <v/>
      </c>
      <c r="C3775" s="2" t="str">
        <f>LEFT(F3775,FIND(".",F3775,6))</f>
        <v>Xmp.iptcExt.</v>
      </c>
      <c r="D3775" s="2" t="str">
        <f>VLOOKUP(C3775,PrefixUebersetzung,2,FALSE)</f>
        <v>Xmp.iptcExt.</v>
      </c>
      <c r="E3775" s="2" t="str">
        <f>MID(F3775,FIND(".",F3775,6)+1,99)</f>
        <v>MaxAvailHeight</v>
      </c>
      <c r="F3775" s="3" t="s">
        <v>1845</v>
      </c>
      <c r="G3775" s="3" t="s">
        <v>9526</v>
      </c>
      <c r="H3775" s="3" t="s">
        <v>11242</v>
      </c>
      <c r="I3775" s="3" t="s">
        <v>3409</v>
      </c>
      <c r="J3775" s="3"/>
      <c r="L3775" s="14"/>
      <c r="M3775" s="3" t="str">
        <f>IFERROR(VLOOKUP(E3775,A:J,10, FALSE),"")</f>
        <v>Max verfügbare Höhe</v>
      </c>
      <c r="N3775" s="3" t="str">
        <f>IFERROR(VLOOKUP(I3775,B:K,10,FALSE),"")</f>
        <v>Die maximal verfügbare Höhe in Pixel des ursprünglichen Fotos, aus dem dieses Foto durch Downsizing abgeleitet wurde.</v>
      </c>
      <c r="O3775" s="3" t="str">
        <f>IF(AND(TRIM(J3775)="",M3775=""),"Suffix not translated ",
   IF(AND(TRIM(J3775)&lt;&gt;"",TRIM(M3775)&lt;&gt;"",TRIM(J3775)&lt;&gt;TRIM(M3775)),"Suffix translation &lt;&gt; lookup ", "" ))
&amp;IF(AND(TRIM(K3775)="",N3775=""),"Description not translated ",
   IF(AND(TRIM(K3775)&lt;&gt;"",TRIM(N3775)&lt;&gt;"",TRIM(K3775)&lt;&gt;TRIM(N3775)),"Description translation&lt;&gt; lookup ", "" ))</f>
        <v/>
      </c>
    </row>
    <row r="3776" spans="1:15" ht="60" x14ac:dyDescent="0.25">
      <c r="A3776" s="2" t="str">
        <f>IF(TRIM(J3776)="","",E3776)</f>
        <v/>
      </c>
      <c r="B3776" s="2" t="str">
        <f>IF(TRIM(K3776)="","",I3776)</f>
        <v/>
      </c>
      <c r="C3776" s="2" t="str">
        <f>LEFT(F3776,FIND(".",F3776,6))</f>
        <v>Xmp.iptcExt.</v>
      </c>
      <c r="D3776" s="2" t="str">
        <f>VLOOKUP(C3776,PrefixUebersetzung,2,FALSE)</f>
        <v>Xmp.iptcExt.</v>
      </c>
      <c r="E3776" s="2" t="str">
        <f>MID(F3776,FIND(".",F3776,6)+1,99)</f>
        <v>MaxAvailWidth</v>
      </c>
      <c r="F3776" s="3" t="s">
        <v>1846</v>
      </c>
      <c r="G3776" s="3" t="s">
        <v>9526</v>
      </c>
      <c r="H3776" s="3" t="s">
        <v>11242</v>
      </c>
      <c r="I3776" s="3" t="s">
        <v>3410</v>
      </c>
      <c r="J3776" s="3"/>
      <c r="L3776" s="14"/>
      <c r="M3776" s="3" t="str">
        <f>IFERROR(VLOOKUP(E3776,A:J,10, FALSE),"")</f>
        <v>Max verfügbare Breite</v>
      </c>
      <c r="N3776" s="3" t="str">
        <f>IFERROR(VLOOKUP(I3776,B:K,10,FALSE),"")</f>
        <v>Die maximal verfügbare Breite in Pixel des ursprünglichen Fotos, aus dem dieses Foto durch Downsizing abgeleitet wurde.</v>
      </c>
      <c r="O3776" s="3" t="str">
        <f>IF(AND(TRIM(J3776)="",M3776=""),"Suffix not translated ",
   IF(AND(TRIM(J3776)&lt;&gt;"",TRIM(M3776)&lt;&gt;"",TRIM(J3776)&lt;&gt;TRIM(M3776)),"Suffix translation &lt;&gt; lookup ", "" ))
&amp;IF(AND(TRIM(K3776)="",N3776=""),"Description not translated ",
   IF(AND(TRIM(K3776)&lt;&gt;"",TRIM(N3776)&lt;&gt;"",TRIM(K3776)&lt;&gt;TRIM(N3776)),"Description translation&lt;&gt; lookup ", "" ))</f>
        <v/>
      </c>
    </row>
    <row r="3777" spans="1:17" ht="60" x14ac:dyDescent="0.25">
      <c r="A3777" s="2" t="str">
        <f>IF(TRIM(J3777)="","",E3777)</f>
        <v/>
      </c>
      <c r="B3777" s="2" t="str">
        <f>IF(TRIM(K3777)="","",I3777)</f>
        <v/>
      </c>
      <c r="C3777" s="2" t="str">
        <f>LEFT(F3777,FIND(".",F3777,6))</f>
        <v>Xmp.iptcExt.</v>
      </c>
      <c r="D3777" s="2" t="str">
        <f>VLOOKUP(C3777,PrefixUebersetzung,2,FALSE)</f>
        <v>Xmp.iptcExt.</v>
      </c>
      <c r="E3777" s="2" t="str">
        <f>MID(F3777,FIND(".",F3777,6)+1,99)</f>
        <v>ModelAge</v>
      </c>
      <c r="F3777" s="3" t="s">
        <v>1847</v>
      </c>
      <c r="G3777" s="3" t="s">
        <v>9527</v>
      </c>
      <c r="H3777" s="3" t="s">
        <v>11303</v>
      </c>
      <c r="I3777" s="3" t="s">
        <v>3411</v>
      </c>
      <c r="J3777" s="3"/>
      <c r="L3777" s="14"/>
      <c r="M3777" s="3" t="str">
        <f>IFERROR(VLOOKUP(E3777,A:J,10, FALSE),"")</f>
        <v>Modell Alter</v>
      </c>
      <c r="N3777" s="3" t="str">
        <f>IFERROR(VLOOKUP(I3777,B:K,10,FALSE),"")</f>
        <v>Alter der/des menschlichen Modelle/s zum Zeitpunkt, an dem dieses Bild gemacht wurde; in einem vom Modell freigegebenen Bild.</v>
      </c>
      <c r="O3777" s="3" t="str">
        <f>IF(AND(TRIM(J3777)="",M3777=""),"Suffix not translated ",
   IF(AND(TRIM(J3777)&lt;&gt;"",TRIM(M3777)&lt;&gt;"",TRIM(J3777)&lt;&gt;TRIM(M3777)),"Suffix translation &lt;&gt; lookup ", "" ))
&amp;IF(AND(TRIM(K3777)="",N3777=""),"Description not translated ",
   IF(AND(TRIM(K3777)&lt;&gt;"",TRIM(N3777)&lt;&gt;"",TRIM(K3777)&lt;&gt;TRIM(N3777)),"Description translation&lt;&gt; lookup ", "" ))</f>
        <v/>
      </c>
    </row>
    <row r="3778" spans="1:17" ht="60" x14ac:dyDescent="0.25">
      <c r="A3778" s="2" t="str">
        <f>IF(TRIM(J3778)="","",E3778)</f>
        <v/>
      </c>
      <c r="B3778" s="2" t="str">
        <f>IF(TRIM(K3778)="","",I3778)</f>
        <v/>
      </c>
      <c r="C3778" s="2" t="str">
        <f>LEFT(F3778,FIND(".",F3778,6))</f>
        <v>Xmp.iptcExt.</v>
      </c>
      <c r="D3778" s="2" t="str">
        <f>VLOOKUP(C3778,PrefixUebersetzung,2,FALSE)</f>
        <v>Xmp.iptcExt.</v>
      </c>
      <c r="E3778" s="2" t="str">
        <f>MID(F3778,FIND(".",F3778,6)+1,99)</f>
        <v>OrganisationInImageCode</v>
      </c>
      <c r="F3778" s="3" t="s">
        <v>1848</v>
      </c>
      <c r="G3778" s="3" t="s">
        <v>9527</v>
      </c>
      <c r="H3778" s="3" t="s">
        <v>11251</v>
      </c>
      <c r="I3778" s="3" t="s">
        <v>11086</v>
      </c>
      <c r="J3778" s="3"/>
      <c r="L3778" s="14"/>
      <c r="M3778" s="3" t="str">
        <f>IFERROR(VLOOKUP(E3778,A:J,10, FALSE),"")</f>
        <v>Code Organisation im Bild</v>
      </c>
      <c r="N3778" s="3" t="str">
        <f>IFERROR(VLOOKUP(I3778,B:K,10,FALSE),"")</f>
        <v>Code aus einem kontrollierten Vokabular, um die Organisation oder Firma zu kennzeichnen, die in dem Bild dargestellt wird.</v>
      </c>
      <c r="O3778" s="3" t="str">
        <f>IF(AND(TRIM(J3778)="",M3778=""),"Suffix not translated ",
   IF(AND(TRIM(J3778)&lt;&gt;"",TRIM(M3778)&lt;&gt;"",TRIM(J3778)&lt;&gt;TRIM(M3778)),"Suffix translation &lt;&gt; lookup ", "" ))
&amp;IF(AND(TRIM(K3778)="",N3778=""),"Description not translated ",
   IF(AND(TRIM(K3778)&lt;&gt;"",TRIM(N3778)&lt;&gt;"",TRIM(K3778)&lt;&gt;TRIM(N3778)),"Description translation&lt;&gt; lookup ", "" ))</f>
        <v/>
      </c>
    </row>
    <row r="3779" spans="1:17" ht="30" x14ac:dyDescent="0.25">
      <c r="A3779" s="2" t="str">
        <f>IF(TRIM(J3779)="","",E3779)</f>
        <v/>
      </c>
      <c r="B3779" s="2" t="str">
        <f>IF(TRIM(K3779)="","",I3779)</f>
        <v/>
      </c>
      <c r="C3779" s="2" t="str">
        <f>LEFT(F3779,FIND(".",F3779,6))</f>
        <v>Xmp.iptcExt.</v>
      </c>
      <c r="D3779" s="2" t="str">
        <f>VLOOKUP(C3779,PrefixUebersetzung,2,FALSE)</f>
        <v>Xmp.iptcExt.</v>
      </c>
      <c r="E3779" s="2" t="str">
        <f>MID(F3779,FIND(".",F3779,6)+1,99)</f>
        <v>OrganisationInImageName</v>
      </c>
      <c r="F3779" s="3" t="s">
        <v>1849</v>
      </c>
      <c r="G3779" s="3" t="s">
        <v>9527</v>
      </c>
      <c r="H3779" s="3" t="s">
        <v>11251</v>
      </c>
      <c r="I3779" s="3" t="s">
        <v>3412</v>
      </c>
      <c r="J3779" s="3"/>
      <c r="L3779" s="14"/>
      <c r="M3779" s="3" t="str">
        <f>IFERROR(VLOOKUP(E3779,A:J,10, FALSE),"")</f>
        <v>Name Organisation im Bild</v>
      </c>
      <c r="N3779" s="3" t="str">
        <f>IFERROR(VLOOKUP(I3779,B:K,10,FALSE),"")</f>
        <v>Name der Organisation oder Firma, die in dem Bild herausgestellt wird.</v>
      </c>
      <c r="O3779" s="3" t="str">
        <f>IF(AND(TRIM(J3779)="",M3779=""),"Suffix not translated ",
   IF(AND(TRIM(J3779)&lt;&gt;"",TRIM(M3779)&lt;&gt;"",TRIM(J3779)&lt;&gt;TRIM(M3779)),"Suffix translation &lt;&gt; lookup ", "" ))
&amp;IF(AND(TRIM(K3779)="",N3779=""),"Description not translated ",
   IF(AND(TRIM(K3779)&lt;&gt;"",TRIM(N3779)&lt;&gt;"",TRIM(K3779)&lt;&gt;TRIM(N3779)),"Description translation&lt;&gt; lookup ", "" ))</f>
        <v/>
      </c>
    </row>
    <row r="3780" spans="1:17" ht="30" x14ac:dyDescent="0.25">
      <c r="A3780" s="2" t="str">
        <f>IF(TRIM(J3780)="","",E3780)</f>
        <v/>
      </c>
      <c r="B3780" s="2" t="str">
        <f>IF(TRIM(K3780)="","",I3780)</f>
        <v/>
      </c>
      <c r="C3780" s="2" t="str">
        <f>LEFT(F3780,FIND(".",F3780,6))</f>
        <v>Xmp.iptcExt.</v>
      </c>
      <c r="D3780" s="2" t="str">
        <f>VLOOKUP(C3780,PrefixUebersetzung,2,FALSE)</f>
        <v>Xmp.iptcExt.</v>
      </c>
      <c r="E3780" s="2" t="str">
        <f>MID(F3780,FIND(".",F3780,6)+1,99)</f>
        <v>PersonInImage</v>
      </c>
      <c r="F3780" s="3" t="s">
        <v>1850</v>
      </c>
      <c r="G3780" s="3" t="s">
        <v>9527</v>
      </c>
      <c r="H3780" s="3" t="s">
        <v>11251</v>
      </c>
      <c r="I3780" s="3" t="s">
        <v>3413</v>
      </c>
      <c r="J3780" s="3"/>
      <c r="L3780" s="14"/>
      <c r="M3780" s="3" t="str">
        <f>IFERROR(VLOOKUP(E3780,A:J,10, FALSE),"")</f>
        <v>Person im Bild</v>
      </c>
      <c r="N3780" s="3" t="str">
        <f>IFERROR(VLOOKUP(I3780,B:K,10,FALSE),"")</f>
        <v>Name einer Person, die auf dem Bild gezeigt wird.</v>
      </c>
      <c r="O3780" s="3" t="str">
        <f>IF(AND(TRIM(J3780)="",M3780=""),"Suffix not translated ",
   IF(AND(TRIM(J3780)&lt;&gt;"",TRIM(M3780)&lt;&gt;"",TRIM(J3780)&lt;&gt;TRIM(M3780)),"Suffix translation &lt;&gt; lookup ", "" ))
&amp;IF(AND(TRIM(K3780)="",N3780=""),"Description not translated ",
   IF(AND(TRIM(K3780)&lt;&gt;"",TRIM(N3780)&lt;&gt;"",TRIM(K3780)&lt;&gt;TRIM(N3780)),"Description translation&lt;&gt; lookup ", "" ))</f>
        <v/>
      </c>
    </row>
    <row r="3781" spans="1:17" x14ac:dyDescent="0.25">
      <c r="A3781" s="2" t="str">
        <f>IF(TRIM(J3781)="","",E3781)</f>
        <v/>
      </c>
      <c r="B3781" s="2" t="str">
        <f>IF(TRIM(K3781)="","",I3781)</f>
        <v/>
      </c>
      <c r="C3781" s="2" t="str">
        <f>LEFT(F3781,FIND(".",F3781,6))</f>
        <v>Xmp.iptcExt.</v>
      </c>
      <c r="D3781" s="2" t="str">
        <f>VLOOKUP(C3781,PrefixUebersetzung,2,FALSE)</f>
        <v>Xmp.iptcExt.</v>
      </c>
      <c r="E3781" s="2" t="str">
        <f>MID(F3781,FIND(".",F3781,6)+1,99)</f>
        <v>PersonInImageWDetails</v>
      </c>
      <c r="F3781" s="36" t="s">
        <v>11001</v>
      </c>
      <c r="G3781" s="36" t="s">
        <v>9527</v>
      </c>
      <c r="H3781" s="36" t="s">
        <v>11304</v>
      </c>
      <c r="I3781" s="36" t="s">
        <v>10990</v>
      </c>
      <c r="L3781" s="15">
        <v>8</v>
      </c>
      <c r="M3781" s="3" t="str">
        <f>IFERROR(VLOOKUP(E3781,A:J,10, FALSE),"")</f>
        <v/>
      </c>
      <c r="N3781" s="3" t="str">
        <f>IFERROR(VLOOKUP(I3781,B:K,10,FALSE),"")</f>
        <v/>
      </c>
      <c r="O3781" s="3" t="str">
        <f>IF(AND(TRIM(J3781)="",M3781=""),"Suffix not translated ",
   IF(AND(TRIM(J3781)&lt;&gt;"",TRIM(M3781)&lt;&gt;"",TRIM(J3781)&lt;&gt;TRIM(M3781)),"Suffix translation &lt;&gt; lookup ", "" ))
&amp;IF(AND(TRIM(K3781)="",N3781=""),"Description not translated ",
   IF(AND(TRIM(K3781)&lt;&gt;"",TRIM(N3781)&lt;&gt;"",TRIM(K3781)&lt;&gt;TRIM(N3781)),"Description translation&lt;&gt; lookup ", "" ))</f>
        <v xml:space="preserve">Suffix not translated Description not translated </v>
      </c>
    </row>
    <row r="3782" spans="1:17" x14ac:dyDescent="0.25">
      <c r="A3782" s="2" t="str">
        <f>IF(TRIM(J3782)="","",E3782)</f>
        <v/>
      </c>
      <c r="B3782" s="2" t="str">
        <f>IF(TRIM(K3782)="","",I3782)</f>
        <v/>
      </c>
      <c r="C3782" s="2" t="str">
        <f>LEFT(F3782,FIND(".",F3782,6))</f>
        <v>Xmp.iptcExt.</v>
      </c>
      <c r="D3782" s="2" t="str">
        <f>VLOOKUP(C3782,PrefixUebersetzung,2,FALSE)</f>
        <v>Xmp.iptcExt.</v>
      </c>
      <c r="E3782" s="2" t="str">
        <f>MID(F3782,FIND(".",F3782,6)+1,99)</f>
        <v>ProductInImage</v>
      </c>
      <c r="F3782" s="36" t="s">
        <v>11002</v>
      </c>
      <c r="G3782" s="36" t="s">
        <v>9527</v>
      </c>
      <c r="H3782" s="36" t="s">
        <v>11305</v>
      </c>
      <c r="I3782" s="36" t="s">
        <v>10992</v>
      </c>
      <c r="L3782" s="15">
        <v>8</v>
      </c>
      <c r="M3782" s="3" t="str">
        <f>IFERROR(VLOOKUP(E3782,A:J,10, FALSE),"")</f>
        <v/>
      </c>
      <c r="N3782" s="3" t="str">
        <f>IFERROR(VLOOKUP(I3782,B:K,10,FALSE),"")</f>
        <v/>
      </c>
      <c r="O3782" s="3" t="str">
        <f>IF(AND(TRIM(J3782)="",M3782=""),"Suffix not translated ",
   IF(AND(TRIM(J3782)&lt;&gt;"",TRIM(M3782)&lt;&gt;"",TRIM(J3782)&lt;&gt;TRIM(M3782)),"Suffix translation &lt;&gt; lookup ", "" ))
&amp;IF(AND(TRIM(K3782)="",N3782=""),"Description not translated ",
   IF(AND(TRIM(K3782)&lt;&gt;"",TRIM(N3782)&lt;&gt;"",TRIM(K3782)&lt;&gt;TRIM(N3782)),"Description translation&lt;&gt; lookup ", "" ))</f>
        <v xml:space="preserve">Suffix not translated Description not translated </v>
      </c>
    </row>
    <row r="3783" spans="1:17" ht="30" x14ac:dyDescent="0.25">
      <c r="A3783" s="2" t="str">
        <f>IF(TRIM(J3783)="","",E3783)</f>
        <v>PropertyReleaseID</v>
      </c>
      <c r="B3783" s="2" t="str">
        <f>IF(TRIM(K3783)="","",I3783)</f>
        <v>Optional identifier associated with each Property Release.</v>
      </c>
      <c r="C3783" s="2" t="str">
        <f>LEFT(F3783,FIND(".",F3783,6))</f>
        <v>Xmp.iptcExt.</v>
      </c>
      <c r="D3783" s="2" t="str">
        <f>VLOOKUP(C3783,PrefixUebersetzung,2,FALSE)</f>
        <v>Xmp.iptcExt.</v>
      </c>
      <c r="E3783" s="2" t="str">
        <f>MID(F3783,FIND(".",F3783,6)+1,99)</f>
        <v>PropertyReleaseID</v>
      </c>
      <c r="F3783" s="36" t="s">
        <v>11003</v>
      </c>
      <c r="G3783" s="36" t="s">
        <v>9527</v>
      </c>
      <c r="H3783" s="36" t="s">
        <v>11251</v>
      </c>
      <c r="I3783" s="36" t="s">
        <v>3527</v>
      </c>
      <c r="J3783" s="5" t="s">
        <v>4537</v>
      </c>
      <c r="K3783" s="5" t="s">
        <v>5492</v>
      </c>
      <c r="M3783" s="3" t="str">
        <f>IFERROR(VLOOKUP(E3783,A:J,10, FALSE),"")</f>
        <v>Eigentum-Freigabe-ID</v>
      </c>
      <c r="N3783" s="3" t="str">
        <f>IFERROR(VLOOKUP(I3783,B:K,10,FALSE),"")</f>
        <v>Optional Kennung, mit jeder Eigentum-Freigabe verbunden.</v>
      </c>
      <c r="O3783" s="3" t="str">
        <f>IF(AND(TRIM(J3783)="",M3783=""),"Suffix not translated ",
   IF(AND(TRIM(J3783)&lt;&gt;"",TRIM(M3783)&lt;&gt;"",TRIM(J3783)&lt;&gt;TRIM(M3783)),"Suffix translation &lt;&gt; lookup ", "" ))
&amp;IF(AND(TRIM(K3783)="",N3783=""),"Description not translated ",
   IF(AND(TRIM(K3783)&lt;&gt;"",TRIM(N3783)&lt;&gt;"",TRIM(K3783)&lt;&gt;TRIM(N3783)),"Description translation&lt;&gt; lookup ", "" ))</f>
        <v/>
      </c>
    </row>
    <row r="3784" spans="1:17" ht="90" x14ac:dyDescent="0.25">
      <c r="A3784" s="2" t="str">
        <f>IF(TRIM(J3784)="","",E3784)</f>
        <v/>
      </c>
      <c r="B3784" s="2" t="str">
        <f>IF(TRIM(K3784)="","",I3784)</f>
        <v/>
      </c>
      <c r="C3784" s="2" t="str">
        <f>LEFT(F3784,FIND(".",F3784,6))</f>
        <v>Xmp.iptcExt.</v>
      </c>
      <c r="D3784" s="2" t="str">
        <f>VLOOKUP(C3784,PrefixUebersetzung,2,FALSE)</f>
        <v>Xmp.iptcExt.</v>
      </c>
      <c r="E3784" s="2" t="str">
        <f>MID(F3784,FIND(".",F3784,6)+1,99)</f>
        <v>ProvinceState</v>
      </c>
      <c r="F3784" s="3" t="s">
        <v>1851</v>
      </c>
      <c r="G3784" s="3" t="s">
        <v>9526</v>
      </c>
      <c r="H3784" s="3" t="s">
        <v>11241</v>
      </c>
      <c r="I3784" s="3" t="s">
        <v>11088</v>
      </c>
      <c r="J3784" s="3"/>
      <c r="L3784" s="14"/>
      <c r="M3784" s="3" t="str">
        <f>IFERROR(VLOOKUP(E3784,A:J,10, FALSE),"")</f>
        <v>Provinz/Staat</v>
      </c>
      <c r="N3784" s="3" t="str">
        <f>IFERROR(VLOOKUP(I3784,B:K,10,FALSE),"")</f>
        <v>Veraltet, verwenden Sie stattdessen das Tag ProvinceState in LocationDetails struct. Der Name einer Unterregion eines Landes - einer Provinz oder eines Bundeslandes - eines Ortes.</v>
      </c>
      <c r="O3784" s="3" t="str">
        <f>IF(AND(TRIM(J3784)="",M3784=""),"Suffix not translated ",
   IF(AND(TRIM(J3784)&lt;&gt;"",TRIM(M3784)&lt;&gt;"",TRIM(J3784)&lt;&gt;TRIM(M3784)),"Suffix translation &lt;&gt; lookup ", "" ))
&amp;IF(AND(TRIM(K3784)="",N3784=""),"Description not translated ",
   IF(AND(TRIM(K3784)&lt;&gt;"",TRIM(N3784)&lt;&gt;"",TRIM(K3784)&lt;&gt;TRIM(N3784)),"Description translation&lt;&gt; lookup ", "" ))</f>
        <v/>
      </c>
    </row>
    <row r="3785" spans="1:17" ht="75" x14ac:dyDescent="0.25">
      <c r="A3785" s="2" t="str">
        <f>IF(TRIM(J3785)="","",E3785)</f>
        <v/>
      </c>
      <c r="B3785" s="2" t="str">
        <f>IF(TRIM(K3785)="","",I3785)</f>
        <v/>
      </c>
      <c r="C3785" s="2" t="str">
        <f>LEFT(F3785,FIND(".",F3785,6))</f>
        <v>Xmp.iptcExt.</v>
      </c>
      <c r="D3785" s="2" t="str">
        <f>VLOOKUP(C3785,PrefixUebersetzung,2,FALSE)</f>
        <v>Xmp.iptcExt.</v>
      </c>
      <c r="E3785" s="2" t="str">
        <f>MID(F3785,FIND(".",F3785,6)+1,99)</f>
        <v>RegistryId</v>
      </c>
      <c r="F3785" s="3" t="s">
        <v>1852</v>
      </c>
      <c r="G3785" s="3" t="s">
        <v>9527</v>
      </c>
      <c r="H3785" s="3" t="s">
        <v>11306</v>
      </c>
      <c r="I3785" s="3" t="s">
        <v>3414</v>
      </c>
      <c r="J3785" s="3"/>
      <c r="L3785" s="14"/>
      <c r="M3785" s="3" t="str">
        <f>IFERROR(VLOOKUP(E3785,A:J,10, FALSE),"")</f>
        <v>Registrierung ID</v>
      </c>
      <c r="N3785" s="3" t="str">
        <f>IFERROR(VLOOKUP(I3785,B:K,10,FALSE),"")</f>
        <v>Sowohl eine Registrierung-Artikel-ID als auch eine Registrierung-Organisations-Id, um jede Eintragung dieses digitalen Bildes in einer Registrierung aufzuzeichnen.</v>
      </c>
      <c r="O3785" s="3" t="str">
        <f>IF(AND(TRIM(J3785)="",M3785=""),"Suffix not translated ",
   IF(AND(TRIM(J3785)&lt;&gt;"",TRIM(M3785)&lt;&gt;"",TRIM(J3785)&lt;&gt;TRIM(M3785)),"Suffix translation &lt;&gt; lookup ", "" ))
&amp;IF(AND(TRIM(K3785)="",N3785=""),"Description not translated ",
   IF(AND(TRIM(K3785)&lt;&gt;"",TRIM(N3785)&lt;&gt;"",TRIM(K3785)&lt;&gt;TRIM(N3785)),"Description translation&lt;&gt; lookup ", "" ))</f>
        <v/>
      </c>
    </row>
    <row r="3786" spans="1:17" ht="165" x14ac:dyDescent="0.25">
      <c r="A3786" s="2" t="str">
        <f>IF(TRIM(J3786)="","",E3786)</f>
        <v/>
      </c>
      <c r="B3786" s="2" t="str">
        <f>IF(TRIM(K3786)="","",I3786)</f>
        <v/>
      </c>
      <c r="C3786" s="2" t="str">
        <f>LEFT(F3786,FIND(".",F3786,6))</f>
        <v>Xmp.iptcExt.</v>
      </c>
      <c r="D3786" s="2" t="str">
        <f>VLOOKUP(C3786,PrefixUebersetzung,2,FALSE)</f>
        <v>Xmp.iptcExt.</v>
      </c>
      <c r="E3786" s="2" t="str">
        <f>MID(F3786,FIND(".",F3786,6)+1,99)</f>
        <v>RegItemId</v>
      </c>
      <c r="F3786" s="3" t="s">
        <v>1853</v>
      </c>
      <c r="G3786" s="3" t="s">
        <v>9526</v>
      </c>
      <c r="H3786" s="3" t="s">
        <v>11241</v>
      </c>
      <c r="I3786" s="3" t="s">
        <v>11090</v>
      </c>
      <c r="J3786" s="3"/>
      <c r="L3786" s="14"/>
      <c r="M3786" s="3" t="str">
        <f>IFERROR(VLOOKUP(E3786,A:J,10, FALSE),"")</f>
        <v>Registrierung Eintrag-ID</v>
      </c>
      <c r="N3786" s="3" t="str">
        <f>IFERROR(INDEX(K:K,MATCH(TRUE,INDEX(B:B=I3786,0),0)),"")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O3786" s="3" t="str">
        <f>IF(AND(TRIM(J3786)="",M3786=""),"Suffix not translated ",
   IF(AND(TRIM(J3786)&lt;&gt;"",TRIM(M3786)&lt;&gt;"",TRIM(J3786)&lt;&gt;TRIM(M3786)),"Suffix translation &lt;&gt; lookup ", "" ))
&amp;IF(AND(TRIM(K3786)="",N3786=""),"Description not translated ",
   IF(AND(TRIM(K3786)&lt;&gt;"",TRIM(N3786)&lt;&gt;"",TRIM(K3786)&lt;&gt;TRIM(N3786)),"Description translation&lt;&gt; lookup ", "" ))</f>
        <v/>
      </c>
    </row>
    <row r="3787" spans="1:17" ht="75" x14ac:dyDescent="0.25">
      <c r="A3787" s="2" t="str">
        <f>IF(TRIM(J3787)="","",E3787)</f>
        <v/>
      </c>
      <c r="B3787" s="2" t="str">
        <f>IF(TRIM(K3787)="","",I3787)</f>
        <v/>
      </c>
      <c r="C3787" s="2" t="str">
        <f>LEFT(F3787,FIND(".",F3787,6))</f>
        <v>Xmp.iptcExt.</v>
      </c>
      <c r="D3787" s="2" t="str">
        <f>VLOOKUP(C3787,PrefixUebersetzung,2,FALSE)</f>
        <v>Xmp.iptcExt.</v>
      </c>
      <c r="E3787" s="2" t="str">
        <f>MID(F3787,FIND(".",F3787,6)+1,99)</f>
        <v>RegOrgId</v>
      </c>
      <c r="F3787" s="3" t="s">
        <v>1854</v>
      </c>
      <c r="G3787" s="3" t="s">
        <v>9526</v>
      </c>
      <c r="H3787" s="3" t="s">
        <v>11241</v>
      </c>
      <c r="I3787" s="3" t="s">
        <v>11092</v>
      </c>
      <c r="J3787" s="3"/>
      <c r="L3787" s="14"/>
      <c r="M3787" s="3" t="str">
        <f>IFERROR(VLOOKUP(E3787,A:J,10, FALSE),"")</f>
        <v>Registrierung Org-ID</v>
      </c>
      <c r="N3787" s="3" t="str">
        <f>IFERROR(VLOOKUP(I3787,B:K,10,FALSE),"")</f>
        <v>Veraltet, stattdessen das Tag RegOrgId in RegistryEntryDetails struct verwenden. Eine Kennung für das Register, das die entsprechende Registry Image Id vergeben hat.</v>
      </c>
      <c r="O3787" s="3" t="str">
        <f>IF(AND(TRIM(J3787)="",M3787=""),"Suffix not translated ",
   IF(AND(TRIM(J3787)&lt;&gt;"",TRIM(M3787)&lt;&gt;"",TRIM(J3787)&lt;&gt;TRIM(M3787)),"Suffix translation &lt;&gt; lookup ", "" ))
&amp;IF(AND(TRIM(K3787)="",N3787=""),"Description not translated ",
   IF(AND(TRIM(K3787)&lt;&gt;"",TRIM(N3787)&lt;&gt;"",TRIM(K3787)&lt;&gt;TRIM(N3787)),"Description translation&lt;&gt; lookup ", "" ))</f>
        <v/>
      </c>
    </row>
    <row r="3788" spans="1:17" ht="120" x14ac:dyDescent="0.25">
      <c r="A3788" s="2" t="str">
        <f>IF(TRIM(J3788)="","",E3788)</f>
        <v/>
      </c>
      <c r="B3788" s="2" t="str">
        <f>IF(TRIM(K3788)="","",I3788)</f>
        <v/>
      </c>
      <c r="C3788" s="2" t="str">
        <f>LEFT(F3788,FIND(".",F3788,6))</f>
        <v>Xmp.iptcExt.</v>
      </c>
      <c r="D3788" s="2" t="str">
        <f>VLOOKUP(C3788,PrefixUebersetzung,2,FALSE)</f>
        <v>Xmp.iptcExt.</v>
      </c>
      <c r="E3788" s="2" t="str">
        <f>MID(F3788,FIND(".",F3788,6)+1,99)</f>
        <v>Sublocation</v>
      </c>
      <c r="F3788" s="3" t="s">
        <v>1855</v>
      </c>
      <c r="G3788" s="3" t="s">
        <v>9526</v>
      </c>
      <c r="H3788" s="3" t="s">
        <v>11241</v>
      </c>
      <c r="I3788" s="3" t="s">
        <v>11094</v>
      </c>
      <c r="J3788" s="3"/>
      <c r="L3788" s="14"/>
      <c r="M3788" s="3" t="str">
        <f>IFERROR(VLOOKUP(E3788,A:J,10, FALSE),"")</f>
        <v>Ort Detail</v>
      </c>
      <c r="N3788" s="3" t="str">
        <f>IFERROR(VLOOKUP(I3788,B:K,10,FALSE),"")</f>
        <v>Veraltet, verwenden Sie stattdessen das Tag City in LocationDetails struct. Name eines Teilortes. Dieser Name des Teilorts kann entweder der Name eines Teilorts einer Stadt oder der Name eines bekannten Ortes oder (Natur-)Denkmals außerhalb einer Stadt sein.</v>
      </c>
      <c r="O3788" s="3" t="str">
        <f>IF(AND(TRIM(J3788)="",M3788=""),"Suffix not translated ",
   IF(AND(TRIM(J3788)&lt;&gt;"",TRIM(M3788)&lt;&gt;"",TRIM(J3788)&lt;&gt;TRIM(M3788)),"Suffix translation &lt;&gt; lookup ", "" ))
&amp;IF(AND(TRIM(K3788)="",N3788=""),"Description not translated ",
   IF(AND(TRIM(K3788)&lt;&gt;"",TRIM(N3788)&lt;&gt;"",TRIM(K3788)&lt;&gt;TRIM(N3788)),"Description translation&lt;&gt; lookup ", "" ))</f>
        <v/>
      </c>
    </row>
    <row r="3789" spans="1:17" ht="60" x14ac:dyDescent="0.25">
      <c r="A3789" s="2" t="str">
        <f>IF(TRIM(J3789)="","",E3789)</f>
        <v/>
      </c>
      <c r="B3789" s="2" t="str">
        <f>IF(TRIM(K3789)="","",I3789)</f>
        <v/>
      </c>
      <c r="C3789" s="2" t="str">
        <f>LEFT(F3789,FIND(".",F3789,6))</f>
        <v>Xmp.iptcExt.</v>
      </c>
      <c r="D3789" s="2" t="str">
        <f>VLOOKUP(C3789,PrefixUebersetzung,2,FALSE)</f>
        <v>Xmp.iptcExt.</v>
      </c>
      <c r="E3789" s="2" t="str">
        <f>MID(F3789,FIND(".",F3789,6)+1,99)</f>
        <v>WorldRegion</v>
      </c>
      <c r="F3789" s="3" t="s">
        <v>1856</v>
      </c>
      <c r="G3789" s="3" t="s">
        <v>9526</v>
      </c>
      <c r="H3789" s="3" t="s">
        <v>11241</v>
      </c>
      <c r="I3789" s="3" t="s">
        <v>11096</v>
      </c>
      <c r="J3789" s="3"/>
      <c r="L3789" s="14"/>
      <c r="M3789" s="3" t="str">
        <f>IFERROR(VLOOKUP(E3789,A:J,10, FALSE),"")</f>
        <v>Weltregion</v>
      </c>
      <c r="N3789" s="3" t="str">
        <f>IFERROR(VLOOKUP(I3789,B:K,10,FALSE),"")</f>
        <v>Veraltet, verwenden Sie stattdessen das WorldRegion-Tag in LocationDetails struct. Der Name einer Weltregion eines Ortes.</v>
      </c>
      <c r="O3789" s="3" t="str">
        <f>IF(AND(TRIM(J3789)="",M3789=""),"Suffix not translated ",
   IF(AND(TRIM(J3789)&lt;&gt;"",TRIM(M3789)&lt;&gt;"",TRIM(J3789)&lt;&gt;TRIM(M3789)),"Suffix translation &lt;&gt; lookup ", "" ))
&amp;IF(AND(TRIM(K3789)="",N3789=""),"Description not translated ",
   IF(AND(TRIM(K3789)&lt;&gt;"",TRIM(N3789)&lt;&gt;"",TRIM(K3789)&lt;&gt;TRIM(N3789)),"Description translation&lt;&gt; lookup ", "" ))</f>
        <v/>
      </c>
    </row>
    <row r="3790" spans="1:17" ht="30" x14ac:dyDescent="0.25">
      <c r="A3790" s="2" t="str">
        <f>IF(TRIM(J3790)="","",E3790)</f>
        <v/>
      </c>
      <c r="B3790" s="2" t="str">
        <f>IF(TRIM(K3790)="","",I3790)</f>
        <v/>
      </c>
      <c r="C3790" s="2" t="str">
        <f>LEFT(F3790,FIND(".",F3790,6))</f>
        <v>Xmp.kipi.</v>
      </c>
      <c r="D3790" s="2" t="str">
        <f>VLOOKUP(C3790,PrefixUebersetzung,2,FALSE)</f>
        <v>Xmp.kipi.</v>
      </c>
      <c r="E3790" s="2" t="str">
        <f>MID(F3790,FIND(".",F3790,6)+1,99)</f>
        <v>EnfuseInputFiles</v>
      </c>
      <c r="F3790" s="3" t="s">
        <v>1857</v>
      </c>
      <c r="G3790" s="3" t="s">
        <v>9526</v>
      </c>
      <c r="H3790" s="3" t="s">
        <v>11241</v>
      </c>
      <c r="I3790" s="3" t="s">
        <v>3415</v>
      </c>
      <c r="J3790" s="3"/>
      <c r="L3790" s="14">
        <v>5</v>
      </c>
      <c r="O3790" s="3" t="str">
        <f>IF(AND(TRIM(J3790)="",M3790=""),"Suffix not translated ",
   IF(AND(TRIM(J3790)&lt;&gt;"",TRIM(M3790)&lt;&gt;"",TRIM(J3790)&lt;&gt;TRIM(M3790)),"Suffix translation &lt;&gt; lookup ", "" ))
&amp;IF(AND(TRIM(K3790)="",N3790=""),"Description not translated ",
   IF(AND(TRIM(K3790)&lt;&gt;"",TRIM(N3790)&lt;&gt;"",TRIM(K3790)&lt;&gt;TRIM(N3790)),"Description translation&lt;&gt; lookup ", "" ))</f>
        <v xml:space="preserve">Suffix not translated Description not translated </v>
      </c>
      <c r="P3790" s="3" t="s">
        <v>8447</v>
      </c>
      <c r="Q3790" s="3" t="s">
        <v>8447</v>
      </c>
    </row>
    <row r="3791" spans="1:17" ht="30" x14ac:dyDescent="0.25">
      <c r="A3791" s="2" t="str">
        <f>IF(TRIM(J3791)="","",E3791)</f>
        <v/>
      </c>
      <c r="B3791" s="2" t="str">
        <f>IF(TRIM(K3791)="","",I3791)</f>
        <v/>
      </c>
      <c r="C3791" s="2" t="str">
        <f>LEFT(F3791,FIND(".",F3791,6))</f>
        <v>Xmp.kipi.</v>
      </c>
      <c r="D3791" s="2" t="str">
        <f>VLOOKUP(C3791,PrefixUebersetzung,2,FALSE)</f>
        <v>Xmp.kipi.</v>
      </c>
      <c r="E3791" s="2" t="str">
        <f>MID(F3791,FIND(".",F3791,6)+1,99)</f>
        <v>EnfuseSettings</v>
      </c>
      <c r="F3791" s="3" t="s">
        <v>1858</v>
      </c>
      <c r="G3791" s="3" t="s">
        <v>9526</v>
      </c>
      <c r="H3791" s="3" t="s">
        <v>11241</v>
      </c>
      <c r="I3791" s="3" t="s">
        <v>3416</v>
      </c>
      <c r="J3791" s="3"/>
      <c r="L3791" s="14">
        <v>5</v>
      </c>
      <c r="O3791" s="3" t="str">
        <f>IF(AND(TRIM(J3791)="",M3791=""),"Suffix not translated ",
   IF(AND(TRIM(J3791)&lt;&gt;"",TRIM(M3791)&lt;&gt;"",TRIM(J3791)&lt;&gt;TRIM(M3791)),"Suffix translation &lt;&gt; lookup ", "" ))
&amp;IF(AND(TRIM(K3791)="",N3791=""),"Description not translated ",
   IF(AND(TRIM(K3791)&lt;&gt;"",TRIM(N3791)&lt;&gt;"",TRIM(K3791)&lt;&gt;TRIM(N3791)),"Description translation&lt;&gt; lookup ", "" ))</f>
        <v xml:space="preserve">Suffix not translated Description not translated </v>
      </c>
      <c r="P3791" s="3" t="s">
        <v>8447</v>
      </c>
      <c r="Q3791" s="3" t="s">
        <v>8447</v>
      </c>
    </row>
    <row r="3792" spans="1:17" ht="30" x14ac:dyDescent="0.25">
      <c r="A3792" s="2" t="str">
        <f>IF(TRIM(J3792)="","",E3792)</f>
        <v>PanoramaInputFiles</v>
      </c>
      <c r="B3792" s="2" t="str">
        <f>IF(TRIM(K3792)="","",I3792)</f>
        <v>The list of files processed with Hugin program through Panorama tool.</v>
      </c>
      <c r="C3792" s="2" t="str">
        <f>LEFT(F3792,FIND(".",F3792,6))</f>
        <v>Xmp.kipi.</v>
      </c>
      <c r="D3792" s="2" t="str">
        <f>VLOOKUP(C3792,PrefixUebersetzung,2,FALSE)</f>
        <v>Xmp.kipi.</v>
      </c>
      <c r="E3792" s="2" t="str">
        <f>MID(F3792,FIND(".",F3792,6)+1,99)</f>
        <v>PanoramaInputFiles</v>
      </c>
      <c r="F3792" s="3" t="s">
        <v>7488</v>
      </c>
      <c r="G3792" s="3" t="s">
        <v>9526</v>
      </c>
      <c r="H3792" s="3" t="s">
        <v>11241</v>
      </c>
      <c r="I3792" s="3" t="s">
        <v>7489</v>
      </c>
      <c r="J3792" s="3" t="s">
        <v>7776</v>
      </c>
      <c r="K3792" s="5" t="s">
        <v>7831</v>
      </c>
      <c r="L3792" s="14"/>
      <c r="O3792" s="3" t="str">
        <f>IF(AND(TRIM(J3792)="",M3792=""),"Suffix not translated ",
   IF(AND(TRIM(J3792)&lt;&gt;"",TRIM(M3792)&lt;&gt;"",TRIM(J3792)&lt;&gt;TRIM(M3792)),"Suffix translation &lt;&gt; lookup ", "" ))
&amp;IF(AND(TRIM(K3792)="",N3792=""),"Description not translated ",
   IF(AND(TRIM(K3792)&lt;&gt;"",TRIM(N3792)&lt;&gt;"",TRIM(K3792)&lt;&gt;TRIM(N3792)),"Description translation&lt;&gt; lookup ", "" ))</f>
        <v/>
      </c>
      <c r="P3792" s="3" t="s">
        <v>8447</v>
      </c>
      <c r="Q3792" s="3" t="s">
        <v>8447</v>
      </c>
    </row>
    <row r="3793" spans="1:18" x14ac:dyDescent="0.25">
      <c r="A3793" s="2" t="str">
        <f>IF(TRIM(J3793)="","",E3793)</f>
        <v>picasawebGPhotoId</v>
      </c>
      <c r="B3793" s="2" t="str">
        <f>IF(TRIM(K3793)="","",I3793)</f>
        <v>Item ID from PicasaWeb web service.</v>
      </c>
      <c r="C3793" s="2" t="str">
        <f>LEFT(F3793,FIND(".",F3793,6))</f>
        <v>Xmp.kipi.</v>
      </c>
      <c r="D3793" s="2" t="str">
        <f>VLOOKUP(C3793,PrefixUebersetzung,2,FALSE)</f>
        <v>Xmp.kipi.</v>
      </c>
      <c r="E3793" s="2" t="str">
        <f>MID(F3793,FIND(".",F3793,6)+1,99)</f>
        <v>picasawebGPhotoId</v>
      </c>
      <c r="F3793" s="3" t="s">
        <v>1859</v>
      </c>
      <c r="G3793" s="3" t="s">
        <v>9526</v>
      </c>
      <c r="H3793" s="3" t="s">
        <v>11241</v>
      </c>
      <c r="I3793" s="3" t="s">
        <v>3417</v>
      </c>
      <c r="J3793" s="3" t="s">
        <v>4149</v>
      </c>
      <c r="K3793" s="5" t="s">
        <v>4069</v>
      </c>
      <c r="L3793" s="14"/>
      <c r="O3793" s="3" t="str">
        <f>IF(AND(TRIM(J3793)="",M3793=""),"Suffix not translated ",
   IF(AND(TRIM(J3793)&lt;&gt;"",TRIM(M3793)&lt;&gt;"",TRIM(J3793)&lt;&gt;TRIM(M3793)),"Suffix translation &lt;&gt; lookup ", "" ))
&amp;IF(AND(TRIM(K3793)="",N3793=""),"Description not translated ",
   IF(AND(TRIM(K3793)&lt;&gt;"",TRIM(N3793)&lt;&gt;"",TRIM(K3793)&lt;&gt;TRIM(N3793)),"Description translation&lt;&gt; lookup ", "" ))</f>
        <v/>
      </c>
      <c r="P3793" s="3" t="s">
        <v>8447</v>
      </c>
      <c r="Q3793" s="3" t="s">
        <v>8447</v>
      </c>
    </row>
    <row r="3794" spans="1:18" x14ac:dyDescent="0.25">
      <c r="A3794" s="2" t="str">
        <f>IF(TRIM(J3794)="","",E3794)</f>
        <v>yandexGPhotoId</v>
      </c>
      <c r="B3794" s="2" t="str">
        <f>IF(TRIM(K3794)="","",I3794)</f>
        <v>Item ID from Yandex Fotki web service.</v>
      </c>
      <c r="C3794" s="2" t="str">
        <f>LEFT(F3794,FIND(".",F3794,6))</f>
        <v>Xmp.kipi.</v>
      </c>
      <c r="D3794" s="2" t="str">
        <f>VLOOKUP(C3794,PrefixUebersetzung,2,FALSE)</f>
        <v>Xmp.kipi.</v>
      </c>
      <c r="E3794" s="2" t="str">
        <f>MID(F3794,FIND(".",F3794,6)+1,99)</f>
        <v>yandexGPhotoId</v>
      </c>
      <c r="F3794" s="3" t="s">
        <v>1860</v>
      </c>
      <c r="G3794" s="3" t="s">
        <v>9526</v>
      </c>
      <c r="H3794" s="3" t="s">
        <v>11241</v>
      </c>
      <c r="I3794" s="3" t="s">
        <v>3418</v>
      </c>
      <c r="J3794" s="3" t="s">
        <v>4150</v>
      </c>
      <c r="K3794" s="5" t="s">
        <v>4070</v>
      </c>
      <c r="L3794" s="14"/>
      <c r="O3794" s="3" t="str">
        <f>IF(AND(TRIM(J3794)="",M3794=""),"Suffix not translated ",
   IF(AND(TRIM(J3794)&lt;&gt;"",TRIM(M3794)&lt;&gt;"",TRIM(J3794)&lt;&gt;TRIM(M3794)),"Suffix translation &lt;&gt; lookup ", "" ))
&amp;IF(AND(TRIM(K3794)="",N3794=""),"Description not translated ",
   IF(AND(TRIM(K3794)&lt;&gt;"",TRIM(N3794)&lt;&gt;"",TRIM(K3794)&lt;&gt;TRIM(N3794)),"Description translation&lt;&gt; lookup ", "" ))</f>
        <v/>
      </c>
      <c r="P3794" s="3" t="s">
        <v>8447</v>
      </c>
      <c r="Q3794" s="3" t="s">
        <v>8447</v>
      </c>
    </row>
    <row r="3795" spans="1:18" x14ac:dyDescent="0.25">
      <c r="A3795" s="2" t="str">
        <f>IF(TRIM(J3795)="","",E3795)</f>
        <v>hierarchicalSubject</v>
      </c>
      <c r="B3795" s="2" t="str">
        <f>IF(TRIM(K3795)="","",I3795)</f>
        <v>Adobe Lightroom hierarchical keywords.</v>
      </c>
      <c r="C3795" s="2" t="str">
        <f>LEFT(F3795,FIND(".",F3795,6))</f>
        <v>Xmp.lr.</v>
      </c>
      <c r="D3795" s="2" t="str">
        <f>VLOOKUP(C3795,PrefixUebersetzung,2,FALSE)</f>
        <v>Xmp.lr.</v>
      </c>
      <c r="E3795" s="2" t="str">
        <f>MID(F3795,FIND(".",F3795,6)+1,99)</f>
        <v>hierarchicalSubject</v>
      </c>
      <c r="F3795" s="3" t="s">
        <v>7490</v>
      </c>
      <c r="G3795" s="3" t="s">
        <v>9527</v>
      </c>
      <c r="H3795" s="3" t="s">
        <v>11251</v>
      </c>
      <c r="I3795" s="3" t="s">
        <v>7491</v>
      </c>
      <c r="J3795" s="3" t="s">
        <v>7777</v>
      </c>
      <c r="K3795" s="5" t="s">
        <v>7829</v>
      </c>
      <c r="L3795" s="14"/>
      <c r="O3795" s="3" t="str">
        <f>IF(AND(TRIM(J3795)="",M3795=""),"Suffix not translated ",
   IF(AND(TRIM(J3795)&lt;&gt;"",TRIM(M3795)&lt;&gt;"",TRIM(J3795)&lt;&gt;TRIM(M3795)),"Suffix translation &lt;&gt; lookup ", "" ))
&amp;IF(AND(TRIM(K3795)="",N3795=""),"Description not translated ",
   IF(AND(TRIM(K3795)&lt;&gt;"",TRIM(N3795)&lt;&gt;"",TRIM(K3795)&lt;&gt;TRIM(N3795)),"Description translation&lt;&gt; lookup ", "" ))</f>
        <v/>
      </c>
      <c r="P3795" s="3" t="s">
        <v>8447</v>
      </c>
      <c r="Q3795" s="3" t="s">
        <v>8447</v>
      </c>
    </row>
    <row r="3796" spans="1:18" x14ac:dyDescent="0.25">
      <c r="A3796" s="2" t="str">
        <f>IF(TRIM(J3796)="","",E3796)</f>
        <v>privateRTKInfo</v>
      </c>
      <c r="B3796" s="2" t="str">
        <f>IF(TRIM(K3796)="","",I3796)</f>
        <v>Adobe Lightroom private RTK info.</v>
      </c>
      <c r="C3796" s="2" t="str">
        <f>LEFT(F3796,FIND(".",F3796,6))</f>
        <v>Xmp.lr.</v>
      </c>
      <c r="D3796" s="2" t="str">
        <f>VLOOKUP(C3796,PrefixUebersetzung,2,FALSE)</f>
        <v>Xmp.lr.</v>
      </c>
      <c r="E3796" s="2" t="str">
        <f>MID(F3796,FIND(".",F3796,6)+1,99)</f>
        <v>privateRTKInfo</v>
      </c>
      <c r="F3796" s="3" t="s">
        <v>7492</v>
      </c>
      <c r="G3796" s="3" t="s">
        <v>9526</v>
      </c>
      <c r="H3796" s="3" t="s">
        <v>11241</v>
      </c>
      <c r="I3796" s="3" t="s">
        <v>7493</v>
      </c>
      <c r="J3796" s="3" t="s">
        <v>7778</v>
      </c>
      <c r="K3796" s="5" t="s">
        <v>7828</v>
      </c>
      <c r="L3796" s="14"/>
      <c r="O3796" s="3" t="str">
        <f>IF(AND(TRIM(J3796)="",M3796=""),"Suffix not translated ",
   IF(AND(TRIM(J3796)&lt;&gt;"",TRIM(M3796)&lt;&gt;"",TRIM(J3796)&lt;&gt;TRIM(M3796)),"Suffix translation &lt;&gt; lookup ", "" ))
&amp;IF(AND(TRIM(K3796)="",N3796=""),"Description not translated ",
   IF(AND(TRIM(K3796)&lt;&gt;"",TRIM(N3796)&lt;&gt;"",TRIM(K3796)&lt;&gt;TRIM(N3796)),"Description translation&lt;&gt; lookup ", "" ))</f>
        <v/>
      </c>
      <c r="P3796" s="3" t="s">
        <v>8447</v>
      </c>
      <c r="Q3796" s="3" t="s">
        <v>8447</v>
      </c>
    </row>
    <row r="3797" spans="1:18" ht="30" x14ac:dyDescent="0.25">
      <c r="A3797" s="2" t="str">
        <f>IF(TRIM(J3797)="","",E3797)</f>
        <v/>
      </c>
      <c r="B3797" s="2" t="str">
        <f>IF(TRIM(K3797)="","",I3797)</f>
        <v/>
      </c>
      <c r="C3797" s="2" t="str">
        <f>LEFT(F3797,FIND(".",F3797,6))</f>
        <v>Xmp.mediapro.</v>
      </c>
      <c r="D3797" s="2" t="str">
        <f>VLOOKUP(C3797,PrefixUebersetzung,2,FALSE)</f>
        <v>Xmp.mediapro.</v>
      </c>
      <c r="E3797" s="2" t="str">
        <f>MID(F3797,FIND(".",F3797,6)+1,99)</f>
        <v>CatalogSets</v>
      </c>
      <c r="F3797" s="3" t="s">
        <v>1861</v>
      </c>
      <c r="G3797" s="3" t="s">
        <v>9527</v>
      </c>
      <c r="H3797" s="3" t="s">
        <v>11251</v>
      </c>
      <c r="I3797" s="3" t="s">
        <v>3398</v>
      </c>
      <c r="J3797" s="3"/>
      <c r="L3797" s="14"/>
      <c r="M3797" s="3" t="str">
        <f>IFERROR(VLOOKUP(E3797,A:J,10, FALSE),"")</f>
        <v>Katalog-Sets</v>
      </c>
      <c r="N3797" s="3" t="str">
        <f>IFERROR(VLOOKUP(I3797,B:K,10,FALSE),"")</f>
        <v>Repräsentative Kenzeichnung für Katalog-Einträge nach Inhalt</v>
      </c>
      <c r="O3797" s="3" t="str">
        <f>IF(AND(TRIM(J3797)="",M3797=""),"Suffix not translated ",
   IF(AND(TRIM(J3797)&lt;&gt;"",TRIM(M3797)&lt;&gt;"",TRIM(J3797)&lt;&gt;TRIM(M3797)),"Suffix translation &lt;&gt; lookup ", "" ))
&amp;IF(AND(TRIM(K3797)="",N3797=""),"Description not translated ",
   IF(AND(TRIM(K3797)&lt;&gt;"",TRIM(N3797)&lt;&gt;"",TRIM(K3797)&lt;&gt;TRIM(N3797)),"Description translation&lt;&gt; lookup ", "" ))</f>
        <v/>
      </c>
    </row>
    <row r="3798" spans="1:18" x14ac:dyDescent="0.25">
      <c r="A3798" s="2" t="str">
        <f>IF(TRIM(J3798)="","",E3798)</f>
        <v/>
      </c>
      <c r="B3798" s="2" t="str">
        <f>IF(TRIM(K3798)="","",I3798)</f>
        <v/>
      </c>
      <c r="C3798" s="2" t="str">
        <f>LEFT(F3798,FIND(".",F3798,6))</f>
        <v>Xmp.mediapro.</v>
      </c>
      <c r="D3798" s="2" t="str">
        <f>VLOOKUP(C3798,PrefixUebersetzung,2,FALSE)</f>
        <v>Xmp.mediapro.</v>
      </c>
      <c r="E3798" s="2" t="str">
        <f>MID(F3798,FIND(".",F3798,6)+1,99)</f>
        <v>Event</v>
      </c>
      <c r="F3798" s="3" t="s">
        <v>1862</v>
      </c>
      <c r="G3798" s="3" t="s">
        <v>9526</v>
      </c>
      <c r="H3798" s="3" t="s">
        <v>11241</v>
      </c>
      <c r="I3798" s="3" t="s">
        <v>3399</v>
      </c>
      <c r="J3798" s="3"/>
      <c r="L3798" s="14"/>
      <c r="M3798" s="3" t="str">
        <f>IFERROR(VLOOKUP(E3798,A:J,10, FALSE),"")</f>
        <v>Ereignis</v>
      </c>
      <c r="N3798" s="3" t="str">
        <f>IFERROR(VLOOKUP(I3798,B:K,10,FALSE),"")</f>
        <v>Ereignis</v>
      </c>
      <c r="O3798" s="3" t="str">
        <f>IF(AND(TRIM(J3798)="",M3798=""),"Suffix not translated ",
   IF(AND(TRIM(J3798)&lt;&gt;"",TRIM(M3798)&lt;&gt;"",TRIM(J3798)&lt;&gt;TRIM(M3798)),"Suffix translation &lt;&gt; lookup ", "" ))
&amp;IF(AND(TRIM(K3798)="",N3798=""),"Description not translated ",
   IF(AND(TRIM(K3798)&lt;&gt;"",TRIM(N3798)&lt;&gt;"",TRIM(K3798)&lt;&gt;TRIM(N3798)),"Description translation&lt;&gt; lookup ", "" ))</f>
        <v/>
      </c>
    </row>
    <row r="3799" spans="1:18" x14ac:dyDescent="0.25">
      <c r="A3799" s="2" t="str">
        <f>IF(TRIM(J3799)="","",E3799)</f>
        <v/>
      </c>
      <c r="B3799" s="2" t="str">
        <f>IF(TRIM(K3799)="","",I3799)</f>
        <v/>
      </c>
      <c r="C3799" s="2" t="str">
        <f>LEFT(F3799,FIND(".",F3799,6))</f>
        <v>Xmp.mediapro.</v>
      </c>
      <c r="D3799" s="2" t="str">
        <f>VLOOKUP(C3799,PrefixUebersetzung,2,FALSE)</f>
        <v>Xmp.mediapro.</v>
      </c>
      <c r="E3799" s="2" t="str">
        <f>MID(F3799,FIND(".",F3799,6)+1,99)</f>
        <v>People</v>
      </c>
      <c r="F3799" s="3" t="s">
        <v>1863</v>
      </c>
      <c r="G3799" s="3" t="s">
        <v>9527</v>
      </c>
      <c r="H3799" s="3" t="s">
        <v>11251</v>
      </c>
      <c r="I3799" s="3" t="s">
        <v>3400</v>
      </c>
      <c r="J3799" s="3"/>
      <c r="L3799" s="14"/>
      <c r="M3799" s="3" t="str">
        <f>IFERROR(VLOOKUP(E3799,A:J,10, FALSE),"")</f>
        <v>Personen</v>
      </c>
      <c r="N3799" s="3" t="str">
        <f>IFERROR(VLOOKUP(I3799,B:K,10,FALSE),"")</f>
        <v>Personen</v>
      </c>
      <c r="O3799" s="3" t="str">
        <f>IF(AND(TRIM(J3799)="",M3799=""),"Suffix not translated ",
   IF(AND(TRIM(J3799)&lt;&gt;"",TRIM(M3799)&lt;&gt;"",TRIM(J3799)&lt;&gt;TRIM(M3799)),"Suffix translation &lt;&gt; lookup ", "" ))
&amp;IF(AND(TRIM(K3799)="",N3799=""),"Description not translated ",
   IF(AND(TRIM(K3799)&lt;&gt;"",TRIM(N3799)&lt;&gt;"",TRIM(K3799)&lt;&gt;TRIM(N3799)),"Description translation&lt;&gt; lookup ", "" ))</f>
        <v/>
      </c>
    </row>
    <row r="3800" spans="1:18" ht="30" x14ac:dyDescent="0.25">
      <c r="A3800" s="2" t="str">
        <f>IF(TRIM(J3800)="","",E3800)</f>
        <v/>
      </c>
      <c r="B3800" s="2" t="str">
        <f>IF(TRIM(K3800)="","",I3800)</f>
        <v/>
      </c>
      <c r="C3800" s="2" t="str">
        <f>LEFT(F3800,FIND(".",F3800,6))</f>
        <v>Xmp.mediapro.</v>
      </c>
      <c r="D3800" s="2" t="str">
        <f>VLOOKUP(C3800,PrefixUebersetzung,2,FALSE)</f>
        <v>Xmp.mediapro.</v>
      </c>
      <c r="E3800" s="2" t="str">
        <f>MID(F3800,FIND(".",F3800,6)+1,99)</f>
        <v>Status</v>
      </c>
      <c r="F3800" s="3" t="s">
        <v>1864</v>
      </c>
      <c r="G3800" s="3" t="s">
        <v>9526</v>
      </c>
      <c r="H3800" s="3" t="s">
        <v>11241</v>
      </c>
      <c r="I3800" s="3" t="s">
        <v>3401</v>
      </c>
      <c r="J3800" s="3"/>
      <c r="L3800" s="14"/>
      <c r="M3800" s="3" t="str">
        <f>IFERROR(VLOOKUP(E3800,A:J,10, FALSE),"")</f>
        <v>Status</v>
      </c>
      <c r="N3800" s="3" t="str">
        <f>IFERROR(VLOOKUP(I3800,B:K,10,FALSE),"")</f>
        <v>Eine Notation, die das Bild eindeutig macht.</v>
      </c>
      <c r="O3800" s="3" t="str">
        <f>IF(AND(TRIM(J3800)="",M3800=""),"Suffix not translated ",
   IF(AND(TRIM(J3800)&lt;&gt;"",TRIM(M3800)&lt;&gt;"",TRIM(J3800)&lt;&gt;TRIM(M3800)),"Suffix translation &lt;&gt; lookup ", "" ))
&amp;IF(AND(TRIM(K3800)="",N3800=""),"Description not translated ",
   IF(AND(TRIM(K3800)&lt;&gt;"",TRIM(N3800)&lt;&gt;"",TRIM(K3800)&lt;&gt;TRIM(N3800)),"Description translation&lt;&gt; lookup ", "" ))</f>
        <v/>
      </c>
    </row>
    <row r="3801" spans="1:18" x14ac:dyDescent="0.25">
      <c r="A3801" s="2" t="str">
        <f>IF(TRIM(J3801)="","",E3801)</f>
        <v/>
      </c>
      <c r="B3801" s="2" t="str">
        <f>IF(TRIM(K3801)="","",I3801)</f>
        <v>Camera Serial Number.</v>
      </c>
      <c r="C3801" s="2" t="str">
        <f>LEFT(F3801,FIND(".",F3801,6))</f>
        <v>Xmp.MicrosoftPhoto.</v>
      </c>
      <c r="D3801" s="2" t="str">
        <f>VLOOKUP(C3801,PrefixUebersetzung,2,FALSE)</f>
        <v>Xmp.MicrosoftPhoto.</v>
      </c>
      <c r="E3801" s="2" t="str">
        <f>MID(F3801,FIND(".",F3801,6)+1,99)</f>
        <v>CameraSerialNumber</v>
      </c>
      <c r="F3801" s="3" t="s">
        <v>1865</v>
      </c>
      <c r="G3801" s="3" t="s">
        <v>9526</v>
      </c>
      <c r="H3801" s="3" t="s">
        <v>11241</v>
      </c>
      <c r="I3801" s="3" t="s">
        <v>3419</v>
      </c>
      <c r="J3801" s="3"/>
      <c r="K3801" s="5" t="s">
        <v>4888</v>
      </c>
      <c r="L3801" s="14">
        <v>1</v>
      </c>
      <c r="M3801" s="3" t="str">
        <f>IFERROR(VLOOKUP(E3801,A:J,10, FALSE),"")</f>
        <v>Kameraseriennummer</v>
      </c>
      <c r="O3801" s="3" t="str">
        <f>IF(AND(TRIM(J3801)="",M3801=""),"Suffix not translated ",
   IF(AND(TRIM(J3801)&lt;&gt;"",TRIM(M3801)&lt;&gt;"",TRIM(J3801)&lt;&gt;TRIM(M3801)),"Suffix translation &lt;&gt; lookup ", "" ))
&amp;IF(AND(TRIM(K3801)="",N3801=""),"Description not translated ",
   IF(AND(TRIM(K3801)&lt;&gt;"",TRIM(N3801)&lt;&gt;"",TRIM(K3801)&lt;&gt;TRIM(N3801)),"Description translation&lt;&gt; lookup ", "" ))</f>
        <v/>
      </c>
      <c r="Q3801" s="3" t="s">
        <v>8447</v>
      </c>
      <c r="R3801" s="3" t="s">
        <v>9043</v>
      </c>
    </row>
    <row r="3802" spans="1:18" ht="30" x14ac:dyDescent="0.25">
      <c r="A3802" s="2" t="str">
        <f>IF(TRIM(J3802)="","",E3802)</f>
        <v>DateAcquired</v>
      </c>
      <c r="B3802" s="2" t="str">
        <f>IF(TRIM(K3802)="","",I3802)</f>
        <v>Date Acquired.</v>
      </c>
      <c r="C3802" s="2" t="str">
        <f>LEFT(F3802,FIND(".",F3802,6))</f>
        <v>Xmp.MicrosoftPhoto.</v>
      </c>
      <c r="D3802" s="2" t="str">
        <f>VLOOKUP(C3802,PrefixUebersetzung,2,FALSE)</f>
        <v>Xmp.MicrosoftPhoto.</v>
      </c>
      <c r="E3802" s="2" t="str">
        <f>MID(F3802,FIND(".",F3802,6)+1,99)</f>
        <v>DateAcquired</v>
      </c>
      <c r="F3802" s="3" t="s">
        <v>1866</v>
      </c>
      <c r="G3802" s="3" t="s">
        <v>11265</v>
      </c>
      <c r="I3802" s="3" t="s">
        <v>3420</v>
      </c>
      <c r="J3802" s="5" t="s">
        <v>4492</v>
      </c>
      <c r="K3802" s="5" t="s">
        <v>4492</v>
      </c>
      <c r="L3802" s="14"/>
      <c r="O3802" s="3" t="str">
        <f>IF(AND(TRIM(J3802)="",M3802=""),"Suffix not translated ",
   IF(AND(TRIM(J3802)&lt;&gt;"",TRIM(M3802)&lt;&gt;"",TRIM(J3802)&lt;&gt;TRIM(M3802)),"Suffix translation &lt;&gt; lookup ", "" ))
&amp;IF(AND(TRIM(K3802)="",N3802=""),"Description not translated ",
   IF(AND(TRIM(K3802)&lt;&gt;"",TRIM(N3802)&lt;&gt;"",TRIM(K3802)&lt;&gt;TRIM(N3802)),"Description translation&lt;&gt; lookup ", "" ))</f>
        <v/>
      </c>
      <c r="P3802" s="3" t="s">
        <v>8447</v>
      </c>
      <c r="Q3802" s="3" t="s">
        <v>8447</v>
      </c>
      <c r="R3802" s="3" t="s">
        <v>9097</v>
      </c>
    </row>
    <row r="3803" spans="1:18" x14ac:dyDescent="0.25">
      <c r="A3803" s="2" t="str">
        <f>IF(TRIM(J3803)="","",E3803)</f>
        <v>FlashManufacturer</v>
      </c>
      <c r="B3803" s="2" t="str">
        <f>IF(TRIM(K3803)="","",I3803)</f>
        <v>Flash Manufacturer.</v>
      </c>
      <c r="C3803" s="2" t="str">
        <f>LEFT(F3803,FIND(".",F3803,6))</f>
        <v>Xmp.MicrosoftPhoto.</v>
      </c>
      <c r="D3803" s="2" t="str">
        <f>VLOOKUP(C3803,PrefixUebersetzung,2,FALSE)</f>
        <v>Xmp.MicrosoftPhoto.</v>
      </c>
      <c r="E3803" s="2" t="str">
        <f>MID(F3803,FIND(".",F3803,6)+1,99)</f>
        <v>FlashManufacturer</v>
      </c>
      <c r="F3803" s="3" t="s">
        <v>1867</v>
      </c>
      <c r="G3803" s="3" t="s">
        <v>9526</v>
      </c>
      <c r="H3803" s="3" t="s">
        <v>11241</v>
      </c>
      <c r="I3803" s="3" t="s">
        <v>3421</v>
      </c>
      <c r="J3803" s="3" t="s">
        <v>5042</v>
      </c>
      <c r="K3803" s="5" t="s">
        <v>5042</v>
      </c>
      <c r="L3803" s="14"/>
      <c r="O3803" s="3" t="str">
        <f>IF(AND(TRIM(J3803)="",M3803=""),"Suffix not translated ",
   IF(AND(TRIM(J3803)&lt;&gt;"",TRIM(M3803)&lt;&gt;"",TRIM(J3803)&lt;&gt;TRIM(M3803)),"Suffix translation &lt;&gt; lookup ", "" ))
&amp;IF(AND(TRIM(K3803)="",N3803=""),"Description not translated ",
   IF(AND(TRIM(K3803)&lt;&gt;"",TRIM(N3803)&lt;&gt;"",TRIM(K3803)&lt;&gt;TRIM(N3803)),"Description translation&lt;&gt; lookup ", "" ))</f>
        <v/>
      </c>
      <c r="P3803" s="3" t="s">
        <v>8447</v>
      </c>
      <c r="Q3803" s="3" t="s">
        <v>8447</v>
      </c>
      <c r="R3803" s="3" t="s">
        <v>9171</v>
      </c>
    </row>
    <row r="3804" spans="1:18" x14ac:dyDescent="0.25">
      <c r="A3804" s="2" t="str">
        <f>IF(TRIM(J3804)="","",E3804)</f>
        <v/>
      </c>
      <c r="B3804" s="2" t="str">
        <f>IF(TRIM(K3804)="","",I3804)</f>
        <v>Flash Model.</v>
      </c>
      <c r="C3804" s="2" t="str">
        <f>LEFT(F3804,FIND(".",F3804,6))</f>
        <v>Xmp.MicrosoftPhoto.</v>
      </c>
      <c r="D3804" s="2" t="str">
        <f>VLOOKUP(C3804,PrefixUebersetzung,2,FALSE)</f>
        <v>Xmp.MicrosoftPhoto.</v>
      </c>
      <c r="E3804" s="2" t="str">
        <f>MID(F3804,FIND(".",F3804,6)+1,99)</f>
        <v>FlashModel</v>
      </c>
      <c r="F3804" s="3" t="s">
        <v>1868</v>
      </c>
      <c r="G3804" s="3" t="s">
        <v>9526</v>
      </c>
      <c r="H3804" s="3" t="s">
        <v>11241</v>
      </c>
      <c r="I3804" s="3" t="s">
        <v>3422</v>
      </c>
      <c r="J3804" s="3"/>
      <c r="K3804" s="5" t="s">
        <v>4314</v>
      </c>
      <c r="L3804" s="14"/>
      <c r="M3804" s="3" t="str">
        <f>IFERROR(VLOOKUP(E3804,A:J,10, FALSE),"")</f>
        <v>Blitzmodell</v>
      </c>
      <c r="O3804" s="3" t="str">
        <f>IF(AND(TRIM(J3804)="",M3804=""),"Suffix not translated ",
   IF(AND(TRIM(J3804)&lt;&gt;"",TRIM(M3804)&lt;&gt;"",TRIM(J3804)&lt;&gt;TRIM(M3804)),"Suffix translation &lt;&gt; lookup ", "" ))
&amp;IF(AND(TRIM(K3804)="",N3804=""),"Description not translated ",
   IF(AND(TRIM(K3804)&lt;&gt;"",TRIM(N3804)&lt;&gt;"",TRIM(K3804)&lt;&gt;TRIM(N3804)),"Description translation&lt;&gt; lookup ", "" ))</f>
        <v/>
      </c>
      <c r="Q3804" s="3" t="s">
        <v>8447</v>
      </c>
      <c r="R3804" s="3" t="s">
        <v>9173</v>
      </c>
    </row>
    <row r="3805" spans="1:18" x14ac:dyDescent="0.25">
      <c r="A3805" s="2" t="str">
        <f>IF(TRIM(J3805)="","",E3805)</f>
        <v>LastKeywordIPTC</v>
      </c>
      <c r="B3805" s="2" t="str">
        <f>IF(TRIM(K3805)="","",I3805)</f>
        <v>Last Keyword IPTC.</v>
      </c>
      <c r="C3805" s="2" t="str">
        <f>LEFT(F3805,FIND(".",F3805,6))</f>
        <v>Xmp.MicrosoftPhoto.</v>
      </c>
      <c r="D3805" s="2" t="str">
        <f>VLOOKUP(C3805,PrefixUebersetzung,2,FALSE)</f>
        <v>Xmp.MicrosoftPhoto.</v>
      </c>
      <c r="E3805" s="2" t="str">
        <f>MID(F3805,FIND(".",F3805,6)+1,99)</f>
        <v>LastKeywordIPTC</v>
      </c>
      <c r="F3805" s="3" t="s">
        <v>1869</v>
      </c>
      <c r="G3805" s="3" t="s">
        <v>9527</v>
      </c>
      <c r="H3805" s="3" t="s">
        <v>11251</v>
      </c>
      <c r="I3805" s="3" t="s">
        <v>3423</v>
      </c>
      <c r="J3805" s="3" t="s">
        <v>4493</v>
      </c>
      <c r="K3805" s="5" t="s">
        <v>4493</v>
      </c>
      <c r="L3805" s="14"/>
      <c r="O3805" s="3" t="str">
        <f>IF(AND(TRIM(J3805)="",M3805=""),"Suffix not translated ",
   IF(AND(TRIM(J3805)&lt;&gt;"",TRIM(M3805)&lt;&gt;"",TRIM(J3805)&lt;&gt;TRIM(M3805)),"Suffix translation &lt;&gt; lookup ", "" ))
&amp;IF(AND(TRIM(K3805)="",N3805=""),"Description not translated ",
   IF(AND(TRIM(K3805)&lt;&gt;"",TRIM(N3805)&lt;&gt;"",TRIM(K3805)&lt;&gt;TRIM(N3805)),"Description translation&lt;&gt; lookup ", "" ))</f>
        <v/>
      </c>
      <c r="P3805" s="3" t="s">
        <v>8447</v>
      </c>
      <c r="Q3805" s="3" t="s">
        <v>8447</v>
      </c>
      <c r="R3805" s="3" t="s">
        <v>9244</v>
      </c>
    </row>
    <row r="3806" spans="1:18" x14ac:dyDescent="0.25">
      <c r="A3806" s="2" t="str">
        <f>IF(TRIM(J3806)="","",E3806)</f>
        <v>LastKeywordXMP</v>
      </c>
      <c r="B3806" s="2" t="str">
        <f>IF(TRIM(K3806)="","",I3806)</f>
        <v>Last Keyword XMP.</v>
      </c>
      <c r="C3806" s="2" t="str">
        <f>LEFT(F3806,FIND(".",F3806,6))</f>
        <v>Xmp.MicrosoftPhoto.</v>
      </c>
      <c r="D3806" s="2" t="str">
        <f>VLOOKUP(C3806,PrefixUebersetzung,2,FALSE)</f>
        <v>Xmp.MicrosoftPhoto.</v>
      </c>
      <c r="E3806" s="2" t="str">
        <f>MID(F3806,FIND(".",F3806,6)+1,99)</f>
        <v>LastKeywordXMP</v>
      </c>
      <c r="F3806" s="3" t="s">
        <v>1870</v>
      </c>
      <c r="G3806" s="3" t="s">
        <v>9527</v>
      </c>
      <c r="H3806" s="3" t="s">
        <v>11251</v>
      </c>
      <c r="I3806" s="3" t="s">
        <v>3424</v>
      </c>
      <c r="J3806" s="3" t="s">
        <v>4494</v>
      </c>
      <c r="K3806" s="5" t="s">
        <v>4494</v>
      </c>
      <c r="L3806" s="14"/>
      <c r="O3806" s="3" t="str">
        <f>IF(AND(TRIM(J3806)="",M3806=""),"Suffix not translated ",
   IF(AND(TRIM(J3806)&lt;&gt;"",TRIM(M3806)&lt;&gt;"",TRIM(J3806)&lt;&gt;TRIM(M3806)),"Suffix translation &lt;&gt; lookup ", "" ))
&amp;IF(AND(TRIM(K3806)="",N3806=""),"Description not translated ",
   IF(AND(TRIM(K3806)&lt;&gt;"",TRIM(N3806)&lt;&gt;"",TRIM(K3806)&lt;&gt;TRIM(N3806)),"Description translation&lt;&gt; lookup ", "" ))</f>
        <v/>
      </c>
      <c r="P3806" s="3" t="s">
        <v>8447</v>
      </c>
      <c r="Q3806" s="3" t="s">
        <v>8447</v>
      </c>
      <c r="R3806" s="3" t="s">
        <v>9245</v>
      </c>
    </row>
    <row r="3807" spans="1:18" x14ac:dyDescent="0.25">
      <c r="A3807" s="2" t="str">
        <f>IF(TRIM(J3807)="","",E3807)</f>
        <v>LensManufacturer</v>
      </c>
      <c r="B3807" s="2" t="str">
        <f>IF(TRIM(K3807)="","",I3807)</f>
        <v>Lens Manufacturer.</v>
      </c>
      <c r="C3807" s="2" t="str">
        <f>LEFT(F3807,FIND(".",F3807,6))</f>
        <v>Xmp.MicrosoftPhoto.</v>
      </c>
      <c r="D3807" s="2" t="str">
        <f>VLOOKUP(C3807,PrefixUebersetzung,2,FALSE)</f>
        <v>Xmp.MicrosoftPhoto.</v>
      </c>
      <c r="E3807" s="2" t="str">
        <f>MID(F3807,FIND(".",F3807,6)+1,99)</f>
        <v>LensManufacturer</v>
      </c>
      <c r="F3807" s="3" t="s">
        <v>1871</v>
      </c>
      <c r="G3807" s="3" t="s">
        <v>9526</v>
      </c>
      <c r="H3807" s="3" t="s">
        <v>11241</v>
      </c>
      <c r="I3807" s="3" t="s">
        <v>3425</v>
      </c>
      <c r="J3807" s="5" t="s">
        <v>5053</v>
      </c>
      <c r="K3807" s="5" t="s">
        <v>5053</v>
      </c>
      <c r="L3807" s="14"/>
      <c r="O3807" s="3" t="str">
        <f>IF(AND(TRIM(J3807)="",M3807=""),"Suffix not translated ",
   IF(AND(TRIM(J3807)&lt;&gt;"",TRIM(M3807)&lt;&gt;"",TRIM(J3807)&lt;&gt;TRIM(M3807)),"Suffix translation &lt;&gt; lookup ", "" ))
&amp;IF(AND(TRIM(K3807)="",N3807=""),"Description not translated ",
   IF(AND(TRIM(K3807)&lt;&gt;"",TRIM(N3807)&lt;&gt;"",TRIM(K3807)&lt;&gt;TRIM(N3807)),"Description translation&lt;&gt; lookup ", "" ))</f>
        <v/>
      </c>
      <c r="P3807" s="3" t="s">
        <v>8447</v>
      </c>
      <c r="Q3807" s="3" t="s">
        <v>8447</v>
      </c>
      <c r="R3807" s="3" t="s">
        <v>9040</v>
      </c>
    </row>
    <row r="3808" spans="1:18" x14ac:dyDescent="0.25">
      <c r="A3808" s="2" t="str">
        <f>IF(TRIM(J3808)="","",E3808)</f>
        <v/>
      </c>
      <c r="B3808" s="2" t="str">
        <f>IF(TRIM(K3808)="","",I3808)</f>
        <v>Lens Model.</v>
      </c>
      <c r="C3808" s="2" t="str">
        <f>LEFT(F3808,FIND(".",F3808,6))</f>
        <v>Xmp.MicrosoftPhoto.</v>
      </c>
      <c r="D3808" s="2" t="str">
        <f>VLOOKUP(C3808,PrefixUebersetzung,2,FALSE)</f>
        <v>Xmp.MicrosoftPhoto.</v>
      </c>
      <c r="E3808" s="2" t="str">
        <f>MID(F3808,FIND(".",F3808,6)+1,99)</f>
        <v>LensModel</v>
      </c>
      <c r="F3808" s="3" t="s">
        <v>1872</v>
      </c>
      <c r="G3808" s="3" t="s">
        <v>9526</v>
      </c>
      <c r="H3808" s="3" t="s">
        <v>11241</v>
      </c>
      <c r="I3808" s="3" t="s">
        <v>3426</v>
      </c>
      <c r="J3808" s="3"/>
      <c r="K3808" s="5" t="s">
        <v>3665</v>
      </c>
      <c r="L3808" s="14"/>
      <c r="M3808" s="3" t="str">
        <f>IFERROR(VLOOKUP(E3808,A:J,10, FALSE),"")</f>
        <v>Objektiv-Modell</v>
      </c>
      <c r="N3808" s="3" t="str">
        <f>IFERROR(VLOOKUP(I3808,B:K,10,FALSE),"")</f>
        <v>Objektiv-Modell</v>
      </c>
      <c r="O3808" s="3" t="str">
        <f>IF(AND(TRIM(J3808)="",M3808=""),"Suffix not translated ",
   IF(AND(TRIM(J3808)&lt;&gt;"",TRIM(M3808)&lt;&gt;"",TRIM(J3808)&lt;&gt;TRIM(M3808)),"Suffix translation &lt;&gt; lookup ", "" ))
&amp;IF(AND(TRIM(K3808)="",N3808=""),"Description not translated ",
   IF(AND(TRIM(K3808)&lt;&gt;"",TRIM(N3808)&lt;&gt;"",TRIM(K3808)&lt;&gt;TRIM(N3808)),"Description translation&lt;&gt; lookup ", "" ))</f>
        <v/>
      </c>
      <c r="Q3808" s="3" t="s">
        <v>8447</v>
      </c>
      <c r="R3808" s="3" t="s">
        <v>9255</v>
      </c>
    </row>
    <row r="3809" spans="1:18" x14ac:dyDescent="0.25">
      <c r="A3809" s="2" t="str">
        <f>IF(TRIM(J3809)="","",E3809)</f>
        <v/>
      </c>
      <c r="B3809" s="2" t="str">
        <f>IF(TRIM(K3809)="","",I3809)</f>
        <v>Rating Percent.</v>
      </c>
      <c r="C3809" s="2" t="str">
        <f>LEFT(F3809,FIND(".",F3809,6))</f>
        <v>Xmp.MicrosoftPhoto.</v>
      </c>
      <c r="D3809" s="2" t="str">
        <f>VLOOKUP(C3809,PrefixUebersetzung,2,FALSE)</f>
        <v>Xmp.MicrosoftPhoto.</v>
      </c>
      <c r="E3809" s="2" t="str">
        <f>MID(F3809,FIND(".",F3809,6)+1,99)</f>
        <v>Rating</v>
      </c>
      <c r="F3809" s="3" t="s">
        <v>1873</v>
      </c>
      <c r="G3809" s="3" t="s">
        <v>9526</v>
      </c>
      <c r="H3809" s="3" t="s">
        <v>11241</v>
      </c>
      <c r="I3809" s="3" t="s">
        <v>3427</v>
      </c>
      <c r="J3809" s="3"/>
      <c r="K3809" s="5" t="s">
        <v>4219</v>
      </c>
      <c r="L3809" s="14"/>
      <c r="M3809" s="3" t="str">
        <f>IFERROR(VLOOKUP(E3809,A:J,10, FALSE),"")</f>
        <v>Bewertung</v>
      </c>
      <c r="O3809" s="3" t="str">
        <f>IF(AND(TRIM(J3809)="",M3809=""),"Suffix not translated ",
   IF(AND(TRIM(J3809)&lt;&gt;"",TRIM(M3809)&lt;&gt;"",TRIM(J3809)&lt;&gt;TRIM(M3809)),"Suffix translation &lt;&gt; lookup ", "" ))
&amp;IF(AND(TRIM(K3809)="",N3809=""),"Description not translated ",
   IF(AND(TRIM(K3809)&lt;&gt;"",TRIM(N3809)&lt;&gt;"",TRIM(K3809)&lt;&gt;TRIM(N3809)),"Description translation&lt;&gt; lookup ", "" ))</f>
        <v/>
      </c>
      <c r="Q3809" s="3" t="s">
        <v>8447</v>
      </c>
      <c r="R3809" s="3" t="s">
        <v>9321</v>
      </c>
    </row>
    <row r="3810" spans="1:18" x14ac:dyDescent="0.25">
      <c r="A3810" s="2" t="str">
        <f>IF(TRIM(J3810)="","",E3810)</f>
        <v>RegionInfo</v>
      </c>
      <c r="B3810" s="2" t="str">
        <f>IF(TRIM(K3810)="","",I3810)</f>
        <v>Microsoft Photo people-tagging metadata root</v>
      </c>
      <c r="C3810" s="2" t="str">
        <f>LEFT(F3810,FIND(".",F3810,6))</f>
        <v>Xmp.MP.</v>
      </c>
      <c r="D3810" s="2" t="str">
        <f>VLOOKUP(C3810,PrefixUebersetzung,2,FALSE)</f>
        <v>Xmp.MP.</v>
      </c>
      <c r="E3810" s="2" t="str">
        <f>MID(F3810,FIND(".",F3810,6)+1,99)</f>
        <v>RegionInfo</v>
      </c>
      <c r="F3810" s="3" t="s">
        <v>1874</v>
      </c>
      <c r="G3810" s="3" t="s">
        <v>9526</v>
      </c>
      <c r="H3810" s="3" t="s">
        <v>11307</v>
      </c>
      <c r="I3810" s="3" t="s">
        <v>3428</v>
      </c>
      <c r="J3810" s="3" t="s">
        <v>4495</v>
      </c>
      <c r="K3810" s="5" t="s">
        <v>5478</v>
      </c>
      <c r="L3810" s="14"/>
      <c r="O3810" s="3" t="str">
        <f>IF(AND(TRIM(J3810)="",M3810=""),"Suffix not translated ",
   IF(AND(TRIM(J3810)&lt;&gt;"",TRIM(M3810)&lt;&gt;"",TRIM(J3810)&lt;&gt;TRIM(M3810)),"Suffix translation &lt;&gt; lookup ", "" ))
&amp;IF(AND(TRIM(K3810)="",N3810=""),"Description not translated ",
   IF(AND(TRIM(K3810)&lt;&gt;"",TRIM(N3810)&lt;&gt;"",TRIM(K3810)&lt;&gt;TRIM(N3810)),"Description translation&lt;&gt; lookup ", "" ))</f>
        <v/>
      </c>
      <c r="P3810" s="3" t="s">
        <v>8447</v>
      </c>
      <c r="Q3810" s="3" t="s">
        <v>8447</v>
      </c>
    </row>
    <row r="3811" spans="1:18" x14ac:dyDescent="0.25">
      <c r="A3811" s="2" t="str">
        <f>IF(TRIM(J3811)="","",E3811)</f>
        <v>PersonDisplayName</v>
      </c>
      <c r="B3811" s="2" t="str">
        <f>IF(TRIM(K3811)="","",I3811)</f>
        <v>Name of the person (in the given rectangle)</v>
      </c>
      <c r="C3811" s="2" t="str">
        <f>LEFT(F3811,FIND(".",F3811,6))</f>
        <v>Xmp.MPReg.</v>
      </c>
      <c r="D3811" s="2" t="str">
        <f>VLOOKUP(C3811,PrefixUebersetzung,2,FALSE)</f>
        <v>Xmp.MPReg.</v>
      </c>
      <c r="E3811" s="2" t="str">
        <f>MID(F3811,FIND(".",F3811,6)+1,99)</f>
        <v>PersonDisplayName</v>
      </c>
      <c r="F3811" s="3" t="s">
        <v>1875</v>
      </c>
      <c r="G3811" s="3" t="s">
        <v>9526</v>
      </c>
      <c r="H3811" s="3" t="s">
        <v>11241</v>
      </c>
      <c r="I3811" s="3" t="s">
        <v>3429</v>
      </c>
      <c r="J3811" s="3" t="s">
        <v>4906</v>
      </c>
      <c r="K3811" s="5" t="s">
        <v>5479</v>
      </c>
      <c r="L3811" s="14"/>
      <c r="O3811" s="3" t="str">
        <f>IF(AND(TRIM(J3811)="",M3811=""),"Suffix not translated ",
   IF(AND(TRIM(J3811)&lt;&gt;"",TRIM(M3811)&lt;&gt;"",TRIM(J3811)&lt;&gt;TRIM(M3811)),"Suffix translation &lt;&gt; lookup ", "" ))
&amp;IF(AND(TRIM(K3811)="",N3811=""),"Description not translated ",
   IF(AND(TRIM(K3811)&lt;&gt;"",TRIM(N3811)&lt;&gt;"",TRIM(K3811)&lt;&gt;TRIM(N3811)),"Description translation&lt;&gt; lookup ", "" ))</f>
        <v/>
      </c>
      <c r="P3811" s="3" t="s">
        <v>8447</v>
      </c>
      <c r="Q3811" s="3" t="s">
        <v>8447</v>
      </c>
    </row>
    <row r="3812" spans="1:18" ht="30" x14ac:dyDescent="0.25">
      <c r="A3812" s="2" t="str">
        <f>IF(TRIM(J3812)="","",E3812)</f>
        <v>PersonEmailDigest</v>
      </c>
      <c r="B3812" s="2" t="str">
        <f>IF(TRIM(K3812)="","",I3812)</f>
        <v>SHA-1 encrypted message hash of the person's Windows Live e-mail address</v>
      </c>
      <c r="C3812" s="2" t="str">
        <f>LEFT(F3812,FIND(".",F3812,6))</f>
        <v>Xmp.MPReg.</v>
      </c>
      <c r="D3812" s="2" t="str">
        <f>VLOOKUP(C3812,PrefixUebersetzung,2,FALSE)</f>
        <v>Xmp.MPReg.</v>
      </c>
      <c r="E3812" s="2" t="str">
        <f>MID(F3812,FIND(".",F3812,6)+1,99)</f>
        <v>PersonEmailDigest</v>
      </c>
      <c r="F3812" s="3" t="s">
        <v>1876</v>
      </c>
      <c r="G3812" s="3" t="s">
        <v>9526</v>
      </c>
      <c r="H3812" s="3" t="s">
        <v>11241</v>
      </c>
      <c r="I3812" s="3" t="s">
        <v>3430</v>
      </c>
      <c r="J3812" s="3" t="s">
        <v>4907</v>
      </c>
      <c r="K3812" s="5" t="s">
        <v>6575</v>
      </c>
      <c r="L3812" s="14"/>
      <c r="O3812" s="3" t="str">
        <f>IF(AND(TRIM(J3812)="",M3812=""),"Suffix not translated ",
   IF(AND(TRIM(J3812)&lt;&gt;"",TRIM(M3812)&lt;&gt;"",TRIM(J3812)&lt;&gt;TRIM(M3812)),"Suffix translation &lt;&gt; lookup ", "" ))
&amp;IF(AND(TRIM(K3812)="",N3812=""),"Description not translated ",
   IF(AND(TRIM(K3812)&lt;&gt;"",TRIM(N3812)&lt;&gt;"",TRIM(K3812)&lt;&gt;TRIM(N3812)),"Description translation&lt;&gt; lookup ", "" ))</f>
        <v/>
      </c>
      <c r="P3812" s="3" t="s">
        <v>8447</v>
      </c>
      <c r="Q3812" s="3" t="s">
        <v>8447</v>
      </c>
    </row>
    <row r="3813" spans="1:18" ht="30" x14ac:dyDescent="0.25">
      <c r="A3813" s="2" t="str">
        <f>IF(TRIM(J3813)="","",E3813)</f>
        <v>PersonLiveIdCID</v>
      </c>
      <c r="B3813" s="2" t="str">
        <f>IF(TRIM(K3813)="","",I3813)</f>
        <v>Signed decimal representation of the person's Windows Live CID</v>
      </c>
      <c r="C3813" s="2" t="str">
        <f>LEFT(F3813,FIND(".",F3813,6))</f>
        <v>Xmp.MPReg.</v>
      </c>
      <c r="D3813" s="2" t="str">
        <f>VLOOKUP(C3813,PrefixUebersetzung,2,FALSE)</f>
        <v>Xmp.MPReg.</v>
      </c>
      <c r="E3813" s="2" t="str">
        <f>MID(F3813,FIND(".",F3813,6)+1,99)</f>
        <v>PersonLiveIdCID</v>
      </c>
      <c r="F3813" s="3" t="s">
        <v>7494</v>
      </c>
      <c r="G3813" s="3" t="s">
        <v>9526</v>
      </c>
      <c r="H3813" s="3" t="s">
        <v>11241</v>
      </c>
      <c r="I3813" s="3" t="s">
        <v>3431</v>
      </c>
      <c r="J3813" s="3" t="s">
        <v>7779</v>
      </c>
      <c r="K3813" s="5" t="s">
        <v>5535</v>
      </c>
      <c r="L3813" s="14"/>
      <c r="O3813" s="3" t="str">
        <f>IF(AND(TRIM(J3813)="",M3813=""),"Suffix not translated ",
   IF(AND(TRIM(J3813)&lt;&gt;"",TRIM(M3813)&lt;&gt;"",TRIM(J3813)&lt;&gt;TRIM(M3813)),"Suffix translation &lt;&gt; lookup ", "" ))
&amp;IF(AND(TRIM(K3813)="",N3813=""),"Description not translated ",
   IF(AND(TRIM(K3813)&lt;&gt;"",TRIM(N3813)&lt;&gt;"",TRIM(K3813)&lt;&gt;TRIM(N3813)),"Description translation&lt;&gt; lookup ", "" ))</f>
        <v/>
      </c>
      <c r="P3813" s="3" t="s">
        <v>8447</v>
      </c>
      <c r="Q3813" s="3" t="s">
        <v>8447</v>
      </c>
    </row>
    <row r="3814" spans="1:18" x14ac:dyDescent="0.25">
      <c r="A3814" s="2" t="str">
        <f>IF(TRIM(J3814)="","",E3814)</f>
        <v>Rectangle</v>
      </c>
      <c r="B3814" s="2" t="str">
        <f>IF(TRIM(K3814)="","",I3814)</f>
        <v>Rectangle that identifies the person within the photo</v>
      </c>
      <c r="C3814" s="2" t="str">
        <f>LEFT(F3814,FIND(".",F3814,6))</f>
        <v>Xmp.MPReg.</v>
      </c>
      <c r="D3814" s="2" t="str">
        <f>VLOOKUP(C3814,PrefixUebersetzung,2,FALSE)</f>
        <v>Xmp.MPReg.</v>
      </c>
      <c r="E3814" s="2" t="str">
        <f>MID(F3814,FIND(".",F3814,6)+1,99)</f>
        <v>Rectangle</v>
      </c>
      <c r="F3814" s="3" t="s">
        <v>1877</v>
      </c>
      <c r="G3814" s="3" t="s">
        <v>9526</v>
      </c>
      <c r="H3814" s="3" t="s">
        <v>11241</v>
      </c>
      <c r="I3814" s="3" t="s">
        <v>3432</v>
      </c>
      <c r="J3814" s="3" t="s">
        <v>4496</v>
      </c>
      <c r="K3814" s="5" t="s">
        <v>5536</v>
      </c>
      <c r="L3814" s="14"/>
      <c r="O3814" s="3" t="str">
        <f>IF(AND(TRIM(J3814)="",M3814=""),"Suffix not translated ",
   IF(AND(TRIM(J3814)&lt;&gt;"",TRIM(M3814)&lt;&gt;"",TRIM(J3814)&lt;&gt;TRIM(M3814)),"Suffix translation &lt;&gt; lookup ", "" ))
&amp;IF(AND(TRIM(K3814)="",N3814=""),"Description not translated ",
   IF(AND(TRIM(K3814)&lt;&gt;"",TRIM(N3814)&lt;&gt;"",TRIM(K3814)&lt;&gt;TRIM(N3814)),"Description translation&lt;&gt; lookup ", "" ))</f>
        <v/>
      </c>
      <c r="P3814" s="3" t="s">
        <v>8447</v>
      </c>
      <c r="Q3814" s="3" t="s">
        <v>8447</v>
      </c>
    </row>
    <row r="3815" spans="1:18" ht="30" x14ac:dyDescent="0.25">
      <c r="A3815" s="2" t="str">
        <f>IF(TRIM(J3815)="","",E3815)</f>
        <v>DateRegionsValid</v>
      </c>
      <c r="B3815" s="2" t="str">
        <f>IF(TRIM(K3815)="","",I3815)</f>
        <v>Date the last region was created</v>
      </c>
      <c r="C3815" s="2" t="str">
        <f>LEFT(F3815,FIND(".",F3815,6))</f>
        <v>Xmp.MPRI.</v>
      </c>
      <c r="D3815" s="2" t="str">
        <f>VLOOKUP(C3815,PrefixUebersetzung,2,FALSE)</f>
        <v>Xmp.MPRI.</v>
      </c>
      <c r="E3815" s="2" t="str">
        <f>MID(F3815,FIND(".",F3815,6)+1,99)</f>
        <v>DateRegionsValid</v>
      </c>
      <c r="F3815" s="3" t="s">
        <v>1878</v>
      </c>
      <c r="G3815" s="3" t="s">
        <v>11265</v>
      </c>
      <c r="I3815" s="3" t="s">
        <v>3433</v>
      </c>
      <c r="J3815" s="3" t="s">
        <v>4497</v>
      </c>
      <c r="K3815" s="5" t="s">
        <v>5537</v>
      </c>
      <c r="L3815" s="14"/>
      <c r="O3815" s="3" t="str">
        <f>IF(AND(TRIM(J3815)="",M3815=""),"Suffix not translated ",
   IF(AND(TRIM(J3815)&lt;&gt;"",TRIM(M3815)&lt;&gt;"",TRIM(J3815)&lt;&gt;TRIM(M3815)),"Suffix translation &lt;&gt; lookup ", "" ))
&amp;IF(AND(TRIM(K3815)="",N3815=""),"Description not translated ",
   IF(AND(TRIM(K3815)&lt;&gt;"",TRIM(N3815)&lt;&gt;"",TRIM(K3815)&lt;&gt;TRIM(N3815)),"Description translation&lt;&gt; lookup ", "" ))</f>
        <v/>
      </c>
      <c r="P3815" s="3" t="s">
        <v>8447</v>
      </c>
      <c r="Q3815" s="3" t="s">
        <v>8447</v>
      </c>
      <c r="R3815" s="3" t="s">
        <v>9099</v>
      </c>
    </row>
    <row r="3816" spans="1:18" x14ac:dyDescent="0.25">
      <c r="A3816" s="2" t="str">
        <f>IF(TRIM(J3816)="","",E3816)</f>
        <v>Regions</v>
      </c>
      <c r="B3816" s="2" t="str">
        <f>IF(TRIM(K3816)="","",I3816)</f>
        <v>Contains Regions/person tags</v>
      </c>
      <c r="C3816" s="2" t="str">
        <f>LEFT(F3816,FIND(".",F3816,6))</f>
        <v>Xmp.MPRI.</v>
      </c>
      <c r="D3816" s="2" t="str">
        <f>VLOOKUP(C3816,PrefixUebersetzung,2,FALSE)</f>
        <v>Xmp.MPRI.</v>
      </c>
      <c r="E3816" s="2" t="str">
        <f>MID(F3816,FIND(".",F3816,6)+1,99)</f>
        <v>Regions</v>
      </c>
      <c r="F3816" s="3" t="s">
        <v>1879</v>
      </c>
      <c r="G3816" s="3" t="s">
        <v>9527</v>
      </c>
      <c r="H3816" s="3" t="s">
        <v>11308</v>
      </c>
      <c r="I3816" s="3" t="s">
        <v>3434</v>
      </c>
      <c r="J3816" s="3" t="s">
        <v>4498</v>
      </c>
      <c r="K3816" s="5" t="s">
        <v>5538</v>
      </c>
      <c r="L3816" s="14"/>
      <c r="M3816" s="3" t="str">
        <f>IFERROR(VLOOKUP(E3816,A:J,10, FALSE),"")</f>
        <v>Bereiche</v>
      </c>
      <c r="O3816" s="3" t="str">
        <f>IF(AND(TRIM(J3816)="",M3816=""),"Suffix not translated ",
   IF(AND(TRIM(J3816)&lt;&gt;"",TRIM(M3816)&lt;&gt;"",TRIM(J3816)&lt;&gt;TRIM(M3816)),"Suffix translation &lt;&gt; lookup ", "" ))
&amp;IF(AND(TRIM(K3816)="",N3816=""),"Description not translated ",
   IF(AND(TRIM(K3816)&lt;&gt;"",TRIM(N3816)&lt;&gt;"",TRIM(K3816)&lt;&gt;TRIM(N3816)),"Description translation&lt;&gt; lookup ", "" ))</f>
        <v/>
      </c>
      <c r="P3816" s="3" t="s">
        <v>8447</v>
      </c>
      <c r="Q3816" s="3" t="s">
        <v>8447</v>
      </c>
    </row>
    <row r="3817" spans="1:18" ht="60" x14ac:dyDescent="0.25">
      <c r="A3817" s="2" t="str">
        <f>IF(TRIM(J3817)="","",E3817)</f>
        <v>Applied</v>
      </c>
      <c r="B3817" s="2" t="str">
        <f>IF(TRIM(K3817)="","",I3817)</f>
        <v>True if this keyword has been applied, False otherwise. If missing, mwg-kw:Applied is presumed True for leaf nodes and False for ancestor nodes</v>
      </c>
      <c r="C3817" s="2" t="str">
        <f>LEFT(F3817,FIND(".",F3817,6))</f>
        <v>Xmp.mwg-kw.</v>
      </c>
      <c r="D3817" s="2" t="str">
        <f>VLOOKUP(C3817,PrefixUebersetzung,2,FALSE)</f>
        <v>Xmp.mwg-kw.</v>
      </c>
      <c r="E3817" s="2" t="str">
        <f>MID(F3817,FIND(".",F3817,6)+1,99)</f>
        <v>Applied</v>
      </c>
      <c r="F3817" s="3" t="s">
        <v>7495</v>
      </c>
      <c r="G3817" s="3" t="s">
        <v>9526</v>
      </c>
      <c r="H3817" s="3" t="s">
        <v>11246</v>
      </c>
      <c r="I3817" s="3" t="s">
        <v>7496</v>
      </c>
      <c r="J3817" s="3" t="s">
        <v>7780</v>
      </c>
      <c r="K3817" s="5" t="s">
        <v>7830</v>
      </c>
      <c r="L3817" s="14"/>
      <c r="O3817" s="3" t="str">
        <f>IF(AND(TRIM(J3817)="",M3817=""),"Suffix not translated ",
   IF(AND(TRIM(J3817)&lt;&gt;"",TRIM(M3817)&lt;&gt;"",TRIM(J3817)&lt;&gt;TRIM(M3817)),"Suffix translation &lt;&gt; lookup ", "" ))
&amp;IF(AND(TRIM(K3817)="",N3817=""),"Description not translated ",
   IF(AND(TRIM(K3817)&lt;&gt;"",TRIM(N3817)&lt;&gt;"",TRIM(K3817)&lt;&gt;TRIM(N3817)),"Description translation&lt;&gt; lookup ", "" ))</f>
        <v/>
      </c>
      <c r="P3817" s="3" t="s">
        <v>8447</v>
      </c>
      <c r="Q3817" s="3" t="s">
        <v>8447</v>
      </c>
    </row>
    <row r="3818" spans="1:18" ht="45" x14ac:dyDescent="0.25">
      <c r="A3818" s="2" t="str">
        <f>IF(TRIM(J3818)="","",E3818)</f>
        <v>Children</v>
      </c>
      <c r="B3818" s="2" t="str">
        <f>IF(TRIM(K3818)="","",I3818)</f>
        <v>List of children keyword structures</v>
      </c>
      <c r="C3818" s="2" t="str">
        <f>LEFT(F3818,FIND(".",F3818,6))</f>
        <v>Xmp.mwg-kw.</v>
      </c>
      <c r="D3818" s="2" t="str">
        <f>VLOOKUP(C3818,PrefixUebersetzung,2,FALSE)</f>
        <v>Xmp.mwg-kw.</v>
      </c>
      <c r="E3818" s="2" t="str">
        <f>MID(F3818,FIND(".",F3818,6)+1,99)</f>
        <v>Children</v>
      </c>
      <c r="F3818" s="3" t="s">
        <v>7497</v>
      </c>
      <c r="G3818" s="3" t="s">
        <v>9527</v>
      </c>
      <c r="H3818" s="3" t="s">
        <v>11309</v>
      </c>
      <c r="I3818" s="3" t="s">
        <v>7498</v>
      </c>
      <c r="J3818" s="3" t="s">
        <v>7781</v>
      </c>
      <c r="K3818" s="5" t="s">
        <v>7827</v>
      </c>
      <c r="L3818" s="14"/>
      <c r="O3818" s="3" t="str">
        <f>IF(AND(TRIM(J3818)="",M3818=""),"Suffix not translated ",
   IF(AND(TRIM(J3818)&lt;&gt;"",TRIM(M3818)&lt;&gt;"",TRIM(J3818)&lt;&gt;TRIM(M3818)),"Suffix translation &lt;&gt; lookup ", "" ))
&amp;IF(AND(TRIM(K3818)="",N3818=""),"Description not translated ",
   IF(AND(TRIM(K3818)&lt;&gt;"",TRIM(N3818)&lt;&gt;"",TRIM(K3818)&lt;&gt;TRIM(N3818)),"Description translation&lt;&gt; lookup ", "" ))</f>
        <v/>
      </c>
      <c r="P3818" s="3" t="s">
        <v>8447</v>
      </c>
      <c r="Q3818" s="3" t="s">
        <v>8447</v>
      </c>
      <c r="R3818" s="3" t="s">
        <v>9261</v>
      </c>
    </row>
    <row r="3819" spans="1:18" ht="45" x14ac:dyDescent="0.25">
      <c r="A3819" s="2" t="str">
        <f>IF(TRIM(J3819)="","",E3819)</f>
        <v>Hierarchy</v>
      </c>
      <c r="B3819" s="2" t="str">
        <f>IF(TRIM(K3819)="","",I3819)</f>
        <v>List of root keyword structures</v>
      </c>
      <c r="C3819" s="2" t="str">
        <f>LEFT(F3819,FIND(".",F3819,6))</f>
        <v>Xmp.mwg-kw.</v>
      </c>
      <c r="D3819" s="2" t="str">
        <f>VLOOKUP(C3819,PrefixUebersetzung,2,FALSE)</f>
        <v>Xmp.mwg-kw.</v>
      </c>
      <c r="E3819" s="2" t="str">
        <f>MID(F3819,FIND(".",F3819,6)+1,99)</f>
        <v>Hierarchy</v>
      </c>
      <c r="F3819" s="3" t="s">
        <v>7499</v>
      </c>
      <c r="G3819" s="3" t="s">
        <v>9527</v>
      </c>
      <c r="H3819" s="3" t="s">
        <v>11309</v>
      </c>
      <c r="I3819" s="3" t="s">
        <v>7500</v>
      </c>
      <c r="J3819" s="3" t="s">
        <v>7721</v>
      </c>
      <c r="K3819" s="5" t="s">
        <v>7826</v>
      </c>
      <c r="L3819" s="14"/>
      <c r="O3819" s="3" t="str">
        <f>IF(AND(TRIM(J3819)="",M3819=""),"Suffix not translated ",
   IF(AND(TRIM(J3819)&lt;&gt;"",TRIM(M3819)&lt;&gt;"",TRIM(J3819)&lt;&gt;TRIM(M3819)),"Suffix translation &lt;&gt; lookup ", "" ))
&amp;IF(AND(TRIM(K3819)="",N3819=""),"Description not translated ",
   IF(AND(TRIM(K3819)&lt;&gt;"",TRIM(N3819)&lt;&gt;"",TRIM(K3819)&lt;&gt;TRIM(N3819)),"Description translation&lt;&gt; lookup ", "" ))</f>
        <v/>
      </c>
      <c r="P3819" s="3" t="s">
        <v>8447</v>
      </c>
      <c r="Q3819" s="3" t="s">
        <v>8447</v>
      </c>
      <c r="R3819" s="3" t="s">
        <v>9261</v>
      </c>
    </row>
    <row r="3820" spans="1:18" x14ac:dyDescent="0.25">
      <c r="A3820" s="2" t="str">
        <f>IF(TRIM(J3820)="","",E3820)</f>
        <v>Keyword</v>
      </c>
      <c r="B3820" s="2" t="str">
        <f>IF(TRIM(K3820)="","",I3820)</f>
        <v>Name of keyword (-node)</v>
      </c>
      <c r="C3820" s="2" t="str">
        <f>LEFT(F3820,FIND(".",F3820,6))</f>
        <v>Xmp.mwg-kw.</v>
      </c>
      <c r="D3820" s="2" t="str">
        <f>VLOOKUP(C3820,PrefixUebersetzung,2,FALSE)</f>
        <v>Xmp.mwg-kw.</v>
      </c>
      <c r="E3820" s="2" t="str">
        <f>MID(F3820,FIND(".",F3820,6)+1,99)</f>
        <v>Keyword</v>
      </c>
      <c r="F3820" s="3" t="s">
        <v>7501</v>
      </c>
      <c r="G3820" s="3" t="s">
        <v>9526</v>
      </c>
      <c r="H3820" s="3" t="s">
        <v>11241</v>
      </c>
      <c r="I3820" s="3" t="s">
        <v>7502</v>
      </c>
      <c r="J3820" s="3" t="s">
        <v>7720</v>
      </c>
      <c r="K3820" s="5" t="s">
        <v>7825</v>
      </c>
      <c r="L3820" s="14"/>
      <c r="O3820" s="3" t="str">
        <f>IF(AND(TRIM(J3820)="",M3820=""),"Suffix not translated ",
   IF(AND(TRIM(J3820)&lt;&gt;"",TRIM(M3820)&lt;&gt;"",TRIM(J3820)&lt;&gt;TRIM(M3820)),"Suffix translation &lt;&gt; lookup ", "" ))
&amp;IF(AND(TRIM(K3820)="",N3820=""),"Description not translated ",
   IF(AND(TRIM(K3820)&lt;&gt;"",TRIM(N3820)&lt;&gt;"",TRIM(K3820)&lt;&gt;TRIM(N3820)),"Description translation&lt;&gt; lookup ", "" ))</f>
        <v/>
      </c>
      <c r="P3820" s="3" t="s">
        <v>8447</v>
      </c>
      <c r="Q3820" s="3" t="s">
        <v>8447</v>
      </c>
    </row>
    <row r="3821" spans="1:18" ht="30" x14ac:dyDescent="0.25">
      <c r="A3821" s="2" t="str">
        <f>IF(TRIM(J3821)="","",E3821)</f>
        <v/>
      </c>
      <c r="B3821" s="2" t="str">
        <f>IF(TRIM(K3821)="","",I3821)</f>
        <v>Main structure containing keyword based information</v>
      </c>
      <c r="C3821" s="2" t="str">
        <f>LEFT(F3821,FIND(".",F3821,6))</f>
        <v>Xmp.mwg-kw.</v>
      </c>
      <c r="D3821" s="2" t="str">
        <f>VLOOKUP(C3821,PrefixUebersetzung,2,FALSE)</f>
        <v>Xmp.mwg-kw.</v>
      </c>
      <c r="E3821" s="2" t="str">
        <f>MID(F3821,FIND(".",F3821,6)+1,99)</f>
        <v>Keywords</v>
      </c>
      <c r="F3821" s="3" t="s">
        <v>7503</v>
      </c>
      <c r="G3821" s="3" t="s">
        <v>9526</v>
      </c>
      <c r="H3821" s="3" t="s">
        <v>11310</v>
      </c>
      <c r="I3821" s="3" t="s">
        <v>7504</v>
      </c>
      <c r="J3821" s="3"/>
      <c r="K3821" s="5" t="s">
        <v>7824</v>
      </c>
      <c r="L3821" s="14"/>
      <c r="M3821" s="3" t="str">
        <f>IFERROR(VLOOKUP(E3821,A:J,10, FALSE),"")</f>
        <v>Schlüsselworte</v>
      </c>
      <c r="O3821" s="3" t="str">
        <f>IF(AND(TRIM(J3821)="",M3821=""),"Suffix not translated ",
   IF(AND(TRIM(J3821)&lt;&gt;"",TRIM(M3821)&lt;&gt;"",TRIM(J3821)&lt;&gt;TRIM(M3821)),"Suffix translation &lt;&gt; lookup ", "" ))
&amp;IF(AND(TRIM(K3821)="",N3821=""),"Description not translated ",
   IF(AND(TRIM(K3821)&lt;&gt;"",TRIM(N3821)&lt;&gt;"",TRIM(K3821)&lt;&gt;TRIM(N3821)),"Description translation&lt;&gt; lookup ", "" ))</f>
        <v/>
      </c>
      <c r="Q3821" s="3" t="s">
        <v>8447</v>
      </c>
    </row>
    <row r="3822" spans="1:18" ht="30" x14ac:dyDescent="0.25">
      <c r="A3822" s="2" t="str">
        <f>IF(TRIM(J3822)="","",E3822)</f>
        <v>AppliedToDimensions</v>
      </c>
      <c r="B3822" s="2" t="str">
        <f>IF(TRIM(K3822)="","",I3822)</f>
        <v>Width and height of image when storing region data</v>
      </c>
      <c r="C3822" s="2" t="str">
        <f>LEFT(F3822,FIND(".",F3822,6))</f>
        <v>Xmp.mwg-rs.</v>
      </c>
      <c r="D3822" s="2" t="str">
        <f>VLOOKUP(C3822,PrefixUebersetzung,2,FALSE)</f>
        <v>Xmp.mwg-rs.</v>
      </c>
      <c r="E3822" s="2" t="str">
        <f>MID(F3822,FIND(".",F3822,6)+1,99)</f>
        <v>AppliedToDimensions</v>
      </c>
      <c r="F3822" s="3" t="s">
        <v>1880</v>
      </c>
      <c r="G3822" s="3" t="s">
        <v>9526</v>
      </c>
      <c r="H3822" s="3" t="s">
        <v>11311</v>
      </c>
      <c r="I3822" s="3" t="s">
        <v>3435</v>
      </c>
      <c r="J3822" s="3" t="s">
        <v>4499</v>
      </c>
      <c r="K3822" s="5" t="s">
        <v>6576</v>
      </c>
      <c r="L3822" s="14"/>
      <c r="O3822" s="3" t="str">
        <f>IF(AND(TRIM(J3822)="",M3822=""),"Suffix not translated ",
   IF(AND(TRIM(J3822)&lt;&gt;"",TRIM(M3822)&lt;&gt;"",TRIM(J3822)&lt;&gt;TRIM(M3822)),"Suffix translation &lt;&gt; lookup ", "" ))
&amp;IF(AND(TRIM(K3822)="",N3822=""),"Description not translated ",
   IF(AND(TRIM(K3822)&lt;&gt;"",TRIM(N3822)&lt;&gt;"",TRIM(K3822)&lt;&gt;TRIM(N3822)),"Description translation&lt;&gt; lookup ", "" ))</f>
        <v/>
      </c>
      <c r="P3822" s="3" t="s">
        <v>8447</v>
      </c>
      <c r="Q3822" s="3" t="s">
        <v>8447</v>
      </c>
    </row>
    <row r="3823" spans="1:18" ht="30" x14ac:dyDescent="0.25">
      <c r="A3823" s="2" t="str">
        <f>IF(TRIM(J3823)="","",E3823)</f>
        <v>Area</v>
      </c>
      <c r="B3823" s="2" t="str">
        <f>IF(TRIM(K3823)="","",I3823)</f>
        <v/>
      </c>
      <c r="C3823" s="2" t="str">
        <f>LEFT(F3823,FIND(".",F3823,6))</f>
        <v>Xmp.mwg-rs.</v>
      </c>
      <c r="D3823" s="2" t="str">
        <f>VLOOKUP(C3823,PrefixUebersetzung,2,FALSE)</f>
        <v>Xmp.mwg-rs.</v>
      </c>
      <c r="E3823" s="2" t="str">
        <f>MID(F3823,FIND(".",F3823,6)+1,99)</f>
        <v>Area</v>
      </c>
      <c r="F3823" s="3" t="s">
        <v>1881</v>
      </c>
      <c r="G3823" s="3" t="s">
        <v>9526</v>
      </c>
      <c r="H3823" s="3" t="s">
        <v>11312</v>
      </c>
      <c r="I3823" s="3" t="s">
        <v>3398</v>
      </c>
      <c r="J3823" s="3" t="s">
        <v>4500</v>
      </c>
      <c r="L3823" s="14"/>
      <c r="N3823" s="3" t="str">
        <f>IFERROR(VLOOKUP(I3823,B:K,10,FALSE),"")</f>
        <v>Repräsentative Kenzeichnung für Katalog-Einträge nach Inhalt</v>
      </c>
      <c r="O3823" s="3" t="str">
        <f>IF(AND(TRIM(J3823)="",M3823=""),"Suffix not translated ",
   IF(AND(TRIM(J3823)&lt;&gt;"",TRIM(M3823)&lt;&gt;"",TRIM(J3823)&lt;&gt;TRIM(M3823)),"Suffix translation &lt;&gt; lookup ", "" ))
&amp;IF(AND(TRIM(K3823)="",N3823=""),"Description not translated ",
   IF(AND(TRIM(K3823)&lt;&gt;"",TRIM(N3823)&lt;&gt;"",TRIM(K3823)&lt;&gt;TRIM(N3823)),"Description translation&lt;&gt; lookup ", "" ))</f>
        <v/>
      </c>
      <c r="P3823" s="3" t="s">
        <v>8447</v>
      </c>
    </row>
    <row r="3824" spans="1:18" x14ac:dyDescent="0.25">
      <c r="A3824" s="2" t="str">
        <f>IF(TRIM(J3824)="","",E3824)</f>
        <v>BarCodeValue</v>
      </c>
      <c r="B3824" s="2" t="str">
        <f>IF(TRIM(K3824)="","",I3824)</f>
        <v>Decoded BarCode value string</v>
      </c>
      <c r="C3824" s="2" t="str">
        <f>LEFT(F3824,FIND(".",F3824,6))</f>
        <v>Xmp.mwg-rs.</v>
      </c>
      <c r="D3824" s="2" t="str">
        <f>VLOOKUP(C3824,PrefixUebersetzung,2,FALSE)</f>
        <v>Xmp.mwg-rs.</v>
      </c>
      <c r="E3824" s="2" t="str">
        <f>MID(F3824,FIND(".",F3824,6)+1,99)</f>
        <v>BarCodeValue</v>
      </c>
      <c r="F3824" s="3" t="s">
        <v>1882</v>
      </c>
      <c r="G3824" s="3" t="s">
        <v>9526</v>
      </c>
      <c r="H3824" s="3" t="s">
        <v>11241</v>
      </c>
      <c r="I3824" s="3" t="s">
        <v>3436</v>
      </c>
      <c r="J3824" s="3" t="s">
        <v>4908</v>
      </c>
      <c r="K3824" s="5" t="s">
        <v>5539</v>
      </c>
      <c r="L3824" s="14"/>
      <c r="O3824" s="3" t="str">
        <f>IF(AND(TRIM(J3824)="",M3824=""),"Suffix not translated ",
   IF(AND(TRIM(J3824)&lt;&gt;"",TRIM(M3824)&lt;&gt;"",TRIM(J3824)&lt;&gt;TRIM(M3824)),"Suffix translation &lt;&gt; lookup ", "" ))
&amp;IF(AND(TRIM(K3824)="",N3824=""),"Description not translated ",
   IF(AND(TRIM(K3824)&lt;&gt;"",TRIM(N3824)&lt;&gt;"",TRIM(K3824)&lt;&gt;TRIM(N3824)),"Description translation&lt;&gt; lookup ", "" ))</f>
        <v/>
      </c>
      <c r="P3824" s="3" t="s">
        <v>8447</v>
      </c>
      <c r="Q3824" s="3" t="s">
        <v>8447</v>
      </c>
    </row>
    <row r="3825" spans="1:18" ht="45" x14ac:dyDescent="0.25">
      <c r="A3825" s="2" t="str">
        <f>IF(TRIM(J3825)="","",E3825)</f>
        <v/>
      </c>
      <c r="B3825" s="2" t="str">
        <f>IF(TRIM(K3825)="","",I3825)</f>
        <v>Usage scenario for a given focus area (EvaluatedUsed|EvaluatedNotUsed|NotEvaluatedNotUsed)</v>
      </c>
      <c r="C3825" s="2" t="str">
        <f>LEFT(F3825,FIND(".",F3825,6))</f>
        <v>Xmp.mwg-rs.</v>
      </c>
      <c r="D3825" s="2" t="str">
        <f>VLOOKUP(C3825,PrefixUebersetzung,2,FALSE)</f>
        <v>Xmp.mwg-rs.</v>
      </c>
      <c r="E3825" s="2" t="str">
        <f>MID(F3825,FIND(".",F3825,6)+1,99)</f>
        <v>Description</v>
      </c>
      <c r="F3825" s="3" t="s">
        <v>1883</v>
      </c>
      <c r="G3825" s="3" t="s">
        <v>9526</v>
      </c>
      <c r="H3825" s="3" t="s">
        <v>11241</v>
      </c>
      <c r="I3825" s="3" t="s">
        <v>3437</v>
      </c>
      <c r="J3825" s="3"/>
      <c r="K3825" s="5" t="s">
        <v>5332</v>
      </c>
      <c r="L3825" s="14"/>
      <c r="M3825" s="3" t="str">
        <f>IFERROR(VLOOKUP(E3825,A:J,10, FALSE),"")</f>
        <v>Beschreibung</v>
      </c>
      <c r="O3825" s="3" t="str">
        <f>IF(AND(TRIM(J3825)="",M3825=""),"Suffix not translated ",
   IF(AND(TRIM(J3825)&lt;&gt;"",TRIM(M3825)&lt;&gt;"",TRIM(J3825)&lt;&gt;TRIM(M3825)),"Suffix translation &lt;&gt; lookup ", "" ))
&amp;IF(AND(TRIM(K3825)="",N3825=""),"Description not translated ",
   IF(AND(TRIM(K3825)&lt;&gt;"",TRIM(N3825)&lt;&gt;"",TRIM(K3825)&lt;&gt;TRIM(N3825)),"Description translation&lt;&gt; lookup ", "" ))</f>
        <v/>
      </c>
      <c r="Q3825" s="3" t="s">
        <v>8447</v>
      </c>
    </row>
    <row r="3826" spans="1:18" ht="30" x14ac:dyDescent="0.25">
      <c r="A3826" s="2" t="str">
        <f>IF(TRIM(J3826)="","",E3826)</f>
        <v>Extensions</v>
      </c>
      <c r="B3826" s="2" t="str">
        <f>IF(TRIM(K3826)="","",I3826)</f>
        <v>Any top level XMP property to describe the region content</v>
      </c>
      <c r="C3826" s="2" t="str">
        <f>LEFT(F3826,FIND(".",F3826,6))</f>
        <v>Xmp.mwg-rs.</v>
      </c>
      <c r="D3826" s="2" t="str">
        <f>VLOOKUP(C3826,PrefixUebersetzung,2,FALSE)</f>
        <v>Xmp.mwg-rs.</v>
      </c>
      <c r="E3826" s="2" t="str">
        <f>MID(F3826,FIND(".",F3826,6)+1,99)</f>
        <v>Extensions</v>
      </c>
      <c r="F3826" s="3" t="s">
        <v>1884</v>
      </c>
      <c r="G3826" s="3" t="s">
        <v>9526</v>
      </c>
      <c r="H3826" s="3" t="s">
        <v>11241</v>
      </c>
      <c r="I3826" s="3" t="s">
        <v>3438</v>
      </c>
      <c r="J3826" s="3" t="s">
        <v>4501</v>
      </c>
      <c r="K3826" s="5" t="s">
        <v>5540</v>
      </c>
      <c r="L3826" s="14"/>
      <c r="O3826" s="3" t="str">
        <f>IF(AND(TRIM(J3826)="",M3826=""),"Suffix not translated ",
   IF(AND(TRIM(J3826)&lt;&gt;"",TRIM(M3826)&lt;&gt;"",TRIM(J3826)&lt;&gt;TRIM(M3826)),"Suffix translation &lt;&gt; lookup ", "" ))
&amp;IF(AND(TRIM(K3826)="",N3826=""),"Description not translated ",
   IF(AND(TRIM(K3826)&lt;&gt;"",TRIM(N3826)&lt;&gt;"",TRIM(K3826)&lt;&gt;TRIM(N3826)),"Description translation&lt;&gt; lookup ", "" ))</f>
        <v/>
      </c>
      <c r="P3826" s="3" t="s">
        <v>8447</v>
      </c>
      <c r="Q3826" s="3" t="s">
        <v>8447</v>
      </c>
    </row>
    <row r="3827" spans="1:18" ht="30" x14ac:dyDescent="0.25">
      <c r="A3827" s="2" t="str">
        <f>IF(TRIM(J3827)="","",E3827)</f>
        <v/>
      </c>
      <c r="B3827" s="2" t="str">
        <f>IF(TRIM(K3827)="","",I3827)</f>
        <v/>
      </c>
      <c r="C3827" s="2" t="str">
        <f>LEFT(F3827,FIND(".",F3827,6))</f>
        <v>Xmp.mwg-rs.</v>
      </c>
      <c r="D3827" s="2" t="str">
        <f>VLOOKUP(C3827,PrefixUebersetzung,2,FALSE)</f>
        <v>Xmp.mwg-rs.</v>
      </c>
      <c r="E3827" s="2" t="str">
        <f>MID(F3827,FIND(".",F3827,6)+1,99)</f>
        <v>FocusUsage</v>
      </c>
      <c r="F3827" s="3" t="s">
        <v>1885</v>
      </c>
      <c r="G3827" s="3" t="s">
        <v>9526</v>
      </c>
      <c r="H3827" s="3" t="s">
        <v>11244</v>
      </c>
      <c r="I3827" s="3" t="s">
        <v>3398</v>
      </c>
      <c r="J3827" s="3"/>
      <c r="L3827" s="14">
        <v>5</v>
      </c>
      <c r="N3827" s="3" t="str">
        <f>IFERROR(VLOOKUP(I3827,B:K,10,FALSE),"")</f>
        <v>Repräsentative Kenzeichnung für Katalog-Einträge nach Inhalt</v>
      </c>
      <c r="O3827" s="3" t="str">
        <f>IF(AND(TRIM(J3827)="",M3827=""),"Suffix not translated ",
   IF(AND(TRIM(J3827)&lt;&gt;"",TRIM(M3827)&lt;&gt;"",TRIM(J3827)&lt;&gt;TRIM(M3827)),"Suffix translation &lt;&gt; lookup ", "" ))
&amp;IF(AND(TRIM(K3827)="",N3827=""),"Description not translated ",
   IF(AND(TRIM(K3827)&lt;&gt;"",TRIM(N3827)&lt;&gt;"",TRIM(K3827)&lt;&gt;TRIM(N3827)),"Description translation&lt;&gt; lookup ", "" ))</f>
        <v xml:space="preserve">Suffix not translated </v>
      </c>
      <c r="P3827" s="3" t="s">
        <v>8447</v>
      </c>
    </row>
    <row r="3828" spans="1:18" x14ac:dyDescent="0.25">
      <c r="A3828" s="2" t="str">
        <f>IF(TRIM(J3828)="","",E3828)</f>
        <v/>
      </c>
      <c r="B3828" s="2" t="str">
        <f>IF(TRIM(K3828)="","",I3828)</f>
        <v>Name/ short description of content in image region</v>
      </c>
      <c r="C3828" s="2" t="str">
        <f>LEFT(F3828,FIND(".",F3828,6))</f>
        <v>Xmp.mwg-rs.</v>
      </c>
      <c r="D3828" s="2" t="str">
        <f>VLOOKUP(C3828,PrefixUebersetzung,2,FALSE)</f>
        <v>Xmp.mwg-rs.</v>
      </c>
      <c r="E3828" s="2" t="str">
        <f>MID(F3828,FIND(".",F3828,6)+1,99)</f>
        <v>Name</v>
      </c>
      <c r="F3828" s="3" t="s">
        <v>1886</v>
      </c>
      <c r="G3828" s="3" t="s">
        <v>9526</v>
      </c>
      <c r="H3828" s="3" t="s">
        <v>11241</v>
      </c>
      <c r="I3828" s="3" t="s">
        <v>3439</v>
      </c>
      <c r="J3828" s="3"/>
      <c r="K3828" s="5" t="s">
        <v>5316</v>
      </c>
      <c r="L3828" s="14"/>
      <c r="M3828" s="3" t="str">
        <f>IFERROR(VLOOKUP(E3828,A:J,10, FALSE),"")</f>
        <v>Name</v>
      </c>
      <c r="O3828" s="3" t="str">
        <f>IF(AND(TRIM(J3828)="",M3828=""),"Suffix not translated ",
   IF(AND(TRIM(J3828)&lt;&gt;"",TRIM(M3828)&lt;&gt;"",TRIM(J3828)&lt;&gt;TRIM(M3828)),"Suffix translation &lt;&gt; lookup ", "" ))
&amp;IF(AND(TRIM(K3828)="",N3828=""),"Description not translated ",
   IF(AND(TRIM(K3828)&lt;&gt;"",TRIM(N3828)&lt;&gt;"",TRIM(K3828)&lt;&gt;TRIM(N3828)),"Description translation&lt;&gt; lookup ", "" ))</f>
        <v/>
      </c>
      <c r="Q3828" s="3" t="s">
        <v>8447</v>
      </c>
    </row>
    <row r="3829" spans="1:18" ht="30" x14ac:dyDescent="0.25">
      <c r="A3829" s="2" t="str">
        <f>IF(TRIM(J3829)="","",E3829)</f>
        <v>RegionList</v>
      </c>
      <c r="B3829" s="2" t="str">
        <f>IF(TRIM(K3829)="","",I3829)</f>
        <v>List of Region structures</v>
      </c>
      <c r="C3829" s="2" t="str">
        <f>LEFT(F3829,FIND(".",F3829,6))</f>
        <v>Xmp.mwg-rs.</v>
      </c>
      <c r="D3829" s="2" t="str">
        <f>VLOOKUP(C3829,PrefixUebersetzung,2,FALSE)</f>
        <v>Xmp.mwg-rs.</v>
      </c>
      <c r="E3829" s="2" t="str">
        <f>MID(F3829,FIND(".",F3829,6)+1,99)</f>
        <v>RegionList</v>
      </c>
      <c r="F3829" s="3" t="s">
        <v>1887</v>
      </c>
      <c r="G3829" s="3" t="s">
        <v>9527</v>
      </c>
      <c r="H3829" s="3" t="s">
        <v>11313</v>
      </c>
      <c r="I3829" s="3" t="s">
        <v>3440</v>
      </c>
      <c r="J3829" s="3" t="s">
        <v>4909</v>
      </c>
      <c r="K3829" s="5" t="s">
        <v>5541</v>
      </c>
      <c r="L3829" s="14"/>
      <c r="O3829" s="3" t="str">
        <f>IF(AND(TRIM(J3829)="",M3829=""),"Suffix not translated ",
   IF(AND(TRIM(J3829)&lt;&gt;"",TRIM(M3829)&lt;&gt;"",TRIM(J3829)&lt;&gt;TRIM(M3829)),"Suffix translation &lt;&gt; lookup ", "" ))
&amp;IF(AND(TRIM(K3829)="",N3829=""),"Description not translated ",
   IF(AND(TRIM(K3829)&lt;&gt;"",TRIM(N3829)&lt;&gt;"",TRIM(K3829)&lt;&gt;TRIM(N3829)),"Description translation&lt;&gt; lookup ", "" ))</f>
        <v/>
      </c>
      <c r="P3829" s="3" t="s">
        <v>8447</v>
      </c>
      <c r="Q3829" s="3" t="s">
        <v>8447</v>
      </c>
      <c r="R3829" s="3" t="s">
        <v>9261</v>
      </c>
    </row>
    <row r="3830" spans="1:18" x14ac:dyDescent="0.25">
      <c r="A3830" s="2" t="str">
        <f>IF(TRIM(J3830)="","",E3830)</f>
        <v/>
      </c>
      <c r="B3830" s="2" t="str">
        <f>IF(TRIM(K3830)="","",I3830)</f>
        <v>Main structure containing region based information</v>
      </c>
      <c r="C3830" s="2" t="str">
        <f>LEFT(F3830,FIND(".",F3830,6))</f>
        <v>Xmp.mwg-rs.</v>
      </c>
      <c r="D3830" s="2" t="str">
        <f>VLOOKUP(C3830,PrefixUebersetzung,2,FALSE)</f>
        <v>Xmp.mwg-rs.</v>
      </c>
      <c r="E3830" s="2" t="str">
        <f>MID(F3830,FIND(".",F3830,6)+1,99)</f>
        <v>Regions</v>
      </c>
      <c r="F3830" s="3" t="s">
        <v>1888</v>
      </c>
      <c r="G3830" s="3" t="s">
        <v>9526</v>
      </c>
      <c r="H3830" s="3" t="s">
        <v>11307</v>
      </c>
      <c r="I3830" s="3" t="s">
        <v>3441</v>
      </c>
      <c r="J3830" s="3"/>
      <c r="K3830" s="5" t="s">
        <v>5317</v>
      </c>
      <c r="L3830" s="14"/>
      <c r="M3830" s="3" t="str">
        <f>IFERROR(VLOOKUP(E3830,A:J,10, FALSE),"")</f>
        <v>Bereiche</v>
      </c>
      <c r="O3830" s="3" t="str">
        <f>IF(AND(TRIM(J3830)="",M3830=""),"Suffix not translated ",
   IF(AND(TRIM(J3830)&lt;&gt;"",TRIM(M3830)&lt;&gt;"",TRIM(J3830)&lt;&gt;TRIM(M3830)),"Suffix translation &lt;&gt; lookup ", "" ))
&amp;IF(AND(TRIM(K3830)="",N3830=""),"Description not translated ",
   IF(AND(TRIM(K3830)&lt;&gt;"",TRIM(N3830)&lt;&gt;"",TRIM(K3830)&lt;&gt;TRIM(N3830)),"Description translation&lt;&gt; lookup ", "" ))</f>
        <v/>
      </c>
      <c r="Q3830" s="3" t="s">
        <v>8447</v>
      </c>
    </row>
    <row r="3831" spans="1:18" ht="30" x14ac:dyDescent="0.25">
      <c r="A3831" s="2" t="str">
        <f>IF(TRIM(J3831)="","",E3831)</f>
        <v/>
      </c>
      <c r="B3831" s="2" t="str">
        <f>IF(TRIM(K3831)="","",I3831)</f>
        <v>Type purpose of region (Face|Pet|Focus|BarCode)</v>
      </c>
      <c r="C3831" s="2" t="str">
        <f>LEFT(F3831,FIND(".",F3831,6))</f>
        <v>Xmp.mwg-rs.</v>
      </c>
      <c r="D3831" s="2" t="str">
        <f>VLOOKUP(C3831,PrefixUebersetzung,2,FALSE)</f>
        <v>Xmp.mwg-rs.</v>
      </c>
      <c r="E3831" s="2" t="str">
        <f>MID(F3831,FIND(".",F3831,6)+1,99)</f>
        <v>Type</v>
      </c>
      <c r="F3831" s="3" t="s">
        <v>1889</v>
      </c>
      <c r="G3831" s="3" t="s">
        <v>9526</v>
      </c>
      <c r="H3831" s="3" t="s">
        <v>11244</v>
      </c>
      <c r="I3831" s="3" t="s">
        <v>3442</v>
      </c>
      <c r="J3831" s="3"/>
      <c r="K3831" s="5" t="s">
        <v>5333</v>
      </c>
      <c r="L3831" s="14"/>
      <c r="M3831" s="3" t="str">
        <f>IFERROR(VLOOKUP(E3831,A:J,10, FALSE),"")</f>
        <v>Typ</v>
      </c>
      <c r="O3831" s="3" t="str">
        <f>IF(AND(TRIM(J3831)="",M3831=""),"Suffix not translated ",
   IF(AND(TRIM(J3831)&lt;&gt;"",TRIM(M3831)&lt;&gt;"",TRIM(J3831)&lt;&gt;TRIM(M3831)),"Suffix translation &lt;&gt; lookup ", "" ))
&amp;IF(AND(TRIM(K3831)="",N3831=""),"Description not translated ",
   IF(AND(TRIM(K3831)&lt;&gt;"",TRIM(N3831)&lt;&gt;"",TRIM(K3831)&lt;&gt;TRIM(N3831)),"Description translation&lt;&gt; lookup ", "" ))</f>
        <v/>
      </c>
      <c r="Q3831" s="3" t="s">
        <v>8447</v>
      </c>
    </row>
    <row r="3832" spans="1:18" x14ac:dyDescent="0.25">
      <c r="A3832" s="2" t="str">
        <f>IF(TRIM(J3832)="","",E3832)</f>
        <v/>
      </c>
      <c r="B3832" s="2" t="str">
        <f>IF(TRIM(K3832)="","",I3832)</f>
        <v>Keywords.</v>
      </c>
      <c r="C3832" s="2" t="str">
        <f>LEFT(F3832,FIND(".",F3832,6))</f>
        <v>Xmp.pdf.</v>
      </c>
      <c r="D3832" s="2" t="str">
        <f>VLOOKUP(C3832,PrefixUebersetzung,2,FALSE)</f>
        <v>Xmp.pdf.</v>
      </c>
      <c r="E3832" s="2" t="str">
        <f>MID(F3832,FIND(".",F3832,6)+1,99)</f>
        <v>Keywords</v>
      </c>
      <c r="F3832" s="3" t="s">
        <v>1890</v>
      </c>
      <c r="G3832" s="3" t="s">
        <v>9526</v>
      </c>
      <c r="H3832" s="3" t="s">
        <v>11241</v>
      </c>
      <c r="I3832" s="3" t="s">
        <v>3443</v>
      </c>
      <c r="J3832" s="3"/>
      <c r="K3832" s="5" t="s">
        <v>4502</v>
      </c>
      <c r="L3832" s="14"/>
      <c r="M3832" s="3" t="str">
        <f>IFERROR(VLOOKUP(E3832,A:J,10, FALSE),"")</f>
        <v>Schlüsselworte</v>
      </c>
      <c r="O3832" s="3" t="str">
        <f>IF(AND(TRIM(J3832)="",M3832=""),"Suffix not translated ",
   IF(AND(TRIM(J3832)&lt;&gt;"",TRIM(M3832)&lt;&gt;"",TRIM(J3832)&lt;&gt;TRIM(M3832)),"Suffix translation &lt;&gt; lookup ", "" ))
&amp;IF(AND(TRIM(K3832)="",N3832=""),"Description not translated ",
   IF(AND(TRIM(K3832)&lt;&gt;"",TRIM(N3832)&lt;&gt;"",TRIM(K3832)&lt;&gt;TRIM(N3832)),"Description translation&lt;&gt; lookup ", "" ))</f>
        <v/>
      </c>
      <c r="Q3832" s="3" t="s">
        <v>8447</v>
      </c>
      <c r="R3832" s="3" t="s">
        <v>9243</v>
      </c>
    </row>
    <row r="3833" spans="1:18" ht="30" x14ac:dyDescent="0.25">
      <c r="A3833" s="2" t="str">
        <f>IF(TRIM(J3833)="","",E3833)</f>
        <v>PDFVersion</v>
      </c>
      <c r="B3833" s="2" t="str">
        <f>IF(TRIM(K3833)="","",I3833)</f>
        <v>The PDF file version (for example: 1.0, 1.3, and so on).</v>
      </c>
      <c r="C3833" s="2" t="str">
        <f>LEFT(F3833,FIND(".",F3833,6))</f>
        <v>Xmp.pdf.</v>
      </c>
      <c r="D3833" s="2" t="str">
        <f>VLOOKUP(C3833,PrefixUebersetzung,2,FALSE)</f>
        <v>Xmp.pdf.</v>
      </c>
      <c r="E3833" s="2" t="str">
        <f>MID(F3833,FIND(".",F3833,6)+1,99)</f>
        <v>PDFVersion</v>
      </c>
      <c r="F3833" s="3" t="s">
        <v>1891</v>
      </c>
      <c r="G3833" s="3" t="s">
        <v>9526</v>
      </c>
      <c r="H3833" s="3" t="s">
        <v>11241</v>
      </c>
      <c r="I3833" s="3" t="s">
        <v>3444</v>
      </c>
      <c r="J3833" s="3" t="s">
        <v>4503</v>
      </c>
      <c r="K3833" s="5" t="s">
        <v>5542</v>
      </c>
      <c r="L3833" s="14"/>
      <c r="O3833" s="3" t="str">
        <f>IF(AND(TRIM(J3833)="",M3833=""),"Suffix not translated ",
   IF(AND(TRIM(J3833)&lt;&gt;"",TRIM(M3833)&lt;&gt;"",TRIM(J3833)&lt;&gt;TRIM(M3833)),"Suffix translation &lt;&gt; lookup ", "" ))
&amp;IF(AND(TRIM(K3833)="",N3833=""),"Description not translated ",
   IF(AND(TRIM(K3833)&lt;&gt;"",TRIM(N3833)&lt;&gt;"",TRIM(K3833)&lt;&gt;TRIM(N3833)),"Description translation&lt;&gt; lookup ", "" ))</f>
        <v/>
      </c>
      <c r="P3833" s="3" t="s">
        <v>8447</v>
      </c>
      <c r="Q3833" s="3" t="s">
        <v>8447</v>
      </c>
      <c r="R3833" s="3" t="s">
        <v>9379</v>
      </c>
    </row>
    <row r="3834" spans="1:18" ht="30" x14ac:dyDescent="0.25">
      <c r="A3834" s="2" t="str">
        <f>IF(TRIM(J3834)="","",E3834)</f>
        <v>Producer</v>
      </c>
      <c r="B3834" s="2" t="str">
        <f>IF(TRIM(K3834)="","",I3834)</f>
        <v>The name of the tool that created the PDF document.</v>
      </c>
      <c r="C3834" s="2" t="str">
        <f>LEFT(F3834,FIND(".",F3834,6))</f>
        <v>Xmp.pdf.</v>
      </c>
      <c r="D3834" s="2" t="str">
        <f>VLOOKUP(C3834,PrefixUebersetzung,2,FALSE)</f>
        <v>Xmp.pdf.</v>
      </c>
      <c r="E3834" s="2" t="str">
        <f>MID(F3834,FIND(".",F3834,6)+1,99)</f>
        <v>Producer</v>
      </c>
      <c r="F3834" s="3" t="s">
        <v>1892</v>
      </c>
      <c r="G3834" s="3" t="s">
        <v>9526</v>
      </c>
      <c r="H3834" s="3" t="s">
        <v>11314</v>
      </c>
      <c r="I3834" s="3" t="s">
        <v>3445</v>
      </c>
      <c r="J3834" s="3" t="s">
        <v>6808</v>
      </c>
      <c r="K3834" s="5" t="s">
        <v>5543</v>
      </c>
      <c r="L3834" s="14"/>
      <c r="M3834" s="3" t="str">
        <f>IFERROR(VLOOKUP(E3834,A:J,10, FALSE),"")</f>
        <v>Produzent</v>
      </c>
      <c r="O3834" s="3" t="str">
        <f>IF(AND(TRIM(J3834)="",M3834=""),"Suffix not translated ",
   IF(AND(TRIM(J3834)&lt;&gt;"",TRIM(M3834)&lt;&gt;"",TRIM(J3834)&lt;&gt;TRIM(M3834)),"Suffix translation &lt;&gt; lookup ", "" ))
&amp;IF(AND(TRIM(K3834)="",N3834=""),"Description not translated ",
   IF(AND(TRIM(K3834)&lt;&gt;"",TRIM(N3834)&lt;&gt;"",TRIM(K3834)&lt;&gt;TRIM(N3834)),"Description translation&lt;&gt; lookup ", "" ))</f>
        <v/>
      </c>
      <c r="P3834" s="3" t="s">
        <v>8447</v>
      </c>
      <c r="Q3834" s="3" t="s">
        <v>8447</v>
      </c>
      <c r="R3834" s="3" t="s">
        <v>9395</v>
      </c>
    </row>
    <row r="3835" spans="1:18" x14ac:dyDescent="0.25">
      <c r="A3835" s="2" t="str">
        <f>IF(TRIM(J3835)="","",E3835)</f>
        <v/>
      </c>
      <c r="B3835" s="2" t="str">
        <f>IF(TRIM(K3835)="","",I3835)</f>
        <v/>
      </c>
      <c r="C3835" s="2" t="str">
        <f>LEFT(F3835,FIND(".",F3835,6))</f>
        <v>Xmp.pdf.</v>
      </c>
      <c r="D3835" s="2" t="str">
        <f>VLOOKUP(C3835,PrefixUebersetzung,2,FALSE)</f>
        <v>Xmp.pdf.</v>
      </c>
      <c r="E3835" s="2" t="str">
        <f>MID(F3835,FIND(".",F3835,6)+1,99)</f>
        <v>Trapped</v>
      </c>
      <c r="F3835" s="3" t="s">
        <v>8367</v>
      </c>
      <c r="G3835" s="3" t="s">
        <v>9526</v>
      </c>
      <c r="H3835" s="3" t="s">
        <v>11246</v>
      </c>
      <c r="I3835" s="3" t="s">
        <v>8368</v>
      </c>
      <c r="J3835" s="3"/>
      <c r="L3835" s="14">
        <v>5</v>
      </c>
      <c r="O3835" s="3" t="str">
        <f>IF(AND(TRIM(J3835)="",M3835=""),"Suffix not translated ",
   IF(AND(TRIM(J3835)&lt;&gt;"",TRIM(M3835)&lt;&gt;"",TRIM(J3835)&lt;&gt;TRIM(M3835)),"Suffix translation &lt;&gt; lookup ", "" ))
&amp;IF(AND(TRIM(K3835)="",N3835=""),"Description not translated ",
   IF(AND(TRIM(K3835)&lt;&gt;"",TRIM(N3835)&lt;&gt;"",TRIM(K3835)&lt;&gt;TRIM(N3835)),"Description translation&lt;&gt; lookup ", "" ))</f>
        <v xml:space="preserve">Suffix not translated Description not translated </v>
      </c>
      <c r="P3835" s="3" t="s">
        <v>8447</v>
      </c>
      <c r="Q3835" s="3" t="s">
        <v>8447</v>
      </c>
    </row>
    <row r="3836" spans="1:18" x14ac:dyDescent="0.25">
      <c r="A3836" s="2" t="str">
        <f>IF(TRIM(J3836)="","",E3836)</f>
        <v/>
      </c>
      <c r="B3836" s="2" t="str">
        <f>IF(TRIM(K3836)="","",I3836)</f>
        <v>The unique identifier of a document.</v>
      </c>
      <c r="C3836" s="2" t="str">
        <f>LEFT(F3836,FIND(".",F3836,6))</f>
        <v>Xmp.photoshop.</v>
      </c>
      <c r="D3836" s="2" t="str">
        <f>VLOOKUP(C3836,PrefixUebersetzung,2,FALSE)</f>
        <v>Xmp.photoshop.</v>
      </c>
      <c r="E3836" s="2" t="str">
        <f>MID(F3836,FIND(".",F3836,6)+1,99)</f>
        <v>AncestorID</v>
      </c>
      <c r="F3836" s="3" t="s">
        <v>8369</v>
      </c>
      <c r="G3836" s="3" t="s">
        <v>9526</v>
      </c>
      <c r="H3836" s="3" t="s">
        <v>11298</v>
      </c>
      <c r="I3836" s="3" t="s">
        <v>8370</v>
      </c>
      <c r="J3836" s="3"/>
      <c r="K3836" s="5" t="s">
        <v>8653</v>
      </c>
      <c r="L3836" s="14">
        <v>5</v>
      </c>
      <c r="O3836" s="3" t="str">
        <f>IF(AND(TRIM(J3836)="",M3836=""),"Suffix not translated ",
   IF(AND(TRIM(J3836)&lt;&gt;"",TRIM(M3836)&lt;&gt;"",TRIM(J3836)&lt;&gt;TRIM(M3836)),"Suffix translation &lt;&gt; lookup ", "" ))
&amp;IF(AND(TRIM(K3836)="",N3836=""),"Description not translated ",
   IF(AND(TRIM(K3836)&lt;&gt;"",TRIM(N3836)&lt;&gt;"",TRIM(K3836)&lt;&gt;TRIM(N3836)),"Description translation&lt;&gt; lookup ", "" ))</f>
        <v xml:space="preserve">Suffix not translated </v>
      </c>
      <c r="P3836" s="3" t="s">
        <v>8447</v>
      </c>
      <c r="Q3836" s="3" t="s">
        <v>8447</v>
      </c>
    </row>
    <row r="3837" spans="1:18" x14ac:dyDescent="0.25">
      <c r="A3837" s="2" t="str">
        <f>IF(TRIM(J3837)="","",E3837)</f>
        <v>AuthorsPosition</v>
      </c>
      <c r="B3837" s="2" t="str">
        <f>IF(TRIM(K3837)="","",I3837)</f>
        <v>By-line title.</v>
      </c>
      <c r="C3837" s="2" t="str">
        <f>LEFT(F3837,FIND(".",F3837,6))</f>
        <v>Xmp.photoshop.</v>
      </c>
      <c r="D3837" s="2" t="str">
        <f>VLOOKUP(C3837,PrefixUebersetzung,2,FALSE)</f>
        <v>Xmp.photoshop.</v>
      </c>
      <c r="E3837" s="2" t="str">
        <f>MID(F3837,FIND(".",F3837,6)+1,99)</f>
        <v>AuthorsPosition</v>
      </c>
      <c r="F3837" s="3" t="s">
        <v>1893</v>
      </c>
      <c r="G3837" s="3" t="s">
        <v>9526</v>
      </c>
      <c r="H3837" s="3" t="s">
        <v>11241</v>
      </c>
      <c r="I3837" s="3" t="s">
        <v>3446</v>
      </c>
      <c r="J3837" s="3" t="s">
        <v>5544</v>
      </c>
      <c r="K3837" s="5" t="s">
        <v>4889</v>
      </c>
      <c r="L3837" s="14"/>
      <c r="O3837" s="3" t="str">
        <f>IF(AND(TRIM(J3837)="",M3837=""),"Suffix not translated ",
   IF(AND(TRIM(J3837)&lt;&gt;"",TRIM(M3837)&lt;&gt;"",TRIM(J3837)&lt;&gt;TRIM(M3837)),"Suffix translation &lt;&gt; lookup ", "" ))
&amp;IF(AND(TRIM(K3837)="",N3837=""),"Description not translated ",
   IF(AND(TRIM(K3837)&lt;&gt;"",TRIM(N3837)&lt;&gt;"",TRIM(K3837)&lt;&gt;TRIM(N3837)),"Description translation&lt;&gt; lookup ", "" ))</f>
        <v/>
      </c>
      <c r="P3837" s="3" t="s">
        <v>8447</v>
      </c>
      <c r="Q3837" s="3" t="s">
        <v>8447</v>
      </c>
      <c r="R3837" s="3" t="s">
        <v>9028</v>
      </c>
    </row>
    <row r="3838" spans="1:18" x14ac:dyDescent="0.25">
      <c r="A3838" s="2" t="str">
        <f>IF(TRIM(J3838)="","",E3838)</f>
        <v>CaptionWriter</v>
      </c>
      <c r="B3838" s="2" t="str">
        <f>IF(TRIM(K3838)="","",I3838)</f>
        <v>Writer/editor.</v>
      </c>
      <c r="C3838" s="2" t="str">
        <f>LEFT(F3838,FIND(".",F3838,6))</f>
        <v>Xmp.photoshop.</v>
      </c>
      <c r="D3838" s="2" t="str">
        <f>VLOOKUP(C3838,PrefixUebersetzung,2,FALSE)</f>
        <v>Xmp.photoshop.</v>
      </c>
      <c r="E3838" s="2" t="str">
        <f>MID(F3838,FIND(".",F3838,6)+1,99)</f>
        <v>CaptionWriter</v>
      </c>
      <c r="F3838" s="3" t="s">
        <v>1894</v>
      </c>
      <c r="G3838" s="3" t="s">
        <v>9526</v>
      </c>
      <c r="H3838" s="3" t="s">
        <v>11241</v>
      </c>
      <c r="I3838" s="3" t="s">
        <v>3447</v>
      </c>
      <c r="J3838" s="3" t="s">
        <v>4425</v>
      </c>
      <c r="K3838" s="5" t="s">
        <v>4425</v>
      </c>
      <c r="L3838" s="14"/>
      <c r="O3838" s="3" t="str">
        <f>IF(AND(TRIM(J3838)="",M3838=""),"Suffix not translated ",
   IF(AND(TRIM(J3838)&lt;&gt;"",TRIM(M3838)&lt;&gt;"",TRIM(J3838)&lt;&gt;TRIM(M3838)),"Suffix translation &lt;&gt; lookup ", "" ))
&amp;IF(AND(TRIM(K3838)="",N3838=""),"Description not translated ",
   IF(AND(TRIM(K3838)&lt;&gt;"",TRIM(N3838)&lt;&gt;"",TRIM(K3838)&lt;&gt;TRIM(N3838)),"Description translation&lt;&gt; lookup ", "" ))</f>
        <v/>
      </c>
      <c r="P3838" s="3" t="s">
        <v>8447</v>
      </c>
      <c r="Q3838" s="3" t="s">
        <v>8447</v>
      </c>
      <c r="R3838" s="3" t="s">
        <v>9425</v>
      </c>
    </row>
    <row r="3839" spans="1:18" ht="30" x14ac:dyDescent="0.25">
      <c r="A3839" s="2" t="str">
        <f>IF(TRIM(J3839)="","",E3839)</f>
        <v/>
      </c>
      <c r="B3839" s="2" t="str">
        <f>IF(TRIM(K3839)="","",I3839)</f>
        <v>Category. Limited to 3 7-bit ASCII characters.</v>
      </c>
      <c r="C3839" s="2" t="str">
        <f>LEFT(F3839,FIND(".",F3839,6))</f>
        <v>Xmp.photoshop.</v>
      </c>
      <c r="D3839" s="2" t="str">
        <f>VLOOKUP(C3839,PrefixUebersetzung,2,FALSE)</f>
        <v>Xmp.photoshop.</v>
      </c>
      <c r="E3839" s="2" t="str">
        <f>MID(F3839,FIND(".",F3839,6)+1,99)</f>
        <v>Category</v>
      </c>
      <c r="F3839" s="3" t="s">
        <v>1895</v>
      </c>
      <c r="G3839" s="3" t="s">
        <v>9526</v>
      </c>
      <c r="H3839" s="3" t="s">
        <v>11241</v>
      </c>
      <c r="I3839" s="3" t="s">
        <v>3448</v>
      </c>
      <c r="J3839" s="3"/>
      <c r="K3839" s="5" t="s">
        <v>4071</v>
      </c>
      <c r="L3839" s="14"/>
      <c r="M3839" s="3" t="str">
        <f>IFERROR(VLOOKUP(E3839,A:J,10, FALSE),"")</f>
        <v>Kategorie</v>
      </c>
      <c r="O3839" s="3" t="str">
        <f>IF(AND(TRIM(J3839)="",M3839=""),"Suffix not translated ",
   IF(AND(TRIM(J3839)&lt;&gt;"",TRIM(M3839)&lt;&gt;"",TRIM(J3839)&lt;&gt;TRIM(M3839)),"Suffix translation &lt;&gt; lookup ", "" ))
&amp;IF(AND(TRIM(K3839)="",N3839=""),"Description not translated ",
   IF(AND(TRIM(K3839)&lt;&gt;"",TRIM(N3839)&lt;&gt;"",TRIM(K3839)&lt;&gt;TRIM(N3839)),"Description translation&lt;&gt; lookup ", "" ))</f>
        <v/>
      </c>
      <c r="Q3839" s="3" t="s">
        <v>8447</v>
      </c>
      <c r="R3839" s="3" t="s">
        <v>9053</v>
      </c>
    </row>
    <row r="3840" spans="1:18" x14ac:dyDescent="0.25">
      <c r="A3840" s="2" t="str">
        <f>IF(TRIM(J3840)="","",E3840)</f>
        <v/>
      </c>
      <c r="B3840" s="2" t="str">
        <f>IF(TRIM(K3840)="","",I3840)</f>
        <v>City.</v>
      </c>
      <c r="C3840" s="2" t="str">
        <f>LEFT(F3840,FIND(".",F3840,6))</f>
        <v>Xmp.photoshop.</v>
      </c>
      <c r="D3840" s="2" t="str">
        <f>VLOOKUP(C3840,PrefixUebersetzung,2,FALSE)</f>
        <v>Xmp.photoshop.</v>
      </c>
      <c r="E3840" s="2" t="str">
        <f>MID(F3840,FIND(".",F3840,6)+1,99)</f>
        <v>City</v>
      </c>
      <c r="F3840" s="3" t="s">
        <v>1896</v>
      </c>
      <c r="G3840" s="3" t="s">
        <v>9526</v>
      </c>
      <c r="H3840" s="3" t="s">
        <v>11241</v>
      </c>
      <c r="I3840" s="3" t="s">
        <v>3449</v>
      </c>
      <c r="J3840" s="3"/>
      <c r="K3840" s="5" t="s">
        <v>4393</v>
      </c>
      <c r="L3840" s="14"/>
      <c r="M3840" s="3" t="str">
        <f>IFERROR(VLOOKUP(E3840,A:J,10, FALSE),"")</f>
        <v>Stadt</v>
      </c>
      <c r="O3840" s="3" t="str">
        <f>IF(AND(TRIM(J3840)="",M3840=""),"Suffix not translated ",
   IF(AND(TRIM(J3840)&lt;&gt;"",TRIM(M3840)&lt;&gt;"",TRIM(J3840)&lt;&gt;TRIM(M3840)),"Suffix translation &lt;&gt; lookup ", "" ))
&amp;IF(AND(TRIM(K3840)="",N3840=""),"Description not translated ",
   IF(AND(TRIM(K3840)&lt;&gt;"",TRIM(N3840)&lt;&gt;"",TRIM(K3840)&lt;&gt;TRIM(N3840)),"Description translation&lt;&gt; lookup ", "" ))</f>
        <v/>
      </c>
      <c r="Q3840" s="3" t="s">
        <v>8447</v>
      </c>
      <c r="R3840" s="3" t="s">
        <v>9058</v>
      </c>
    </row>
    <row r="3841" spans="1:18" ht="45" x14ac:dyDescent="0.25">
      <c r="A3841" s="2" t="str">
        <f>IF(TRIM(J3841)="","",E3841)</f>
        <v/>
      </c>
      <c r="B3841" s="2" t="str">
        <f>IF(TRIM(K3841)="","",I3841)</f>
        <v>The colour mode. One of: 0 = Bitmap, 1 = Grayscale, 2 = Indexed, 3 = RGB, 4 = CMYK, 7 = Multichannel, 8 = Duotone, 9 = Lab.</v>
      </c>
      <c r="C3841" s="2" t="str">
        <f>LEFT(F3841,FIND(".",F3841,6))</f>
        <v>Xmp.photoshop.</v>
      </c>
      <c r="D3841" s="2" t="str">
        <f>VLOOKUP(C3841,PrefixUebersetzung,2,FALSE)</f>
        <v>Xmp.photoshop.</v>
      </c>
      <c r="E3841" s="2" t="str">
        <f>MID(F3841,FIND(".",F3841,6)+1,99)</f>
        <v>ColorMode</v>
      </c>
      <c r="F3841" s="3" t="s">
        <v>8371</v>
      </c>
      <c r="G3841" s="3" t="s">
        <v>9526</v>
      </c>
      <c r="H3841" s="3" t="s">
        <v>11281</v>
      </c>
      <c r="I3841" s="3" t="s">
        <v>8372</v>
      </c>
      <c r="J3841" s="3"/>
      <c r="K3841" s="5" t="s">
        <v>8663</v>
      </c>
      <c r="L3841" s="14"/>
      <c r="M3841" s="3" t="str">
        <f>IFERROR(VLOOKUP(E3841,A:J,10, FALSE),"")</f>
        <v>Farbmodus</v>
      </c>
      <c r="O3841" s="3" t="str">
        <f>IF(AND(TRIM(J3841)="",M3841=""),"Suffix not translated ",
   IF(AND(TRIM(J3841)&lt;&gt;"",TRIM(M3841)&lt;&gt;"",TRIM(J3841)&lt;&gt;TRIM(M3841)),"Suffix translation &lt;&gt; lookup ", "" ))
&amp;IF(AND(TRIM(K3841)="",N3841=""),"Description not translated ",
   IF(AND(TRIM(K3841)&lt;&gt;"",TRIM(N3841)&lt;&gt;"",TRIM(K3841)&lt;&gt;TRIM(N3841)),"Description translation&lt;&gt; lookup ", "" ))</f>
        <v/>
      </c>
      <c r="Q3841" s="3" t="s">
        <v>8447</v>
      </c>
    </row>
    <row r="3842" spans="1:18" x14ac:dyDescent="0.25">
      <c r="A3842" s="2" t="str">
        <f>IF(TRIM(J3842)="","",E3842)</f>
        <v/>
      </c>
      <c r="B3842" s="2" t="str">
        <f>IF(TRIM(K3842)="","",I3842)</f>
        <v>Country/primary location.</v>
      </c>
      <c r="C3842" s="2" t="str">
        <f>LEFT(F3842,FIND(".",F3842,6))</f>
        <v>Xmp.photoshop.</v>
      </c>
      <c r="D3842" s="2" t="str">
        <f>VLOOKUP(C3842,PrefixUebersetzung,2,FALSE)</f>
        <v>Xmp.photoshop.</v>
      </c>
      <c r="E3842" s="2" t="str">
        <f>MID(F3842,FIND(".",F3842,6)+1,99)</f>
        <v>Country</v>
      </c>
      <c r="F3842" s="3" t="s">
        <v>1897</v>
      </c>
      <c r="G3842" s="3" t="s">
        <v>9526</v>
      </c>
      <c r="H3842" s="3" t="s">
        <v>11241</v>
      </c>
      <c r="I3842" s="3" t="s">
        <v>3450</v>
      </c>
      <c r="J3842" s="3"/>
      <c r="K3842" s="5" t="s">
        <v>6577</v>
      </c>
      <c r="L3842" s="14"/>
      <c r="M3842" s="3" t="str">
        <f>IFERROR(VLOOKUP(E3842,A:J,10, FALSE),"")</f>
        <v>Land</v>
      </c>
      <c r="O3842" s="3" t="str">
        <f>IF(AND(TRIM(J3842)="",M3842=""),"Suffix not translated ",
   IF(AND(TRIM(J3842)&lt;&gt;"",TRIM(M3842)&lt;&gt;"",TRIM(J3842)&lt;&gt;TRIM(M3842)),"Suffix translation &lt;&gt; lookup ", "" ))
&amp;IF(AND(TRIM(K3842)="",N3842=""),"Description not translated ",
   IF(AND(TRIM(K3842)&lt;&gt;"",TRIM(N3842)&lt;&gt;"",TRIM(K3842)&lt;&gt;TRIM(N3842)),"Description translation&lt;&gt; lookup ", "" ))</f>
        <v/>
      </c>
      <c r="Q3842" s="3" t="s">
        <v>8447</v>
      </c>
      <c r="R3842" s="3" t="s">
        <v>9082</v>
      </c>
    </row>
    <row r="3843" spans="1:18" x14ac:dyDescent="0.25">
      <c r="A3843" s="2" t="str">
        <f>IF(TRIM(J3843)="","",E3843)</f>
        <v/>
      </c>
      <c r="B3843" s="2" t="str">
        <f>IF(TRIM(K3843)="","",I3843)</f>
        <v>Credit.</v>
      </c>
      <c r="C3843" s="2" t="str">
        <f>LEFT(F3843,FIND(".",F3843,6))</f>
        <v>Xmp.photoshop.</v>
      </c>
      <c r="D3843" s="2" t="str">
        <f>VLOOKUP(C3843,PrefixUebersetzung,2,FALSE)</f>
        <v>Xmp.photoshop.</v>
      </c>
      <c r="E3843" s="2" t="str">
        <f>MID(F3843,FIND(".",F3843,6)+1,99)</f>
        <v>Credit</v>
      </c>
      <c r="F3843" s="3" t="s">
        <v>1898</v>
      </c>
      <c r="G3843" s="3" t="s">
        <v>9526</v>
      </c>
      <c r="H3843" s="3" t="s">
        <v>11241</v>
      </c>
      <c r="I3843" s="3" t="s">
        <v>3451</v>
      </c>
      <c r="J3843" s="3"/>
      <c r="K3843" s="5" t="s">
        <v>4594</v>
      </c>
      <c r="L3843" s="14"/>
      <c r="M3843" s="3" t="str">
        <f>IFERROR(VLOOKUP(E3843,A:J,10, FALSE),"")</f>
        <v>Anerkennung</v>
      </c>
      <c r="O3843" s="3" t="str">
        <f>IF(AND(TRIM(J3843)="",M3843=""),"Suffix not translated ",
   IF(AND(TRIM(J3843)&lt;&gt;"",TRIM(M3843)&lt;&gt;"",TRIM(J3843)&lt;&gt;TRIM(M3843)),"Suffix translation &lt;&gt; lookup ", "" ))
&amp;IF(AND(TRIM(K3843)="",N3843=""),"Description not translated ",
   IF(AND(TRIM(K3843)&lt;&gt;"",TRIM(N3843)&lt;&gt;"",TRIM(K3843)&lt;&gt;TRIM(N3843)),"Description translation&lt;&gt; lookup ", "" ))</f>
        <v/>
      </c>
      <c r="Q3843" s="3" t="s">
        <v>8447</v>
      </c>
      <c r="R3843" s="3" t="s">
        <v>9084</v>
      </c>
    </row>
    <row r="3844" spans="1:18" ht="135" x14ac:dyDescent="0.25">
      <c r="A3844" s="2" t="str">
        <f>IF(TRIM(J3844)="","",E3844)</f>
        <v/>
      </c>
      <c r="B3844" s="2" t="str">
        <f>IF(TRIM(K3844)="","",I3844)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4" s="2" t="str">
        <f>LEFT(F3844,FIND(".",F3844,6))</f>
        <v>Xmp.photoshop.</v>
      </c>
      <c r="D3844" s="2" t="str">
        <f>VLOOKUP(C3844,PrefixUebersetzung,2,FALSE)</f>
        <v>Xmp.photoshop.</v>
      </c>
      <c r="E3844" s="2" t="str">
        <f>MID(F3844,FIND(".",F3844,6)+1,99)</f>
        <v>DateCreated</v>
      </c>
      <c r="F3844" s="3" t="s">
        <v>1899</v>
      </c>
      <c r="G3844" s="3" t="s">
        <v>11265</v>
      </c>
      <c r="I3844" s="3" t="s">
        <v>3452</v>
      </c>
      <c r="J3844" s="3"/>
      <c r="K3844" s="5" t="s">
        <v>6578</v>
      </c>
      <c r="L3844" s="14"/>
      <c r="M3844" s="3" t="str">
        <f>IFERROR(VLOOKUP(E3844,A:J,10, FALSE),"")</f>
        <v>Datum erzeugt</v>
      </c>
      <c r="O3844" s="3" t="str">
        <f>IF(AND(TRIM(J3844)="",M3844=""),"Suffix not translated ",
   IF(AND(TRIM(J3844)&lt;&gt;"",TRIM(M3844)&lt;&gt;"",TRIM(J3844)&lt;&gt;TRIM(M3844)),"Suffix translation &lt;&gt; lookup ", "" ))
&amp;IF(AND(TRIM(K3844)="",N3844=""),"Description not translated ",
   IF(AND(TRIM(K3844)&lt;&gt;"",TRIM(N3844)&lt;&gt;"",TRIM(K3844)&lt;&gt;TRIM(N3844)),"Description translation&lt;&gt; lookup ", "" ))</f>
        <v/>
      </c>
      <c r="Q3844" s="3" t="s">
        <v>8447</v>
      </c>
    </row>
    <row r="3845" spans="1:18" ht="60" x14ac:dyDescent="0.25">
      <c r="A3845" s="2" t="str">
        <f>IF(TRIM(J3845)="","",E3845)</f>
        <v/>
      </c>
      <c r="B3845" s="2" t="str">
        <f>IF(TRIM(K3845)="","",I3845)</f>
        <v>If the source document for a copy-and-paste or place operation has a document ID, that ID is added to this list in the destination document's XMP.</v>
      </c>
      <c r="C3845" s="2" t="str">
        <f>LEFT(F3845,FIND(".",F3845,6))</f>
        <v>Xmp.photoshop.</v>
      </c>
      <c r="D3845" s="2" t="str">
        <f>VLOOKUP(C3845,PrefixUebersetzung,2,FALSE)</f>
        <v>Xmp.photoshop.</v>
      </c>
      <c r="E3845" s="2" t="str">
        <f>MID(F3845,FIND(".",F3845,6)+1,99)</f>
        <v>DocumentAncestors</v>
      </c>
      <c r="F3845" s="3" t="s">
        <v>8373</v>
      </c>
      <c r="G3845" s="3" t="s">
        <v>9527</v>
      </c>
      <c r="H3845" s="3" t="s">
        <v>11315</v>
      </c>
      <c r="I3845" s="3" t="s">
        <v>8374</v>
      </c>
      <c r="J3845" s="3"/>
      <c r="K3845" s="5" t="s">
        <v>8669</v>
      </c>
      <c r="L3845" s="14">
        <v>5</v>
      </c>
      <c r="O3845" s="3" t="str">
        <f>IF(AND(TRIM(J3845)="",M3845=""),"Suffix not translated ",
   IF(AND(TRIM(J3845)&lt;&gt;"",TRIM(M3845)&lt;&gt;"",TRIM(J3845)&lt;&gt;TRIM(M3845)),"Suffix translation &lt;&gt; lookup ", "" ))
&amp;IF(AND(TRIM(K3845)="",N3845=""),"Description not translated ",
   IF(AND(TRIM(K3845)&lt;&gt;"",TRIM(N3845)&lt;&gt;"",TRIM(K3845)&lt;&gt;TRIM(N3845)),"Description translation&lt;&gt; lookup ", "" ))</f>
        <v xml:space="preserve">Suffix not translated </v>
      </c>
      <c r="P3845" s="3" t="s">
        <v>8447</v>
      </c>
      <c r="Q3845" s="3" t="s">
        <v>8447</v>
      </c>
    </row>
    <row r="3846" spans="1:18" x14ac:dyDescent="0.25">
      <c r="A3846" s="2" t="str">
        <f>IF(TRIM(J3846)="","",E3846)</f>
        <v/>
      </c>
      <c r="B3846" s="2" t="str">
        <f>IF(TRIM(K3846)="","",I3846)</f>
        <v/>
      </c>
      <c r="C3846" s="2" t="str">
        <f>LEFT(F3846,FIND(".",F3846,6))</f>
        <v>Xmp.photoshop.</v>
      </c>
      <c r="D3846" s="2" t="str">
        <f>VLOOKUP(C3846,PrefixUebersetzung,2,FALSE)</f>
        <v>Xmp.photoshop.</v>
      </c>
      <c r="E3846" s="2" t="str">
        <f>MID(F3846,FIND(".",F3846,6)+1,99)</f>
        <v>EmbeddedXMPDigest</v>
      </c>
      <c r="F3846" s="3" t="s">
        <v>8375</v>
      </c>
      <c r="G3846" s="3" t="s">
        <v>9526</v>
      </c>
      <c r="H3846" s="3" t="s">
        <v>11241</v>
      </c>
      <c r="I3846" s="3" t="s">
        <v>8376</v>
      </c>
      <c r="J3846" s="3"/>
      <c r="L3846" s="14">
        <v>5</v>
      </c>
      <c r="O3846" s="3" t="str">
        <f>IF(AND(TRIM(J3846)="",M3846=""),"Suffix not translated ",
   IF(AND(TRIM(J3846)&lt;&gt;"",TRIM(M3846)&lt;&gt;"",TRIM(J3846)&lt;&gt;TRIM(M3846)),"Suffix translation &lt;&gt; lookup ", "" ))
&amp;IF(AND(TRIM(K3846)="",N3846=""),"Description not translated ",
   IF(AND(TRIM(K3846)&lt;&gt;"",TRIM(N3846)&lt;&gt;"",TRIM(K3846)&lt;&gt;TRIM(N3846)),"Description translation&lt;&gt; lookup ", "" ))</f>
        <v xml:space="preserve">Suffix not translated Description not translated </v>
      </c>
      <c r="P3846" s="3" t="s">
        <v>8447</v>
      </c>
      <c r="Q3846" s="3" t="s">
        <v>8447</v>
      </c>
    </row>
    <row r="3847" spans="1:18" x14ac:dyDescent="0.25">
      <c r="A3847" s="2" t="str">
        <f>IF(TRIM(J3847)="","",E3847)</f>
        <v/>
      </c>
      <c r="B3847" s="2" t="str">
        <f>IF(TRIM(K3847)="","",I3847)</f>
        <v>Headline.</v>
      </c>
      <c r="C3847" s="2" t="str">
        <f>LEFT(F3847,FIND(".",F3847,6))</f>
        <v>Xmp.photoshop.</v>
      </c>
      <c r="D3847" s="2" t="str">
        <f>VLOOKUP(C3847,PrefixUebersetzung,2,FALSE)</f>
        <v>Xmp.photoshop.</v>
      </c>
      <c r="E3847" s="2" t="str">
        <f>MID(F3847,FIND(".",F3847,6)+1,99)</f>
        <v>Headline</v>
      </c>
      <c r="F3847" s="3" t="s">
        <v>1900</v>
      </c>
      <c r="G3847" s="3" t="s">
        <v>9526</v>
      </c>
      <c r="H3847" s="3" t="s">
        <v>11241</v>
      </c>
      <c r="I3847" s="3" t="s">
        <v>3453</v>
      </c>
      <c r="J3847" s="3"/>
      <c r="K3847" s="5" t="s">
        <v>4402</v>
      </c>
      <c r="L3847" s="14"/>
      <c r="M3847" s="3" t="str">
        <f>IFERROR(VLOOKUP(E3847,A:J,10, FALSE),"")</f>
        <v>Überschrift</v>
      </c>
      <c r="O3847" s="3" t="str">
        <f>IF(AND(TRIM(J3847)="",M3847=""),"Suffix not translated ",
   IF(AND(TRIM(J3847)&lt;&gt;"",TRIM(M3847)&lt;&gt;"",TRIM(J3847)&lt;&gt;TRIM(M3847)),"Suffix translation &lt;&gt; lookup ", "" ))
&amp;IF(AND(TRIM(K3847)="",N3847=""),"Description not translated ",
   IF(AND(TRIM(K3847)&lt;&gt;"",TRIM(N3847)&lt;&gt;"",TRIM(K3847)&lt;&gt;TRIM(N3847)),"Description translation&lt;&gt; lookup ", "" ))</f>
        <v/>
      </c>
      <c r="Q3847" s="3" t="s">
        <v>8447</v>
      </c>
      <c r="R3847" s="3" t="s">
        <v>9198</v>
      </c>
    </row>
    <row r="3848" spans="1:18" ht="45" x14ac:dyDescent="0.25">
      <c r="A3848" s="2" t="str">
        <f>IF(TRIM(J3848)="","",E3848)</f>
        <v>History</v>
      </c>
      <c r="B3848" s="2" t="str">
        <f>IF(TRIM(K3848)="","",I3848)</f>
        <v>The history that appears in the FileInfo panel, if activated in the application preferences.</v>
      </c>
      <c r="C3848" s="2" t="str">
        <f>LEFT(F3848,FIND(".",F3848,6))</f>
        <v>Xmp.photoshop.</v>
      </c>
      <c r="D3848" s="2" t="str">
        <f>VLOOKUP(C3848,PrefixUebersetzung,2,FALSE)</f>
        <v>Xmp.photoshop.</v>
      </c>
      <c r="E3848" s="2" t="str">
        <f>MID(F3848,FIND(".",F3848,6)+1,99)</f>
        <v>History</v>
      </c>
      <c r="F3848" s="3" t="s">
        <v>8377</v>
      </c>
      <c r="G3848" s="3" t="s">
        <v>9526</v>
      </c>
      <c r="H3848" s="3" t="s">
        <v>11241</v>
      </c>
      <c r="I3848" s="3" t="s">
        <v>8378</v>
      </c>
      <c r="J3848" s="3" t="s">
        <v>4572</v>
      </c>
      <c r="K3848" s="5" t="s">
        <v>8673</v>
      </c>
      <c r="L3848" s="14"/>
      <c r="M3848" s="3" t="str">
        <f>IFERROR(VLOOKUP(E3848,A:J,10, FALSE),"")</f>
        <v>Historie</v>
      </c>
      <c r="O3848" s="3" t="str">
        <f>IF(AND(TRIM(J3848)="",M3848=""),"Suffix not translated ",
   IF(AND(TRIM(J3848)&lt;&gt;"",TRIM(M3848)&lt;&gt;"",TRIM(J3848)&lt;&gt;TRIM(M3848)),"Suffix translation &lt;&gt; lookup ", "" ))
&amp;IF(AND(TRIM(K3848)="",N3848=""),"Description not translated ",
   IF(AND(TRIM(K3848)&lt;&gt;"",TRIM(N3848)&lt;&gt;"",TRIM(K3848)&lt;&gt;TRIM(N3848)),"Description translation&lt;&gt; lookup ", "" ))</f>
        <v/>
      </c>
      <c r="P3848" s="3" t="s">
        <v>8447</v>
      </c>
      <c r="Q3848" s="3" t="s">
        <v>8447</v>
      </c>
    </row>
    <row r="3849" spans="1:18" x14ac:dyDescent="0.25">
      <c r="A3849" s="2" t="str">
        <f>IF(TRIM(J3849)="","",E3849)</f>
        <v/>
      </c>
      <c r="B3849" s="2" t="str">
        <f>IF(TRIM(K3849)="","",I3849)</f>
        <v>The colour profile, such as AppleRGB, AdobeRGB1998.</v>
      </c>
      <c r="C3849" s="2" t="str">
        <f>LEFT(F3849,FIND(".",F3849,6))</f>
        <v>Xmp.photoshop.</v>
      </c>
      <c r="D3849" s="2" t="str">
        <f>VLOOKUP(C3849,PrefixUebersetzung,2,FALSE)</f>
        <v>Xmp.photoshop.</v>
      </c>
      <c r="E3849" s="2" t="str">
        <f>MID(F3849,FIND(".",F3849,6)+1,99)</f>
        <v>ICCProfile</v>
      </c>
      <c r="F3849" s="3" t="s">
        <v>8379</v>
      </c>
      <c r="G3849" s="3" t="s">
        <v>9526</v>
      </c>
      <c r="H3849" s="3" t="s">
        <v>11241</v>
      </c>
      <c r="I3849" s="3" t="s">
        <v>8380</v>
      </c>
      <c r="J3849" s="3"/>
      <c r="K3849" s="5" t="s">
        <v>8674</v>
      </c>
      <c r="L3849" s="14"/>
      <c r="M3849" s="3" t="str">
        <f>IFERROR(VLOOKUP(E3849,A:J,10, FALSE),"")</f>
        <v>ICC-Profil</v>
      </c>
      <c r="O3849" s="3" t="str">
        <f>IF(AND(TRIM(J3849)="",M3849=""),"Suffix not translated ",
   IF(AND(TRIM(J3849)&lt;&gt;"",TRIM(M3849)&lt;&gt;"",TRIM(J3849)&lt;&gt;TRIM(M3849)),"Suffix translation &lt;&gt; lookup ", "" ))
&amp;IF(AND(TRIM(K3849)="",N3849=""),"Description not translated ",
   IF(AND(TRIM(K3849)&lt;&gt;"",TRIM(N3849)&lt;&gt;"",TRIM(K3849)&lt;&gt;TRIM(N3849)),"Description translation&lt;&gt; lookup ", "" ))</f>
        <v/>
      </c>
      <c r="Q3849" s="3" t="s">
        <v>8447</v>
      </c>
    </row>
    <row r="3850" spans="1:18" x14ac:dyDescent="0.25">
      <c r="A3850" s="2" t="str">
        <f>IF(TRIM(J3850)="","",E3850)</f>
        <v>Instructions</v>
      </c>
      <c r="B3850" s="2" t="str">
        <f>IF(TRIM(K3850)="","",I3850)</f>
        <v>Special instructions.</v>
      </c>
      <c r="C3850" s="2" t="str">
        <f>LEFT(F3850,FIND(".",F3850,6))</f>
        <v>Xmp.photoshop.</v>
      </c>
      <c r="D3850" s="2" t="str">
        <f>VLOOKUP(C3850,PrefixUebersetzung,2,FALSE)</f>
        <v>Xmp.photoshop.</v>
      </c>
      <c r="E3850" s="2" t="str">
        <f>MID(F3850,FIND(".",F3850,6)+1,99)</f>
        <v>Instructions</v>
      </c>
      <c r="F3850" s="3" t="s">
        <v>1901</v>
      </c>
      <c r="G3850" s="3" t="s">
        <v>9526</v>
      </c>
      <c r="H3850" s="3" t="s">
        <v>11241</v>
      </c>
      <c r="I3850" s="3" t="s">
        <v>3454</v>
      </c>
      <c r="J3850" s="3" t="s">
        <v>4504</v>
      </c>
      <c r="K3850" s="5" t="s">
        <v>4072</v>
      </c>
      <c r="L3850" s="14"/>
      <c r="O3850" s="3" t="str">
        <f>IF(AND(TRIM(J3850)="",M3850=""),"Suffix not translated ",
   IF(AND(TRIM(J3850)&lt;&gt;"",TRIM(M3850)&lt;&gt;"",TRIM(J3850)&lt;&gt;TRIM(M3850)),"Suffix translation &lt;&gt; lookup ", "" ))
&amp;IF(AND(TRIM(K3850)="",N3850=""),"Description not translated ",
   IF(AND(TRIM(K3850)&lt;&gt;"",TRIM(N3850)&lt;&gt;"",TRIM(K3850)&lt;&gt;TRIM(N3850)),"Description translation&lt;&gt; lookup ", "" ))</f>
        <v/>
      </c>
      <c r="P3850" s="3" t="s">
        <v>8447</v>
      </c>
      <c r="Q3850" s="3" t="s">
        <v>8447</v>
      </c>
      <c r="R3850" s="3" t="s">
        <v>9352</v>
      </c>
    </row>
    <row r="3851" spans="1:18" x14ac:dyDescent="0.25">
      <c r="A3851" s="2" t="str">
        <f>IF(TRIM(J3851)="","",E3851)</f>
        <v>LayerName</v>
      </c>
      <c r="B3851" s="2" t="str">
        <f>IF(TRIM(K3851)="","",I3851)</f>
        <v>The identifying name of the text layer.</v>
      </c>
      <c r="C3851" s="2" t="str">
        <f>LEFT(F3851,FIND(".",F3851,6))</f>
        <v>Xmp.photoshop.</v>
      </c>
      <c r="D3851" s="2" t="str">
        <f>VLOOKUP(C3851,PrefixUebersetzung,2,FALSE)</f>
        <v>Xmp.photoshop.</v>
      </c>
      <c r="E3851" s="2" t="str">
        <f>MID(F3851,FIND(".",F3851,6)+1,99)</f>
        <v>LayerName</v>
      </c>
      <c r="F3851" s="3" t="s">
        <v>8381</v>
      </c>
      <c r="G3851" s="3" t="s">
        <v>9526</v>
      </c>
      <c r="H3851" s="3" t="s">
        <v>11241</v>
      </c>
      <c r="I3851" s="3" t="s">
        <v>8382</v>
      </c>
      <c r="J3851" s="3" t="s">
        <v>8836</v>
      </c>
      <c r="K3851" s="5" t="s">
        <v>8681</v>
      </c>
      <c r="L3851" s="14"/>
      <c r="O3851" s="3" t="str">
        <f>IF(AND(TRIM(J3851)="",M3851=""),"Suffix not translated ",
   IF(AND(TRIM(J3851)&lt;&gt;"",TRIM(M3851)&lt;&gt;"",TRIM(J3851)&lt;&gt;TRIM(M3851)),"Suffix translation &lt;&gt; lookup ", "" ))
&amp;IF(AND(TRIM(K3851)="",N3851=""),"Description not translated ",
   IF(AND(TRIM(K3851)&lt;&gt;"",TRIM(N3851)&lt;&gt;"",TRIM(K3851)&lt;&gt;TRIM(N3851)),"Description translation&lt;&gt; lookup ", "" ))</f>
        <v/>
      </c>
      <c r="P3851" s="3" t="s">
        <v>8447</v>
      </c>
      <c r="Q3851" s="3" t="s">
        <v>8447</v>
      </c>
      <c r="R3851" s="3" t="s">
        <v>4110</v>
      </c>
    </row>
    <row r="3852" spans="1:18" x14ac:dyDescent="0.25">
      <c r="A3852" s="2" t="str">
        <f>IF(TRIM(J3852)="","",E3852)</f>
        <v>LayerText</v>
      </c>
      <c r="B3852" s="2" t="str">
        <f>IF(TRIM(K3852)="","",I3852)</f>
        <v>The text content of the text layer.</v>
      </c>
      <c r="C3852" s="2" t="str">
        <f>LEFT(F3852,FIND(".",F3852,6))</f>
        <v>Xmp.photoshop.</v>
      </c>
      <c r="D3852" s="2" t="str">
        <f>VLOOKUP(C3852,PrefixUebersetzung,2,FALSE)</f>
        <v>Xmp.photoshop.</v>
      </c>
      <c r="E3852" s="2" t="str">
        <f>MID(F3852,FIND(".",F3852,6)+1,99)</f>
        <v>LayerText</v>
      </c>
      <c r="F3852" s="3" t="s">
        <v>8383</v>
      </c>
      <c r="G3852" s="3" t="s">
        <v>9526</v>
      </c>
      <c r="H3852" s="3" t="s">
        <v>11241</v>
      </c>
      <c r="I3852" s="3" t="s">
        <v>8384</v>
      </c>
      <c r="J3852" s="3" t="s">
        <v>8837</v>
      </c>
      <c r="K3852" s="5" t="s">
        <v>8682</v>
      </c>
      <c r="L3852" s="14"/>
      <c r="O3852" s="3" t="str">
        <f>IF(AND(TRIM(J3852)="",M3852=""),"Suffix not translated ",
   IF(AND(TRIM(J3852)&lt;&gt;"",TRIM(M3852)&lt;&gt;"",TRIM(J3852)&lt;&gt;TRIM(M3852)),"Suffix translation &lt;&gt; lookup ", "" ))
&amp;IF(AND(TRIM(K3852)="",N3852=""),"Description not translated ",
   IF(AND(TRIM(K3852)&lt;&gt;"",TRIM(N3852)&lt;&gt;"",TRIM(K3852)&lt;&gt;TRIM(N3852)),"Description translation&lt;&gt; lookup ", "" ))</f>
        <v/>
      </c>
      <c r="P3852" s="3" t="s">
        <v>8447</v>
      </c>
      <c r="Q3852" s="3" t="s">
        <v>8447</v>
      </c>
      <c r="R3852" s="3" t="s">
        <v>9389</v>
      </c>
    </row>
    <row r="3853" spans="1:18" x14ac:dyDescent="0.25">
      <c r="A3853" s="2" t="str">
        <f>IF(TRIM(J3853)="","",E3853)</f>
        <v/>
      </c>
      <c r="B3853" s="2" t="str">
        <f>IF(TRIM(K3853)="","",I3853)</f>
        <v/>
      </c>
      <c r="C3853" s="2" t="str">
        <f>LEFT(F3853,FIND(".",F3853,6))</f>
        <v>Xmp.photoshop.</v>
      </c>
      <c r="D3853" s="2" t="str">
        <f>VLOOKUP(C3853,PrefixUebersetzung,2,FALSE)</f>
        <v>Xmp.photoshop.</v>
      </c>
      <c r="E3853" s="2" t="str">
        <f>MID(F3853,FIND(".",F3853,6)+1,99)</f>
        <v>LegacyIPTCDigest</v>
      </c>
      <c r="F3853" s="3" t="s">
        <v>8385</v>
      </c>
      <c r="G3853" s="3" t="s">
        <v>9526</v>
      </c>
      <c r="H3853" s="3" t="s">
        <v>11241</v>
      </c>
      <c r="I3853" s="3" t="s">
        <v>8386</v>
      </c>
      <c r="J3853" s="3"/>
      <c r="L3853" s="14">
        <v>5</v>
      </c>
      <c r="O3853" s="3" t="str">
        <f>IF(AND(TRIM(J3853)="",M3853=""),"Suffix not translated ",
   IF(AND(TRIM(J3853)&lt;&gt;"",TRIM(M3853)&lt;&gt;"",TRIM(J3853)&lt;&gt;TRIM(M3853)),"Suffix translation &lt;&gt; lookup ", "" ))
&amp;IF(AND(TRIM(K3853)="",N3853=""),"Description not translated ",
   IF(AND(TRIM(K3853)&lt;&gt;"",TRIM(N3853)&lt;&gt;"",TRIM(K3853)&lt;&gt;TRIM(N3853)),"Description translation&lt;&gt; lookup ", "" ))</f>
        <v xml:space="preserve">Suffix not translated Description not translated </v>
      </c>
      <c r="P3853" s="3" t="s">
        <v>8447</v>
      </c>
      <c r="Q3853" s="3" t="s">
        <v>8447</v>
      </c>
    </row>
    <row r="3854" spans="1:18" x14ac:dyDescent="0.25">
      <c r="A3854" s="2" t="str">
        <f>IF(TRIM(J3854)="","",E3854)</f>
        <v/>
      </c>
      <c r="B3854" s="2" t="str">
        <f>IF(TRIM(K3854)="","",I3854)</f>
        <v>Filename extension of associated image file.</v>
      </c>
      <c r="C3854" s="2" t="str">
        <f>LEFT(F3854,FIND(".",F3854,6))</f>
        <v>Xmp.photoshop.</v>
      </c>
      <c r="D3854" s="2" t="str">
        <f>VLOOKUP(C3854,PrefixUebersetzung,2,FALSE)</f>
        <v>Xmp.photoshop.</v>
      </c>
      <c r="E3854" s="2" t="str">
        <f>MID(F3854,FIND(".",F3854,6)+1,99)</f>
        <v>SidecarForExtension</v>
      </c>
      <c r="F3854" s="3" t="s">
        <v>8387</v>
      </c>
      <c r="G3854" s="3" t="s">
        <v>9526</v>
      </c>
      <c r="H3854" s="3" t="s">
        <v>11241</v>
      </c>
      <c r="I3854" s="3" t="s">
        <v>8388</v>
      </c>
      <c r="J3854" s="3"/>
      <c r="K3854" s="5" t="s">
        <v>8720</v>
      </c>
      <c r="L3854" s="14">
        <v>5</v>
      </c>
      <c r="O3854" s="3" t="str">
        <f>IF(AND(TRIM(J3854)="",M3854=""),"Suffix not translated ",
   IF(AND(TRIM(J3854)&lt;&gt;"",TRIM(M3854)&lt;&gt;"",TRIM(J3854)&lt;&gt;TRIM(M3854)),"Suffix translation &lt;&gt; lookup ", "" ))
&amp;IF(AND(TRIM(K3854)="",N3854=""),"Description not translated ",
   IF(AND(TRIM(K3854)&lt;&gt;"",TRIM(N3854)&lt;&gt;"",TRIM(K3854)&lt;&gt;TRIM(N3854)),"Description translation&lt;&gt; lookup ", "" ))</f>
        <v xml:space="preserve">Suffix not translated </v>
      </c>
      <c r="P3854" s="3" t="s">
        <v>8447</v>
      </c>
      <c r="Q3854" s="3" t="s">
        <v>8447</v>
      </c>
    </row>
    <row r="3855" spans="1:18" x14ac:dyDescent="0.25">
      <c r="A3855" s="2" t="str">
        <f>IF(TRIM(J3855)="","",E3855)</f>
        <v/>
      </c>
      <c r="B3855" s="2" t="str">
        <f>IF(TRIM(K3855)="","",I3855)</f>
        <v>Source.</v>
      </c>
      <c r="C3855" s="2" t="str">
        <f>LEFT(F3855,FIND(".",F3855,6))</f>
        <v>Xmp.photoshop.</v>
      </c>
      <c r="D3855" s="2" t="str">
        <f>VLOOKUP(C3855,PrefixUebersetzung,2,FALSE)</f>
        <v>Xmp.photoshop.</v>
      </c>
      <c r="E3855" s="2" t="str">
        <f>MID(F3855,FIND(".",F3855,6)+1,99)</f>
        <v>Source</v>
      </c>
      <c r="F3855" s="3" t="s">
        <v>1902</v>
      </c>
      <c r="G3855" s="3" t="s">
        <v>9526</v>
      </c>
      <c r="H3855" s="3" t="s">
        <v>11241</v>
      </c>
      <c r="I3855" s="3" t="s">
        <v>3455</v>
      </c>
      <c r="J3855" s="3"/>
      <c r="K3855" s="5" t="s">
        <v>4419</v>
      </c>
      <c r="L3855" s="14"/>
      <c r="M3855" s="3" t="str">
        <f>IFERROR(VLOOKUP(E3855,A:J,10, FALSE),"")</f>
        <v>Quelle</v>
      </c>
      <c r="N3855" s="3" t="str">
        <f>IFERROR(VLOOKUP(I3855,B:K,10,FALSE),"")</f>
        <v>Quelle</v>
      </c>
      <c r="O3855" s="3" t="str">
        <f>IF(AND(TRIM(J3855)="",M3855=""),"Suffix not translated ",
   IF(AND(TRIM(J3855)&lt;&gt;"",TRIM(M3855)&lt;&gt;"",TRIM(J3855)&lt;&gt;TRIM(M3855)),"Suffix translation &lt;&gt; lookup ", "" ))
&amp;IF(AND(TRIM(K3855)="",N3855=""),"Description not translated ",
   IF(AND(TRIM(K3855)&lt;&gt;"",TRIM(N3855)&lt;&gt;"",TRIM(K3855)&lt;&gt;TRIM(N3855)),"Description translation&lt;&gt; lookup ", "" ))</f>
        <v/>
      </c>
      <c r="Q3855" s="3" t="s">
        <v>8447</v>
      </c>
      <c r="R3855" s="3" t="s">
        <v>9351</v>
      </c>
    </row>
    <row r="3856" spans="1:18" x14ac:dyDescent="0.25">
      <c r="A3856" s="2" t="str">
        <f>IF(TRIM(J3856)="","",E3856)</f>
        <v/>
      </c>
      <c r="B3856" s="2" t="str">
        <f>IF(TRIM(K3856)="","",I3856)</f>
        <v>Province/state.</v>
      </c>
      <c r="C3856" s="2" t="str">
        <f>LEFT(F3856,FIND(".",F3856,6))</f>
        <v>Xmp.photoshop.</v>
      </c>
      <c r="D3856" s="2" t="str">
        <f>VLOOKUP(C3856,PrefixUebersetzung,2,FALSE)</f>
        <v>Xmp.photoshop.</v>
      </c>
      <c r="E3856" s="2" t="str">
        <f>MID(F3856,FIND(".",F3856,6)+1,99)</f>
        <v>State</v>
      </c>
      <c r="F3856" s="3" t="s">
        <v>1903</v>
      </c>
      <c r="G3856" s="3" t="s">
        <v>9526</v>
      </c>
      <c r="H3856" s="3" t="s">
        <v>11241</v>
      </c>
      <c r="I3856" s="3" t="s">
        <v>3456</v>
      </c>
      <c r="J3856" s="3"/>
      <c r="K3856" s="5" t="s">
        <v>4073</v>
      </c>
      <c r="L3856" s="14"/>
      <c r="M3856" s="3" t="str">
        <f>IFERROR(VLOOKUP(E3856,A:J,10, FALSE),"")</f>
        <v>Staat</v>
      </c>
      <c r="O3856" s="3" t="str">
        <f>IF(AND(TRIM(J3856)="",M3856=""),"Suffix not translated ",
   IF(AND(TRIM(J3856)&lt;&gt;"",TRIM(M3856)&lt;&gt;"",TRIM(J3856)&lt;&gt;TRIM(M3856)),"Suffix translation &lt;&gt; lookup ", "" ))
&amp;IF(AND(TRIM(K3856)="",N3856=""),"Description not translated ",
   IF(AND(TRIM(K3856)&lt;&gt;"",TRIM(N3856)&lt;&gt;"",TRIM(K3856)&lt;&gt;TRIM(N3856)),"Description translation&lt;&gt; lookup ", "" ))</f>
        <v/>
      </c>
      <c r="Q3856" s="3" t="s">
        <v>8447</v>
      </c>
      <c r="R3856" s="3" t="s">
        <v>9319</v>
      </c>
    </row>
    <row r="3857" spans="1:18" x14ac:dyDescent="0.25">
      <c r="A3857" s="2" t="str">
        <f>IF(TRIM(J3857)="","",E3857)</f>
        <v>SupplementalCategories</v>
      </c>
      <c r="B3857" s="2" t="str">
        <f>IF(TRIM(K3857)="","",I3857)</f>
        <v>Supplemental category.</v>
      </c>
      <c r="C3857" s="2" t="str">
        <f>LEFT(F3857,FIND(".",F3857,6))</f>
        <v>Xmp.photoshop.</v>
      </c>
      <c r="D3857" s="2" t="str">
        <f>VLOOKUP(C3857,PrefixUebersetzung,2,FALSE)</f>
        <v>Xmp.photoshop.</v>
      </c>
      <c r="E3857" s="2" t="str">
        <f>MID(F3857,FIND(".",F3857,6)+1,99)</f>
        <v>SupplementalCategories</v>
      </c>
      <c r="F3857" s="3" t="s">
        <v>1904</v>
      </c>
      <c r="G3857" s="3" t="s">
        <v>9527</v>
      </c>
      <c r="H3857" s="3" t="s">
        <v>11251</v>
      </c>
      <c r="I3857" s="3" t="s">
        <v>3457</v>
      </c>
      <c r="J3857" s="3" t="s">
        <v>4910</v>
      </c>
      <c r="K3857" s="5" t="s">
        <v>6579</v>
      </c>
      <c r="L3857" s="14"/>
      <c r="O3857" s="3" t="str">
        <f>IF(AND(TRIM(J3857)="",M3857=""),"Suffix not translated ",
   IF(AND(TRIM(J3857)&lt;&gt;"",TRIM(M3857)&lt;&gt;"",TRIM(J3857)&lt;&gt;TRIM(M3857)),"Suffix translation &lt;&gt; lookup ", "" ))
&amp;IF(AND(TRIM(K3857)="",N3857=""),"Description not translated ",
   IF(AND(TRIM(K3857)&lt;&gt;"",TRIM(N3857)&lt;&gt;"",TRIM(K3857)&lt;&gt;TRIM(N3857)),"Description translation&lt;&gt; lookup ", "" ))</f>
        <v/>
      </c>
      <c r="P3857" s="3" t="s">
        <v>8447</v>
      </c>
      <c r="Q3857" s="3" t="s">
        <v>8447</v>
      </c>
      <c r="R3857" s="3" t="s">
        <v>9362</v>
      </c>
    </row>
    <row r="3858" spans="1:18" ht="30" x14ac:dyDescent="0.25">
      <c r="A3858" s="2" t="str">
        <f>IF(TRIM(J3858)="","",E3858)</f>
        <v>TextLayers</v>
      </c>
      <c r="B3858" s="2" t="str">
        <f>IF(TRIM(K3858)="","",I3858)</f>
        <v>If a document has text layers, this property caches the text for each layer.</v>
      </c>
      <c r="C3858" s="2" t="str">
        <f>LEFT(F3858,FIND(".",F3858,6))</f>
        <v>Xmp.photoshop.</v>
      </c>
      <c r="D3858" s="2" t="str">
        <f>VLOOKUP(C3858,PrefixUebersetzung,2,FALSE)</f>
        <v>Xmp.photoshop.</v>
      </c>
      <c r="E3858" s="2" t="str">
        <f>MID(F3858,FIND(".",F3858,6)+1,99)</f>
        <v>TextLayers</v>
      </c>
      <c r="F3858" s="3" t="s">
        <v>8389</v>
      </c>
      <c r="G3858" s="3" t="s">
        <v>9528</v>
      </c>
      <c r="H3858" s="3" t="s">
        <v>11316</v>
      </c>
      <c r="I3858" s="3" t="s">
        <v>8390</v>
      </c>
      <c r="J3858" s="3" t="s">
        <v>8838</v>
      </c>
      <c r="K3858" s="5" t="s">
        <v>8723</v>
      </c>
      <c r="L3858" s="14"/>
      <c r="O3858" s="3" t="str">
        <f>IF(AND(TRIM(J3858)="",M3858=""),"Suffix not translated ",
   IF(AND(TRIM(J3858)&lt;&gt;"",TRIM(M3858)&lt;&gt;"",TRIM(J3858)&lt;&gt;TRIM(M3858)),"Suffix translation &lt;&gt; lookup ", "" ))
&amp;IF(AND(TRIM(K3858)="",N3858=""),"Description not translated ",
   IF(AND(TRIM(K3858)&lt;&gt;"",TRIM(N3858)&lt;&gt;"",TRIM(K3858)&lt;&gt;TRIM(N3858)),"Description translation&lt;&gt; lookup ", "" ))</f>
        <v/>
      </c>
      <c r="P3858" s="3" t="s">
        <v>8447</v>
      </c>
      <c r="Q3858" s="3" t="s">
        <v>8447</v>
      </c>
    </row>
    <row r="3859" spans="1:18" x14ac:dyDescent="0.25">
      <c r="A3859" s="2" t="str">
        <f>IF(TRIM(J3859)="","",E3859)</f>
        <v/>
      </c>
      <c r="B3859" s="2" t="str">
        <f>IF(TRIM(K3859)="","",I3859)</f>
        <v>Original transmission reference.</v>
      </c>
      <c r="C3859" s="2" t="str">
        <f>LEFT(F3859,FIND(".",F3859,6))</f>
        <v>Xmp.photoshop.</v>
      </c>
      <c r="D3859" s="2" t="str">
        <f>VLOOKUP(C3859,PrefixUebersetzung,2,FALSE)</f>
        <v>Xmp.photoshop.</v>
      </c>
      <c r="E3859" s="2" t="str">
        <f>MID(F3859,FIND(".",F3859,6)+1,99)</f>
        <v>TransmissionReference</v>
      </c>
      <c r="F3859" s="3" t="s">
        <v>1905</v>
      </c>
      <c r="G3859" s="3" t="s">
        <v>9526</v>
      </c>
      <c r="H3859" s="3" t="s">
        <v>11241</v>
      </c>
      <c r="I3859" s="3" t="s">
        <v>3458</v>
      </c>
      <c r="K3859" s="5" t="s">
        <v>6580</v>
      </c>
      <c r="L3859" s="14"/>
      <c r="M3859" s="3" t="str">
        <f>IFERROR(VLOOKUP(E3859,A:J,10, FALSE),"")</f>
        <v>Übertragungsreferenz</v>
      </c>
      <c r="O3859" s="3" t="str">
        <f>IF(AND(TRIM(J3859)="",M3859=""),"Suffix not translated ",
   IF(AND(TRIM(J3859)&lt;&gt;"",TRIM(M3859)&lt;&gt;"",TRIM(J3859)&lt;&gt;TRIM(M3859)),"Suffix translation &lt;&gt; lookup ", "" ))
&amp;IF(AND(TRIM(K3859)="",N3859=""),"Description not translated ",
   IF(AND(TRIM(K3859)&lt;&gt;"",TRIM(N3859)&lt;&gt;"",TRIM(K3859)&lt;&gt;TRIM(N3859)),"Description translation&lt;&gt; lookup ", "" ))</f>
        <v/>
      </c>
      <c r="Q3859" s="3" t="s">
        <v>8447</v>
      </c>
      <c r="R3859" s="3" t="s">
        <v>9296</v>
      </c>
    </row>
    <row r="3860" spans="1:18" ht="30" x14ac:dyDescent="0.25">
      <c r="A3860" s="2" t="str">
        <f>IF(TRIM(J3860)="","",E3860)</f>
        <v/>
      </c>
      <c r="B3860" s="2" t="str">
        <f>IF(TRIM(K3860)="","",I3860)</f>
        <v>Urgency. Valid range is 1-8.</v>
      </c>
      <c r="C3860" s="2" t="str">
        <f>LEFT(F3860,FIND(".",F3860,6))</f>
        <v>Xmp.photoshop.</v>
      </c>
      <c r="D3860" s="2" t="str">
        <f>VLOOKUP(C3860,PrefixUebersetzung,2,FALSE)</f>
        <v>Xmp.photoshop.</v>
      </c>
      <c r="E3860" s="2" t="str">
        <f>MID(F3860,FIND(".",F3860,6)+1,99)</f>
        <v>Urgency</v>
      </c>
      <c r="F3860" s="3" t="s">
        <v>1906</v>
      </c>
      <c r="G3860" s="3" t="s">
        <v>9526</v>
      </c>
      <c r="H3860" s="3" t="s">
        <v>11242</v>
      </c>
      <c r="I3860" s="3" t="s">
        <v>3459</v>
      </c>
      <c r="J3860" s="3"/>
      <c r="K3860" s="5" t="s">
        <v>4074</v>
      </c>
      <c r="L3860" s="14"/>
      <c r="M3860" s="3" t="str">
        <f>IFERROR(VLOOKUP(E3860,A:J,10, FALSE),"")</f>
        <v>Dringlichkeit</v>
      </c>
      <c r="O3860" s="3" t="str">
        <f>IF(AND(TRIM(J3860)="",M3860=""),"Suffix not translated ",
   IF(AND(TRIM(J3860)&lt;&gt;"",TRIM(M3860)&lt;&gt;"",TRIM(J3860)&lt;&gt;TRIM(M3860)),"Suffix translation &lt;&gt; lookup ", "" ))
&amp;IF(AND(TRIM(K3860)="",N3860=""),"Description not translated ",
   IF(AND(TRIM(K3860)&lt;&gt;"",TRIM(N3860)&lt;&gt;"",TRIM(K3860)&lt;&gt;TRIM(N3860)),"Description translation&lt;&gt; lookup ", "" ))</f>
        <v/>
      </c>
      <c r="Q3860" s="3" t="s">
        <v>8447</v>
      </c>
      <c r="R3860" s="3" t="s">
        <v>9405</v>
      </c>
    </row>
    <row r="3861" spans="1:18" ht="30" x14ac:dyDescent="0.25">
      <c r="A3861" s="2" t="str">
        <f>IF(TRIM(J3861)="","",E3861)</f>
        <v>AdultContentWarning</v>
      </c>
      <c r="B3861" s="2" t="str">
        <f>IF(TRIM(K3861)="","",I3861)</f>
        <v>Warning indicating the presence of content not suitable for minors.</v>
      </c>
      <c r="C3861" s="2" t="str">
        <f>LEFT(F3861,FIND(".",F3861,6))</f>
        <v>Xmp.plus.</v>
      </c>
      <c r="D3861" s="2" t="str">
        <f>VLOOKUP(C3861,PrefixUebersetzung,2,FALSE)</f>
        <v>Xmp.plus.</v>
      </c>
      <c r="E3861" s="2" t="str">
        <f>MID(F3861,FIND(".",F3861,6)+1,99)</f>
        <v>AdultContentWarning</v>
      </c>
      <c r="F3861" s="3" t="s">
        <v>1907</v>
      </c>
      <c r="G3861" s="3" t="s">
        <v>9526</v>
      </c>
      <c r="H3861" s="3" t="s">
        <v>6374</v>
      </c>
      <c r="I3861" s="3" t="s">
        <v>3460</v>
      </c>
      <c r="J3861" s="3" t="s">
        <v>4506</v>
      </c>
      <c r="K3861" s="5" t="s">
        <v>5480</v>
      </c>
      <c r="L3861" s="14"/>
      <c r="O3861" s="3" t="str">
        <f>IF(AND(TRIM(J3861)="",M3861=""),"Suffix not translated ",
   IF(AND(TRIM(J3861)&lt;&gt;"",TRIM(M3861)&lt;&gt;"",TRIM(J3861)&lt;&gt;TRIM(M3861)),"Suffix translation &lt;&gt; lookup ", "" ))
&amp;IF(AND(TRIM(K3861)="",N3861=""),"Description not translated ",
   IF(AND(TRIM(K3861)&lt;&gt;"",TRIM(N3861)&lt;&gt;"",TRIM(K3861)&lt;&gt;TRIM(N3861)),"Description translation&lt;&gt; lookup ", "" ))</f>
        <v/>
      </c>
      <c r="P3861" s="3" t="s">
        <v>8447</v>
      </c>
      <c r="Q3861" s="3" t="s">
        <v>8447</v>
      </c>
    </row>
    <row r="3862" spans="1:18" ht="45" x14ac:dyDescent="0.25">
      <c r="A3862" s="2" t="str">
        <f>IF(TRIM(J3862)="","",E3862)</f>
        <v>CopyrightOwner</v>
      </c>
      <c r="B3862" s="2" t="str">
        <f>IF(TRIM(K3862)="","",I3862)</f>
        <v>Owner or owners of the copyright in the licensed image.</v>
      </c>
      <c r="C3862" s="2" t="str">
        <f>LEFT(F3862,FIND(".",F3862,6))</f>
        <v>Xmp.plus.</v>
      </c>
      <c r="D3862" s="2" t="str">
        <f>VLOOKUP(C3862,PrefixUebersetzung,2,FALSE)</f>
        <v>Xmp.plus.</v>
      </c>
      <c r="E3862" s="2" t="str">
        <f>MID(F3862,FIND(".",F3862,6)+1,99)</f>
        <v>CopyrightOwner</v>
      </c>
      <c r="F3862" s="3" t="s">
        <v>1908</v>
      </c>
      <c r="G3862" s="3" t="s">
        <v>9528</v>
      </c>
      <c r="H3862" s="3" t="s">
        <v>11317</v>
      </c>
      <c r="I3862" s="3" t="s">
        <v>3461</v>
      </c>
      <c r="J3862" s="3" t="s">
        <v>4507</v>
      </c>
      <c r="K3862" s="5" t="s">
        <v>5545</v>
      </c>
      <c r="L3862" s="14"/>
      <c r="O3862" s="3" t="str">
        <f>IF(AND(TRIM(J3862)="",M3862=""),"Suffix not translated ",
   IF(AND(TRIM(J3862)&lt;&gt;"",TRIM(M3862)&lt;&gt;"",TRIM(J3862)&lt;&gt;TRIM(M3862)),"Suffix translation &lt;&gt; lookup ", "" ))
&amp;IF(AND(TRIM(K3862)="",N3862=""),"Description not translated ",
   IF(AND(TRIM(K3862)&lt;&gt;"",TRIM(N3862)&lt;&gt;"",TRIM(K3862)&lt;&gt;TRIM(N3862)),"Description translation&lt;&gt; lookup ", "" ))</f>
        <v/>
      </c>
      <c r="P3862" s="3" t="s">
        <v>8447</v>
      </c>
      <c r="Q3862" s="3" t="s">
        <v>8447</v>
      </c>
    </row>
    <row r="3863" spans="1:18" x14ac:dyDescent="0.25">
      <c r="A3863" s="2" t="str">
        <f>IF(TRIM(J3863)="","",E3863)</f>
        <v>CopyrightOwnerID</v>
      </c>
      <c r="B3863" s="2" t="str">
        <f>IF(TRIM(K3863)="","",I3863)</f>
        <v>Optional PLUS-ID identifying each Copyright Owner.</v>
      </c>
      <c r="C3863" s="2" t="str">
        <f>LEFT(F3863,FIND(".",F3863,6))</f>
        <v>Xmp.plus.</v>
      </c>
      <c r="D3863" s="2" t="str">
        <f>VLOOKUP(C3863,PrefixUebersetzung,2,FALSE)</f>
        <v>Xmp.plus.</v>
      </c>
      <c r="E3863" s="2" t="str">
        <f>MID(F3863,FIND(".",F3863,6)+1,99)</f>
        <v>CopyrightOwnerID</v>
      </c>
      <c r="F3863" s="3" t="s">
        <v>1909</v>
      </c>
      <c r="G3863" s="3" t="s">
        <v>9526</v>
      </c>
      <c r="H3863" s="3" t="s">
        <v>11241</v>
      </c>
      <c r="I3863" s="3" t="s">
        <v>3462</v>
      </c>
      <c r="J3863" s="3" t="s">
        <v>4508</v>
      </c>
      <c r="K3863" s="5" t="s">
        <v>5546</v>
      </c>
      <c r="L3863" s="14"/>
      <c r="O3863" s="3" t="str">
        <f>IF(AND(TRIM(J3863)="",M3863=""),"Suffix not translated ",
   IF(AND(TRIM(J3863)&lt;&gt;"",TRIM(M3863)&lt;&gt;"",TRIM(J3863)&lt;&gt;TRIM(M3863)),"Suffix translation &lt;&gt; lookup ", "" ))
&amp;IF(AND(TRIM(K3863)="",N3863=""),"Description not translated ",
   IF(AND(TRIM(K3863)&lt;&gt;"",TRIM(N3863)&lt;&gt;"",TRIM(K3863)&lt;&gt;TRIM(N3863)),"Description translation&lt;&gt; lookup ", "" ))</f>
        <v/>
      </c>
      <c r="P3863" s="3" t="s">
        <v>8447</v>
      </c>
      <c r="Q3863" s="3" t="s">
        <v>8447</v>
      </c>
    </row>
    <row r="3864" spans="1:18" ht="30" x14ac:dyDescent="0.25">
      <c r="A3864" s="2" t="str">
        <f>IF(TRIM(J3864)="","",E3864)</f>
        <v>CopyrightOwnerImageID</v>
      </c>
      <c r="B3864" s="2" t="str">
        <f>IF(TRIM(K3864)="","",I3864)</f>
        <v>Optional identifier assigned by the Copyright Owner to the image.</v>
      </c>
      <c r="C3864" s="2" t="str">
        <f>LEFT(F3864,FIND(".",F3864,6))</f>
        <v>Xmp.plus.</v>
      </c>
      <c r="D3864" s="2" t="str">
        <f>VLOOKUP(C3864,PrefixUebersetzung,2,FALSE)</f>
        <v>Xmp.plus.</v>
      </c>
      <c r="E3864" s="2" t="str">
        <f>MID(F3864,FIND(".",F3864,6)+1,99)</f>
        <v>CopyrightOwnerImageID</v>
      </c>
      <c r="F3864" s="3" t="s">
        <v>1910</v>
      </c>
      <c r="G3864" s="3" t="s">
        <v>9526</v>
      </c>
      <c r="H3864" s="3" t="s">
        <v>11241</v>
      </c>
      <c r="I3864" s="3" t="s">
        <v>3463</v>
      </c>
      <c r="J3864" s="3" t="s">
        <v>4912</v>
      </c>
      <c r="K3864" s="5" t="s">
        <v>5547</v>
      </c>
      <c r="L3864" s="14"/>
      <c r="O3864" s="3" t="str">
        <f>IF(AND(TRIM(J3864)="",M3864=""),"Suffix not translated ",
   IF(AND(TRIM(J3864)&lt;&gt;"",TRIM(M3864)&lt;&gt;"",TRIM(J3864)&lt;&gt;TRIM(M3864)),"Suffix translation &lt;&gt; lookup ", "" ))
&amp;IF(AND(TRIM(K3864)="",N3864=""),"Description not translated ",
   IF(AND(TRIM(K3864)&lt;&gt;"",TRIM(N3864)&lt;&gt;"",TRIM(K3864)&lt;&gt;TRIM(N3864)),"Description translation&lt;&gt; lookup ", "" ))</f>
        <v/>
      </c>
      <c r="P3864" s="3" t="s">
        <v>8447</v>
      </c>
      <c r="Q3864" s="3" t="s">
        <v>8447</v>
      </c>
    </row>
    <row r="3865" spans="1:18" x14ac:dyDescent="0.25">
      <c r="A3865" s="2" t="str">
        <f>IF(TRIM(J3865)="","",E3865)</f>
        <v>CopyrightOwnerName</v>
      </c>
      <c r="B3865" s="2" t="str">
        <f>IF(TRIM(K3865)="","",I3865)</f>
        <v>Name of Copyright Owner.</v>
      </c>
      <c r="C3865" s="2" t="str">
        <f>LEFT(F3865,FIND(".",F3865,6))</f>
        <v>Xmp.plus.</v>
      </c>
      <c r="D3865" s="2" t="str">
        <f>VLOOKUP(C3865,PrefixUebersetzung,2,FALSE)</f>
        <v>Xmp.plus.</v>
      </c>
      <c r="E3865" s="2" t="str">
        <f>MID(F3865,FIND(".",F3865,6)+1,99)</f>
        <v>CopyrightOwnerName</v>
      </c>
      <c r="F3865" s="3" t="s">
        <v>1911</v>
      </c>
      <c r="G3865" s="3" t="s">
        <v>9526</v>
      </c>
      <c r="H3865" s="3" t="s">
        <v>11318</v>
      </c>
      <c r="I3865" s="3" t="s">
        <v>3464</v>
      </c>
      <c r="J3865" s="3" t="s">
        <v>4913</v>
      </c>
      <c r="K3865" s="5" t="s">
        <v>4075</v>
      </c>
      <c r="L3865" s="14"/>
      <c r="O3865" s="3" t="str">
        <f>IF(AND(TRIM(J3865)="",M3865=""),"Suffix not translated ",
   IF(AND(TRIM(J3865)&lt;&gt;"",TRIM(M3865)&lt;&gt;"",TRIM(J3865)&lt;&gt;TRIM(M3865)),"Suffix translation &lt;&gt; lookup ", "" ))
&amp;IF(AND(TRIM(K3865)="",N3865=""),"Description not translated ",
   IF(AND(TRIM(K3865)&lt;&gt;"",TRIM(N3865)&lt;&gt;"",TRIM(K3865)&lt;&gt;TRIM(N3865)),"Description translation&lt;&gt; lookup ", "" ))</f>
        <v/>
      </c>
      <c r="P3865" s="3" t="s">
        <v>8447</v>
      </c>
      <c r="Q3865" s="3" t="s">
        <v>8447</v>
      </c>
      <c r="R3865" s="3" t="s">
        <v>4137</v>
      </c>
    </row>
    <row r="3866" spans="1:18" ht="30" x14ac:dyDescent="0.25">
      <c r="A3866" s="2" t="str">
        <f>IF(TRIM(J3866)="","",E3866)</f>
        <v>CopyrightRegistrationNumber</v>
      </c>
      <c r="B3866" s="2" t="str">
        <f>IF(TRIM(K3866)="","",I3866)</f>
        <v>Copyright Registration Number, if any, applying to the licensed image.</v>
      </c>
      <c r="C3866" s="2" t="str">
        <f>LEFT(F3866,FIND(".",F3866,6))</f>
        <v>Xmp.plus.</v>
      </c>
      <c r="D3866" s="2" t="str">
        <f>VLOOKUP(C3866,PrefixUebersetzung,2,FALSE)</f>
        <v>Xmp.plus.</v>
      </c>
      <c r="E3866" s="2" t="str">
        <f>MID(F3866,FIND(".",F3866,6)+1,99)</f>
        <v>CopyrightRegistrationNumber</v>
      </c>
      <c r="F3866" s="3" t="s">
        <v>1912</v>
      </c>
      <c r="G3866" s="3" t="s">
        <v>9526</v>
      </c>
      <c r="H3866" s="3" t="s">
        <v>11241</v>
      </c>
      <c r="I3866" s="3" t="s">
        <v>3465</v>
      </c>
      <c r="J3866" s="3" t="s">
        <v>4509</v>
      </c>
      <c r="K3866" s="5" t="s">
        <v>5548</v>
      </c>
      <c r="L3866" s="14"/>
      <c r="O3866" s="3" t="str">
        <f>IF(AND(TRIM(J3866)="",M3866=""),"Suffix not translated ",
   IF(AND(TRIM(J3866)&lt;&gt;"",TRIM(M3866)&lt;&gt;"",TRIM(J3866)&lt;&gt;TRIM(M3866)),"Suffix translation &lt;&gt; lookup ", "" ))
&amp;IF(AND(TRIM(K3866)="",N3866=""),"Description not translated ",
   IF(AND(TRIM(K3866)&lt;&gt;"",TRIM(N3866)&lt;&gt;"",TRIM(K3866)&lt;&gt;TRIM(N3866)),"Description translation&lt;&gt; lookup ", "" ))</f>
        <v/>
      </c>
      <c r="P3866" s="3" t="s">
        <v>8447</v>
      </c>
      <c r="Q3866" s="3" t="s">
        <v>8447</v>
      </c>
    </row>
    <row r="3867" spans="1:18" x14ac:dyDescent="0.25">
      <c r="A3867" s="2" t="str">
        <f>IF(TRIM(J3867)="","",E3867)</f>
        <v>CopyrightStatus</v>
      </c>
      <c r="B3867" s="2" t="str">
        <f>IF(TRIM(K3867)="","",I3867)</f>
        <v>Copyright status of the image.</v>
      </c>
      <c r="C3867" s="2" t="str">
        <f>LEFT(F3867,FIND(".",F3867,6))</f>
        <v>Xmp.plus.</v>
      </c>
      <c r="D3867" s="2" t="str">
        <f>VLOOKUP(C3867,PrefixUebersetzung,2,FALSE)</f>
        <v>Xmp.plus.</v>
      </c>
      <c r="E3867" s="2" t="str">
        <f>MID(F3867,FIND(".",F3867,6)+1,99)</f>
        <v>CopyrightStatus</v>
      </c>
      <c r="F3867" s="3" t="s">
        <v>1913</v>
      </c>
      <c r="G3867" s="3" t="s">
        <v>9526</v>
      </c>
      <c r="H3867" s="3" t="s">
        <v>6374</v>
      </c>
      <c r="I3867" s="3" t="s">
        <v>3466</v>
      </c>
      <c r="J3867" s="3" t="s">
        <v>4510</v>
      </c>
      <c r="K3867" s="5" t="s">
        <v>4076</v>
      </c>
      <c r="L3867" s="14"/>
      <c r="O3867" s="3" t="str">
        <f>IF(AND(TRIM(J3867)="",M3867=""),"Suffix not translated ",
   IF(AND(TRIM(J3867)&lt;&gt;"",TRIM(M3867)&lt;&gt;"",TRIM(J3867)&lt;&gt;TRIM(M3867)),"Suffix translation &lt;&gt; lookup ", "" ))
&amp;IF(AND(TRIM(K3867)="",N3867=""),"Description not translated ",
   IF(AND(TRIM(K3867)&lt;&gt;"",TRIM(N3867)&lt;&gt;"",TRIM(K3867)&lt;&gt;TRIM(N3867)),"Description translation&lt;&gt; lookup ", "" ))</f>
        <v/>
      </c>
      <c r="P3867" s="3" t="s">
        <v>8447</v>
      </c>
      <c r="Q3867" s="3" t="s">
        <v>8447</v>
      </c>
      <c r="R3867" s="3" t="s">
        <v>8995</v>
      </c>
    </row>
    <row r="3868" spans="1:18" x14ac:dyDescent="0.25">
      <c r="A3868" s="2" t="str">
        <f>IF(TRIM(J3868)="","",E3868)</f>
        <v>CreditLineRequired</v>
      </c>
      <c r="B3868" s="2" t="str">
        <f>IF(TRIM(K3868)="","",I3868)</f>
        <v>Attribution requirements, if any.</v>
      </c>
      <c r="C3868" s="2" t="str">
        <f>LEFT(F3868,FIND(".",F3868,6))</f>
        <v>Xmp.plus.</v>
      </c>
      <c r="D3868" s="2" t="str">
        <f>VLOOKUP(C3868,PrefixUebersetzung,2,FALSE)</f>
        <v>Xmp.plus.</v>
      </c>
      <c r="E3868" s="2" t="str">
        <f>MID(F3868,FIND(".",F3868,6)+1,99)</f>
        <v>CreditLineRequired</v>
      </c>
      <c r="F3868" s="3" t="s">
        <v>1914</v>
      </c>
      <c r="G3868" s="3" t="s">
        <v>9526</v>
      </c>
      <c r="H3868" s="3" t="s">
        <v>6374</v>
      </c>
      <c r="I3868" s="3" t="s">
        <v>3467</v>
      </c>
      <c r="J3868" s="3" t="s">
        <v>4511</v>
      </c>
      <c r="K3868" s="5" t="s">
        <v>5494</v>
      </c>
      <c r="L3868" s="14"/>
      <c r="O3868" s="3" t="str">
        <f>IF(AND(TRIM(J3868)="",M3868=""),"Suffix not translated ",
   IF(AND(TRIM(J3868)&lt;&gt;"",TRIM(M3868)&lt;&gt;"",TRIM(J3868)&lt;&gt;TRIM(M3868)),"Suffix translation &lt;&gt; lookup ", "" ))
&amp;IF(AND(TRIM(K3868)="",N3868=""),"Description not translated ",
   IF(AND(TRIM(K3868)&lt;&gt;"",TRIM(N3868)&lt;&gt;"",TRIM(K3868)&lt;&gt;TRIM(N3868)),"Description translation&lt;&gt; lookup ", "" ))</f>
        <v/>
      </c>
      <c r="P3868" s="3" t="s">
        <v>8447</v>
      </c>
      <c r="Q3868" s="3" t="s">
        <v>8447</v>
      </c>
    </row>
    <row r="3869" spans="1:18" ht="45" x14ac:dyDescent="0.25">
      <c r="A3869" s="2" t="str">
        <f>IF(TRIM(J3869)="","",E3869)</f>
        <v>Custom1</v>
      </c>
      <c r="B3869" s="2" t="str">
        <f>IF(TRIM(K3869)="","",I3869)</f>
        <v>Optional field for use at Licensor's discretion.</v>
      </c>
      <c r="C3869" s="2" t="str">
        <f>LEFT(F3869,FIND(".",F3869,6))</f>
        <v>Xmp.plus.</v>
      </c>
      <c r="D3869" s="2" t="str">
        <f>VLOOKUP(C3869,PrefixUebersetzung,2,FALSE)</f>
        <v>Xmp.plus.</v>
      </c>
      <c r="E3869" s="2" t="str">
        <f>MID(F3869,FIND(".",F3869,6)+1,99)</f>
        <v>Custom1</v>
      </c>
      <c r="F3869" s="3" t="s">
        <v>1915</v>
      </c>
      <c r="G3869" s="3" t="s">
        <v>9527</v>
      </c>
      <c r="H3869" s="3" t="s">
        <v>11319</v>
      </c>
      <c r="I3869" s="3" t="s">
        <v>3468</v>
      </c>
      <c r="J3869" s="3" t="s">
        <v>4512</v>
      </c>
      <c r="K3869" s="5" t="s">
        <v>5183</v>
      </c>
      <c r="L3869" s="14"/>
      <c r="N3869" s="3" t="str">
        <f>IFERROR(VLOOKUP(I3869,B:K,10,FALSE),"")</f>
        <v>Optionales Feld für die Benutzung durch den Lizenzgeber nach dessen eigenem Ermessen.</v>
      </c>
      <c r="O3869" s="3" t="str">
        <f>IF(AND(TRIM(J3869)="",M3869=""),"Suffix not translated ",
   IF(AND(TRIM(J3869)&lt;&gt;"",TRIM(M3869)&lt;&gt;"",TRIM(J3869)&lt;&gt;TRIM(M3869)),"Suffix translation &lt;&gt; lookup ", "" ))
&amp;IF(AND(TRIM(K3869)="",N3869=""),"Description not translated ",
   IF(AND(TRIM(K3869)&lt;&gt;"",TRIM(N3869)&lt;&gt;"",TRIM(K3869)&lt;&gt;TRIM(N3869)),"Description translation&lt;&gt; lookup ", "" ))</f>
        <v/>
      </c>
      <c r="P3869" s="3" t="s">
        <v>8447</v>
      </c>
      <c r="Q3869" s="3" t="s">
        <v>8447</v>
      </c>
    </row>
    <row r="3870" spans="1:18" ht="45" x14ac:dyDescent="0.25">
      <c r="A3870" s="2" t="str">
        <f>IF(TRIM(J3870)="","",E3870)</f>
        <v>Custom10</v>
      </c>
      <c r="B3870" s="2" t="str">
        <f>IF(TRIM(K3870)="","",I3870)</f>
        <v>Optional field for use at Licensee's discretion.</v>
      </c>
      <c r="C3870" s="2" t="str">
        <f>LEFT(F3870,FIND(".",F3870,6))</f>
        <v>Xmp.plus.</v>
      </c>
      <c r="D3870" s="2" t="str">
        <f>VLOOKUP(C3870,PrefixUebersetzung,2,FALSE)</f>
        <v>Xmp.plus.</v>
      </c>
      <c r="E3870" s="2" t="str">
        <f>MID(F3870,FIND(".",F3870,6)+1,99)</f>
        <v>Custom10</v>
      </c>
      <c r="F3870" s="3" t="s">
        <v>1916</v>
      </c>
      <c r="G3870" s="3" t="s">
        <v>9527</v>
      </c>
      <c r="H3870" s="3" t="s">
        <v>11319</v>
      </c>
      <c r="I3870" s="3" t="s">
        <v>3469</v>
      </c>
      <c r="J3870" s="3" t="s">
        <v>4513</v>
      </c>
      <c r="K3870" s="5" t="s">
        <v>5183</v>
      </c>
      <c r="L3870" s="14"/>
      <c r="N3870" s="3" t="str">
        <f>IFERROR(VLOOKUP(I3870,B:K,10,FALSE),"")</f>
        <v>Optionales Feld für die Benutzung durch den Lizenzgeber nach dessen eigenem Ermessen.</v>
      </c>
      <c r="O3870" s="3" t="str">
        <f>IF(AND(TRIM(J3870)="",M3870=""),"Suffix not translated ",
   IF(AND(TRIM(J3870)&lt;&gt;"",TRIM(M3870)&lt;&gt;"",TRIM(J3870)&lt;&gt;TRIM(M3870)),"Suffix translation &lt;&gt; lookup ", "" ))
&amp;IF(AND(TRIM(K3870)="",N3870=""),"Description not translated ",
   IF(AND(TRIM(K3870)&lt;&gt;"",TRIM(N3870)&lt;&gt;"",TRIM(K3870)&lt;&gt;TRIM(N3870)),"Description translation&lt;&gt; lookup ", "" ))</f>
        <v/>
      </c>
      <c r="P3870" s="3" t="s">
        <v>8447</v>
      </c>
      <c r="Q3870" s="3" t="s">
        <v>8447</v>
      </c>
    </row>
    <row r="3871" spans="1:18" ht="45" x14ac:dyDescent="0.25">
      <c r="A3871" s="2" t="str">
        <f>IF(TRIM(J3871)="","",E3871)</f>
        <v>Custom2</v>
      </c>
      <c r="B3871" s="2" t="str">
        <f>IF(TRIM(K3871)="","",I3871)</f>
        <v/>
      </c>
      <c r="C3871" s="2" t="str">
        <f>LEFT(F3871,FIND(".",F3871,6))</f>
        <v>Xmp.plus.</v>
      </c>
      <c r="D3871" s="2" t="str">
        <f>VLOOKUP(C3871,PrefixUebersetzung,2,FALSE)</f>
        <v>Xmp.plus.</v>
      </c>
      <c r="E3871" s="2" t="str">
        <f>MID(F3871,FIND(".",F3871,6)+1,99)</f>
        <v>Custom2</v>
      </c>
      <c r="F3871" s="3" t="s">
        <v>1917</v>
      </c>
      <c r="G3871" s="3" t="s">
        <v>9527</v>
      </c>
      <c r="H3871" s="3" t="s">
        <v>11319</v>
      </c>
      <c r="I3871" s="3" t="s">
        <v>3468</v>
      </c>
      <c r="J3871" s="3" t="s">
        <v>4514</v>
      </c>
      <c r="L3871" s="14"/>
      <c r="N3871" s="3" t="str">
        <f>IFERROR(VLOOKUP(I3871,B:K,10,FALSE),"")</f>
        <v>Optionales Feld für die Benutzung durch den Lizenzgeber nach dessen eigenem Ermessen.</v>
      </c>
      <c r="O3871" s="3" t="str">
        <f>IF(AND(TRIM(J3871)="",M3871=""),"Suffix not translated ",
   IF(AND(TRIM(J3871)&lt;&gt;"",TRIM(M3871)&lt;&gt;"",TRIM(J3871)&lt;&gt;TRIM(M3871)),"Suffix translation &lt;&gt; lookup ", "" ))
&amp;IF(AND(TRIM(K3871)="",N3871=""),"Description not translated ",
   IF(AND(TRIM(K3871)&lt;&gt;"",TRIM(N3871)&lt;&gt;"",TRIM(K3871)&lt;&gt;TRIM(N3871)),"Description translation&lt;&gt; lookup ", "" ))</f>
        <v/>
      </c>
      <c r="P3871" s="3" t="s">
        <v>8447</v>
      </c>
    </row>
    <row r="3872" spans="1:18" ht="45" x14ac:dyDescent="0.25">
      <c r="A3872" s="2" t="str">
        <f>IF(TRIM(J3872)="","",E3872)</f>
        <v>Custom3</v>
      </c>
      <c r="B3872" s="2" t="str">
        <f>IF(TRIM(K3872)="","",I3872)</f>
        <v/>
      </c>
      <c r="C3872" s="2" t="str">
        <f>LEFT(F3872,FIND(".",F3872,6))</f>
        <v>Xmp.plus.</v>
      </c>
      <c r="D3872" s="2" t="str">
        <f>VLOOKUP(C3872,PrefixUebersetzung,2,FALSE)</f>
        <v>Xmp.plus.</v>
      </c>
      <c r="E3872" s="2" t="str">
        <f>MID(F3872,FIND(".",F3872,6)+1,99)</f>
        <v>Custom3</v>
      </c>
      <c r="F3872" s="3" t="s">
        <v>1918</v>
      </c>
      <c r="G3872" s="3" t="s">
        <v>9527</v>
      </c>
      <c r="H3872" s="3" t="s">
        <v>11319</v>
      </c>
      <c r="I3872" s="3" t="s">
        <v>3468</v>
      </c>
      <c r="J3872" s="3" t="s">
        <v>4515</v>
      </c>
      <c r="L3872" s="14"/>
      <c r="N3872" s="3" t="str">
        <f>IFERROR(VLOOKUP(I3872,B:K,10,FALSE),"")</f>
        <v>Optionales Feld für die Benutzung durch den Lizenzgeber nach dessen eigenem Ermessen.</v>
      </c>
      <c r="O3872" s="3" t="str">
        <f>IF(AND(TRIM(J3872)="",M3872=""),"Suffix not translated ",
   IF(AND(TRIM(J3872)&lt;&gt;"",TRIM(M3872)&lt;&gt;"",TRIM(J3872)&lt;&gt;TRIM(M3872)),"Suffix translation &lt;&gt; lookup ", "" ))
&amp;IF(AND(TRIM(K3872)="",N3872=""),"Description not translated ",
   IF(AND(TRIM(K3872)&lt;&gt;"",TRIM(N3872)&lt;&gt;"",TRIM(K3872)&lt;&gt;TRIM(N3872)),"Description translation&lt;&gt; lookup ", "" ))</f>
        <v/>
      </c>
      <c r="P3872" s="3" t="s">
        <v>8447</v>
      </c>
    </row>
    <row r="3873" spans="1:18" ht="45" x14ac:dyDescent="0.25">
      <c r="A3873" s="2" t="str">
        <f>IF(TRIM(J3873)="","",E3873)</f>
        <v>Custom4</v>
      </c>
      <c r="B3873" s="2" t="str">
        <f>IF(TRIM(K3873)="","",I3873)</f>
        <v/>
      </c>
      <c r="C3873" s="2" t="str">
        <f>LEFT(F3873,FIND(".",F3873,6))</f>
        <v>Xmp.plus.</v>
      </c>
      <c r="D3873" s="2" t="str">
        <f>VLOOKUP(C3873,PrefixUebersetzung,2,FALSE)</f>
        <v>Xmp.plus.</v>
      </c>
      <c r="E3873" s="2" t="str">
        <f>MID(F3873,FIND(".",F3873,6)+1,99)</f>
        <v>Custom4</v>
      </c>
      <c r="F3873" s="3" t="s">
        <v>1919</v>
      </c>
      <c r="G3873" s="3" t="s">
        <v>9527</v>
      </c>
      <c r="H3873" s="3" t="s">
        <v>11319</v>
      </c>
      <c r="I3873" s="3" t="s">
        <v>3468</v>
      </c>
      <c r="J3873" s="3" t="s">
        <v>4516</v>
      </c>
      <c r="L3873" s="14"/>
      <c r="N3873" s="3" t="str">
        <f>IFERROR(VLOOKUP(I3873,B:K,10,FALSE),"")</f>
        <v>Optionales Feld für die Benutzung durch den Lizenzgeber nach dessen eigenem Ermessen.</v>
      </c>
      <c r="O3873" s="3" t="str">
        <f>IF(AND(TRIM(J3873)="",M3873=""),"Suffix not translated ",
   IF(AND(TRIM(J3873)&lt;&gt;"",TRIM(M3873)&lt;&gt;"",TRIM(J3873)&lt;&gt;TRIM(M3873)),"Suffix translation &lt;&gt; lookup ", "" ))
&amp;IF(AND(TRIM(K3873)="",N3873=""),"Description not translated ",
   IF(AND(TRIM(K3873)&lt;&gt;"",TRIM(N3873)&lt;&gt;"",TRIM(K3873)&lt;&gt;TRIM(N3873)),"Description translation&lt;&gt; lookup ", "" ))</f>
        <v/>
      </c>
      <c r="P3873" s="3" t="s">
        <v>8447</v>
      </c>
    </row>
    <row r="3874" spans="1:18" ht="45" x14ac:dyDescent="0.25">
      <c r="A3874" s="2" t="str">
        <f>IF(TRIM(J3874)="","",E3874)</f>
        <v>Custom5</v>
      </c>
      <c r="B3874" s="2" t="str">
        <f>IF(TRIM(K3874)="","",I3874)</f>
        <v/>
      </c>
      <c r="C3874" s="2" t="str">
        <f>LEFT(F3874,FIND(".",F3874,6))</f>
        <v>Xmp.plus.</v>
      </c>
      <c r="D3874" s="2" t="str">
        <f>VLOOKUP(C3874,PrefixUebersetzung,2,FALSE)</f>
        <v>Xmp.plus.</v>
      </c>
      <c r="E3874" s="2" t="str">
        <f>MID(F3874,FIND(".",F3874,6)+1,99)</f>
        <v>Custom5</v>
      </c>
      <c r="F3874" s="3" t="s">
        <v>1920</v>
      </c>
      <c r="G3874" s="3" t="s">
        <v>9527</v>
      </c>
      <c r="H3874" s="3" t="s">
        <v>11319</v>
      </c>
      <c r="I3874" s="3" t="s">
        <v>3468</v>
      </c>
      <c r="J3874" s="3" t="s">
        <v>4517</v>
      </c>
      <c r="L3874" s="14"/>
      <c r="N3874" s="3" t="str">
        <f>IFERROR(VLOOKUP(I3874,B:K,10,FALSE),"")</f>
        <v>Optionales Feld für die Benutzung durch den Lizenzgeber nach dessen eigenem Ermessen.</v>
      </c>
      <c r="O3874" s="3" t="str">
        <f>IF(AND(TRIM(J3874)="",M3874=""),"Suffix not translated ",
   IF(AND(TRIM(J3874)&lt;&gt;"",TRIM(M3874)&lt;&gt;"",TRIM(J3874)&lt;&gt;TRIM(M3874)),"Suffix translation &lt;&gt; lookup ", "" ))
&amp;IF(AND(TRIM(K3874)="",N3874=""),"Description not translated ",
   IF(AND(TRIM(K3874)&lt;&gt;"",TRIM(N3874)&lt;&gt;"",TRIM(K3874)&lt;&gt;TRIM(N3874)),"Description translation&lt;&gt; lookup ", "" ))</f>
        <v/>
      </c>
      <c r="P3874" s="3" t="s">
        <v>8447</v>
      </c>
    </row>
    <row r="3875" spans="1:18" ht="45" x14ac:dyDescent="0.25">
      <c r="A3875" s="2" t="str">
        <f>IF(TRIM(J3875)="","",E3875)</f>
        <v>Custom6</v>
      </c>
      <c r="B3875" s="2" t="str">
        <f>IF(TRIM(K3875)="","",I3875)</f>
        <v/>
      </c>
      <c r="C3875" s="2" t="str">
        <f>LEFT(F3875,FIND(".",F3875,6))</f>
        <v>Xmp.plus.</v>
      </c>
      <c r="D3875" s="2" t="str">
        <f>VLOOKUP(C3875,PrefixUebersetzung,2,FALSE)</f>
        <v>Xmp.plus.</v>
      </c>
      <c r="E3875" s="2" t="str">
        <f>MID(F3875,FIND(".",F3875,6)+1,99)</f>
        <v>Custom6</v>
      </c>
      <c r="F3875" s="3" t="s">
        <v>1921</v>
      </c>
      <c r="G3875" s="3" t="s">
        <v>9527</v>
      </c>
      <c r="H3875" s="3" t="s">
        <v>11319</v>
      </c>
      <c r="I3875" s="3" t="s">
        <v>3469</v>
      </c>
      <c r="J3875" s="3" t="s">
        <v>4518</v>
      </c>
      <c r="L3875" s="14"/>
      <c r="N3875" s="3" t="str">
        <f>IFERROR(VLOOKUP(I3875,B:K,10,FALSE),"")</f>
        <v>Optionales Feld für die Benutzung durch den Lizenzgeber nach dessen eigenem Ermessen.</v>
      </c>
      <c r="O3875" s="3" t="str">
        <f>IF(AND(TRIM(J3875)="",M3875=""),"Suffix not translated ",
   IF(AND(TRIM(J3875)&lt;&gt;"",TRIM(M3875)&lt;&gt;"",TRIM(J3875)&lt;&gt;TRIM(M3875)),"Suffix translation &lt;&gt; lookup ", "" ))
&amp;IF(AND(TRIM(K3875)="",N3875=""),"Description not translated ",
   IF(AND(TRIM(K3875)&lt;&gt;"",TRIM(N3875)&lt;&gt;"",TRIM(K3875)&lt;&gt;TRIM(N3875)),"Description translation&lt;&gt; lookup ", "" ))</f>
        <v/>
      </c>
      <c r="P3875" s="3" t="s">
        <v>8447</v>
      </c>
    </row>
    <row r="3876" spans="1:18" ht="45" x14ac:dyDescent="0.25">
      <c r="A3876" s="2" t="str">
        <f>IF(TRIM(J3876)="","",E3876)</f>
        <v>Custom7</v>
      </c>
      <c r="B3876" s="2" t="str">
        <f>IF(TRIM(K3876)="","",I3876)</f>
        <v/>
      </c>
      <c r="C3876" s="2" t="str">
        <f>LEFT(F3876,FIND(".",F3876,6))</f>
        <v>Xmp.plus.</v>
      </c>
      <c r="D3876" s="2" t="str">
        <f>VLOOKUP(C3876,PrefixUebersetzung,2,FALSE)</f>
        <v>Xmp.plus.</v>
      </c>
      <c r="E3876" s="2" t="str">
        <f>MID(F3876,FIND(".",F3876,6)+1,99)</f>
        <v>Custom7</v>
      </c>
      <c r="F3876" s="3" t="s">
        <v>1922</v>
      </c>
      <c r="G3876" s="3" t="s">
        <v>9527</v>
      </c>
      <c r="H3876" s="3" t="s">
        <v>11319</v>
      </c>
      <c r="I3876" s="3" t="s">
        <v>3469</v>
      </c>
      <c r="J3876" s="3" t="s">
        <v>4519</v>
      </c>
      <c r="L3876" s="14"/>
      <c r="N3876" s="3" t="str">
        <f>IFERROR(VLOOKUP(I3876,B:K,10,FALSE),"")</f>
        <v>Optionales Feld für die Benutzung durch den Lizenzgeber nach dessen eigenem Ermessen.</v>
      </c>
      <c r="O3876" s="3" t="str">
        <f>IF(AND(TRIM(J3876)="",M3876=""),"Suffix not translated ",
   IF(AND(TRIM(J3876)&lt;&gt;"",TRIM(M3876)&lt;&gt;"",TRIM(J3876)&lt;&gt;TRIM(M3876)),"Suffix translation &lt;&gt; lookup ", "" ))
&amp;IF(AND(TRIM(K3876)="",N3876=""),"Description not translated ",
   IF(AND(TRIM(K3876)&lt;&gt;"",TRIM(N3876)&lt;&gt;"",TRIM(K3876)&lt;&gt;TRIM(N3876)),"Description translation&lt;&gt; lookup ", "" ))</f>
        <v/>
      </c>
      <c r="P3876" s="3" t="s">
        <v>8447</v>
      </c>
    </row>
    <row r="3877" spans="1:18" ht="45" x14ac:dyDescent="0.25">
      <c r="A3877" s="2" t="str">
        <f>IF(TRIM(J3877)="","",E3877)</f>
        <v>Custom8</v>
      </c>
      <c r="B3877" s="2" t="str">
        <f>IF(TRIM(K3877)="","",I3877)</f>
        <v/>
      </c>
      <c r="C3877" s="2" t="str">
        <f>LEFT(F3877,FIND(".",F3877,6))</f>
        <v>Xmp.plus.</v>
      </c>
      <c r="D3877" s="2" t="str">
        <f>VLOOKUP(C3877,PrefixUebersetzung,2,FALSE)</f>
        <v>Xmp.plus.</v>
      </c>
      <c r="E3877" s="2" t="str">
        <f>MID(F3877,FIND(".",F3877,6)+1,99)</f>
        <v>Custom8</v>
      </c>
      <c r="F3877" s="3" t="s">
        <v>1923</v>
      </c>
      <c r="G3877" s="3" t="s">
        <v>9527</v>
      </c>
      <c r="H3877" s="3" t="s">
        <v>11319</v>
      </c>
      <c r="I3877" s="3" t="s">
        <v>3469</v>
      </c>
      <c r="J3877" s="3" t="s">
        <v>4520</v>
      </c>
      <c r="L3877" s="14"/>
      <c r="N3877" s="3" t="str">
        <f>IFERROR(VLOOKUP(I3877,B:K,10,FALSE),"")</f>
        <v>Optionales Feld für die Benutzung durch den Lizenzgeber nach dessen eigenem Ermessen.</v>
      </c>
      <c r="O3877" s="3" t="str">
        <f>IF(AND(TRIM(J3877)="",M3877=""),"Suffix not translated ",
   IF(AND(TRIM(J3877)&lt;&gt;"",TRIM(M3877)&lt;&gt;"",TRIM(J3877)&lt;&gt;TRIM(M3877)),"Suffix translation &lt;&gt; lookup ", "" ))
&amp;IF(AND(TRIM(K3877)="",N3877=""),"Description not translated ",
   IF(AND(TRIM(K3877)&lt;&gt;"",TRIM(N3877)&lt;&gt;"",TRIM(K3877)&lt;&gt;TRIM(N3877)),"Description translation&lt;&gt; lookup ", "" ))</f>
        <v/>
      </c>
      <c r="P3877" s="3" t="s">
        <v>8447</v>
      </c>
    </row>
    <row r="3878" spans="1:18" ht="45" x14ac:dyDescent="0.25">
      <c r="A3878" s="2" t="str">
        <f>IF(TRIM(J3878)="","",E3878)</f>
        <v>Custom9</v>
      </c>
      <c r="B3878" s="2" t="str">
        <f>IF(TRIM(K3878)="","",I3878)</f>
        <v/>
      </c>
      <c r="C3878" s="2" t="str">
        <f>LEFT(F3878,FIND(".",F3878,6))</f>
        <v>Xmp.plus.</v>
      </c>
      <c r="D3878" s="2" t="str">
        <f>VLOOKUP(C3878,PrefixUebersetzung,2,FALSE)</f>
        <v>Xmp.plus.</v>
      </c>
      <c r="E3878" s="2" t="str">
        <f>MID(F3878,FIND(".",F3878,6)+1,99)</f>
        <v>Custom9</v>
      </c>
      <c r="F3878" s="3" t="s">
        <v>1924</v>
      </c>
      <c r="G3878" s="3" t="s">
        <v>9527</v>
      </c>
      <c r="H3878" s="3" t="s">
        <v>11319</v>
      </c>
      <c r="I3878" s="3" t="s">
        <v>3469</v>
      </c>
      <c r="J3878" s="3" t="s">
        <v>4521</v>
      </c>
      <c r="L3878" s="14"/>
      <c r="N3878" s="3" t="str">
        <f>IFERROR(VLOOKUP(I3878,B:K,10,FALSE),"")</f>
        <v>Optionales Feld für die Benutzung durch den Lizenzgeber nach dessen eigenem Ermessen.</v>
      </c>
      <c r="O3878" s="3" t="str">
        <f>IF(AND(TRIM(J3878)="",M3878=""),"Suffix not translated ",
   IF(AND(TRIM(J3878)&lt;&gt;"",TRIM(M3878)&lt;&gt;"",TRIM(J3878)&lt;&gt;TRIM(M3878)),"Suffix translation &lt;&gt; lookup ", "" ))
&amp;IF(AND(TRIM(K3878)="",N3878=""),"Description not translated ",
   IF(AND(TRIM(K3878)&lt;&gt;"",TRIM(N3878)&lt;&gt;"",TRIM(K3878)&lt;&gt;TRIM(N3878)),"Description translation&lt;&gt; lookup ", "" ))</f>
        <v/>
      </c>
      <c r="P3878" s="3" t="s">
        <v>8447</v>
      </c>
    </row>
    <row r="3879" spans="1:18" ht="30" x14ac:dyDescent="0.25">
      <c r="A3879" s="2" t="str">
        <f>IF(TRIM(J3879)="","",E3879)</f>
        <v>DataMining</v>
      </c>
      <c r="B3879" s="2" t="str">
        <f>IF(TRIM(K3879)="","",I3879)</f>
        <v>Data mining prohibition or permission, optionally with constraints.</v>
      </c>
      <c r="C3879" s="2" t="str">
        <f>LEFT(F3879,FIND(".",F3879,6))</f>
        <v>Xmp.plus.</v>
      </c>
      <c r="D3879" s="2" t="str">
        <f>VLOOKUP(C3879,PrefixUebersetzung,2,FALSE)</f>
        <v>Xmp.plus.</v>
      </c>
      <c r="E3879" s="2" t="str">
        <f>MID(F3879,FIND(".",F3879,6)+1,99)</f>
        <v>DataMining</v>
      </c>
      <c r="F3879" s="6" t="s">
        <v>11351</v>
      </c>
      <c r="G3879" s="6" t="s">
        <v>11352</v>
      </c>
      <c r="H3879" s="6"/>
      <c r="I3879" s="36" t="s">
        <v>11353</v>
      </c>
      <c r="J3879" s="5" t="s">
        <v>11361</v>
      </c>
      <c r="K3879" s="5" t="s">
        <v>11360</v>
      </c>
      <c r="O3879" s="3" t="str">
        <f>IF(AND(TRIM(J3879)="",M3879=""),"Suffix not translated ",
   IF(AND(TRIM(J3879)&lt;&gt;"",TRIM(M3879)&lt;&gt;"",TRIM(J3879)&lt;&gt;TRIM(M3879)),"Suffix translation &lt;&gt; lookup ", "" ))
&amp;IF(AND(TRIM(K3879)="",N3879=""),"Description not translated ",
   IF(AND(TRIM(K3879)&lt;&gt;"",TRIM(N3879)&lt;&gt;"",TRIM(K3879)&lt;&gt;TRIM(N3879)),"Description translation&lt;&gt; lookup ", "" ))</f>
        <v/>
      </c>
      <c r="P3879" s="3" t="s">
        <v>8447</v>
      </c>
      <c r="Q3879" s="3" t="s">
        <v>8447</v>
      </c>
    </row>
    <row r="3880" spans="1:18" ht="30" x14ac:dyDescent="0.25">
      <c r="A3880" s="2" t="str">
        <f>IF(TRIM(J3880)="","",E3880)</f>
        <v>EndUser</v>
      </c>
      <c r="B3880" s="2" t="str">
        <f>IF(TRIM(K3880)="","",I3880)</f>
        <v>Party or parties ultimately making use of the image under the license.</v>
      </c>
      <c r="C3880" s="2" t="str">
        <f>LEFT(F3880,FIND(".",F3880,6))</f>
        <v>Xmp.plus.</v>
      </c>
      <c r="D3880" s="2" t="str">
        <f>VLOOKUP(C3880,PrefixUebersetzung,2,FALSE)</f>
        <v>Xmp.plus.</v>
      </c>
      <c r="E3880" s="2" t="str">
        <f>MID(F3880,FIND(".",F3880,6)+1,99)</f>
        <v>EndUser</v>
      </c>
      <c r="F3880" s="3" t="s">
        <v>1925</v>
      </c>
      <c r="G3880" s="3" t="s">
        <v>9528</v>
      </c>
      <c r="H3880" s="3" t="s">
        <v>11320</v>
      </c>
      <c r="I3880" s="3" t="s">
        <v>3470</v>
      </c>
      <c r="J3880" s="3" t="s">
        <v>4522</v>
      </c>
      <c r="K3880" s="5" t="s">
        <v>5495</v>
      </c>
      <c r="L3880" s="14"/>
      <c r="O3880" s="3" t="str">
        <f>IF(AND(TRIM(J3880)="",M3880=""),"Suffix not translated ",
   IF(AND(TRIM(J3880)&lt;&gt;"",TRIM(M3880)&lt;&gt;"",TRIM(J3880)&lt;&gt;TRIM(M3880)),"Suffix translation &lt;&gt; lookup ", "" ))
&amp;IF(AND(TRIM(K3880)="",N3880=""),"Description not translated ",
   IF(AND(TRIM(K3880)&lt;&gt;"",TRIM(N3880)&lt;&gt;"",TRIM(K3880)&lt;&gt;TRIM(N3880)),"Description translation&lt;&gt; lookup ", "" ))</f>
        <v/>
      </c>
      <c r="P3880" s="3" t="s">
        <v>8447</v>
      </c>
      <c r="Q3880" s="3" t="s">
        <v>8447</v>
      </c>
    </row>
    <row r="3881" spans="1:18" x14ac:dyDescent="0.25">
      <c r="A3881" s="2" t="str">
        <f>IF(TRIM(J3881)="","",E3881)</f>
        <v>EndUserID</v>
      </c>
      <c r="B3881" s="2" t="str">
        <f>IF(TRIM(K3881)="","",I3881)</f>
        <v>Optional PLUS-ID identifying each End User.</v>
      </c>
      <c r="C3881" s="2" t="str">
        <f>LEFT(F3881,FIND(".",F3881,6))</f>
        <v>Xmp.plus.</v>
      </c>
      <c r="D3881" s="2" t="str">
        <f>VLOOKUP(C3881,PrefixUebersetzung,2,FALSE)</f>
        <v>Xmp.plus.</v>
      </c>
      <c r="E3881" s="2" t="str">
        <f>MID(F3881,FIND(".",F3881,6)+1,99)</f>
        <v>EndUserID</v>
      </c>
      <c r="F3881" s="3" t="s">
        <v>1926</v>
      </c>
      <c r="G3881" s="3" t="s">
        <v>9526</v>
      </c>
      <c r="H3881" s="3" t="s">
        <v>11241</v>
      </c>
      <c r="I3881" s="3" t="s">
        <v>3471</v>
      </c>
      <c r="J3881" s="3" t="s">
        <v>4915</v>
      </c>
      <c r="K3881" s="5" t="s">
        <v>5496</v>
      </c>
      <c r="L3881" s="14"/>
      <c r="O3881" s="3" t="str">
        <f>IF(AND(TRIM(J3881)="",M3881=""),"Suffix not translated ",
   IF(AND(TRIM(J3881)&lt;&gt;"",TRIM(M3881)&lt;&gt;"",TRIM(J3881)&lt;&gt;TRIM(M3881)),"Suffix translation &lt;&gt; lookup ", "" ))
&amp;IF(AND(TRIM(K3881)="",N3881=""),"Description not translated ",
   IF(AND(TRIM(K3881)&lt;&gt;"",TRIM(N3881)&lt;&gt;"",TRIM(K3881)&lt;&gt;TRIM(N3881)),"Description translation&lt;&gt; lookup ", "" ))</f>
        <v/>
      </c>
      <c r="P3881" s="3" t="s">
        <v>8447</v>
      </c>
      <c r="Q3881" s="3" t="s">
        <v>8447</v>
      </c>
    </row>
    <row r="3882" spans="1:18" x14ac:dyDescent="0.25">
      <c r="A3882" s="2" t="str">
        <f>IF(TRIM(J3882)="","",E3882)</f>
        <v>EndUserName</v>
      </c>
      <c r="B3882" s="2" t="str">
        <f>IF(TRIM(K3882)="","",I3882)</f>
        <v>Name of each End User.</v>
      </c>
      <c r="C3882" s="2" t="str">
        <f>LEFT(F3882,FIND(".",F3882,6))</f>
        <v>Xmp.plus.</v>
      </c>
      <c r="D3882" s="2" t="str">
        <f>VLOOKUP(C3882,PrefixUebersetzung,2,FALSE)</f>
        <v>Xmp.plus.</v>
      </c>
      <c r="E3882" s="2" t="str">
        <f>MID(F3882,FIND(".",F3882,6)+1,99)</f>
        <v>EndUserName</v>
      </c>
      <c r="F3882" s="3" t="s">
        <v>1927</v>
      </c>
      <c r="G3882" s="3" t="s">
        <v>9526</v>
      </c>
      <c r="H3882" s="3" t="s">
        <v>11318</v>
      </c>
      <c r="I3882" s="3" t="s">
        <v>3472</v>
      </c>
      <c r="J3882" s="3" t="s">
        <v>4914</v>
      </c>
      <c r="K3882" s="5" t="s">
        <v>4077</v>
      </c>
      <c r="L3882" s="14"/>
      <c r="O3882" s="3" t="str">
        <f>IF(AND(TRIM(J3882)="",M3882=""),"Suffix not translated ",
   IF(AND(TRIM(J3882)&lt;&gt;"",TRIM(M3882)&lt;&gt;"",TRIM(J3882)&lt;&gt;TRIM(M3882)),"Suffix translation &lt;&gt; lookup ", "" ))
&amp;IF(AND(TRIM(K3882)="",N3882=""),"Description not translated ",
   IF(AND(TRIM(K3882)&lt;&gt;"",TRIM(N3882)&lt;&gt;"",TRIM(K3882)&lt;&gt;TRIM(N3882)),"Description translation&lt;&gt; lookup ", "" ))</f>
        <v/>
      </c>
      <c r="P3882" s="3" t="s">
        <v>8447</v>
      </c>
      <c r="Q3882" s="3" t="s">
        <v>8447</v>
      </c>
      <c r="R3882" s="3" t="s">
        <v>4110</v>
      </c>
    </row>
    <row r="3883" spans="1:18" ht="30" x14ac:dyDescent="0.25">
      <c r="A3883" s="2" t="str">
        <f>IF(TRIM(J3883)="","",E3883)</f>
        <v>FileNameAsDelivered</v>
      </c>
      <c r="B3883" s="2" t="str">
        <f>IF(TRIM(K3883)="","",I3883)</f>
        <v>Name of the image file delivered to the Licensee for use under the license.</v>
      </c>
      <c r="C3883" s="2" t="str">
        <f>LEFT(F3883,FIND(".",F3883,6))</f>
        <v>Xmp.plus.</v>
      </c>
      <c r="D3883" s="2" t="str">
        <f>VLOOKUP(C3883,PrefixUebersetzung,2,FALSE)</f>
        <v>Xmp.plus.</v>
      </c>
      <c r="E3883" s="2" t="str">
        <f>MID(F3883,FIND(".",F3883,6)+1,99)</f>
        <v>FileNameAsDelivered</v>
      </c>
      <c r="F3883" s="3" t="s">
        <v>1928</v>
      </c>
      <c r="G3883" s="3" t="s">
        <v>9526</v>
      </c>
      <c r="H3883" s="3" t="s">
        <v>11241</v>
      </c>
      <c r="I3883" s="3" t="s">
        <v>3473</v>
      </c>
      <c r="J3883" s="3" t="s">
        <v>4523</v>
      </c>
      <c r="K3883" s="5" t="s">
        <v>5497</v>
      </c>
      <c r="L3883" s="14"/>
      <c r="O3883" s="3" t="str">
        <f>IF(AND(TRIM(J3883)="",M3883=""),"Suffix not translated ",
   IF(AND(TRIM(J3883)&lt;&gt;"",TRIM(M3883)&lt;&gt;"",TRIM(J3883)&lt;&gt;TRIM(M3883)),"Suffix translation &lt;&gt; lookup ", "" ))
&amp;IF(AND(TRIM(K3883)="",N3883=""),"Description not translated ",
   IF(AND(TRIM(K3883)&lt;&gt;"",TRIM(N3883)&lt;&gt;"",TRIM(K3883)&lt;&gt;TRIM(N3883)),"Description translation&lt;&gt; lookup ", "" ))</f>
        <v/>
      </c>
      <c r="P3883" s="3" t="s">
        <v>8447</v>
      </c>
      <c r="Q3883" s="3" t="s">
        <v>8447</v>
      </c>
    </row>
    <row r="3884" spans="1:18" ht="30" x14ac:dyDescent="0.25">
      <c r="A3884" s="2" t="str">
        <f>IF(TRIM(J3884)="","",E3884)</f>
        <v>FirstPublicationDate</v>
      </c>
      <c r="B3884" s="2" t="str">
        <f>IF(TRIM(K3884)="","",I3884)</f>
        <v>The date on which the image was first published.</v>
      </c>
      <c r="C3884" s="2" t="str">
        <f>LEFT(F3884,FIND(".",F3884,6))</f>
        <v>Xmp.plus.</v>
      </c>
      <c r="D3884" s="2" t="str">
        <f>VLOOKUP(C3884,PrefixUebersetzung,2,FALSE)</f>
        <v>Xmp.plus.</v>
      </c>
      <c r="E3884" s="2" t="str">
        <f>MID(F3884,FIND(".",F3884,6)+1,99)</f>
        <v>FirstPublicationDate</v>
      </c>
      <c r="F3884" s="3" t="s">
        <v>1929</v>
      </c>
      <c r="G3884" s="3" t="s">
        <v>11265</v>
      </c>
      <c r="I3884" s="3" t="s">
        <v>3474</v>
      </c>
      <c r="J3884" s="3" t="s">
        <v>4524</v>
      </c>
      <c r="K3884" s="5" t="s">
        <v>5498</v>
      </c>
      <c r="L3884" s="14"/>
      <c r="O3884" s="3" t="str">
        <f>IF(AND(TRIM(J3884)="",M3884=""),"Suffix not translated ",
   IF(AND(TRIM(J3884)&lt;&gt;"",TRIM(M3884)&lt;&gt;"",TRIM(J3884)&lt;&gt;TRIM(M3884)),"Suffix translation &lt;&gt; lookup ", "" ))
&amp;IF(AND(TRIM(K3884)="",N3884=""),"Description not translated ",
   IF(AND(TRIM(K3884)&lt;&gt;"",TRIM(N3884)&lt;&gt;"",TRIM(K3884)&lt;&gt;TRIM(N3884)),"Description translation&lt;&gt; lookup ", "" ))</f>
        <v/>
      </c>
      <c r="P3884" s="3" t="s">
        <v>8447</v>
      </c>
      <c r="Q3884" s="3" t="s">
        <v>8447</v>
      </c>
      <c r="R3884" s="3" t="s">
        <v>9099</v>
      </c>
    </row>
    <row r="3885" spans="1:18" ht="45" x14ac:dyDescent="0.25">
      <c r="A3885" s="2" t="str">
        <f>IF(TRIM(J3885)="","",E3885)</f>
        <v>ImageAlterationConstraints</v>
      </c>
      <c r="B3885" s="2" t="str">
        <f>IF(TRIM(K3885)="","",I3885)</f>
        <v>Constraints on alteration of the image by cropping, flipping, retouching, colorization, de-colorization or merging.</v>
      </c>
      <c r="C3885" s="2" t="str">
        <f>LEFT(F3885,FIND(".",F3885,6))</f>
        <v>Xmp.plus.</v>
      </c>
      <c r="D3885" s="2" t="str">
        <f>VLOOKUP(C3885,PrefixUebersetzung,2,FALSE)</f>
        <v>Xmp.plus.</v>
      </c>
      <c r="E3885" s="2" t="str">
        <f>MID(F3885,FIND(".",F3885,6)+1,99)</f>
        <v>ImageAlterationConstraints</v>
      </c>
      <c r="F3885" s="3" t="s">
        <v>1930</v>
      </c>
      <c r="G3885" s="3" t="s">
        <v>9527</v>
      </c>
      <c r="H3885" s="3" t="s">
        <v>11321</v>
      </c>
      <c r="I3885" s="3" t="s">
        <v>3475</v>
      </c>
      <c r="J3885" s="3" t="s">
        <v>4525</v>
      </c>
      <c r="K3885" s="5" t="s">
        <v>5549</v>
      </c>
      <c r="L3885" s="14"/>
      <c r="O3885" s="3" t="str">
        <f>IF(AND(TRIM(J3885)="",M3885=""),"Suffix not translated ",
   IF(AND(TRIM(J3885)&lt;&gt;"",TRIM(M3885)&lt;&gt;"",TRIM(J3885)&lt;&gt;TRIM(M3885)),"Suffix translation &lt;&gt; lookup ", "" ))
&amp;IF(AND(TRIM(K3885)="",N3885=""),"Description not translated ",
   IF(AND(TRIM(K3885)&lt;&gt;"",TRIM(N3885)&lt;&gt;"",TRIM(K3885)&lt;&gt;TRIM(N3885)),"Description translation&lt;&gt; lookup ", "" ))</f>
        <v/>
      </c>
      <c r="P3885" s="3" t="s">
        <v>8447</v>
      </c>
      <c r="Q3885" s="3" t="s">
        <v>8447</v>
      </c>
    </row>
    <row r="3886" spans="1:18" ht="45" x14ac:dyDescent="0.25">
      <c r="A3886" s="2" t="str">
        <f>IF(TRIM(J3886)="","",E3886)</f>
        <v>ImageCreator</v>
      </c>
      <c r="B3886" s="2" t="str">
        <f>IF(TRIM(K3886)="","",I3886)</f>
        <v>Creator/s of the image.</v>
      </c>
      <c r="C3886" s="2" t="str">
        <f>LEFT(F3886,FIND(".",F3886,6))</f>
        <v>Xmp.plus.</v>
      </c>
      <c r="D3886" s="2" t="str">
        <f>VLOOKUP(C3886,PrefixUebersetzung,2,FALSE)</f>
        <v>Xmp.plus.</v>
      </c>
      <c r="E3886" s="2" t="str">
        <f>MID(F3886,FIND(".",F3886,6)+1,99)</f>
        <v>ImageCreator</v>
      </c>
      <c r="F3886" s="3" t="s">
        <v>1931</v>
      </c>
      <c r="G3886" s="3" t="s">
        <v>9528</v>
      </c>
      <c r="H3886" s="3" t="s">
        <v>11322</v>
      </c>
      <c r="I3886" s="3" t="s">
        <v>3476</v>
      </c>
      <c r="J3886" s="3" t="s">
        <v>4916</v>
      </c>
      <c r="K3886" s="5" t="s">
        <v>5499</v>
      </c>
      <c r="L3886" s="14"/>
      <c r="O3886" s="3" t="str">
        <f>IF(AND(TRIM(J3886)="",M3886=""),"Suffix not translated ",
   IF(AND(TRIM(J3886)&lt;&gt;"",TRIM(M3886)&lt;&gt;"",TRIM(J3886)&lt;&gt;TRIM(M3886)),"Suffix translation &lt;&gt; lookup ", "" ))
&amp;IF(AND(TRIM(K3886)="",N3886=""),"Description not translated ",
   IF(AND(TRIM(K3886)&lt;&gt;"",TRIM(N3886)&lt;&gt;"",TRIM(K3886)&lt;&gt;TRIM(N3886)),"Description translation&lt;&gt; lookup ", "" ))</f>
        <v/>
      </c>
      <c r="P3886" s="3" t="s">
        <v>8447</v>
      </c>
      <c r="Q3886" s="3" t="s">
        <v>8447</v>
      </c>
      <c r="R3886" s="3" t="s">
        <v>8956</v>
      </c>
    </row>
    <row r="3887" spans="1:18" x14ac:dyDescent="0.25">
      <c r="A3887" s="2" t="str">
        <f>IF(TRIM(J3887)="","",E3887)</f>
        <v>ImageCreatorID</v>
      </c>
      <c r="B3887" s="2" t="str">
        <f>IF(TRIM(K3887)="","",I3887)</f>
        <v>Optional PLUS-ID identifying each Image Creator.</v>
      </c>
      <c r="C3887" s="2" t="str">
        <f>LEFT(F3887,FIND(".",F3887,6))</f>
        <v>Xmp.plus.</v>
      </c>
      <c r="D3887" s="2" t="str">
        <f>VLOOKUP(C3887,PrefixUebersetzung,2,FALSE)</f>
        <v>Xmp.plus.</v>
      </c>
      <c r="E3887" s="2" t="str">
        <f>MID(F3887,FIND(".",F3887,6)+1,99)</f>
        <v>ImageCreatorID</v>
      </c>
      <c r="F3887" s="3" t="s">
        <v>1932</v>
      </c>
      <c r="G3887" s="3" t="s">
        <v>9526</v>
      </c>
      <c r="H3887" s="3" t="s">
        <v>11241</v>
      </c>
      <c r="I3887" s="3" t="s">
        <v>3477</v>
      </c>
      <c r="J3887" s="3" t="s">
        <v>4989</v>
      </c>
      <c r="K3887" s="5" t="s">
        <v>5500</v>
      </c>
      <c r="L3887" s="14"/>
      <c r="O3887" s="3" t="str">
        <f>IF(AND(TRIM(J3887)="",M3887=""),"Suffix not translated ",
   IF(AND(TRIM(J3887)&lt;&gt;"",TRIM(M3887)&lt;&gt;"",TRIM(J3887)&lt;&gt;TRIM(M3887)),"Suffix translation &lt;&gt; lookup ", "" ))
&amp;IF(AND(TRIM(K3887)="",N3887=""),"Description not translated ",
   IF(AND(TRIM(K3887)&lt;&gt;"",TRIM(N3887)&lt;&gt;"",TRIM(K3887)&lt;&gt;TRIM(N3887)),"Description translation&lt;&gt; lookup ", "" ))</f>
        <v/>
      </c>
      <c r="P3887" s="3" t="s">
        <v>8447</v>
      </c>
      <c r="Q3887" s="3" t="s">
        <v>8447</v>
      </c>
    </row>
    <row r="3888" spans="1:18" ht="30" x14ac:dyDescent="0.25">
      <c r="A3888" s="2" t="str">
        <f>IF(TRIM(J3888)="","",E3888)</f>
        <v>ImageCreatorImageID</v>
      </c>
      <c r="B3888" s="2" t="str">
        <f>IF(TRIM(K3888)="","",I3888)</f>
        <v>Optional identifier assigned by the Image Creator to the image.</v>
      </c>
      <c r="C3888" s="2" t="str">
        <f>LEFT(F3888,FIND(".",F3888,6))</f>
        <v>Xmp.plus.</v>
      </c>
      <c r="D3888" s="2" t="str">
        <f>VLOOKUP(C3888,PrefixUebersetzung,2,FALSE)</f>
        <v>Xmp.plus.</v>
      </c>
      <c r="E3888" s="2" t="str">
        <f>MID(F3888,FIND(".",F3888,6)+1,99)</f>
        <v>ImageCreatorImageID</v>
      </c>
      <c r="F3888" s="3" t="s">
        <v>1933</v>
      </c>
      <c r="G3888" s="3" t="s">
        <v>9526</v>
      </c>
      <c r="H3888" s="3" t="s">
        <v>11241</v>
      </c>
      <c r="I3888" s="3" t="s">
        <v>3478</v>
      </c>
      <c r="J3888" s="3" t="s">
        <v>4917</v>
      </c>
      <c r="K3888" s="5" t="s">
        <v>5501</v>
      </c>
      <c r="L3888" s="14"/>
      <c r="O3888" s="3" t="str">
        <f>IF(AND(TRIM(J3888)="",M3888=""),"Suffix not translated ",
   IF(AND(TRIM(J3888)&lt;&gt;"",TRIM(M3888)&lt;&gt;"",TRIM(J3888)&lt;&gt;TRIM(M3888)),"Suffix translation &lt;&gt; lookup ", "" ))
&amp;IF(AND(TRIM(K3888)="",N3888=""),"Description not translated ",
   IF(AND(TRIM(K3888)&lt;&gt;"",TRIM(N3888)&lt;&gt;"",TRIM(K3888)&lt;&gt;TRIM(N3888)),"Description translation&lt;&gt; lookup ", "" ))</f>
        <v/>
      </c>
      <c r="P3888" s="3" t="s">
        <v>8447</v>
      </c>
      <c r="Q3888" s="3" t="s">
        <v>8447</v>
      </c>
    </row>
    <row r="3889" spans="1:18" x14ac:dyDescent="0.25">
      <c r="A3889" s="2" t="str">
        <f>IF(TRIM(J3889)="","",E3889)</f>
        <v>ImageCreatorName</v>
      </c>
      <c r="B3889" s="2" t="str">
        <f>IF(TRIM(K3889)="","",I3889)</f>
        <v>Name of Image Creator.</v>
      </c>
      <c r="C3889" s="2" t="str">
        <f>LEFT(F3889,FIND(".",F3889,6))</f>
        <v>Xmp.plus.</v>
      </c>
      <c r="D3889" s="2" t="str">
        <f>VLOOKUP(C3889,PrefixUebersetzung,2,FALSE)</f>
        <v>Xmp.plus.</v>
      </c>
      <c r="E3889" s="2" t="str">
        <f>MID(F3889,FIND(".",F3889,6)+1,99)</f>
        <v>ImageCreatorName</v>
      </c>
      <c r="F3889" s="3" t="s">
        <v>1934</v>
      </c>
      <c r="G3889" s="3" t="s">
        <v>9526</v>
      </c>
      <c r="H3889" s="3" t="s">
        <v>11318</v>
      </c>
      <c r="I3889" s="3" t="s">
        <v>3479</v>
      </c>
      <c r="J3889" s="3" t="s">
        <v>4918</v>
      </c>
      <c r="K3889" s="5" t="s">
        <v>5502</v>
      </c>
      <c r="L3889" s="14"/>
      <c r="O3889" s="3" t="str">
        <f>IF(AND(TRIM(J3889)="",M3889=""),"Suffix not translated ",
   IF(AND(TRIM(J3889)&lt;&gt;"",TRIM(M3889)&lt;&gt;"",TRIM(J3889)&lt;&gt;TRIM(M3889)),"Suffix translation &lt;&gt; lookup ", "" ))
&amp;IF(AND(TRIM(K3889)="",N3889=""),"Description not translated ",
   IF(AND(TRIM(K3889)&lt;&gt;"",TRIM(N3889)&lt;&gt;"",TRIM(K3889)&lt;&gt;TRIM(N3889)),"Description translation&lt;&gt; lookup ", "" ))</f>
        <v/>
      </c>
      <c r="P3889" s="3" t="s">
        <v>8447</v>
      </c>
      <c r="Q3889" s="3" t="s">
        <v>8447</v>
      </c>
      <c r="R3889" s="3" t="s">
        <v>9263</v>
      </c>
    </row>
    <row r="3890" spans="1:18" ht="30" x14ac:dyDescent="0.25">
      <c r="A3890" s="2" t="str">
        <f>IF(TRIM(J3890)="","",E3890)</f>
        <v>ImageDuplicationConstraints</v>
      </c>
      <c r="B3890" s="2" t="str">
        <f>IF(TRIM(K3890)="","",I3890)</f>
        <v>Constraints on the creation of duplicates of the image.</v>
      </c>
      <c r="C3890" s="2" t="str">
        <f>LEFT(F3890,FIND(".",F3890,6))</f>
        <v>Xmp.plus.</v>
      </c>
      <c r="D3890" s="2" t="str">
        <f>VLOOKUP(C3890,PrefixUebersetzung,2,FALSE)</f>
        <v>Xmp.plus.</v>
      </c>
      <c r="E3890" s="2" t="str">
        <f>MID(F3890,FIND(".",F3890,6)+1,99)</f>
        <v>ImageDuplicationConstraints</v>
      </c>
      <c r="F3890" s="3" t="s">
        <v>1935</v>
      </c>
      <c r="G3890" s="3" t="s">
        <v>9526</v>
      </c>
      <c r="H3890" s="3" t="s">
        <v>6374</v>
      </c>
      <c r="I3890" s="3" t="s">
        <v>3480</v>
      </c>
      <c r="J3890" s="3" t="s">
        <v>4526</v>
      </c>
      <c r="K3890" s="5" t="s">
        <v>4078</v>
      </c>
      <c r="L3890" s="14"/>
      <c r="O3890" s="3" t="str">
        <f>IF(AND(TRIM(J3890)="",M3890=""),"Suffix not translated ",
   IF(AND(TRIM(J3890)&lt;&gt;"",TRIM(M3890)&lt;&gt;"",TRIM(J3890)&lt;&gt;TRIM(M3890)),"Suffix translation &lt;&gt; lookup ", "" ))
&amp;IF(AND(TRIM(K3890)="",N3890=""),"Description not translated ",
   IF(AND(TRIM(K3890)&lt;&gt;"",TRIM(N3890)&lt;&gt;"",TRIM(K3890)&lt;&gt;TRIM(N3890)),"Description translation&lt;&gt; lookup ", "" ))</f>
        <v/>
      </c>
      <c r="P3890" s="3" t="s">
        <v>8447</v>
      </c>
      <c r="Q3890" s="3" t="s">
        <v>8447</v>
      </c>
    </row>
    <row r="3891" spans="1:18" ht="30" x14ac:dyDescent="0.25">
      <c r="A3891" s="2" t="str">
        <f>IF(TRIM(J3891)="","",E3891)</f>
        <v>ImageFileConstraints</v>
      </c>
      <c r="B3891" s="2" t="str">
        <f>IF(TRIM(K3891)="","",I3891)</f>
        <v>Constraints on the changing of the image file name, metadata or file type.</v>
      </c>
      <c r="C3891" s="2" t="str">
        <f>LEFT(F3891,FIND(".",F3891,6))</f>
        <v>Xmp.plus.</v>
      </c>
      <c r="D3891" s="2" t="str">
        <f>VLOOKUP(C3891,PrefixUebersetzung,2,FALSE)</f>
        <v>Xmp.plus.</v>
      </c>
      <c r="E3891" s="2" t="str">
        <f>MID(F3891,FIND(".",F3891,6)+1,99)</f>
        <v>ImageFileConstraints</v>
      </c>
      <c r="F3891" s="3" t="s">
        <v>1936</v>
      </c>
      <c r="G3891" s="3" t="s">
        <v>9527</v>
      </c>
      <c r="H3891" s="3" t="s">
        <v>11321</v>
      </c>
      <c r="I3891" s="3" t="s">
        <v>3481</v>
      </c>
      <c r="J3891" s="3" t="s">
        <v>4527</v>
      </c>
      <c r="K3891" s="5" t="s">
        <v>4079</v>
      </c>
      <c r="L3891" s="14"/>
      <c r="O3891" s="3" t="str">
        <f>IF(AND(TRIM(J3891)="",M3891=""),"Suffix not translated ",
   IF(AND(TRIM(J3891)&lt;&gt;"",TRIM(M3891)&lt;&gt;"",TRIM(J3891)&lt;&gt;TRIM(M3891)),"Suffix translation &lt;&gt; lookup ", "" ))
&amp;IF(AND(TRIM(K3891)="",N3891=""),"Description not translated ",
   IF(AND(TRIM(K3891)&lt;&gt;"",TRIM(N3891)&lt;&gt;"",TRIM(K3891)&lt;&gt;TRIM(N3891)),"Description translation&lt;&gt; lookup ", "" ))</f>
        <v/>
      </c>
      <c r="P3891" s="3" t="s">
        <v>8447</v>
      </c>
      <c r="Q3891" s="3" t="s">
        <v>8447</v>
      </c>
    </row>
    <row r="3892" spans="1:18" ht="30" x14ac:dyDescent="0.25">
      <c r="A3892" s="2" t="str">
        <f>IF(TRIM(J3892)="","",E3892)</f>
        <v>ImageFileFormatAsDelivered</v>
      </c>
      <c r="B3892" s="2" t="str">
        <f>IF(TRIM(K3892)="","",I3892)</f>
        <v>File format of the image file delivered to the Licensee for use under the license.</v>
      </c>
      <c r="C3892" s="2" t="str">
        <f>LEFT(F3892,FIND(".",F3892,6))</f>
        <v>Xmp.plus.</v>
      </c>
      <c r="D3892" s="2" t="str">
        <f>VLOOKUP(C3892,PrefixUebersetzung,2,FALSE)</f>
        <v>Xmp.plus.</v>
      </c>
      <c r="E3892" s="2" t="str">
        <f>MID(F3892,FIND(".",F3892,6)+1,99)</f>
        <v>ImageFileFormatAsDelivered</v>
      </c>
      <c r="F3892" s="3" t="s">
        <v>1937</v>
      </c>
      <c r="G3892" s="3" t="s">
        <v>9526</v>
      </c>
      <c r="H3892" s="3" t="s">
        <v>6374</v>
      </c>
      <c r="I3892" s="3" t="s">
        <v>3482</v>
      </c>
      <c r="J3892" s="3" t="s">
        <v>4528</v>
      </c>
      <c r="K3892" s="5" t="s">
        <v>5503</v>
      </c>
      <c r="L3892" s="14"/>
      <c r="O3892" s="3" t="str">
        <f>IF(AND(TRIM(J3892)="",M3892=""),"Suffix not translated ",
   IF(AND(TRIM(J3892)&lt;&gt;"",TRIM(M3892)&lt;&gt;"",TRIM(J3892)&lt;&gt;TRIM(M3892)),"Suffix translation &lt;&gt; lookup ", "" ))
&amp;IF(AND(TRIM(K3892)="",N3892=""),"Description not translated ",
   IF(AND(TRIM(K3892)&lt;&gt;"",TRIM(N3892)&lt;&gt;"",TRIM(K3892)&lt;&gt;TRIM(N3892)),"Description translation&lt;&gt; lookup ", "" ))</f>
        <v/>
      </c>
      <c r="P3892" s="3" t="s">
        <v>8447</v>
      </c>
      <c r="Q3892" s="3" t="s">
        <v>8447</v>
      </c>
    </row>
    <row r="3893" spans="1:18" ht="30" x14ac:dyDescent="0.25">
      <c r="A3893" s="2" t="str">
        <f>IF(TRIM(J3893)="","",E3893)</f>
        <v>ImageFileSizeAsDelivered</v>
      </c>
      <c r="B3893" s="2" t="str">
        <f>IF(TRIM(K3893)="","",I3893)</f>
        <v>Size of the image file delivered to the Licensee.</v>
      </c>
      <c r="C3893" s="2" t="str">
        <f>LEFT(F3893,FIND(".",F3893,6))</f>
        <v>Xmp.plus.</v>
      </c>
      <c r="D3893" s="2" t="str">
        <f>VLOOKUP(C3893,PrefixUebersetzung,2,FALSE)</f>
        <v>Xmp.plus.</v>
      </c>
      <c r="E3893" s="2" t="str">
        <f>MID(F3893,FIND(".",F3893,6)+1,99)</f>
        <v>ImageFileSizeAsDelivered</v>
      </c>
      <c r="F3893" s="3" t="s">
        <v>1938</v>
      </c>
      <c r="G3893" s="3" t="s">
        <v>9526</v>
      </c>
      <c r="H3893" s="3" t="s">
        <v>6374</v>
      </c>
      <c r="I3893" s="3" t="s">
        <v>3483</v>
      </c>
      <c r="J3893" s="3" t="s">
        <v>4529</v>
      </c>
      <c r="K3893" s="5" t="s">
        <v>5504</v>
      </c>
      <c r="L3893" s="14"/>
      <c r="O3893" s="3" t="str">
        <f>IF(AND(TRIM(J3893)="",M3893=""),"Suffix not translated ",
   IF(AND(TRIM(J3893)&lt;&gt;"",TRIM(M3893)&lt;&gt;"",TRIM(J3893)&lt;&gt;TRIM(M3893)),"Suffix translation &lt;&gt; lookup ", "" ))
&amp;IF(AND(TRIM(K3893)="",N3893=""),"Description not translated ",
   IF(AND(TRIM(K3893)&lt;&gt;"",TRIM(N3893)&lt;&gt;"",TRIM(K3893)&lt;&gt;TRIM(N3893)),"Description translation&lt;&gt; lookup ", "" ))</f>
        <v/>
      </c>
      <c r="P3893" s="3" t="s">
        <v>8447</v>
      </c>
      <c r="Q3893" s="3" t="s">
        <v>8447</v>
      </c>
    </row>
    <row r="3894" spans="1:18" x14ac:dyDescent="0.25">
      <c r="A3894" s="2" t="str">
        <f>IF(TRIM(J3894)="","",E3894)</f>
        <v>ImageSupplierID</v>
      </c>
      <c r="B3894" s="2" t="str">
        <f>IF(TRIM(K3894)="","",I3894)</f>
        <v>Optional PLUS-ID identifying the Image Supplier.</v>
      </c>
      <c r="C3894" s="2" t="str">
        <f>LEFT(F3894,FIND(".",F3894,6))</f>
        <v>Xmp.plus.</v>
      </c>
      <c r="D3894" s="2" t="str">
        <f>VLOOKUP(C3894,PrefixUebersetzung,2,FALSE)</f>
        <v>Xmp.plus.</v>
      </c>
      <c r="E3894" s="2" t="str">
        <f>MID(F3894,FIND(".",F3894,6)+1,99)</f>
        <v>ImageSupplierID</v>
      </c>
      <c r="F3894" s="3" t="s">
        <v>1939</v>
      </c>
      <c r="G3894" s="3" t="s">
        <v>9526</v>
      </c>
      <c r="H3894" s="3" t="s">
        <v>11241</v>
      </c>
      <c r="I3894" s="3" t="s">
        <v>3484</v>
      </c>
      <c r="J3894" s="3" t="s">
        <v>4920</v>
      </c>
      <c r="K3894" s="5" t="s">
        <v>5505</v>
      </c>
      <c r="L3894" s="14"/>
      <c r="O3894" s="3" t="str">
        <f>IF(AND(TRIM(J3894)="",M3894=""),"Suffix not translated ",
   IF(AND(TRIM(J3894)&lt;&gt;"",TRIM(M3894)&lt;&gt;"",TRIM(J3894)&lt;&gt;TRIM(M3894)),"Suffix translation &lt;&gt; lookup ", "" ))
&amp;IF(AND(TRIM(K3894)="",N3894=""),"Description not translated ",
   IF(AND(TRIM(K3894)&lt;&gt;"",TRIM(N3894)&lt;&gt;"",TRIM(K3894)&lt;&gt;TRIM(N3894)),"Description translation&lt;&gt; lookup ", "" ))</f>
        <v/>
      </c>
      <c r="P3894" s="3" t="s">
        <v>8447</v>
      </c>
      <c r="Q3894" s="3" t="s">
        <v>8447</v>
      </c>
    </row>
    <row r="3895" spans="1:18" ht="30" x14ac:dyDescent="0.25">
      <c r="A3895" s="2" t="str">
        <f>IF(TRIM(J3895)="","",E3895)</f>
        <v>ImageSupplierImageID</v>
      </c>
      <c r="B3895" s="2" t="str">
        <f>IF(TRIM(K3895)="","",I3895)</f>
        <v>Optional identifier assigned by the Image Supplier to the image.</v>
      </c>
      <c r="C3895" s="2" t="str">
        <f>LEFT(F3895,FIND(".",F3895,6))</f>
        <v>Xmp.plus.</v>
      </c>
      <c r="D3895" s="2" t="str">
        <f>VLOOKUP(C3895,PrefixUebersetzung,2,FALSE)</f>
        <v>Xmp.plus.</v>
      </c>
      <c r="E3895" s="2" t="str">
        <f>MID(F3895,FIND(".",F3895,6)+1,99)</f>
        <v>ImageSupplierImageID</v>
      </c>
      <c r="F3895" s="3" t="s">
        <v>1940</v>
      </c>
      <c r="G3895" s="3" t="s">
        <v>9526</v>
      </c>
      <c r="H3895" s="3" t="s">
        <v>11241</v>
      </c>
      <c r="I3895" s="3" t="s">
        <v>3485</v>
      </c>
      <c r="J3895" s="3" t="s">
        <v>4919</v>
      </c>
      <c r="K3895" s="5" t="s">
        <v>5506</v>
      </c>
      <c r="L3895" s="14"/>
      <c r="O3895" s="3" t="str">
        <f>IF(AND(TRIM(J3895)="",M3895=""),"Suffix not translated ",
   IF(AND(TRIM(J3895)&lt;&gt;"",TRIM(M3895)&lt;&gt;"",TRIM(J3895)&lt;&gt;TRIM(M3895)),"Suffix translation &lt;&gt; lookup ", "" ))
&amp;IF(AND(TRIM(K3895)="",N3895=""),"Description not translated ",
   IF(AND(TRIM(K3895)&lt;&gt;"",TRIM(N3895)&lt;&gt;"",TRIM(K3895)&lt;&gt;TRIM(N3895)),"Description translation&lt;&gt; lookup ", "" ))</f>
        <v/>
      </c>
      <c r="P3895" s="3" t="s">
        <v>8447</v>
      </c>
      <c r="Q3895" s="3" t="s">
        <v>8447</v>
      </c>
    </row>
    <row r="3896" spans="1:18" x14ac:dyDescent="0.25">
      <c r="A3896" s="2" t="str">
        <f>IF(TRIM(J3896)="","",E3896)</f>
        <v>ImageSupplierName</v>
      </c>
      <c r="B3896" s="2" t="str">
        <f>IF(TRIM(K3896)="","",I3896)</f>
        <v>Name of Image Supplier.</v>
      </c>
      <c r="C3896" s="2" t="str">
        <f>LEFT(F3896,FIND(".",F3896,6))</f>
        <v>Xmp.plus.</v>
      </c>
      <c r="D3896" s="2" t="str">
        <f>VLOOKUP(C3896,PrefixUebersetzung,2,FALSE)</f>
        <v>Xmp.plus.</v>
      </c>
      <c r="E3896" s="2" t="str">
        <f>MID(F3896,FIND(".",F3896,6)+1,99)</f>
        <v>ImageSupplierName</v>
      </c>
      <c r="F3896" s="3" t="s">
        <v>1941</v>
      </c>
      <c r="G3896" s="3" t="s">
        <v>9526</v>
      </c>
      <c r="H3896" s="3" t="s">
        <v>11318</v>
      </c>
      <c r="I3896" s="3" t="s">
        <v>3486</v>
      </c>
      <c r="J3896" s="3" t="s">
        <v>4921</v>
      </c>
      <c r="K3896" s="5" t="s">
        <v>5507</v>
      </c>
      <c r="L3896" s="14"/>
      <c r="O3896" s="3" t="str">
        <f>IF(AND(TRIM(J3896)="",M3896=""),"Suffix not translated ",
   IF(AND(TRIM(J3896)&lt;&gt;"",TRIM(M3896)&lt;&gt;"",TRIM(J3896)&lt;&gt;TRIM(M3896)),"Suffix translation &lt;&gt; lookup ", "" ))
&amp;IF(AND(TRIM(K3896)="",N3896=""),"Description not translated ",
   IF(AND(TRIM(K3896)&lt;&gt;"",TRIM(N3896)&lt;&gt;"",TRIM(K3896)&lt;&gt;TRIM(N3896)),"Description translation&lt;&gt; lookup ", "" ))</f>
        <v/>
      </c>
      <c r="P3896" s="3" t="s">
        <v>8447</v>
      </c>
      <c r="Q3896" s="3" t="s">
        <v>8447</v>
      </c>
      <c r="R3896" s="3" t="s">
        <v>9263</v>
      </c>
    </row>
    <row r="3897" spans="1:18" ht="30" x14ac:dyDescent="0.25">
      <c r="A3897" s="2" t="str">
        <f>IF(TRIM(J3897)="","",E3897)</f>
        <v/>
      </c>
      <c r="B3897" s="2" t="str">
        <f>IF(TRIM(K3897)="","",I3897)</f>
        <v>Identifies the type of image delivered.</v>
      </c>
      <c r="C3897" s="2" t="str">
        <f>LEFT(F3897,FIND(".",F3897,6))</f>
        <v>Xmp.plus.</v>
      </c>
      <c r="D3897" s="2" t="str">
        <f>VLOOKUP(C3897,PrefixUebersetzung,2,FALSE)</f>
        <v>Xmp.plus.</v>
      </c>
      <c r="E3897" s="2" t="str">
        <f>MID(F3897,FIND(".",F3897,6)+1,99)</f>
        <v>ImageType</v>
      </c>
      <c r="F3897" s="3" t="s">
        <v>1942</v>
      </c>
      <c r="G3897" s="3" t="s">
        <v>9526</v>
      </c>
      <c r="H3897" s="3" t="s">
        <v>6374</v>
      </c>
      <c r="I3897" s="3" t="s">
        <v>3487</v>
      </c>
      <c r="J3897" s="3"/>
      <c r="K3897" s="5" t="s">
        <v>5318</v>
      </c>
      <c r="L3897" s="14"/>
      <c r="M3897" s="3" t="str">
        <f>IFERROR(VLOOKUP(E3897,A:J,10, FALSE),"")</f>
        <v>Bildtyp</v>
      </c>
      <c r="O3897" s="3" t="str">
        <f>IF(AND(TRIM(J3897)="",M3897=""),"Suffix not translated ",
   IF(AND(TRIM(J3897)&lt;&gt;"",TRIM(M3897)&lt;&gt;"",TRIM(J3897)&lt;&gt;TRIM(M3897)),"Suffix translation &lt;&gt; lookup ", "" ))
&amp;IF(AND(TRIM(K3897)="",N3897=""),"Description not translated ",
   IF(AND(TRIM(K3897)&lt;&gt;"",TRIM(N3897)&lt;&gt;"",TRIM(K3897)&lt;&gt;TRIM(N3897)),"Description translation&lt;&gt; lookup ", "" ))</f>
        <v/>
      </c>
      <c r="Q3897" s="3" t="s">
        <v>8447</v>
      </c>
      <c r="R3897" s="3" t="s">
        <v>9210</v>
      </c>
    </row>
    <row r="3898" spans="1:18" ht="45" x14ac:dyDescent="0.25">
      <c r="A3898" s="2" t="str">
        <f>IF(TRIM(J3898)="","",E3898)</f>
        <v>Licensee</v>
      </c>
      <c r="B3898" s="2" t="str">
        <f>IF(TRIM(K3898)="","",I3898)</f>
        <v>Party or parties to whom the license is granted by the Licensor/s under the license transaction.</v>
      </c>
      <c r="C3898" s="2" t="str">
        <f>LEFT(F3898,FIND(".",F3898,6))</f>
        <v>Xmp.plus.</v>
      </c>
      <c r="D3898" s="2" t="str">
        <f>VLOOKUP(C3898,PrefixUebersetzung,2,FALSE)</f>
        <v>Xmp.plus.</v>
      </c>
      <c r="E3898" s="2" t="str">
        <f>MID(F3898,FIND(".",F3898,6)+1,99)</f>
        <v>Licensee</v>
      </c>
      <c r="F3898" s="3" t="s">
        <v>1943</v>
      </c>
      <c r="G3898" s="3" t="s">
        <v>9528</v>
      </c>
      <c r="H3898" s="3" t="s">
        <v>11323</v>
      </c>
      <c r="I3898" s="3" t="s">
        <v>3488</v>
      </c>
      <c r="J3898" s="3" t="s">
        <v>4530</v>
      </c>
      <c r="K3898" s="5" t="s">
        <v>5508</v>
      </c>
      <c r="L3898" s="14"/>
      <c r="O3898" s="3" t="str">
        <f>IF(AND(TRIM(J3898)="",M3898=""),"Suffix not translated ",
   IF(AND(TRIM(J3898)&lt;&gt;"",TRIM(M3898)&lt;&gt;"",TRIM(J3898)&lt;&gt;TRIM(M3898)),"Suffix translation &lt;&gt; lookup ", "" ))
&amp;IF(AND(TRIM(K3898)="",N3898=""),"Description not translated ",
   IF(AND(TRIM(K3898)&lt;&gt;"",TRIM(N3898)&lt;&gt;"",TRIM(K3898)&lt;&gt;TRIM(N3898)),"Description translation&lt;&gt; lookup ", "" ))</f>
        <v/>
      </c>
      <c r="P3898" s="3" t="s">
        <v>8447</v>
      </c>
      <c r="Q3898" s="3" t="s">
        <v>8447</v>
      </c>
    </row>
    <row r="3899" spans="1:18" x14ac:dyDescent="0.25">
      <c r="A3899" s="2" t="str">
        <f>IF(TRIM(J3899)="","",E3899)</f>
        <v>LicenseeID</v>
      </c>
      <c r="B3899" s="2" t="str">
        <f>IF(TRIM(K3899)="","",I3899)</f>
        <v>Optional PLUS-ID identifying each Licensee.</v>
      </c>
      <c r="C3899" s="2" t="str">
        <f>LEFT(F3899,FIND(".",F3899,6))</f>
        <v>Xmp.plus.</v>
      </c>
      <c r="D3899" s="2" t="str">
        <f>VLOOKUP(C3899,PrefixUebersetzung,2,FALSE)</f>
        <v>Xmp.plus.</v>
      </c>
      <c r="E3899" s="2" t="str">
        <f>MID(F3899,FIND(".",F3899,6)+1,99)</f>
        <v>LicenseeID</v>
      </c>
      <c r="F3899" s="3" t="s">
        <v>1944</v>
      </c>
      <c r="G3899" s="3" t="s">
        <v>9526</v>
      </c>
      <c r="H3899" s="3" t="s">
        <v>11241</v>
      </c>
      <c r="I3899" s="3" t="s">
        <v>3489</v>
      </c>
      <c r="J3899" s="3" t="s">
        <v>4922</v>
      </c>
      <c r="K3899" s="5" t="s">
        <v>5509</v>
      </c>
      <c r="L3899" s="14"/>
      <c r="O3899" s="3" t="str">
        <f>IF(AND(TRIM(J3899)="",M3899=""),"Suffix not translated ",
   IF(AND(TRIM(J3899)&lt;&gt;"",TRIM(M3899)&lt;&gt;"",TRIM(J3899)&lt;&gt;TRIM(M3899)),"Suffix translation &lt;&gt; lookup ", "" ))
&amp;IF(AND(TRIM(K3899)="",N3899=""),"Description not translated ",
   IF(AND(TRIM(K3899)&lt;&gt;"",TRIM(N3899)&lt;&gt;"",TRIM(K3899)&lt;&gt;TRIM(N3899)),"Description translation&lt;&gt; lookup ", "" ))</f>
        <v/>
      </c>
      <c r="P3899" s="3" t="s">
        <v>8447</v>
      </c>
      <c r="Q3899" s="3" t="s">
        <v>8447</v>
      </c>
    </row>
    <row r="3900" spans="1:18" ht="30" x14ac:dyDescent="0.25">
      <c r="A3900" s="2" t="str">
        <f>IF(TRIM(J3900)="","",E3900)</f>
        <v>LicenseeImageID</v>
      </c>
      <c r="B3900" s="2" t="str">
        <f>IF(TRIM(K3900)="","",I3900)</f>
        <v>Optional identifier assigned by the Licensee to the image.</v>
      </c>
      <c r="C3900" s="2" t="str">
        <f>LEFT(F3900,FIND(".",F3900,6))</f>
        <v>Xmp.plus.</v>
      </c>
      <c r="D3900" s="2" t="str">
        <f>VLOOKUP(C3900,PrefixUebersetzung,2,FALSE)</f>
        <v>Xmp.plus.</v>
      </c>
      <c r="E3900" s="2" t="str">
        <f>MID(F3900,FIND(".",F3900,6)+1,99)</f>
        <v>LicenseeImageID</v>
      </c>
      <c r="F3900" s="3" t="s">
        <v>1945</v>
      </c>
      <c r="G3900" s="3" t="s">
        <v>9526</v>
      </c>
      <c r="H3900" s="3" t="s">
        <v>11241</v>
      </c>
      <c r="I3900" s="3" t="s">
        <v>3490</v>
      </c>
      <c r="J3900" s="3" t="s">
        <v>4923</v>
      </c>
      <c r="K3900" s="5" t="s">
        <v>5510</v>
      </c>
      <c r="L3900" s="14"/>
      <c r="O3900" s="3" t="str">
        <f>IF(AND(TRIM(J3900)="",M3900=""),"Suffix not translated ",
   IF(AND(TRIM(J3900)&lt;&gt;"",TRIM(M3900)&lt;&gt;"",TRIM(J3900)&lt;&gt;TRIM(M3900)),"Suffix translation &lt;&gt; lookup ", "" ))
&amp;IF(AND(TRIM(K3900)="",N3900=""),"Description not translated ",
   IF(AND(TRIM(K3900)&lt;&gt;"",TRIM(N3900)&lt;&gt;"",TRIM(K3900)&lt;&gt;TRIM(N3900)),"Description translation&lt;&gt; lookup ", "" ))</f>
        <v/>
      </c>
      <c r="P3900" s="3" t="s">
        <v>8447</v>
      </c>
      <c r="Q3900" s="3" t="s">
        <v>8447</v>
      </c>
    </row>
    <row r="3901" spans="1:18" x14ac:dyDescent="0.25">
      <c r="A3901" s="2" t="str">
        <f>IF(TRIM(J3901)="","",E3901)</f>
        <v>LicenseeImageNotes</v>
      </c>
      <c r="B3901" s="2" t="str">
        <f>IF(TRIM(K3901)="","",I3901)</f>
        <v>Notes added by Licensee.</v>
      </c>
      <c r="C3901" s="2" t="str">
        <f>LEFT(F3901,FIND(".",F3901,6))</f>
        <v>Xmp.plus.</v>
      </c>
      <c r="D3901" s="2" t="str">
        <f>VLOOKUP(C3901,PrefixUebersetzung,2,FALSE)</f>
        <v>Xmp.plus.</v>
      </c>
      <c r="E3901" s="2" t="str">
        <f>MID(F3901,FIND(".",F3901,6)+1,99)</f>
        <v>LicenseeImageNotes</v>
      </c>
      <c r="F3901" s="3" t="s">
        <v>1946</v>
      </c>
      <c r="G3901" s="3" t="s">
        <v>9529</v>
      </c>
      <c r="H3901" s="3" t="s">
        <v>11260</v>
      </c>
      <c r="I3901" s="3" t="s">
        <v>3491</v>
      </c>
      <c r="J3901" s="3" t="s">
        <v>4924</v>
      </c>
      <c r="K3901" s="5" t="s">
        <v>5511</v>
      </c>
      <c r="L3901" s="14"/>
      <c r="O3901" s="3" t="str">
        <f>IF(AND(TRIM(J3901)="",M3901=""),"Suffix not translated ",
   IF(AND(TRIM(J3901)&lt;&gt;"",TRIM(M3901)&lt;&gt;"",TRIM(J3901)&lt;&gt;TRIM(M3901)),"Suffix translation &lt;&gt; lookup ", "" ))
&amp;IF(AND(TRIM(K3901)="",N3901=""),"Description not translated ",
   IF(AND(TRIM(K3901)&lt;&gt;"",TRIM(N3901)&lt;&gt;"",TRIM(K3901)&lt;&gt;TRIM(N3901)),"Description translation&lt;&gt; lookup ", "" ))</f>
        <v/>
      </c>
      <c r="P3901" s="3" t="s">
        <v>8447</v>
      </c>
      <c r="Q3901" s="3" t="s">
        <v>8447</v>
      </c>
      <c r="R3901" s="3" t="s">
        <v>4110</v>
      </c>
    </row>
    <row r="3902" spans="1:18" x14ac:dyDescent="0.25">
      <c r="A3902" s="2" t="str">
        <f>IF(TRIM(J3902)="","",E3902)</f>
        <v>LicenseeName</v>
      </c>
      <c r="B3902" s="2" t="str">
        <f>IF(TRIM(K3902)="","",I3902)</f>
        <v>Name of each Licensee.</v>
      </c>
      <c r="C3902" s="2" t="str">
        <f>LEFT(F3902,FIND(".",F3902,6))</f>
        <v>Xmp.plus.</v>
      </c>
      <c r="D3902" s="2" t="str">
        <f>VLOOKUP(C3902,PrefixUebersetzung,2,FALSE)</f>
        <v>Xmp.plus.</v>
      </c>
      <c r="E3902" s="2" t="str">
        <f>MID(F3902,FIND(".",F3902,6)+1,99)</f>
        <v>LicenseeName</v>
      </c>
      <c r="F3902" s="3" t="s">
        <v>1947</v>
      </c>
      <c r="G3902" s="3" t="s">
        <v>9526</v>
      </c>
      <c r="H3902" s="3" t="s">
        <v>11318</v>
      </c>
      <c r="I3902" s="3" t="s">
        <v>3492</v>
      </c>
      <c r="J3902" s="3" t="s">
        <v>4925</v>
      </c>
      <c r="K3902" s="5" t="s">
        <v>4080</v>
      </c>
      <c r="L3902" s="14"/>
      <c r="O3902" s="3" t="str">
        <f>IF(AND(TRIM(J3902)="",M3902=""),"Suffix not translated ",
   IF(AND(TRIM(J3902)&lt;&gt;"",TRIM(M3902)&lt;&gt;"",TRIM(J3902)&lt;&gt;TRIM(M3902)),"Suffix translation &lt;&gt; lookup ", "" ))
&amp;IF(AND(TRIM(K3902)="",N3902=""),"Description not translated ",
   IF(AND(TRIM(K3902)&lt;&gt;"",TRIM(N3902)&lt;&gt;"",TRIM(K3902)&lt;&gt;TRIM(N3902)),"Description translation&lt;&gt; lookup ", "" ))</f>
        <v/>
      </c>
      <c r="P3902" s="3" t="s">
        <v>8447</v>
      </c>
      <c r="Q3902" s="3" t="s">
        <v>8447</v>
      </c>
      <c r="R3902" s="3" t="s">
        <v>4110</v>
      </c>
    </row>
    <row r="3903" spans="1:18" ht="30" x14ac:dyDescent="0.25">
      <c r="A3903" s="2" t="str">
        <f>IF(TRIM(J3903)="","",E3903)</f>
        <v>LicenseEndDate</v>
      </c>
      <c r="B3903" s="2" t="str">
        <f>IF(TRIM(K3903)="","",I3903)</f>
        <v>The date on which the license expires.</v>
      </c>
      <c r="C3903" s="2" t="str">
        <f>LEFT(F3903,FIND(".",F3903,6))</f>
        <v>Xmp.plus.</v>
      </c>
      <c r="D3903" s="2" t="str">
        <f>VLOOKUP(C3903,PrefixUebersetzung,2,FALSE)</f>
        <v>Xmp.plus.</v>
      </c>
      <c r="E3903" s="2" t="str">
        <f>MID(F3903,FIND(".",F3903,6)+1,99)</f>
        <v>LicenseEndDate</v>
      </c>
      <c r="F3903" s="3" t="s">
        <v>1948</v>
      </c>
      <c r="G3903" s="3" t="s">
        <v>11265</v>
      </c>
      <c r="I3903" s="3" t="s">
        <v>3493</v>
      </c>
      <c r="J3903" s="3" t="s">
        <v>4531</v>
      </c>
      <c r="K3903" s="5" t="s">
        <v>4081</v>
      </c>
      <c r="L3903" s="14"/>
      <c r="O3903" s="3" t="str">
        <f>IF(AND(TRIM(J3903)="",M3903=""),"Suffix not translated ",
   IF(AND(TRIM(J3903)&lt;&gt;"",TRIM(M3903)&lt;&gt;"",TRIM(J3903)&lt;&gt;TRIM(M3903)),"Suffix translation &lt;&gt; lookup ", "" ))
&amp;IF(AND(TRIM(K3903)="",N3903=""),"Description not translated ",
   IF(AND(TRIM(K3903)&lt;&gt;"",TRIM(N3903)&lt;&gt;"",TRIM(K3903)&lt;&gt;TRIM(N3903)),"Description translation&lt;&gt; lookup ", "" ))</f>
        <v/>
      </c>
      <c r="P3903" s="3" t="s">
        <v>8447</v>
      </c>
      <c r="Q3903" s="3" t="s">
        <v>8447</v>
      </c>
      <c r="R3903" s="3" t="s">
        <v>4110</v>
      </c>
    </row>
    <row r="3904" spans="1:18" ht="30" x14ac:dyDescent="0.25">
      <c r="A3904" s="2" t="str">
        <f>IF(TRIM(J3904)="","",E3904)</f>
        <v>LicenseeProjectReference</v>
      </c>
      <c r="B3904" s="2" t="str">
        <f>IF(TRIM(K3904)="","",I3904)</f>
        <v>Project reference name or description assigned by Licensee.</v>
      </c>
      <c r="C3904" s="2" t="str">
        <f>LEFT(F3904,FIND(".",F3904,6))</f>
        <v>Xmp.plus.</v>
      </c>
      <c r="D3904" s="2" t="str">
        <f>VLOOKUP(C3904,PrefixUebersetzung,2,FALSE)</f>
        <v>Xmp.plus.</v>
      </c>
      <c r="E3904" s="2" t="str">
        <f>MID(F3904,FIND(".",F3904,6)+1,99)</f>
        <v>LicenseeProjectReference</v>
      </c>
      <c r="F3904" s="3" t="s">
        <v>1949</v>
      </c>
      <c r="G3904" s="3" t="s">
        <v>9527</v>
      </c>
      <c r="H3904" s="3" t="s">
        <v>11251</v>
      </c>
      <c r="I3904" s="3" t="s">
        <v>3494</v>
      </c>
      <c r="J3904" s="3" t="s">
        <v>4926</v>
      </c>
      <c r="K3904" s="5" t="s">
        <v>5512</v>
      </c>
      <c r="L3904" s="14"/>
      <c r="O3904" s="3" t="str">
        <f>IF(AND(TRIM(J3904)="",M3904=""),"Suffix not translated ",
   IF(AND(TRIM(J3904)&lt;&gt;"",TRIM(M3904)&lt;&gt;"",TRIM(J3904)&lt;&gt;TRIM(M3904)),"Suffix translation &lt;&gt; lookup ", "" ))
&amp;IF(AND(TRIM(K3904)="",N3904=""),"Description not translated ",
   IF(AND(TRIM(K3904)&lt;&gt;"",TRIM(N3904)&lt;&gt;"",TRIM(K3904)&lt;&gt;TRIM(N3904)),"Description translation&lt;&gt; lookup ", "" ))</f>
        <v/>
      </c>
      <c r="P3904" s="3" t="s">
        <v>8447</v>
      </c>
      <c r="Q3904" s="3" t="s">
        <v>8447</v>
      </c>
    </row>
    <row r="3905" spans="1:18" ht="45" x14ac:dyDescent="0.25">
      <c r="A3905" s="2" t="str">
        <f>IF(TRIM(J3905)="","",E3905)</f>
        <v>LicenseeTransactionID</v>
      </c>
      <c r="B3905" s="2" t="str">
        <f>IF(TRIM(K3905)="","",I3905)</f>
        <v>Identifier assigned by Licensee for Licensee's reference and internal use.</v>
      </c>
      <c r="C3905" s="2" t="str">
        <f>LEFT(F3905,FIND(".",F3905,6))</f>
        <v>Xmp.plus.</v>
      </c>
      <c r="D3905" s="2" t="str">
        <f>VLOOKUP(C3905,PrefixUebersetzung,2,FALSE)</f>
        <v>Xmp.plus.</v>
      </c>
      <c r="E3905" s="2" t="str">
        <f>MID(F3905,FIND(".",F3905,6)+1,99)</f>
        <v>LicenseeTransactionID</v>
      </c>
      <c r="F3905" s="3" t="s">
        <v>1950</v>
      </c>
      <c r="G3905" s="3" t="s">
        <v>9527</v>
      </c>
      <c r="H3905" s="3" t="s">
        <v>11251</v>
      </c>
      <c r="I3905" s="3" t="s">
        <v>3495</v>
      </c>
      <c r="J3905" s="3" t="s">
        <v>4927</v>
      </c>
      <c r="K3905" s="5" t="s">
        <v>6582</v>
      </c>
      <c r="L3905" s="14"/>
      <c r="O3905" s="3" t="str">
        <f>IF(AND(TRIM(J3905)="",M3905=""),"Suffix not translated ",
   IF(AND(TRIM(J3905)&lt;&gt;"",TRIM(M3905)&lt;&gt;"",TRIM(J3905)&lt;&gt;TRIM(M3905)),"Suffix translation &lt;&gt; lookup ", "" ))
&amp;IF(AND(TRIM(K3905)="",N3905=""),"Description not translated ",
   IF(AND(TRIM(K3905)&lt;&gt;"",TRIM(N3905)&lt;&gt;"",TRIM(K3905)&lt;&gt;TRIM(N3905)),"Description translation&lt;&gt; lookup ", "" ))</f>
        <v/>
      </c>
      <c r="P3905" s="3" t="s">
        <v>8447</v>
      </c>
      <c r="Q3905" s="3" t="s">
        <v>8447</v>
      </c>
    </row>
    <row r="3906" spans="1:18" ht="30" x14ac:dyDescent="0.25">
      <c r="A3906" s="2" t="str">
        <f>IF(TRIM(J3906)="","",E3906)</f>
        <v>LicenseID</v>
      </c>
      <c r="B3906" s="2" t="str">
        <f>IF(TRIM(K3906)="","",I3906)</f>
        <v>Optional PLUS-ID assigned by the Licensor to the License.</v>
      </c>
      <c r="C3906" s="2" t="str">
        <f>LEFT(F3906,FIND(".",F3906,6))</f>
        <v>Xmp.plus.</v>
      </c>
      <c r="D3906" s="2" t="str">
        <f>VLOOKUP(C3906,PrefixUebersetzung,2,FALSE)</f>
        <v>Xmp.plus.</v>
      </c>
      <c r="E3906" s="2" t="str">
        <f>MID(F3906,FIND(".",F3906,6)+1,99)</f>
        <v>LicenseID</v>
      </c>
      <c r="F3906" s="3" t="s">
        <v>1951</v>
      </c>
      <c r="G3906" s="3" t="s">
        <v>9526</v>
      </c>
      <c r="H3906" s="3" t="s">
        <v>11241</v>
      </c>
      <c r="I3906" s="3" t="s">
        <v>3496</v>
      </c>
      <c r="J3906" s="3" t="s">
        <v>4532</v>
      </c>
      <c r="K3906" s="5" t="s">
        <v>5513</v>
      </c>
      <c r="L3906" s="14"/>
      <c r="O3906" s="3" t="str">
        <f>IF(AND(TRIM(J3906)="",M3906=""),"Suffix not translated ",
   IF(AND(TRIM(J3906)&lt;&gt;"",TRIM(M3906)&lt;&gt;"",TRIM(J3906)&lt;&gt;TRIM(M3906)),"Suffix translation &lt;&gt; lookup ", "" ))
&amp;IF(AND(TRIM(K3906)="",N3906=""),"Description not translated ",
   IF(AND(TRIM(K3906)&lt;&gt;"",TRIM(N3906)&lt;&gt;"",TRIM(K3906)&lt;&gt;TRIM(N3906)),"Description translation&lt;&gt; lookup ", "" ))</f>
        <v/>
      </c>
      <c r="P3906" s="3" t="s">
        <v>8447</v>
      </c>
      <c r="Q3906" s="3" t="s">
        <v>8447</v>
      </c>
    </row>
    <row r="3907" spans="1:18" ht="30" x14ac:dyDescent="0.25">
      <c r="A3907" s="2" t="str">
        <f>IF(TRIM(J3907)="","",E3907)</f>
        <v>LicenseStartDate</v>
      </c>
      <c r="B3907" s="2" t="str">
        <f>IF(TRIM(K3907)="","",I3907)</f>
        <v>The date on which the license takes effect.</v>
      </c>
      <c r="C3907" s="2" t="str">
        <f>LEFT(F3907,FIND(".",F3907,6))</f>
        <v>Xmp.plus.</v>
      </c>
      <c r="D3907" s="2" t="str">
        <f>VLOOKUP(C3907,PrefixUebersetzung,2,FALSE)</f>
        <v>Xmp.plus.</v>
      </c>
      <c r="E3907" s="2" t="str">
        <f>MID(F3907,FIND(".",F3907,6)+1,99)</f>
        <v>LicenseStartDate</v>
      </c>
      <c r="F3907" s="3" t="s">
        <v>1952</v>
      </c>
      <c r="G3907" s="3" t="s">
        <v>11265</v>
      </c>
      <c r="I3907" s="3" t="s">
        <v>3497</v>
      </c>
      <c r="J3907" s="3" t="s">
        <v>4533</v>
      </c>
      <c r="K3907" s="5" t="s">
        <v>4082</v>
      </c>
      <c r="L3907" s="14"/>
      <c r="O3907" s="3" t="str">
        <f>IF(AND(TRIM(J3907)="",M3907=""),"Suffix not translated ",
   IF(AND(TRIM(J3907)&lt;&gt;"",TRIM(M3907)&lt;&gt;"",TRIM(J3907)&lt;&gt;TRIM(M3907)),"Suffix translation &lt;&gt; lookup ", "" ))
&amp;IF(AND(TRIM(K3907)="",N3907=""),"Description not translated ",
   IF(AND(TRIM(K3907)&lt;&gt;"",TRIM(N3907)&lt;&gt;"",TRIM(K3907)&lt;&gt;TRIM(N3907)),"Description translation&lt;&gt; lookup ", "" ))</f>
        <v/>
      </c>
      <c r="P3907" s="3" t="s">
        <v>8447</v>
      </c>
      <c r="Q3907" s="3" t="s">
        <v>8447</v>
      </c>
      <c r="R3907" s="3" t="s">
        <v>9386</v>
      </c>
    </row>
    <row r="3908" spans="1:18" ht="30" x14ac:dyDescent="0.25">
      <c r="A3908" s="2" t="str">
        <f>IF(TRIM(J3908)="","",E3908)</f>
        <v>LicenseTransactionDate</v>
      </c>
      <c r="B3908" s="2" t="str">
        <f>IF(TRIM(K3908)="","",I3908)</f>
        <v>The date of the License Transaction.</v>
      </c>
      <c r="C3908" s="2" t="str">
        <f>LEFT(F3908,FIND(".",F3908,6))</f>
        <v>Xmp.plus.</v>
      </c>
      <c r="D3908" s="2" t="str">
        <f>VLOOKUP(C3908,PrefixUebersetzung,2,FALSE)</f>
        <v>Xmp.plus.</v>
      </c>
      <c r="E3908" s="2" t="str">
        <f>MID(F3908,FIND(".",F3908,6)+1,99)</f>
        <v>LicenseTransactionDate</v>
      </c>
      <c r="F3908" s="3" t="s">
        <v>1953</v>
      </c>
      <c r="G3908" s="3" t="s">
        <v>11265</v>
      </c>
      <c r="I3908" s="3" t="s">
        <v>3498</v>
      </c>
      <c r="J3908" s="3" t="s">
        <v>4534</v>
      </c>
      <c r="K3908" s="5" t="s">
        <v>5514</v>
      </c>
      <c r="L3908" s="14"/>
      <c r="O3908" s="3" t="str">
        <f>IF(AND(TRIM(J3908)="",M3908=""),"Suffix not translated ",
   IF(AND(TRIM(J3908)&lt;&gt;"",TRIM(M3908)&lt;&gt;"",TRIM(J3908)&lt;&gt;TRIM(M3908)),"Suffix translation &lt;&gt; lookup ", "" ))
&amp;IF(AND(TRIM(K3908)="",N3908=""),"Description not translated ",
   IF(AND(TRIM(K3908)&lt;&gt;"",TRIM(N3908)&lt;&gt;"",TRIM(K3908)&lt;&gt;TRIM(N3908)),"Description translation&lt;&gt; lookup ", "" ))</f>
        <v/>
      </c>
      <c r="P3908" s="3" t="s">
        <v>8447</v>
      </c>
      <c r="Q3908" s="3" t="s">
        <v>8447</v>
      </c>
      <c r="R3908" s="3" t="s">
        <v>4110</v>
      </c>
    </row>
    <row r="3909" spans="1:18" ht="30" x14ac:dyDescent="0.25">
      <c r="A3909" s="2" t="str">
        <f>IF(TRIM(J3909)="","",E3909)</f>
        <v>Licensor</v>
      </c>
      <c r="B3909" s="2" t="str">
        <f>IF(TRIM(K3909)="","",I3909)</f>
        <v>Party or parties granting the license to the Licensee.</v>
      </c>
      <c r="C3909" s="2" t="str">
        <f>LEFT(F3909,FIND(".",F3909,6))</f>
        <v>Xmp.plus.</v>
      </c>
      <c r="D3909" s="2" t="str">
        <f>VLOOKUP(C3909,PrefixUebersetzung,2,FALSE)</f>
        <v>Xmp.plus.</v>
      </c>
      <c r="E3909" s="2" t="str">
        <f>MID(F3909,FIND(".",F3909,6)+1,99)</f>
        <v>Licensor</v>
      </c>
      <c r="F3909" s="3" t="s">
        <v>1954</v>
      </c>
      <c r="G3909" s="3" t="s">
        <v>9528</v>
      </c>
      <c r="H3909" s="3" t="s">
        <v>11324</v>
      </c>
      <c r="I3909" s="3" t="s">
        <v>3499</v>
      </c>
      <c r="J3909" s="3" t="s">
        <v>4535</v>
      </c>
      <c r="K3909" s="5" t="s">
        <v>5515</v>
      </c>
      <c r="L3909" s="14"/>
      <c r="O3909" s="3" t="str">
        <f>IF(AND(TRIM(J3909)="",M3909=""),"Suffix not translated ",
   IF(AND(TRIM(J3909)&lt;&gt;"",TRIM(M3909)&lt;&gt;"",TRIM(J3909)&lt;&gt;TRIM(M3909)),"Suffix translation &lt;&gt; lookup ", "" ))
&amp;IF(AND(TRIM(K3909)="",N3909=""),"Description not translated ",
   IF(AND(TRIM(K3909)&lt;&gt;"",TRIM(N3909)&lt;&gt;"",TRIM(K3909)&lt;&gt;TRIM(N3909)),"Description translation&lt;&gt; lookup ", "" ))</f>
        <v/>
      </c>
      <c r="P3909" s="3" t="s">
        <v>8447</v>
      </c>
      <c r="Q3909" s="3" t="s">
        <v>8447</v>
      </c>
    </row>
    <row r="3910" spans="1:18" x14ac:dyDescent="0.25">
      <c r="A3910" s="2" t="str">
        <f>IF(TRIM(J3910)="","",E3910)</f>
        <v>LicensorCity</v>
      </c>
      <c r="B3910" s="2" t="str">
        <f>IF(TRIM(K3910)="","",I3910)</f>
        <v>Licensor City name.</v>
      </c>
      <c r="C3910" s="2" t="str">
        <f>LEFT(F3910,FIND(".",F3910,6))</f>
        <v>Xmp.plus.</v>
      </c>
      <c r="D3910" s="2" t="str">
        <f>VLOOKUP(C3910,PrefixUebersetzung,2,FALSE)</f>
        <v>Xmp.plus.</v>
      </c>
      <c r="E3910" s="2" t="str">
        <f>MID(F3910,FIND(".",F3910,6)+1,99)</f>
        <v>LicensorCity</v>
      </c>
      <c r="F3910" s="3" t="s">
        <v>1955</v>
      </c>
      <c r="G3910" s="3" t="s">
        <v>9526</v>
      </c>
      <c r="H3910" s="3" t="s">
        <v>11241</v>
      </c>
      <c r="I3910" s="3" t="s">
        <v>3500</v>
      </c>
      <c r="J3910" s="3" t="s">
        <v>4928</v>
      </c>
      <c r="K3910" s="5" t="s">
        <v>4083</v>
      </c>
      <c r="L3910" s="14"/>
      <c r="O3910" s="3" t="str">
        <f>IF(AND(TRIM(J3910)="",M3910=""),"Suffix not translated ",
   IF(AND(TRIM(J3910)&lt;&gt;"",TRIM(M3910)&lt;&gt;"",TRIM(J3910)&lt;&gt;TRIM(M3910)),"Suffix translation &lt;&gt; lookup ", "" ))
&amp;IF(AND(TRIM(K3910)="",N3910=""),"Description not translated ",
   IF(AND(TRIM(K3910)&lt;&gt;"",TRIM(N3910)&lt;&gt;"",TRIM(K3910)&lt;&gt;TRIM(N3910)),"Description translation&lt;&gt; lookup ", "" ))</f>
        <v/>
      </c>
      <c r="P3910" s="3" t="s">
        <v>8447</v>
      </c>
      <c r="Q3910" s="3" t="s">
        <v>8447</v>
      </c>
      <c r="R3910" s="3" t="s">
        <v>9051</v>
      </c>
    </row>
    <row r="3911" spans="1:18" x14ac:dyDescent="0.25">
      <c r="A3911" s="2" t="str">
        <f>IF(TRIM(J3911)="","",E3911)</f>
        <v>LicensorCountry</v>
      </c>
      <c r="B3911" s="2" t="str">
        <f>IF(TRIM(K3911)="","",I3911)</f>
        <v>Licensor Country name.</v>
      </c>
      <c r="C3911" s="2" t="str">
        <f>LEFT(F3911,FIND(".",F3911,6))</f>
        <v>Xmp.plus.</v>
      </c>
      <c r="D3911" s="2" t="str">
        <f>VLOOKUP(C3911,PrefixUebersetzung,2,FALSE)</f>
        <v>Xmp.plus.</v>
      </c>
      <c r="E3911" s="2" t="str">
        <f>MID(F3911,FIND(".",F3911,6)+1,99)</f>
        <v>LicensorCountry</v>
      </c>
      <c r="F3911" s="3" t="s">
        <v>1956</v>
      </c>
      <c r="G3911" s="3" t="s">
        <v>9526</v>
      </c>
      <c r="H3911" s="3" t="s">
        <v>11241</v>
      </c>
      <c r="I3911" s="3" t="s">
        <v>3501</v>
      </c>
      <c r="J3911" s="3" t="s">
        <v>4929</v>
      </c>
      <c r="K3911" s="5" t="s">
        <v>5486</v>
      </c>
      <c r="L3911" s="14"/>
      <c r="O3911" s="3" t="str">
        <f>IF(AND(TRIM(J3911)="",M3911=""),"Suffix not translated ",
   IF(AND(TRIM(J3911)&lt;&gt;"",TRIM(M3911)&lt;&gt;"",TRIM(J3911)&lt;&gt;TRIM(M3911)),"Suffix translation &lt;&gt; lookup ", "" ))
&amp;IF(AND(TRIM(K3911)="",N3911=""),"Description not translated ",
   IF(AND(TRIM(K3911)&lt;&gt;"",TRIM(N3911)&lt;&gt;"",TRIM(K3911)&lt;&gt;TRIM(N3911)),"Description translation&lt;&gt; lookup ", "" ))</f>
        <v/>
      </c>
      <c r="P3911" s="3" t="s">
        <v>8447</v>
      </c>
      <c r="Q3911" s="3" t="s">
        <v>8447</v>
      </c>
      <c r="R3911" s="3" t="s">
        <v>9051</v>
      </c>
    </row>
    <row r="3912" spans="1:18" x14ac:dyDescent="0.25">
      <c r="A3912" s="2" t="str">
        <f>IF(TRIM(J3912)="","",E3912)</f>
        <v>LicensorEmail</v>
      </c>
      <c r="B3912" s="2" t="str">
        <f>IF(TRIM(K3912)="","",I3912)</f>
        <v>Licensor Email address.</v>
      </c>
      <c r="C3912" s="2" t="str">
        <f>LEFT(F3912,FIND(".",F3912,6))</f>
        <v>Xmp.plus.</v>
      </c>
      <c r="D3912" s="2" t="str">
        <f>VLOOKUP(C3912,PrefixUebersetzung,2,FALSE)</f>
        <v>Xmp.plus.</v>
      </c>
      <c r="E3912" s="2" t="str">
        <f>MID(F3912,FIND(".",F3912,6)+1,99)</f>
        <v>LicensorEmail</v>
      </c>
      <c r="F3912" s="3" t="s">
        <v>1957</v>
      </c>
      <c r="G3912" s="3" t="s">
        <v>9526</v>
      </c>
      <c r="H3912" s="3" t="s">
        <v>11241</v>
      </c>
      <c r="I3912" s="3" t="s">
        <v>3502</v>
      </c>
      <c r="J3912" s="3" t="s">
        <v>4930</v>
      </c>
      <c r="K3912" s="5" t="s">
        <v>4084</v>
      </c>
      <c r="L3912" s="14"/>
      <c r="O3912" s="3" t="str">
        <f>IF(AND(TRIM(J3912)="",M3912=""),"Suffix not translated ",
   IF(AND(TRIM(J3912)&lt;&gt;"",TRIM(M3912)&lt;&gt;"",TRIM(J3912)&lt;&gt;TRIM(M3912)),"Suffix translation &lt;&gt; lookup ", "" ))
&amp;IF(AND(TRIM(K3912)="",N3912=""),"Description not translated ",
   IF(AND(TRIM(K3912)&lt;&gt;"",TRIM(N3912)&lt;&gt;"",TRIM(K3912)&lt;&gt;TRIM(N3912)),"Description translation&lt;&gt; lookup ", "" ))</f>
        <v/>
      </c>
      <c r="P3912" s="3" t="s">
        <v>8447</v>
      </c>
      <c r="Q3912" s="3" t="s">
        <v>8447</v>
      </c>
      <c r="R3912" s="3" t="s">
        <v>9073</v>
      </c>
    </row>
    <row r="3913" spans="1:18" x14ac:dyDescent="0.25">
      <c r="A3913" s="2" t="str">
        <f>IF(TRIM(J3913)="","",E3913)</f>
        <v>LicensorExtendedAddress</v>
      </c>
      <c r="B3913" s="2" t="str">
        <f>IF(TRIM(K3913)="","",I3913)</f>
        <v>Additional Licensor mailing address details.</v>
      </c>
      <c r="C3913" s="2" t="str">
        <f>LEFT(F3913,FIND(".",F3913,6))</f>
        <v>Xmp.plus.</v>
      </c>
      <c r="D3913" s="2" t="str">
        <f>VLOOKUP(C3913,PrefixUebersetzung,2,FALSE)</f>
        <v>Xmp.plus.</v>
      </c>
      <c r="E3913" s="2" t="str">
        <f>MID(F3913,FIND(".",F3913,6)+1,99)</f>
        <v>LicensorExtendedAddress</v>
      </c>
      <c r="F3913" s="3" t="s">
        <v>1958</v>
      </c>
      <c r="G3913" s="3" t="s">
        <v>9526</v>
      </c>
      <c r="H3913" s="3" t="s">
        <v>11241</v>
      </c>
      <c r="I3913" s="3" t="s">
        <v>3503</v>
      </c>
      <c r="J3913" s="3" t="s">
        <v>4931</v>
      </c>
      <c r="K3913" s="5" t="s">
        <v>6581</v>
      </c>
      <c r="L3913" s="14"/>
      <c r="O3913" s="3" t="str">
        <f>IF(AND(TRIM(J3913)="",M3913=""),"Suffix not translated ",
   IF(AND(TRIM(J3913)&lt;&gt;"",TRIM(M3913)&lt;&gt;"",TRIM(J3913)&lt;&gt;TRIM(M3913)),"Suffix translation &lt;&gt; lookup ", "" ))
&amp;IF(AND(TRIM(K3913)="",N3913=""),"Description not translated ",
   IF(AND(TRIM(K3913)&lt;&gt;"",TRIM(N3913)&lt;&gt;"",TRIM(K3913)&lt;&gt;TRIM(N3913)),"Description translation&lt;&gt; lookup ", "" ))</f>
        <v/>
      </c>
      <c r="P3913" s="3" t="s">
        <v>8447</v>
      </c>
      <c r="Q3913" s="3" t="s">
        <v>8447</v>
      </c>
      <c r="R3913" s="3" t="s">
        <v>8979</v>
      </c>
    </row>
    <row r="3914" spans="1:18" ht="30" x14ac:dyDescent="0.25">
      <c r="A3914" s="2" t="str">
        <f>IF(TRIM(J3914)="","",E3914)</f>
        <v>LicensorID</v>
      </c>
      <c r="B3914" s="2" t="str">
        <f>IF(TRIM(K3914)="","",I3914)</f>
        <v>Optional PLUS-ID identifying each Licensor.</v>
      </c>
      <c r="C3914" s="2" t="str">
        <f>LEFT(F3914,FIND(".",F3914,6))</f>
        <v>Xmp.plus.</v>
      </c>
      <c r="D3914" s="2" t="str">
        <f>VLOOKUP(C3914,PrefixUebersetzung,2,FALSE)</f>
        <v>Xmp.plus.</v>
      </c>
      <c r="E3914" s="2" t="str">
        <f>MID(F3914,FIND(".",F3914,6)+1,99)</f>
        <v>LicensorID</v>
      </c>
      <c r="F3914" s="3" t="s">
        <v>1959</v>
      </c>
      <c r="G3914" s="3" t="s">
        <v>9526</v>
      </c>
      <c r="H3914" s="3" t="s">
        <v>11241</v>
      </c>
      <c r="I3914" s="3" t="s">
        <v>3504</v>
      </c>
      <c r="J3914" s="3" t="s">
        <v>4932</v>
      </c>
      <c r="K3914" s="5" t="s">
        <v>5487</v>
      </c>
      <c r="L3914" s="14"/>
      <c r="O3914" s="3" t="str">
        <f>IF(AND(TRIM(J3914)="",M3914=""),"Suffix not translated ",
   IF(AND(TRIM(J3914)&lt;&gt;"",TRIM(M3914)&lt;&gt;"",TRIM(J3914)&lt;&gt;TRIM(M3914)),"Suffix translation &lt;&gt; lookup ", "" ))
&amp;IF(AND(TRIM(K3914)="",N3914=""),"Description not translated ",
   IF(AND(TRIM(K3914)&lt;&gt;"",TRIM(N3914)&lt;&gt;"",TRIM(K3914)&lt;&gt;TRIM(N3914)),"Description translation&lt;&gt; lookup ", "" ))</f>
        <v/>
      </c>
      <c r="P3914" s="3" t="s">
        <v>8447</v>
      </c>
      <c r="Q3914" s="3" t="s">
        <v>8447</v>
      </c>
    </row>
    <row r="3915" spans="1:18" ht="30" x14ac:dyDescent="0.25">
      <c r="A3915" s="2" t="str">
        <f>IF(TRIM(J3915)="","",E3915)</f>
        <v>LicensorImageID</v>
      </c>
      <c r="B3915" s="2" t="str">
        <f>IF(TRIM(K3915)="","",I3915)</f>
        <v>Optional identifier assigned by the Licensor to the image.</v>
      </c>
      <c r="C3915" s="2" t="str">
        <f>LEFT(F3915,FIND(".",F3915,6))</f>
        <v>Xmp.plus.</v>
      </c>
      <c r="D3915" s="2" t="str">
        <f>VLOOKUP(C3915,PrefixUebersetzung,2,FALSE)</f>
        <v>Xmp.plus.</v>
      </c>
      <c r="E3915" s="2" t="str">
        <f>MID(F3915,FIND(".",F3915,6)+1,99)</f>
        <v>LicensorImageID</v>
      </c>
      <c r="F3915" s="3" t="s">
        <v>1960</v>
      </c>
      <c r="G3915" s="3" t="s">
        <v>9526</v>
      </c>
      <c r="H3915" s="3" t="s">
        <v>11241</v>
      </c>
      <c r="I3915" s="3" t="s">
        <v>3505</v>
      </c>
      <c r="J3915" s="3" t="s">
        <v>4933</v>
      </c>
      <c r="K3915" s="5" t="s">
        <v>5516</v>
      </c>
      <c r="L3915" s="14"/>
      <c r="O3915" s="3" t="str">
        <f>IF(AND(TRIM(J3915)="",M3915=""),"Suffix not translated ",
   IF(AND(TRIM(J3915)&lt;&gt;"",TRIM(M3915)&lt;&gt;"",TRIM(J3915)&lt;&gt;TRIM(M3915)),"Suffix translation &lt;&gt; lookup ", "" ))
&amp;IF(AND(TRIM(K3915)="",N3915=""),"Description not translated ",
   IF(AND(TRIM(K3915)&lt;&gt;"",TRIM(N3915)&lt;&gt;"",TRIM(K3915)&lt;&gt;TRIM(N3915)),"Description translation&lt;&gt; lookup ", "" ))</f>
        <v/>
      </c>
      <c r="P3915" s="3" t="s">
        <v>8447</v>
      </c>
      <c r="Q3915" s="3" t="s">
        <v>8447</v>
      </c>
    </row>
    <row r="3916" spans="1:18" x14ac:dyDescent="0.25">
      <c r="A3916" s="2" t="str">
        <f>IF(TRIM(J3916)="","",E3916)</f>
        <v>LicensorName</v>
      </c>
      <c r="B3916" s="2" t="str">
        <f>IF(TRIM(K3916)="","",I3916)</f>
        <v>Name of each Licensor.</v>
      </c>
      <c r="C3916" s="2" t="str">
        <f>LEFT(F3916,FIND(".",F3916,6))</f>
        <v>Xmp.plus.</v>
      </c>
      <c r="D3916" s="2" t="str">
        <f>VLOOKUP(C3916,PrefixUebersetzung,2,FALSE)</f>
        <v>Xmp.plus.</v>
      </c>
      <c r="E3916" s="2" t="str">
        <f>MID(F3916,FIND(".",F3916,6)+1,99)</f>
        <v>LicensorName</v>
      </c>
      <c r="F3916" s="3" t="s">
        <v>1961</v>
      </c>
      <c r="G3916" s="3" t="s">
        <v>9526</v>
      </c>
      <c r="H3916" s="3" t="s">
        <v>11318</v>
      </c>
      <c r="I3916" s="3" t="s">
        <v>3506</v>
      </c>
      <c r="J3916" s="3" t="s">
        <v>4934</v>
      </c>
      <c r="K3916" s="5" t="s">
        <v>4085</v>
      </c>
      <c r="L3916" s="14"/>
      <c r="O3916" s="3" t="str">
        <f>IF(AND(TRIM(J3916)="",M3916=""),"Suffix not translated ",
   IF(AND(TRIM(J3916)&lt;&gt;"",TRIM(M3916)&lt;&gt;"",TRIM(J3916)&lt;&gt;TRIM(M3916)),"Suffix translation &lt;&gt; lookup ", "" ))
&amp;IF(AND(TRIM(K3916)="",N3916=""),"Description not translated ",
   IF(AND(TRIM(K3916)&lt;&gt;"",TRIM(N3916)&lt;&gt;"",TRIM(K3916)&lt;&gt;TRIM(N3916)),"Description translation&lt;&gt; lookup ", "" ))</f>
        <v/>
      </c>
      <c r="P3916" s="3" t="s">
        <v>8447</v>
      </c>
      <c r="Q3916" s="3" t="s">
        <v>8447</v>
      </c>
      <c r="R3916" s="3" t="s">
        <v>4110</v>
      </c>
    </row>
    <row r="3917" spans="1:18" ht="30" x14ac:dyDescent="0.25">
      <c r="A3917" s="2" t="str">
        <f>IF(TRIM(J3917)="","",E3917)</f>
        <v>LicensorNotes</v>
      </c>
      <c r="B3917" s="2" t="str">
        <f>IF(TRIM(K3917)="","",I3917)</f>
        <v>Supplemental information for use in identifying and contacting the Licensor/s.</v>
      </c>
      <c r="C3917" s="2" t="str">
        <f>LEFT(F3917,FIND(".",F3917,6))</f>
        <v>Xmp.plus.</v>
      </c>
      <c r="D3917" s="2" t="str">
        <f>VLOOKUP(C3917,PrefixUebersetzung,2,FALSE)</f>
        <v>Xmp.plus.</v>
      </c>
      <c r="E3917" s="2" t="str">
        <f>MID(F3917,FIND(".",F3917,6)+1,99)</f>
        <v>LicensorNotes</v>
      </c>
      <c r="F3917" s="3" t="s">
        <v>1962</v>
      </c>
      <c r="G3917" s="3" t="s">
        <v>9529</v>
      </c>
      <c r="H3917" s="3" t="s">
        <v>11260</v>
      </c>
      <c r="I3917" s="3" t="s">
        <v>3507</v>
      </c>
      <c r="J3917" s="3" t="s">
        <v>4935</v>
      </c>
      <c r="K3917" s="5" t="s">
        <v>5517</v>
      </c>
      <c r="L3917" s="14"/>
      <c r="O3917" s="3" t="str">
        <f>IF(AND(TRIM(J3917)="",M3917=""),"Suffix not translated ",
   IF(AND(TRIM(J3917)&lt;&gt;"",TRIM(M3917)&lt;&gt;"",TRIM(J3917)&lt;&gt;TRIM(M3917)),"Suffix translation &lt;&gt; lookup ", "" ))
&amp;IF(AND(TRIM(K3917)="",N3917=""),"Description not translated ",
   IF(AND(TRIM(K3917)&lt;&gt;"",TRIM(N3917)&lt;&gt;"",TRIM(K3917)&lt;&gt;TRIM(N3917)),"Description translation&lt;&gt; lookup ", "" ))</f>
        <v/>
      </c>
      <c r="P3917" s="3" t="s">
        <v>8447</v>
      </c>
      <c r="Q3917" s="3" t="s">
        <v>8447</v>
      </c>
    </row>
    <row r="3918" spans="1:18" x14ac:dyDescent="0.25">
      <c r="A3918" s="2" t="str">
        <f>IF(TRIM(J3918)="","",E3918)</f>
        <v>LicensorPostalCode</v>
      </c>
      <c r="B3918" s="2" t="str">
        <f>IF(TRIM(K3918)="","",I3918)</f>
        <v>Licensor Postal Code or Zip Code.</v>
      </c>
      <c r="C3918" s="2" t="str">
        <f>LEFT(F3918,FIND(".",F3918,6))</f>
        <v>Xmp.plus.</v>
      </c>
      <c r="D3918" s="2" t="str">
        <f>VLOOKUP(C3918,PrefixUebersetzung,2,FALSE)</f>
        <v>Xmp.plus.</v>
      </c>
      <c r="E3918" s="2" t="str">
        <f>MID(F3918,FIND(".",F3918,6)+1,99)</f>
        <v>LicensorPostalCode</v>
      </c>
      <c r="F3918" s="3" t="s">
        <v>1963</v>
      </c>
      <c r="G3918" s="3" t="s">
        <v>9526</v>
      </c>
      <c r="H3918" s="3" t="s">
        <v>11241</v>
      </c>
      <c r="I3918" s="3" t="s">
        <v>3508</v>
      </c>
      <c r="J3918" s="3" t="s">
        <v>4936</v>
      </c>
      <c r="K3918" s="5" t="s">
        <v>5518</v>
      </c>
      <c r="L3918" s="14"/>
      <c r="O3918" s="3" t="str">
        <f>IF(AND(TRIM(J3918)="",M3918=""),"Suffix not translated ",
   IF(AND(TRIM(J3918)&lt;&gt;"",TRIM(M3918)&lt;&gt;"",TRIM(J3918)&lt;&gt;TRIM(M3918)),"Suffix translation &lt;&gt; lookup ", "" ))
&amp;IF(AND(TRIM(K3918)="",N3918=""),"Description not translated ",
   IF(AND(TRIM(K3918)&lt;&gt;"",TRIM(N3918)&lt;&gt;"",TRIM(K3918)&lt;&gt;TRIM(N3918)),"Description translation&lt;&gt; lookup ", "" ))</f>
        <v/>
      </c>
      <c r="P3918" s="3" t="s">
        <v>8447</v>
      </c>
      <c r="Q3918" s="3" t="s">
        <v>8447</v>
      </c>
      <c r="R3918" s="3" t="s">
        <v>9073</v>
      </c>
    </row>
    <row r="3919" spans="1:18" x14ac:dyDescent="0.25">
      <c r="A3919" s="2" t="str">
        <f>IF(TRIM(J3919)="","",E3919)</f>
        <v>LicensorRegion</v>
      </c>
      <c r="B3919" s="2" t="str">
        <f>IF(TRIM(K3919)="","",I3919)</f>
        <v>Licensor State or Province name.</v>
      </c>
      <c r="C3919" s="2" t="str">
        <f>LEFT(F3919,FIND(".",F3919,6))</f>
        <v>Xmp.plus.</v>
      </c>
      <c r="D3919" s="2" t="str">
        <f>VLOOKUP(C3919,PrefixUebersetzung,2,FALSE)</f>
        <v>Xmp.plus.</v>
      </c>
      <c r="E3919" s="2" t="str">
        <f>MID(F3919,FIND(".",F3919,6)+1,99)</f>
        <v>LicensorRegion</v>
      </c>
      <c r="F3919" s="3" t="s">
        <v>1964</v>
      </c>
      <c r="G3919" s="3" t="s">
        <v>9526</v>
      </c>
      <c r="H3919" s="3" t="s">
        <v>11241</v>
      </c>
      <c r="I3919" s="3" t="s">
        <v>3509</v>
      </c>
      <c r="J3919" s="3" t="s">
        <v>4937</v>
      </c>
      <c r="K3919" s="5" t="s">
        <v>4086</v>
      </c>
      <c r="L3919" s="14"/>
      <c r="O3919" s="3" t="str">
        <f>IF(AND(TRIM(J3919)="",M3919=""),"Suffix not translated ",
   IF(AND(TRIM(J3919)&lt;&gt;"",TRIM(M3919)&lt;&gt;"",TRIM(J3919)&lt;&gt;TRIM(M3919)),"Suffix translation &lt;&gt; lookup ", "" ))
&amp;IF(AND(TRIM(K3919)="",N3919=""),"Description not translated ",
   IF(AND(TRIM(K3919)&lt;&gt;"",TRIM(N3919)&lt;&gt;"",TRIM(K3919)&lt;&gt;TRIM(N3919)),"Description translation&lt;&gt; lookup ", "" ))</f>
        <v/>
      </c>
      <c r="P3919" s="3" t="s">
        <v>8447</v>
      </c>
      <c r="Q3919" s="3" t="s">
        <v>8447</v>
      </c>
      <c r="R3919" s="3" t="s">
        <v>9260</v>
      </c>
    </row>
    <row r="3920" spans="1:18" x14ac:dyDescent="0.25">
      <c r="A3920" s="2" t="str">
        <f>IF(TRIM(J3920)="","",E3920)</f>
        <v>LicensorStreetAddress</v>
      </c>
      <c r="B3920" s="2" t="str">
        <f>IF(TRIM(K3920)="","",I3920)</f>
        <v>Licensor street address.</v>
      </c>
      <c r="C3920" s="2" t="str">
        <f>LEFT(F3920,FIND(".",F3920,6))</f>
        <v>Xmp.plus.</v>
      </c>
      <c r="D3920" s="2" t="str">
        <f>VLOOKUP(C3920,PrefixUebersetzung,2,FALSE)</f>
        <v>Xmp.plus.</v>
      </c>
      <c r="E3920" s="2" t="str">
        <f>MID(F3920,FIND(".",F3920,6)+1,99)</f>
        <v>LicensorStreetAddress</v>
      </c>
      <c r="F3920" s="3" t="s">
        <v>1965</v>
      </c>
      <c r="G3920" s="3" t="s">
        <v>9526</v>
      </c>
      <c r="H3920" s="3" t="s">
        <v>11241</v>
      </c>
      <c r="I3920" s="3" t="s">
        <v>3510</v>
      </c>
      <c r="J3920" s="3" t="s">
        <v>4938</v>
      </c>
      <c r="K3920" s="5" t="s">
        <v>4938</v>
      </c>
      <c r="L3920" s="14"/>
      <c r="O3920" s="3" t="str">
        <f>IF(AND(TRIM(J3920)="",M3920=""),"Suffix not translated ",
   IF(AND(TRIM(J3920)&lt;&gt;"",TRIM(M3920)&lt;&gt;"",TRIM(J3920)&lt;&gt;TRIM(M3920)),"Suffix translation &lt;&gt; lookup ", "" ))
&amp;IF(AND(TRIM(K3920)="",N3920=""),"Description not translated ",
   IF(AND(TRIM(K3920)&lt;&gt;"",TRIM(N3920)&lt;&gt;"",TRIM(K3920)&lt;&gt;TRIM(N3920)),"Description translation&lt;&gt; lookup ", "" ))</f>
        <v/>
      </c>
      <c r="P3920" s="3" t="s">
        <v>8447</v>
      </c>
      <c r="Q3920" s="3" t="s">
        <v>8447</v>
      </c>
      <c r="R3920" s="3" t="s">
        <v>9051</v>
      </c>
    </row>
    <row r="3921" spans="1:18" x14ac:dyDescent="0.25">
      <c r="A3921" s="2" t="str">
        <f>IF(TRIM(J3921)="","",E3921)</f>
        <v>LicensorTelephone1</v>
      </c>
      <c r="B3921" s="2" t="str">
        <f>IF(TRIM(K3921)="","",I3921)</f>
        <v>Licensor Telephone number 1.</v>
      </c>
      <c r="C3921" s="2" t="str">
        <f>LEFT(F3921,FIND(".",F3921,6))</f>
        <v>Xmp.plus.</v>
      </c>
      <c r="D3921" s="2" t="str">
        <f>VLOOKUP(C3921,PrefixUebersetzung,2,FALSE)</f>
        <v>Xmp.plus.</v>
      </c>
      <c r="E3921" s="2" t="str">
        <f>MID(F3921,FIND(".",F3921,6)+1,99)</f>
        <v>LicensorTelephone1</v>
      </c>
      <c r="F3921" s="3" t="s">
        <v>1966</v>
      </c>
      <c r="G3921" s="3" t="s">
        <v>9526</v>
      </c>
      <c r="H3921" s="3" t="s">
        <v>11241</v>
      </c>
      <c r="I3921" s="3" t="s">
        <v>3511</v>
      </c>
      <c r="J3921" s="3" t="s">
        <v>4939</v>
      </c>
      <c r="K3921" s="5" t="s">
        <v>5488</v>
      </c>
      <c r="L3921" s="14"/>
      <c r="O3921" s="3" t="str">
        <f>IF(AND(TRIM(J3921)="",M3921=""),"Suffix not translated ",
   IF(AND(TRIM(J3921)&lt;&gt;"",TRIM(M3921)&lt;&gt;"",TRIM(J3921)&lt;&gt;TRIM(M3921)),"Suffix translation &lt;&gt; lookup ", "" ))
&amp;IF(AND(TRIM(K3921)="",N3921=""),"Description not translated ",
   IF(AND(TRIM(K3921)&lt;&gt;"",TRIM(N3921)&lt;&gt;"",TRIM(K3921)&lt;&gt;TRIM(N3921)),"Description translation&lt;&gt; lookup ", "" ))</f>
        <v/>
      </c>
      <c r="P3921" s="3" t="s">
        <v>8447</v>
      </c>
      <c r="Q3921" s="3" t="s">
        <v>8447</v>
      </c>
      <c r="R3921" s="3" t="s">
        <v>9252</v>
      </c>
    </row>
    <row r="3922" spans="1:18" x14ac:dyDescent="0.25">
      <c r="A3922" s="2" t="str">
        <f>IF(TRIM(J3922)="","",E3922)</f>
        <v>LicensorTelephone2</v>
      </c>
      <c r="B3922" s="2" t="str">
        <f>IF(TRIM(K3922)="","",I3922)</f>
        <v>Licensor Telephone number 2.</v>
      </c>
      <c r="C3922" s="2" t="str">
        <f>LEFT(F3922,FIND(".",F3922,6))</f>
        <v>Xmp.plus.</v>
      </c>
      <c r="D3922" s="2" t="str">
        <f>VLOOKUP(C3922,PrefixUebersetzung,2,FALSE)</f>
        <v>Xmp.plus.</v>
      </c>
      <c r="E3922" s="2" t="str">
        <f>MID(F3922,FIND(".",F3922,6)+1,99)</f>
        <v>LicensorTelephone2</v>
      </c>
      <c r="F3922" s="3" t="s">
        <v>1967</v>
      </c>
      <c r="G3922" s="3" t="s">
        <v>9526</v>
      </c>
      <c r="H3922" s="3" t="s">
        <v>11241</v>
      </c>
      <c r="I3922" s="3" t="s">
        <v>3512</v>
      </c>
      <c r="J3922" s="3" t="s">
        <v>4940</v>
      </c>
      <c r="K3922" s="5" t="s">
        <v>5489</v>
      </c>
      <c r="L3922" s="14"/>
      <c r="O3922" s="3" t="str">
        <f>IF(AND(TRIM(J3922)="",M3922=""),"Suffix not translated ",
   IF(AND(TRIM(J3922)&lt;&gt;"",TRIM(M3922)&lt;&gt;"",TRIM(J3922)&lt;&gt;TRIM(M3922)),"Suffix translation &lt;&gt; lookup ", "" ))
&amp;IF(AND(TRIM(K3922)="",N3922=""),"Description not translated ",
   IF(AND(TRIM(K3922)&lt;&gt;"",TRIM(N3922)&lt;&gt;"",TRIM(K3922)&lt;&gt;TRIM(N3922)),"Description translation&lt;&gt; lookup ", "" ))</f>
        <v/>
      </c>
      <c r="P3922" s="3" t="s">
        <v>8447</v>
      </c>
      <c r="Q3922" s="3" t="s">
        <v>8447</v>
      </c>
      <c r="R3922" s="3" t="s">
        <v>9252</v>
      </c>
    </row>
    <row r="3923" spans="1:18" x14ac:dyDescent="0.25">
      <c r="A3923" s="2" t="str">
        <f>IF(TRIM(J3923)="","",E3923)</f>
        <v>LicensorTelephoneType1</v>
      </c>
      <c r="B3923" s="2" t="str">
        <f>IF(TRIM(K3923)="","",I3923)</f>
        <v>Licensor Telephone Type 1.</v>
      </c>
      <c r="C3923" s="2" t="str">
        <f>LEFT(F3923,FIND(".",F3923,6))</f>
        <v>Xmp.plus.</v>
      </c>
      <c r="D3923" s="2" t="str">
        <f>VLOOKUP(C3923,PrefixUebersetzung,2,FALSE)</f>
        <v>Xmp.plus.</v>
      </c>
      <c r="E3923" s="2" t="str">
        <f>MID(F3923,FIND(".",F3923,6)+1,99)</f>
        <v>LicensorTelephoneType1</v>
      </c>
      <c r="F3923" s="3" t="s">
        <v>1968</v>
      </c>
      <c r="G3923" s="3" t="s">
        <v>9526</v>
      </c>
      <c r="H3923" s="3" t="s">
        <v>6374</v>
      </c>
      <c r="I3923" s="3" t="s">
        <v>3513</v>
      </c>
      <c r="J3923" s="3" t="s">
        <v>4941</v>
      </c>
      <c r="K3923" s="5" t="s">
        <v>4087</v>
      </c>
      <c r="L3923" s="14"/>
      <c r="O3923" s="3" t="str">
        <f>IF(AND(TRIM(J3923)="",M3923=""),"Suffix not translated ",
   IF(AND(TRIM(J3923)&lt;&gt;"",TRIM(M3923)&lt;&gt;"",TRIM(J3923)&lt;&gt;TRIM(M3923)),"Suffix translation &lt;&gt; lookup ", "" ))
&amp;IF(AND(TRIM(K3923)="",N3923=""),"Description not translated ",
   IF(AND(TRIM(K3923)&lt;&gt;"",TRIM(N3923)&lt;&gt;"",TRIM(K3923)&lt;&gt;TRIM(N3923)),"Description translation&lt;&gt; lookup ", "" ))</f>
        <v/>
      </c>
      <c r="P3923" s="3" t="s">
        <v>8447</v>
      </c>
      <c r="Q3923" s="3" t="s">
        <v>8447</v>
      </c>
      <c r="R3923" s="3" t="s">
        <v>9252</v>
      </c>
    </row>
    <row r="3924" spans="1:18" x14ac:dyDescent="0.25">
      <c r="A3924" s="2" t="str">
        <f>IF(TRIM(J3924)="","",E3924)</f>
        <v>LicensorTelephoneType2</v>
      </c>
      <c r="B3924" s="2" t="str">
        <f>IF(TRIM(K3924)="","",I3924)</f>
        <v>Licensor Telephone Type 2.</v>
      </c>
      <c r="C3924" s="2" t="str">
        <f>LEFT(F3924,FIND(".",F3924,6))</f>
        <v>Xmp.plus.</v>
      </c>
      <c r="D3924" s="2" t="str">
        <f>VLOOKUP(C3924,PrefixUebersetzung,2,FALSE)</f>
        <v>Xmp.plus.</v>
      </c>
      <c r="E3924" s="2" t="str">
        <f>MID(F3924,FIND(".",F3924,6)+1,99)</f>
        <v>LicensorTelephoneType2</v>
      </c>
      <c r="F3924" s="3" t="s">
        <v>1969</v>
      </c>
      <c r="G3924" s="3" t="s">
        <v>9526</v>
      </c>
      <c r="H3924" s="3" t="s">
        <v>6374</v>
      </c>
      <c r="I3924" s="3" t="s">
        <v>3514</v>
      </c>
      <c r="J3924" s="3" t="s">
        <v>4942</v>
      </c>
      <c r="K3924" s="5" t="s">
        <v>4088</v>
      </c>
      <c r="L3924" s="14"/>
      <c r="O3924" s="3" t="str">
        <f>IF(AND(TRIM(J3924)="",M3924=""),"Suffix not translated ",
   IF(AND(TRIM(J3924)&lt;&gt;"",TRIM(M3924)&lt;&gt;"",TRIM(J3924)&lt;&gt;TRIM(M3924)),"Suffix translation &lt;&gt; lookup ", "" ))
&amp;IF(AND(TRIM(K3924)="",N3924=""),"Description not translated ",
   IF(AND(TRIM(K3924)&lt;&gt;"",TRIM(N3924)&lt;&gt;"",TRIM(K3924)&lt;&gt;TRIM(N3924)),"Description translation&lt;&gt; lookup ", "" ))</f>
        <v/>
      </c>
      <c r="P3924" s="3" t="s">
        <v>8447</v>
      </c>
      <c r="Q3924" s="3" t="s">
        <v>8447</v>
      </c>
      <c r="R3924" s="3" t="s">
        <v>9252</v>
      </c>
    </row>
    <row r="3925" spans="1:18" ht="30" x14ac:dyDescent="0.25">
      <c r="A3925" s="2" t="str">
        <f>IF(TRIM(J3925)="","",E3925)</f>
        <v>LicensorTransactionID</v>
      </c>
      <c r="B3925" s="2" t="str">
        <f>IF(TRIM(K3925)="","",I3925)</f>
        <v>Identifier assigned by Licensor for Licensor's reference and internal use.</v>
      </c>
      <c r="C3925" s="2" t="str">
        <f>LEFT(F3925,FIND(".",F3925,6))</f>
        <v>Xmp.plus.</v>
      </c>
      <c r="D3925" s="2" t="str">
        <f>VLOOKUP(C3925,PrefixUebersetzung,2,FALSE)</f>
        <v>Xmp.plus.</v>
      </c>
      <c r="E3925" s="2" t="str">
        <f>MID(F3925,FIND(".",F3925,6)+1,99)</f>
        <v>LicensorTransactionID</v>
      </c>
      <c r="F3925" s="3" t="s">
        <v>1970</v>
      </c>
      <c r="G3925" s="3" t="s">
        <v>9527</v>
      </c>
      <c r="H3925" s="3" t="s">
        <v>11251</v>
      </c>
      <c r="I3925" s="3" t="s">
        <v>3515</v>
      </c>
      <c r="J3925" s="3" t="s">
        <v>4943</v>
      </c>
      <c r="K3925" s="5" t="s">
        <v>6583</v>
      </c>
      <c r="L3925" s="14"/>
      <c r="O3925" s="3" t="str">
        <f>IF(AND(TRIM(J3925)="",M3925=""),"Suffix not translated ",
   IF(AND(TRIM(J3925)&lt;&gt;"",TRIM(M3925)&lt;&gt;"",TRIM(J3925)&lt;&gt;TRIM(M3925)),"Suffix translation &lt;&gt; lookup ", "" ))
&amp;IF(AND(TRIM(K3925)="",N3925=""),"Description not translated ",
   IF(AND(TRIM(K3925)&lt;&gt;"",TRIM(N3925)&lt;&gt;"",TRIM(K3925)&lt;&gt;TRIM(N3925)),"Description translation&lt;&gt; lookup ", "" ))</f>
        <v/>
      </c>
      <c r="P3925" s="3" t="s">
        <v>8447</v>
      </c>
      <c r="Q3925" s="3" t="s">
        <v>8447</v>
      </c>
    </row>
    <row r="3926" spans="1:18" ht="30" x14ac:dyDescent="0.25">
      <c r="A3926" s="2" t="str">
        <f>IF(TRIM(J3926)="","",E3926)</f>
        <v>LicensorURL</v>
      </c>
      <c r="B3926" s="2" t="str">
        <f>IF(TRIM(K3926)="","",I3926)</f>
        <v>URL for a Licensor web page. May facilitate licensing of the image.</v>
      </c>
      <c r="C3926" s="2" t="str">
        <f>LEFT(F3926,FIND(".",F3926,6))</f>
        <v>Xmp.plus.</v>
      </c>
      <c r="D3926" s="2" t="str">
        <f>VLOOKUP(C3926,PrefixUebersetzung,2,FALSE)</f>
        <v>Xmp.plus.</v>
      </c>
      <c r="E3926" s="2" t="str">
        <f>MID(F3926,FIND(".",F3926,6)+1,99)</f>
        <v>LicensorURL</v>
      </c>
      <c r="F3926" s="3" t="s">
        <v>1971</v>
      </c>
      <c r="G3926" s="3" t="s">
        <v>9526</v>
      </c>
      <c r="H3926" s="3" t="s">
        <v>6374</v>
      </c>
      <c r="I3926" s="3" t="s">
        <v>11380</v>
      </c>
      <c r="J3926" s="3" t="s">
        <v>4944</v>
      </c>
      <c r="K3926" s="5" t="s">
        <v>11381</v>
      </c>
      <c r="L3926" s="14"/>
      <c r="O3926" s="3" t="str">
        <f>IF(AND(TRIM(J3926)="",M3926=""),"Suffix not translated ",
   IF(AND(TRIM(J3926)&lt;&gt;"",TRIM(M3926)&lt;&gt;"",TRIM(J3926)&lt;&gt;TRIM(M3926)),"Suffix translation &lt;&gt; lookup ", "" ))
&amp;IF(AND(TRIM(K3926)="",N3926=""),"Description not translated ",
   IF(AND(TRIM(K3926)&lt;&gt;"",TRIM(N3926)&lt;&gt;"",TRIM(K3926)&lt;&gt;TRIM(N3926)),"Description translation&lt;&gt; lookup ", "" ))</f>
        <v/>
      </c>
      <c r="P3926" s="3" t="s">
        <v>8447</v>
      </c>
      <c r="Q3926" s="3" t="s">
        <v>8447</v>
      </c>
    </row>
    <row r="3927" spans="1:18" ht="75" x14ac:dyDescent="0.25">
      <c r="A3927" s="2" t="str">
        <f>IF(TRIM(J3927)="","",E3927)</f>
        <v>MediaConstraints</v>
      </c>
      <c r="B3927" s="2" t="str">
        <f>IF(TRIM(K3927)="","",I3927)</f>
        <v>Constraints limiting the scope of PLUS Media Usage/s included in the license to particular named media or to media not yet specifically defined in the PLUS Media Matrix.</v>
      </c>
      <c r="C3927" s="2" t="str">
        <f>LEFT(F3927,FIND(".",F3927,6))</f>
        <v>Xmp.plus.</v>
      </c>
      <c r="D3927" s="2" t="str">
        <f>VLOOKUP(C3927,PrefixUebersetzung,2,FALSE)</f>
        <v>Xmp.plus.</v>
      </c>
      <c r="E3927" s="2" t="str">
        <f>MID(F3927,FIND(".",F3927,6)+1,99)</f>
        <v>MediaConstraints</v>
      </c>
      <c r="F3927" s="3" t="s">
        <v>1972</v>
      </c>
      <c r="G3927" s="3" t="s">
        <v>9529</v>
      </c>
      <c r="H3927" s="3" t="s">
        <v>11260</v>
      </c>
      <c r="I3927" s="3" t="s">
        <v>3516</v>
      </c>
      <c r="J3927" s="3" t="s">
        <v>4945</v>
      </c>
      <c r="K3927" s="5" t="s">
        <v>6584</v>
      </c>
      <c r="L3927" s="14"/>
      <c r="O3927" s="3" t="str">
        <f>IF(AND(TRIM(J3927)="",M3927=""),"Suffix not translated ",
   IF(AND(TRIM(J3927)&lt;&gt;"",TRIM(M3927)&lt;&gt;"",TRIM(J3927)&lt;&gt;TRIM(M3927)),"Suffix translation &lt;&gt; lookup ", "" ))
&amp;IF(AND(TRIM(K3927)="",N3927=""),"Description not translated ",
   IF(AND(TRIM(K3927)&lt;&gt;"",TRIM(N3927)&lt;&gt;"",TRIM(K3927)&lt;&gt;TRIM(N3927)),"Description translation&lt;&gt; lookup ", "" ))</f>
        <v/>
      </c>
      <c r="P3927" s="3" t="s">
        <v>8447</v>
      </c>
      <c r="Q3927" s="3" t="s">
        <v>8447</v>
      </c>
    </row>
    <row r="3928" spans="1:18" ht="45" x14ac:dyDescent="0.25">
      <c r="A3928" s="2" t="str">
        <f>IF(TRIM(J3928)="","",E3928)</f>
        <v>MediaSummaryCode</v>
      </c>
      <c r="B3928" s="2" t="str">
        <f>IF(TRIM(K3928)="","",I3928)</f>
        <v>A PLUS-standardized alphanumeric code string summarizing the media usages included in the license.</v>
      </c>
      <c r="C3928" s="2" t="str">
        <f>LEFT(F3928,FIND(".",F3928,6))</f>
        <v>Xmp.plus.</v>
      </c>
      <c r="D3928" s="2" t="str">
        <f>VLOOKUP(C3928,PrefixUebersetzung,2,FALSE)</f>
        <v>Xmp.plus.</v>
      </c>
      <c r="E3928" s="2" t="str">
        <f>MID(F3928,FIND(".",F3928,6)+1,99)</f>
        <v>MediaSummaryCode</v>
      </c>
      <c r="F3928" s="3" t="s">
        <v>1973</v>
      </c>
      <c r="G3928" s="3" t="s">
        <v>9526</v>
      </c>
      <c r="H3928" s="3" t="s">
        <v>11241</v>
      </c>
      <c r="I3928" s="3" t="s">
        <v>3517</v>
      </c>
      <c r="J3928" s="3" t="s">
        <v>4946</v>
      </c>
      <c r="K3928" s="5" t="s">
        <v>5550</v>
      </c>
      <c r="L3928" s="14"/>
      <c r="O3928" s="3" t="str">
        <f>IF(AND(TRIM(J3928)="",M3928=""),"Suffix not translated ",
   IF(AND(TRIM(J3928)&lt;&gt;"",TRIM(M3928)&lt;&gt;"",TRIM(J3928)&lt;&gt;TRIM(M3928)),"Suffix translation &lt;&gt; lookup ", "" ))
&amp;IF(AND(TRIM(K3928)="",N3928=""),"Description not translated ",
   IF(AND(TRIM(K3928)&lt;&gt;"",TRIM(N3928)&lt;&gt;"",TRIM(K3928)&lt;&gt;TRIM(N3928)),"Description translation&lt;&gt; lookup ", "" ))</f>
        <v/>
      </c>
      <c r="P3928" s="3" t="s">
        <v>8447</v>
      </c>
      <c r="Q3928" s="3" t="s">
        <v>8447</v>
      </c>
    </row>
    <row r="3929" spans="1:18" ht="30" x14ac:dyDescent="0.25">
      <c r="A3929" s="2" t="str">
        <f>IF(TRIM(J3929)="","",E3929)</f>
        <v>MinorModelAgeDisclosure</v>
      </c>
      <c r="B3929" s="2" t="str">
        <f>IF(TRIM(K3929)="","",I3929)</f>
        <v>Age of the youngest model pictured in the image, at the time that the image was made.</v>
      </c>
      <c r="C3929" s="2" t="str">
        <f>LEFT(F3929,FIND(".",F3929,6))</f>
        <v>Xmp.plus.</v>
      </c>
      <c r="D3929" s="2" t="str">
        <f>VLOOKUP(C3929,PrefixUebersetzung,2,FALSE)</f>
        <v>Xmp.plus.</v>
      </c>
      <c r="E3929" s="2" t="str">
        <f>MID(F3929,FIND(".",F3929,6)+1,99)</f>
        <v>MinorModelAgeDisclosure</v>
      </c>
      <c r="F3929" s="3" t="s">
        <v>1974</v>
      </c>
      <c r="G3929" s="3" t="s">
        <v>9526</v>
      </c>
      <c r="H3929" s="3" t="s">
        <v>6374</v>
      </c>
      <c r="I3929" s="3" t="s">
        <v>3518</v>
      </c>
      <c r="J3929" s="3" t="s">
        <v>5026</v>
      </c>
      <c r="K3929" s="5" t="s">
        <v>5490</v>
      </c>
      <c r="L3929" s="14"/>
      <c r="O3929" s="3" t="str">
        <f>IF(AND(TRIM(J3929)="",M3929=""),"Suffix not translated ",
   IF(AND(TRIM(J3929)&lt;&gt;"",TRIM(M3929)&lt;&gt;"",TRIM(J3929)&lt;&gt;TRIM(M3929)),"Suffix translation &lt;&gt; lookup ", "" ))
&amp;IF(AND(TRIM(K3929)="",N3929=""),"Description not translated ",
   IF(AND(TRIM(K3929)&lt;&gt;"",TRIM(N3929)&lt;&gt;"",TRIM(K3929)&lt;&gt;TRIM(N3929)),"Description translation&lt;&gt; lookup ", "" ))</f>
        <v/>
      </c>
      <c r="P3929" s="3" t="s">
        <v>8447</v>
      </c>
      <c r="Q3929" s="3" t="s">
        <v>8447</v>
      </c>
    </row>
    <row r="3930" spans="1:18" ht="30" x14ac:dyDescent="0.25">
      <c r="A3930" s="2" t="str">
        <f>IF(TRIM(J3930)="","",E3930)</f>
        <v>ModelReleaseID</v>
      </c>
      <c r="B3930" s="2" t="str">
        <f>IF(TRIM(K3930)="","",I3930)</f>
        <v>Optional identifier associated with each Model Release.</v>
      </c>
      <c r="C3930" s="2" t="str">
        <f>LEFT(F3930,FIND(".",F3930,6))</f>
        <v>Xmp.plus.</v>
      </c>
      <c r="D3930" s="2" t="str">
        <f>VLOOKUP(C3930,PrefixUebersetzung,2,FALSE)</f>
        <v>Xmp.plus.</v>
      </c>
      <c r="E3930" s="2" t="str">
        <f>MID(F3930,FIND(".",F3930,6)+1,99)</f>
        <v>ModelReleaseID</v>
      </c>
      <c r="F3930" s="3" t="s">
        <v>1975</v>
      </c>
      <c r="G3930" s="3" t="s">
        <v>9527</v>
      </c>
      <c r="H3930" s="3" t="s">
        <v>11251</v>
      </c>
      <c r="I3930" s="3" t="s">
        <v>3519</v>
      </c>
      <c r="J3930" s="3" t="s">
        <v>4947</v>
      </c>
      <c r="K3930" s="5" t="s">
        <v>6585</v>
      </c>
      <c r="L3930" s="14"/>
      <c r="O3930" s="3" t="str">
        <f>IF(AND(TRIM(J3930)="",M3930=""),"Suffix not translated ",
   IF(AND(TRIM(J3930)&lt;&gt;"",TRIM(M3930)&lt;&gt;"",TRIM(J3930)&lt;&gt;TRIM(M3930)),"Suffix translation &lt;&gt; lookup ", "" ))
&amp;IF(AND(TRIM(K3930)="",N3930=""),"Description not translated ",
   IF(AND(TRIM(K3930)&lt;&gt;"",TRIM(N3930)&lt;&gt;"",TRIM(K3930)&lt;&gt;TRIM(N3930)),"Description translation&lt;&gt; lookup ", "" ))</f>
        <v/>
      </c>
      <c r="P3930" s="3" t="s">
        <v>8447</v>
      </c>
      <c r="Q3930" s="3" t="s">
        <v>8447</v>
      </c>
    </row>
    <row r="3931" spans="1:18" ht="60" x14ac:dyDescent="0.25">
      <c r="A3931" s="2" t="str">
        <f>IF(TRIM(J3931)="","",E3931)</f>
        <v>ModelReleaseStatus</v>
      </c>
      <c r="B3931" s="2" t="str">
        <f>IF(TRIM(K3931)="","",I3931)</f>
        <v>Summarizes the availability and scope of model releases authorizing usage of the likenesses of persons appearing in the photograph.</v>
      </c>
      <c r="C3931" s="2" t="str">
        <f>LEFT(F3931,FIND(".",F3931,6))</f>
        <v>Xmp.plus.</v>
      </c>
      <c r="D3931" s="2" t="str">
        <f>VLOOKUP(C3931,PrefixUebersetzung,2,FALSE)</f>
        <v>Xmp.plus.</v>
      </c>
      <c r="E3931" s="2" t="str">
        <f>MID(F3931,FIND(".",F3931,6)+1,99)</f>
        <v>ModelReleaseStatus</v>
      </c>
      <c r="F3931" s="3" t="s">
        <v>1976</v>
      </c>
      <c r="G3931" s="3" t="s">
        <v>9526</v>
      </c>
      <c r="H3931" s="3" t="s">
        <v>6374</v>
      </c>
      <c r="I3931" s="3" t="s">
        <v>3520</v>
      </c>
      <c r="J3931" s="3" t="s">
        <v>4948</v>
      </c>
      <c r="K3931" s="5" t="s">
        <v>5477</v>
      </c>
      <c r="L3931" s="14"/>
      <c r="O3931" s="3" t="str">
        <f>IF(AND(TRIM(J3931)="",M3931=""),"Suffix not translated ",
   IF(AND(TRIM(J3931)&lt;&gt;"",TRIM(M3931)&lt;&gt;"",TRIM(J3931)&lt;&gt;TRIM(M3931)),"Suffix translation &lt;&gt; lookup ", "" ))
&amp;IF(AND(TRIM(K3931)="",N3931=""),"Description not translated ",
   IF(AND(TRIM(K3931)&lt;&gt;"",TRIM(N3931)&lt;&gt;"",TRIM(K3931)&lt;&gt;TRIM(N3931)),"Description translation&lt;&gt; lookup ", "" ))</f>
        <v/>
      </c>
      <c r="P3931" s="3" t="s">
        <v>8447</v>
      </c>
      <c r="Q3931" s="3" t="s">
        <v>8447</v>
      </c>
    </row>
    <row r="3932" spans="1:18" x14ac:dyDescent="0.25">
      <c r="A3932" s="2" t="str">
        <f>IF(TRIM(J3932)="","",E3932)</f>
        <v>OtherConditions</v>
      </c>
      <c r="B3932" s="2" t="str">
        <f>IF(TRIM(K3932)="","",I3932)</f>
        <v>Additional license conditions.</v>
      </c>
      <c r="C3932" s="2" t="str">
        <f>LEFT(F3932,FIND(".",F3932,6))</f>
        <v>Xmp.plus.</v>
      </c>
      <c r="D3932" s="2" t="str">
        <f>VLOOKUP(C3932,PrefixUebersetzung,2,FALSE)</f>
        <v>Xmp.plus.</v>
      </c>
      <c r="E3932" s="2" t="str">
        <f>MID(F3932,FIND(".",F3932,6)+1,99)</f>
        <v>OtherConditions</v>
      </c>
      <c r="F3932" s="3" t="s">
        <v>1977</v>
      </c>
      <c r="G3932" s="3" t="s">
        <v>9529</v>
      </c>
      <c r="H3932" s="3" t="s">
        <v>11260</v>
      </c>
      <c r="I3932" s="3" t="s">
        <v>3521</v>
      </c>
      <c r="J3932" s="3" t="s">
        <v>5030</v>
      </c>
      <c r="K3932" s="5" t="s">
        <v>4089</v>
      </c>
      <c r="L3932" s="14"/>
      <c r="O3932" s="3" t="str">
        <f>IF(AND(TRIM(J3932)="",M3932=""),"Suffix not translated ",
   IF(AND(TRIM(J3932)&lt;&gt;"",TRIM(M3932)&lt;&gt;"",TRIM(J3932)&lt;&gt;TRIM(M3932)),"Suffix translation &lt;&gt; lookup ", "" ))
&amp;IF(AND(TRIM(K3932)="",N3932=""),"Description not translated ",
   IF(AND(TRIM(K3932)&lt;&gt;"",TRIM(N3932)&lt;&gt;"",TRIM(K3932)&lt;&gt;TRIM(N3932)),"Description translation&lt;&gt; lookup ", "" ))</f>
        <v/>
      </c>
      <c r="P3932" s="3" t="s">
        <v>8447</v>
      </c>
      <c r="Q3932" s="3" t="s">
        <v>8447</v>
      </c>
      <c r="R3932" s="3" t="s">
        <v>8979</v>
      </c>
    </row>
    <row r="3933" spans="1:18" ht="30" x14ac:dyDescent="0.25">
      <c r="A3933" s="2" t="str">
        <f>IF(TRIM(J3933)="","",E3933)</f>
        <v>OtherConstraints</v>
      </c>
      <c r="B3933" s="2" t="str">
        <f>IF(TRIM(K3933)="","",I3933)</f>
        <v>Additional constraints on the use of the asset.</v>
      </c>
      <c r="C3933" s="2" t="str">
        <f>LEFT(F3933,FIND(".",F3933,6))</f>
        <v>Xmp.plus.</v>
      </c>
      <c r="D3933" s="2" t="str">
        <f>VLOOKUP(C3933,PrefixUebersetzung,2,FALSE)</f>
        <v>Xmp.plus.</v>
      </c>
      <c r="E3933" s="2" t="str">
        <f>MID(F3933,FIND(".",F3933,6)+1,99)</f>
        <v>OtherConstraints</v>
      </c>
      <c r="F3933" s="3" t="s">
        <v>1978</v>
      </c>
      <c r="G3933" s="3" t="s">
        <v>9529</v>
      </c>
      <c r="H3933" s="3" t="s">
        <v>11260</v>
      </c>
      <c r="I3933" s="3" t="s">
        <v>11389</v>
      </c>
      <c r="J3933" s="3" t="s">
        <v>5031</v>
      </c>
      <c r="K3933" s="5" t="s">
        <v>11382</v>
      </c>
      <c r="L3933" s="14"/>
      <c r="O3933" s="3" t="str">
        <f>IF(AND(TRIM(J3933)="",M3933=""),"Suffix not translated ",
   IF(AND(TRIM(J3933)&lt;&gt;"",TRIM(M3933)&lt;&gt;"",TRIM(J3933)&lt;&gt;TRIM(M3933)),"Suffix translation &lt;&gt; lookup ", "" ))
&amp;IF(AND(TRIM(K3933)="",N3933=""),"Description not translated ",
   IF(AND(TRIM(K3933)&lt;&gt;"",TRIM(N3933)&lt;&gt;"",TRIM(K3933)&lt;&gt;TRIM(N3933)),"Description translation&lt;&gt; lookup ", "" ))</f>
        <v/>
      </c>
      <c r="P3933" s="3" t="s">
        <v>8447</v>
      </c>
      <c r="Q3933" s="3" t="s">
        <v>8447</v>
      </c>
      <c r="R3933" s="3" t="s">
        <v>8985</v>
      </c>
    </row>
    <row r="3934" spans="1:18" x14ac:dyDescent="0.25">
      <c r="A3934" s="2" t="str">
        <f>IF(TRIM(J3934)="","",E3934)</f>
        <v>OtherImageInfo</v>
      </c>
      <c r="B3934" s="2" t="str">
        <f>IF(TRIM(K3934)="","",I3934)</f>
        <v>Additional image information.</v>
      </c>
      <c r="C3934" s="2" t="str">
        <f>LEFT(F3934,FIND(".",F3934,6))</f>
        <v>Xmp.plus.</v>
      </c>
      <c r="D3934" s="2" t="str">
        <f>VLOOKUP(C3934,PrefixUebersetzung,2,FALSE)</f>
        <v>Xmp.plus.</v>
      </c>
      <c r="E3934" s="2" t="str">
        <f>MID(F3934,FIND(".",F3934,6)+1,99)</f>
        <v>OtherImageInfo</v>
      </c>
      <c r="F3934" s="3" t="s">
        <v>1979</v>
      </c>
      <c r="G3934" s="3" t="s">
        <v>9529</v>
      </c>
      <c r="H3934" s="3" t="s">
        <v>11260</v>
      </c>
      <c r="I3934" s="3" t="s">
        <v>3522</v>
      </c>
      <c r="J3934" s="3" t="s">
        <v>5032</v>
      </c>
      <c r="K3934" s="5" t="s">
        <v>4090</v>
      </c>
      <c r="L3934" s="14"/>
      <c r="O3934" s="3" t="str">
        <f>IF(AND(TRIM(J3934)="",M3934=""),"Suffix not translated ",
   IF(AND(TRIM(J3934)&lt;&gt;"",TRIM(M3934)&lt;&gt;"",TRIM(J3934)&lt;&gt;TRIM(M3934)),"Suffix translation &lt;&gt; lookup ", "" ))
&amp;IF(AND(TRIM(K3934)="",N3934=""),"Description not translated ",
   IF(AND(TRIM(K3934)&lt;&gt;"",TRIM(N3934)&lt;&gt;"",TRIM(K3934)&lt;&gt;TRIM(N3934)),"Description translation&lt;&gt; lookup ", "" ))</f>
        <v/>
      </c>
      <c r="P3934" s="3" t="s">
        <v>8447</v>
      </c>
      <c r="Q3934" s="3" t="s">
        <v>8447</v>
      </c>
      <c r="R3934" s="3" t="s">
        <v>8979</v>
      </c>
    </row>
    <row r="3935" spans="1:18" ht="30" x14ac:dyDescent="0.25">
      <c r="A3935" s="2" t="str">
        <f>IF(TRIM(J3935)="","",E3935)</f>
        <v>OtherLicenseDocuments</v>
      </c>
      <c r="B3935" s="2" t="str">
        <f>IF(TRIM(K3935)="","",I3935)</f>
        <v>Reference information for additional documents associated with the license.</v>
      </c>
      <c r="C3935" s="2" t="str">
        <f>LEFT(F3935,FIND(".",F3935,6))</f>
        <v>Xmp.plus.</v>
      </c>
      <c r="D3935" s="2" t="str">
        <f>VLOOKUP(C3935,PrefixUebersetzung,2,FALSE)</f>
        <v>Xmp.plus.</v>
      </c>
      <c r="E3935" s="2" t="str">
        <f>MID(F3935,FIND(".",F3935,6)+1,99)</f>
        <v>OtherLicenseDocuments</v>
      </c>
      <c r="F3935" s="3" t="s">
        <v>1980</v>
      </c>
      <c r="G3935" s="3" t="s">
        <v>9527</v>
      </c>
      <c r="H3935" s="3" t="s">
        <v>11251</v>
      </c>
      <c r="I3935" s="3" t="s">
        <v>3523</v>
      </c>
      <c r="J3935" s="3" t="s">
        <v>5033</v>
      </c>
      <c r="K3935" s="5" t="s">
        <v>5491</v>
      </c>
      <c r="L3935" s="14"/>
      <c r="O3935" s="3" t="str">
        <f>IF(AND(TRIM(J3935)="",M3935=""),"Suffix not translated ",
   IF(AND(TRIM(J3935)&lt;&gt;"",TRIM(M3935)&lt;&gt;"",TRIM(J3935)&lt;&gt;TRIM(M3935)),"Suffix translation &lt;&gt; lookup ", "" ))
&amp;IF(AND(TRIM(K3935)="",N3935=""),"Description not translated ",
   IF(AND(TRIM(K3935)&lt;&gt;"",TRIM(N3935)&lt;&gt;"",TRIM(K3935)&lt;&gt;TRIM(N3935)),"Description translation&lt;&gt; lookup ", "" ))</f>
        <v/>
      </c>
      <c r="P3935" s="3" t="s">
        <v>8447</v>
      </c>
      <c r="Q3935" s="3" t="s">
        <v>8447</v>
      </c>
    </row>
    <row r="3936" spans="1:18" x14ac:dyDescent="0.25">
      <c r="A3936" s="2" t="str">
        <f>IF(TRIM(J3936)="","",E3936)</f>
        <v>OtherLicenseInfo</v>
      </c>
      <c r="B3936" s="2" t="str">
        <f>IF(TRIM(K3936)="","",I3936)</f>
        <v>Additional license information.</v>
      </c>
      <c r="C3936" s="2" t="str">
        <f>LEFT(F3936,FIND(".",F3936,6))</f>
        <v>Xmp.plus.</v>
      </c>
      <c r="D3936" s="2" t="str">
        <f>VLOOKUP(C3936,PrefixUebersetzung,2,FALSE)</f>
        <v>Xmp.plus.</v>
      </c>
      <c r="E3936" s="2" t="str">
        <f>MID(F3936,FIND(".",F3936,6)+1,99)</f>
        <v>OtherLicenseInfo</v>
      </c>
      <c r="F3936" s="3" t="s">
        <v>1981</v>
      </c>
      <c r="G3936" s="3" t="s">
        <v>9529</v>
      </c>
      <c r="H3936" s="3" t="s">
        <v>11260</v>
      </c>
      <c r="I3936" s="3" t="s">
        <v>3524</v>
      </c>
      <c r="J3936" s="3" t="s">
        <v>5034</v>
      </c>
      <c r="K3936" s="5" t="s">
        <v>4091</v>
      </c>
      <c r="L3936" s="14"/>
      <c r="O3936" s="3" t="str">
        <f>IF(AND(TRIM(J3936)="",M3936=""),"Suffix not translated ",
   IF(AND(TRIM(J3936)&lt;&gt;"",TRIM(M3936)&lt;&gt;"",TRIM(J3936)&lt;&gt;TRIM(M3936)),"Suffix translation &lt;&gt; lookup ", "" ))
&amp;IF(AND(TRIM(K3936)="",N3936=""),"Description not translated ",
   IF(AND(TRIM(K3936)&lt;&gt;"",TRIM(N3936)&lt;&gt;"",TRIM(K3936)&lt;&gt;TRIM(N3936)),"Description translation&lt;&gt; lookup ", "" ))</f>
        <v/>
      </c>
      <c r="P3936" s="3" t="s">
        <v>8447</v>
      </c>
      <c r="Q3936" s="3" t="s">
        <v>8447</v>
      </c>
      <c r="R3936" s="3" t="s">
        <v>8979</v>
      </c>
    </row>
    <row r="3937" spans="1:18" x14ac:dyDescent="0.25">
      <c r="A3937" s="2" t="str">
        <f>IF(TRIM(J3937)="","",E3937)</f>
        <v>OtherLicenseRequirements</v>
      </c>
      <c r="B3937" s="2" t="str">
        <f>IF(TRIM(K3937)="","",I3937)</f>
        <v>Additional license requirements.</v>
      </c>
      <c r="C3937" s="2" t="str">
        <f>LEFT(F3937,FIND(".",F3937,6))</f>
        <v>Xmp.plus.</v>
      </c>
      <c r="D3937" s="2" t="str">
        <f>VLOOKUP(C3937,PrefixUebersetzung,2,FALSE)</f>
        <v>Xmp.plus.</v>
      </c>
      <c r="E3937" s="2" t="str">
        <f>MID(F3937,FIND(".",F3937,6)+1,99)</f>
        <v>OtherLicenseRequirements</v>
      </c>
      <c r="F3937" s="3" t="s">
        <v>1982</v>
      </c>
      <c r="G3937" s="3" t="s">
        <v>9529</v>
      </c>
      <c r="H3937" s="3" t="s">
        <v>11260</v>
      </c>
      <c r="I3937" s="3" t="s">
        <v>3525</v>
      </c>
      <c r="J3937" s="3" t="s">
        <v>5035</v>
      </c>
      <c r="K3937" s="5" t="s">
        <v>4092</v>
      </c>
      <c r="L3937" s="14"/>
      <c r="O3937" s="3" t="str">
        <f>IF(AND(TRIM(J3937)="",M3937=""),"Suffix not translated ",
   IF(AND(TRIM(J3937)&lt;&gt;"",TRIM(M3937)&lt;&gt;"",TRIM(J3937)&lt;&gt;TRIM(M3937)),"Suffix translation &lt;&gt; lookup ", "" ))
&amp;IF(AND(TRIM(K3937)="",N3937=""),"Description not translated ",
   IF(AND(TRIM(K3937)&lt;&gt;"",TRIM(N3937)&lt;&gt;"",TRIM(K3937)&lt;&gt;TRIM(N3937)),"Description translation&lt;&gt; lookup ", "" ))</f>
        <v/>
      </c>
      <c r="P3937" s="3" t="s">
        <v>8447</v>
      </c>
      <c r="Q3937" s="3" t="s">
        <v>8447</v>
      </c>
      <c r="R3937" s="3" t="s">
        <v>8979</v>
      </c>
    </row>
    <row r="3938" spans="1:18" ht="45" x14ac:dyDescent="0.25">
      <c r="A3938" s="2" t="str">
        <f>IF(TRIM(J3938)="","",E3938)</f>
        <v>ProductOrServiceConstraints</v>
      </c>
      <c r="B3938" s="2" t="str">
        <f>IF(TRIM(K3938)="","",I3938)</f>
        <v>Constraints limiting usage of the image to promotion of/association with a named product or service.</v>
      </c>
      <c r="C3938" s="2" t="str">
        <f>LEFT(F3938,FIND(".",F3938,6))</f>
        <v>Xmp.plus.</v>
      </c>
      <c r="D3938" s="2" t="str">
        <f>VLOOKUP(C3938,PrefixUebersetzung,2,FALSE)</f>
        <v>Xmp.plus.</v>
      </c>
      <c r="E3938" s="2" t="str">
        <f>MID(F3938,FIND(".",F3938,6)+1,99)</f>
        <v>ProductOrServiceConstraints</v>
      </c>
      <c r="F3938" s="3" t="s">
        <v>1983</v>
      </c>
      <c r="G3938" s="3" t="s">
        <v>9529</v>
      </c>
      <c r="H3938" s="3" t="s">
        <v>11260</v>
      </c>
      <c r="I3938" s="3" t="s">
        <v>3526</v>
      </c>
      <c r="J3938" s="3" t="s">
        <v>4536</v>
      </c>
      <c r="K3938" s="5" t="s">
        <v>6586</v>
      </c>
      <c r="L3938" s="14"/>
      <c r="O3938" s="3" t="str">
        <f>IF(AND(TRIM(J3938)="",M3938=""),"Suffix not translated ",
   IF(AND(TRIM(J3938)&lt;&gt;"",TRIM(M3938)&lt;&gt;"",TRIM(J3938)&lt;&gt;TRIM(M3938)),"Suffix translation &lt;&gt; lookup ", "" ))
&amp;IF(AND(TRIM(K3938)="",N3938=""),"Description not translated ",
   IF(AND(TRIM(K3938)&lt;&gt;"",TRIM(N3938)&lt;&gt;"",TRIM(K3938)&lt;&gt;TRIM(N3938)),"Description translation&lt;&gt; lookup ", "" ))</f>
        <v/>
      </c>
      <c r="P3938" s="3" t="s">
        <v>8447</v>
      </c>
      <c r="Q3938" s="3" t="s">
        <v>8447</v>
      </c>
    </row>
    <row r="3939" spans="1:18" ht="30" x14ac:dyDescent="0.25">
      <c r="A3939" s="2" t="str">
        <f>IF(TRIM(J3939)="","",E3939)</f>
        <v>PropertyReleaseID</v>
      </c>
      <c r="B3939" s="2" t="str">
        <f>IF(TRIM(K3939)="","",I3939)</f>
        <v>Optional identifier associated with each Property Release.</v>
      </c>
      <c r="C3939" s="2" t="str">
        <f>LEFT(F3939,FIND(".",F3939,6))</f>
        <v>Xmp.plus.</v>
      </c>
      <c r="D3939" s="2" t="str">
        <f>VLOOKUP(C3939,PrefixUebersetzung,2,FALSE)</f>
        <v>Xmp.plus.</v>
      </c>
      <c r="E3939" s="2" t="str">
        <f>MID(F3939,FIND(".",F3939,6)+1,99)</f>
        <v>PropertyReleaseID</v>
      </c>
      <c r="F3939" s="3" t="s">
        <v>1984</v>
      </c>
      <c r="G3939" s="3" t="s">
        <v>9527</v>
      </c>
      <c r="H3939" s="3" t="s">
        <v>11251</v>
      </c>
      <c r="I3939" s="3" t="s">
        <v>3527</v>
      </c>
      <c r="J3939" s="3" t="s">
        <v>4537</v>
      </c>
      <c r="K3939" s="5" t="s">
        <v>5492</v>
      </c>
      <c r="L3939" s="14"/>
      <c r="M3939" s="3" t="str">
        <f>IFERROR(VLOOKUP(E3939,A:J,10, FALSE),"")</f>
        <v>Eigentum-Freigabe-ID</v>
      </c>
      <c r="N3939" s="3" t="str">
        <f>IFERROR(VLOOKUP(I3939,B:K,10,FALSE),"")</f>
        <v>Optional Kennung, mit jeder Eigentum-Freigabe verbunden.</v>
      </c>
      <c r="O3939" s="3" t="str">
        <f>IF(AND(TRIM(J3939)="",M3939=""),"Suffix not translated ",
   IF(AND(TRIM(J3939)&lt;&gt;"",TRIM(M3939)&lt;&gt;"",TRIM(J3939)&lt;&gt;TRIM(M3939)),"Suffix translation &lt;&gt; lookup ", "" ))
&amp;IF(AND(TRIM(K3939)="",N3939=""),"Description not translated ",
   IF(AND(TRIM(K3939)&lt;&gt;"",TRIM(N3939)&lt;&gt;"",TRIM(K3939)&lt;&gt;TRIM(N3939)),"Description translation&lt;&gt; lookup ", "" ))</f>
        <v/>
      </c>
    </row>
    <row r="3940" spans="1:18" ht="45" x14ac:dyDescent="0.25">
      <c r="A3940" s="2" t="str">
        <f>IF(TRIM(J3940)="","",E3940)</f>
        <v>PropertyReleaseStatus</v>
      </c>
      <c r="B3940" s="2" t="str">
        <f>IF(TRIM(K3940)="","",I3940)</f>
        <v>Summarizes the availability and scope of property releases authorizing usage of the properties appearing in the photograph.</v>
      </c>
      <c r="C3940" s="2" t="str">
        <f>LEFT(F3940,FIND(".",F3940,6))</f>
        <v>Xmp.plus.</v>
      </c>
      <c r="D3940" s="2" t="str">
        <f>VLOOKUP(C3940,PrefixUebersetzung,2,FALSE)</f>
        <v>Xmp.plus.</v>
      </c>
      <c r="E3940" s="2" t="str">
        <f>MID(F3940,FIND(".",F3940,6)+1,99)</f>
        <v>PropertyReleaseStatus</v>
      </c>
      <c r="F3940" s="3" t="s">
        <v>1985</v>
      </c>
      <c r="G3940" s="3" t="s">
        <v>9526</v>
      </c>
      <c r="H3940" s="3" t="s">
        <v>6374</v>
      </c>
      <c r="I3940" s="3" t="s">
        <v>3528</v>
      </c>
      <c r="J3940" s="3" t="s">
        <v>4538</v>
      </c>
      <c r="K3940" s="5" t="s">
        <v>5493</v>
      </c>
      <c r="L3940" s="14"/>
      <c r="O3940" s="3" t="str">
        <f>IF(AND(TRIM(J3940)="",M3940=""),"Suffix not translated ",
   IF(AND(TRIM(J3940)&lt;&gt;"",TRIM(M3940)&lt;&gt;"",TRIM(J3940)&lt;&gt;TRIM(M3940)),"Suffix translation &lt;&gt; lookup ", "" ))
&amp;IF(AND(TRIM(K3940)="",N3940=""),"Description not translated ",
   IF(AND(TRIM(K3940)&lt;&gt;"",TRIM(N3940)&lt;&gt;"",TRIM(K3940)&lt;&gt;TRIM(N3940)),"Description translation&lt;&gt; lookup ", "" ))</f>
        <v/>
      </c>
      <c r="P3940" s="3" t="s">
        <v>8447</v>
      </c>
      <c r="Q3940" s="3" t="s">
        <v>8447</v>
      </c>
    </row>
    <row r="3941" spans="1:18" ht="75" x14ac:dyDescent="0.25">
      <c r="A3941" s="2" t="str">
        <f>IF(TRIM(J3941)="","",E3941)</f>
        <v>RegionConstraints</v>
      </c>
      <c r="B3941" s="2" t="str">
        <f>IF(TRIM(K3941)="","",I3941)</f>
        <v>Constraints limiting the scope of geographic distribution to specific cities, states, provinces or other areas to be included in or excluded from the PLUS Regions specified in the Media Usages specified in the license.</v>
      </c>
      <c r="C3941" s="2" t="str">
        <f>LEFT(F3941,FIND(".",F3941,6))</f>
        <v>Xmp.plus.</v>
      </c>
      <c r="D3941" s="2" t="str">
        <f>VLOOKUP(C3941,PrefixUebersetzung,2,FALSE)</f>
        <v>Xmp.plus.</v>
      </c>
      <c r="E3941" s="2" t="str">
        <f>MID(F3941,FIND(".",F3941,6)+1,99)</f>
        <v>RegionConstraints</v>
      </c>
      <c r="F3941" s="3" t="s">
        <v>1986</v>
      </c>
      <c r="G3941" s="3" t="s">
        <v>9529</v>
      </c>
      <c r="H3941" s="3" t="s">
        <v>11260</v>
      </c>
      <c r="I3941" s="3" t="s">
        <v>3529</v>
      </c>
      <c r="J3941" s="3" t="s">
        <v>4949</v>
      </c>
      <c r="K3941" s="5" t="s">
        <v>6587</v>
      </c>
      <c r="L3941" s="14"/>
      <c r="O3941" s="3" t="str">
        <f>IF(AND(TRIM(J3941)="",M3941=""),"Suffix not translated ",
   IF(AND(TRIM(J3941)&lt;&gt;"",TRIM(M3941)&lt;&gt;"",TRIM(J3941)&lt;&gt;TRIM(M3941)),"Suffix translation &lt;&gt; lookup ", "" ))
&amp;IF(AND(TRIM(K3941)="",N3941=""),"Description not translated ",
   IF(AND(TRIM(K3941)&lt;&gt;"",TRIM(N3941)&lt;&gt;"",TRIM(K3941)&lt;&gt;TRIM(N3941)),"Description translation&lt;&gt; lookup ", "" ))</f>
        <v/>
      </c>
      <c r="P3941" s="3" t="s">
        <v>8447</v>
      </c>
      <c r="Q3941" s="3" t="s">
        <v>8447</v>
      </c>
    </row>
    <row r="3942" spans="1:18" ht="60" x14ac:dyDescent="0.25">
      <c r="A3942" s="2" t="str">
        <f>IF(TRIM(J3942)="","",E3942)</f>
        <v>Reuse</v>
      </c>
      <c r="B3942" s="2" t="str">
        <f>IF(TRIM(K3942)="","",I3942)</f>
        <v>Indicates whether a license is a repeat or an initial license.  Reuse may require that licenses stored in files previously delivered to the customer be updated.</v>
      </c>
      <c r="C3942" s="2" t="str">
        <f>LEFT(F3942,FIND(".",F3942,6))</f>
        <v>Xmp.plus.</v>
      </c>
      <c r="D3942" s="2" t="str">
        <f>VLOOKUP(C3942,PrefixUebersetzung,2,FALSE)</f>
        <v>Xmp.plus.</v>
      </c>
      <c r="E3942" s="2" t="str">
        <f>MID(F3942,FIND(".",F3942,6)+1,99)</f>
        <v>Reuse</v>
      </c>
      <c r="F3942" s="3" t="s">
        <v>1987</v>
      </c>
      <c r="G3942" s="3" t="s">
        <v>9526</v>
      </c>
      <c r="H3942" s="3" t="s">
        <v>6374</v>
      </c>
      <c r="I3942" s="3" t="s">
        <v>3530</v>
      </c>
      <c r="J3942" s="3" t="s">
        <v>4539</v>
      </c>
      <c r="K3942" s="5" t="s">
        <v>6588</v>
      </c>
      <c r="L3942" s="14"/>
      <c r="O3942" s="3" t="str">
        <f>IF(AND(TRIM(J3942)="",M3942=""),"Suffix not translated ",
   IF(AND(TRIM(J3942)&lt;&gt;"",TRIM(M3942)&lt;&gt;"",TRIM(J3942)&lt;&gt;TRIM(M3942)),"Suffix translation &lt;&gt; lookup ", "" ))
&amp;IF(AND(TRIM(K3942)="",N3942=""),"Description not translated ",
   IF(AND(TRIM(K3942)&lt;&gt;"",TRIM(N3942)&lt;&gt;"",TRIM(K3942)&lt;&gt;TRIM(N3942)),"Description translation&lt;&gt; lookup ", "" ))</f>
        <v/>
      </c>
      <c r="P3942" s="3" t="s">
        <v>8447</v>
      </c>
      <c r="Q3942" s="3" t="s">
        <v>8447</v>
      </c>
    </row>
    <row r="3943" spans="1:18" ht="30" x14ac:dyDescent="0.25">
      <c r="A3943" s="2" t="str">
        <f>IF(TRIM(J3943)="","",E3943)</f>
        <v>TermsAndConditionsText</v>
      </c>
      <c r="B3943" s="2" t="str">
        <f>IF(TRIM(K3943)="","",I3943)</f>
        <v>Terms and Conditions applying to the license.</v>
      </c>
      <c r="C3943" s="2" t="str">
        <f>LEFT(F3943,FIND(".",F3943,6))</f>
        <v>Xmp.plus.</v>
      </c>
      <c r="D3943" s="2" t="str">
        <f>VLOOKUP(C3943,PrefixUebersetzung,2,FALSE)</f>
        <v>Xmp.plus.</v>
      </c>
      <c r="E3943" s="2" t="str">
        <f>MID(F3943,FIND(".",F3943,6)+1,99)</f>
        <v>TermsAndConditionsText</v>
      </c>
      <c r="F3943" s="3" t="s">
        <v>1988</v>
      </c>
      <c r="G3943" s="3" t="s">
        <v>9529</v>
      </c>
      <c r="H3943" s="3" t="s">
        <v>11260</v>
      </c>
      <c r="I3943" s="3" t="s">
        <v>3531</v>
      </c>
      <c r="J3943" s="3" t="s">
        <v>4990</v>
      </c>
      <c r="K3943" s="5" t="s">
        <v>4093</v>
      </c>
      <c r="L3943" s="14"/>
      <c r="O3943" s="3" t="str">
        <f>IF(AND(TRIM(J3943)="",M3943=""),"Suffix not translated ",
   IF(AND(TRIM(J3943)&lt;&gt;"",TRIM(M3943)&lt;&gt;"",TRIM(J3943)&lt;&gt;TRIM(M3943)),"Suffix translation &lt;&gt; lookup ", "" ))
&amp;IF(AND(TRIM(K3943)="",N3943=""),"Description not translated ",
   IF(AND(TRIM(K3943)&lt;&gt;"",TRIM(N3943)&lt;&gt;"",TRIM(K3943)&lt;&gt;TRIM(N3943)),"Description translation&lt;&gt; lookup ", "" ))</f>
        <v/>
      </c>
      <c r="P3943" s="3" t="s">
        <v>8447</v>
      </c>
      <c r="Q3943" s="3" t="s">
        <v>8447</v>
      </c>
      <c r="R3943" s="3" t="s">
        <v>8985</v>
      </c>
    </row>
    <row r="3944" spans="1:18" x14ac:dyDescent="0.25">
      <c r="A3944" s="2" t="str">
        <f>IF(TRIM(J3944)="","",E3944)</f>
        <v>TermsAndConditionsURL</v>
      </c>
      <c r="B3944" s="2" t="str">
        <f>IF(TRIM(K3944)="","",I3944)</f>
        <v>URL for Terms and Conditions applying to the license.</v>
      </c>
      <c r="C3944" s="2" t="str">
        <f>LEFT(F3944,FIND(".",F3944,6))</f>
        <v>Xmp.plus.</v>
      </c>
      <c r="D3944" s="2" t="str">
        <f>VLOOKUP(C3944,PrefixUebersetzung,2,FALSE)</f>
        <v>Xmp.plus.</v>
      </c>
      <c r="E3944" s="2" t="str">
        <f>MID(F3944,FIND(".",F3944,6)+1,99)</f>
        <v>TermsAndConditionsURL</v>
      </c>
      <c r="F3944" s="3" t="s">
        <v>1989</v>
      </c>
      <c r="G3944" s="3" t="s">
        <v>9526</v>
      </c>
      <c r="H3944" s="3" t="s">
        <v>6374</v>
      </c>
      <c r="I3944" s="3" t="s">
        <v>3532</v>
      </c>
      <c r="J3944" s="3" t="s">
        <v>4991</v>
      </c>
      <c r="K3944" s="5" t="s">
        <v>4094</v>
      </c>
      <c r="L3944" s="14"/>
      <c r="O3944" s="3" t="str">
        <f>IF(AND(TRIM(J3944)="",M3944=""),"Suffix not translated ",
   IF(AND(TRIM(J3944)&lt;&gt;"",TRIM(M3944)&lt;&gt;"",TRIM(J3944)&lt;&gt;TRIM(M3944)),"Suffix translation &lt;&gt; lookup ", "" ))
&amp;IF(AND(TRIM(K3944)="",N3944=""),"Description not translated ",
   IF(AND(TRIM(K3944)&lt;&gt;"",TRIM(N3944)&lt;&gt;"",TRIM(K3944)&lt;&gt;TRIM(N3944)),"Description translation&lt;&gt; lookup ", "" ))</f>
        <v/>
      </c>
      <c r="P3944" s="3" t="s">
        <v>8447</v>
      </c>
      <c r="Q3944" s="3" t="s">
        <v>8447</v>
      </c>
    </row>
    <row r="3945" spans="1:18" ht="30" x14ac:dyDescent="0.25">
      <c r="A3945" s="2" t="str">
        <f>IF(TRIM(J3945)="","",E3945)</f>
        <v/>
      </c>
      <c r="B3945" s="2" t="str">
        <f>IF(TRIM(K3945)="","",I3945)</f>
        <v>The version number of the PLUS standards in place at the time of the transaction.</v>
      </c>
      <c r="C3945" s="2" t="str">
        <f>LEFT(F3945,FIND(".",F3945,6))</f>
        <v>Xmp.plus.</v>
      </c>
      <c r="D3945" s="2" t="str">
        <f>VLOOKUP(C3945,PrefixUebersetzung,2,FALSE)</f>
        <v>Xmp.plus.</v>
      </c>
      <c r="E3945" s="2" t="str">
        <f>MID(F3945,FIND(".",F3945,6)+1,99)</f>
        <v>Version</v>
      </c>
      <c r="F3945" s="3" t="s">
        <v>1990</v>
      </c>
      <c r="G3945" s="3" t="s">
        <v>9526</v>
      </c>
      <c r="H3945" s="3" t="s">
        <v>11241</v>
      </c>
      <c r="I3945" s="3" t="s">
        <v>3533</v>
      </c>
      <c r="J3945" s="3"/>
      <c r="K3945" s="5" t="s">
        <v>5319</v>
      </c>
      <c r="L3945" s="14"/>
      <c r="M3945" s="3" t="str">
        <f>IFERROR(VLOOKUP(E3945,A:J,10, FALSE),"")</f>
        <v>Version</v>
      </c>
      <c r="O3945" s="3" t="str">
        <f>IF(AND(TRIM(J3945)="",M3945=""),"Suffix not translated ",
   IF(AND(TRIM(J3945)&lt;&gt;"",TRIM(M3945)&lt;&gt;"",TRIM(J3945)&lt;&gt;TRIM(M3945)),"Suffix translation &lt;&gt; lookup ", "" ))
&amp;IF(AND(TRIM(K3945)="",N3945=""),"Description not translated ",
   IF(AND(TRIM(K3945)&lt;&gt;"",TRIM(N3945)&lt;&gt;"",TRIM(K3945)&lt;&gt;TRIM(N3945)),"Description translation&lt;&gt; lookup ", "" ))</f>
        <v/>
      </c>
      <c r="Q3945" s="3" t="s">
        <v>8447</v>
      </c>
    </row>
    <row r="3946" spans="1:18" ht="45" x14ac:dyDescent="0.25">
      <c r="A3946" s="2" t="str">
        <f>IF(TRIM(J3946)="","",E3946)</f>
        <v/>
      </c>
      <c r="B3946" s="2" t="str">
        <f>IF(TRIM(K3946)="","",I3946)</f>
        <v>TIFF tag 315, 0x13B. Camera owner, photographer or image creator. Note: This property is stored in XMP as the first item in the dc:creator array.</v>
      </c>
      <c r="C3946" s="2" t="str">
        <f>LEFT(F3946,FIND(".",F3946,6))</f>
        <v>Xmp.tiff.</v>
      </c>
      <c r="D3946" s="2" t="str">
        <f>VLOOKUP(C3946,PrefixUebersetzung,2,FALSE)</f>
        <v>Xmp.tiff.</v>
      </c>
      <c r="E3946" s="2" t="str">
        <f>MID(F3946,FIND(".",F3946,6)+1,99)</f>
        <v>Artist</v>
      </c>
      <c r="F3946" s="3" t="s">
        <v>1991</v>
      </c>
      <c r="G3946" s="3" t="s">
        <v>9526</v>
      </c>
      <c r="H3946" s="3" t="s">
        <v>11318</v>
      </c>
      <c r="I3946" s="3" t="s">
        <v>3534</v>
      </c>
      <c r="J3946" s="3"/>
      <c r="K3946" s="5" t="s">
        <v>6589</v>
      </c>
      <c r="L3946" s="14">
        <v>1</v>
      </c>
      <c r="M3946" s="3" t="str">
        <f>IFERROR(VLOOKUP(E3946,A:J,10, FALSE),"")</f>
        <v>Künstler</v>
      </c>
      <c r="O3946" s="3" t="str">
        <f>IF(AND(TRIM(J3946)="",M3946=""),"Suffix not translated ",
   IF(AND(TRIM(J3946)&lt;&gt;"",TRIM(M3946)&lt;&gt;"",TRIM(J3946)&lt;&gt;TRIM(M3946)),"Suffix translation &lt;&gt; lookup ", "" ))
&amp;IF(AND(TRIM(K3946)="",N3946=""),"Description not translated ",
   IF(AND(TRIM(K3946)&lt;&gt;"",TRIM(N3946)&lt;&gt;"",TRIM(K3946)&lt;&gt;TRIM(N3946)),"Description translation&lt;&gt; lookup ", "" ))</f>
        <v/>
      </c>
      <c r="Q3946" s="3" t="s">
        <v>8447</v>
      </c>
    </row>
    <row r="3947" spans="1:18" ht="30" x14ac:dyDescent="0.25">
      <c r="A3947" s="2" t="str">
        <f>IF(TRIM(J3947)="","",E3947)</f>
        <v/>
      </c>
      <c r="B3947" s="2" t="str">
        <f>IF(TRIM(K3947)="","",I3947)</f>
        <v>TIFF tag 258, 0x102. Number of bits per component in each channel.</v>
      </c>
      <c r="C3947" s="2" t="str">
        <f>LEFT(F3947,FIND(".",F3947,6))</f>
        <v>Xmp.tiff.</v>
      </c>
      <c r="D3947" s="2" t="str">
        <f>VLOOKUP(C3947,PrefixUebersetzung,2,FALSE)</f>
        <v>Xmp.tiff.</v>
      </c>
      <c r="E3947" s="2" t="str">
        <f>MID(F3947,FIND(".",F3947,6)+1,99)</f>
        <v>BitsPerSample</v>
      </c>
      <c r="F3947" s="3" t="s">
        <v>1992</v>
      </c>
      <c r="G3947" s="3" t="s">
        <v>9528</v>
      </c>
      <c r="H3947" s="3" t="s">
        <v>11288</v>
      </c>
      <c r="I3947" s="3" t="s">
        <v>3535</v>
      </c>
      <c r="J3947" s="3"/>
      <c r="K3947" s="5" t="s">
        <v>4095</v>
      </c>
      <c r="L3947" s="14"/>
      <c r="M3947" s="3" t="str">
        <f>IFERROR(VLOOKUP(E3947,A:J,10, FALSE),"")</f>
        <v/>
      </c>
      <c r="O3947" s="3" t="str">
        <f>IF(AND(TRIM(J3947)="",M3947=""),"Suffix not translated ",
   IF(AND(TRIM(J3947)&lt;&gt;"",TRIM(M3947)&lt;&gt;"",TRIM(J3947)&lt;&gt;TRIM(M3947)),"Suffix translation &lt;&gt; lookup ", "" ))
&amp;IF(AND(TRIM(K3947)="",N3947=""),"Description not translated ",
   IF(AND(TRIM(K3947)&lt;&gt;"",TRIM(N3947)&lt;&gt;"",TRIM(K3947)&lt;&gt;TRIM(N3947)),"Description translation&lt;&gt; lookup ", "" ))</f>
        <v xml:space="preserve">Suffix not translated </v>
      </c>
      <c r="Q3947" s="3" t="s">
        <v>8447</v>
      </c>
      <c r="R3947" s="3" t="s">
        <v>9365</v>
      </c>
    </row>
    <row r="3948" spans="1:18" ht="30" x14ac:dyDescent="0.25">
      <c r="A3948" s="2" t="str">
        <f>IF(TRIM(J3948)="","",E3948)</f>
        <v/>
      </c>
      <c r="B3948" s="2" t="str">
        <f>IF(TRIM(K3948)="","",I3948)</f>
        <v>TIFF tag 259, 0x103. Compression scheme: 1 = uncompressed; 6 = JPEG.</v>
      </c>
      <c r="C3948" s="2" t="str">
        <f>LEFT(F3948,FIND(".",F3948,6))</f>
        <v>Xmp.tiff.</v>
      </c>
      <c r="D3948" s="2" t="str">
        <f>VLOOKUP(C3948,PrefixUebersetzung,2,FALSE)</f>
        <v>Xmp.tiff.</v>
      </c>
      <c r="E3948" s="2" t="str">
        <f>MID(F3948,FIND(".",F3948,6)+1,99)</f>
        <v>Compression</v>
      </c>
      <c r="F3948" s="3" t="s">
        <v>1993</v>
      </c>
      <c r="G3948" s="3" t="s">
        <v>9526</v>
      </c>
      <c r="H3948" s="3" t="s">
        <v>11281</v>
      </c>
      <c r="I3948" s="3" t="s">
        <v>3536</v>
      </c>
      <c r="J3948" s="3"/>
      <c r="K3948" s="5" t="s">
        <v>5320</v>
      </c>
      <c r="L3948" s="14"/>
      <c r="M3948" s="3" t="str">
        <f>IFERROR(VLOOKUP(E3948,A:J,10, FALSE),"")</f>
        <v>Komprimierung</v>
      </c>
      <c r="O3948" s="3" t="str">
        <f>IF(AND(TRIM(J3948)="",M3948=""),"Suffix not translated ",
   IF(AND(TRIM(J3948)&lt;&gt;"",TRIM(M3948)&lt;&gt;"",TRIM(J3948)&lt;&gt;TRIM(M3948)),"Suffix translation &lt;&gt; lookup ", "" ))
&amp;IF(AND(TRIM(K3948)="",N3948=""),"Description not translated ",
   IF(AND(TRIM(K3948)&lt;&gt;"",TRIM(N3948)&lt;&gt;"",TRIM(K3948)&lt;&gt;TRIM(N3948)),"Description translation&lt;&gt; lookup ", "" ))</f>
        <v/>
      </c>
      <c r="Q3948" s="3" t="s">
        <v>8447</v>
      </c>
    </row>
    <row r="3949" spans="1:18" ht="45" x14ac:dyDescent="0.25">
      <c r="A3949" s="2" t="str">
        <f>IF(TRIM(J3949)="","",E3949)</f>
        <v/>
      </c>
      <c r="B3949" s="2" t="str">
        <f>IF(TRIM(K3949)="","",I3949)</f>
        <v>TIFF tag 33432, 0x8298. Copyright information. Note: This property is stored in XMP as dc:rights.</v>
      </c>
      <c r="C3949" s="2" t="str">
        <f>LEFT(F3949,FIND(".",F3949,6))</f>
        <v>Xmp.tiff.</v>
      </c>
      <c r="D3949" s="2" t="str">
        <f>VLOOKUP(C3949,PrefixUebersetzung,2,FALSE)</f>
        <v>Xmp.tiff.</v>
      </c>
      <c r="E3949" s="2" t="str">
        <f>MID(F3949,FIND(".",F3949,6)+1,99)</f>
        <v>Copyright</v>
      </c>
      <c r="F3949" s="3" t="s">
        <v>1994</v>
      </c>
      <c r="G3949" s="3" t="s">
        <v>9529</v>
      </c>
      <c r="H3949" s="3" t="s">
        <v>11260</v>
      </c>
      <c r="I3949" s="3" t="s">
        <v>3537</v>
      </c>
      <c r="J3949" s="3"/>
      <c r="K3949" s="5" t="s">
        <v>5321</v>
      </c>
      <c r="L3949" s="14"/>
      <c r="M3949" s="3" t="str">
        <f>IFERROR(VLOOKUP(E3949,A:J,10, FALSE),"")</f>
        <v>Copyright</v>
      </c>
      <c r="O3949" s="3" t="str">
        <f>IF(AND(TRIM(J3949)="",M3949=""),"Suffix not translated ",
   IF(AND(TRIM(J3949)&lt;&gt;"",TRIM(M3949)&lt;&gt;"",TRIM(J3949)&lt;&gt;TRIM(M3949)),"Suffix translation &lt;&gt; lookup ", "" ))
&amp;IF(AND(TRIM(K3949)="",N3949=""),"Description not translated ",
   IF(AND(TRIM(K3949)&lt;&gt;"",TRIM(N3949)&lt;&gt;"",TRIM(K3949)&lt;&gt;TRIM(N3949)),"Description translation&lt;&gt; lookup ", "" ))</f>
        <v/>
      </c>
      <c r="Q3949" s="3" t="s">
        <v>8447</v>
      </c>
    </row>
    <row r="3950" spans="1:18" ht="105" x14ac:dyDescent="0.25">
      <c r="A3950" s="2" t="str">
        <f>IF(TRIM(J3950)="","",E3950)</f>
        <v/>
      </c>
      <c r="B3950" s="2" t="str">
        <f>IF(TRIM(K3950)="","",I3950)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50" s="2" t="str">
        <f>LEFT(F3950,FIND(".",F3950,6))</f>
        <v>Xmp.tiff.</v>
      </c>
      <c r="D3950" s="2" t="str">
        <f>VLOOKUP(C3950,PrefixUebersetzung,2,FALSE)</f>
        <v>Xmp.tiff.</v>
      </c>
      <c r="E3950" s="2" t="str">
        <f>MID(F3950,FIND(".",F3950,6)+1,99)</f>
        <v>DateTime</v>
      </c>
      <c r="F3950" s="3" t="s">
        <v>1995</v>
      </c>
      <c r="G3950" s="3" t="s">
        <v>11265</v>
      </c>
      <c r="I3950" s="3" t="s">
        <v>3538</v>
      </c>
      <c r="J3950" s="3"/>
      <c r="K3950" s="5" t="s">
        <v>9460</v>
      </c>
      <c r="L3950" s="14"/>
      <c r="M3950" s="3" t="str">
        <f>IFERROR(VLOOKUP(E3950,A:J,10, FALSE),"")</f>
        <v>Datum/Zeit</v>
      </c>
      <c r="O3950" s="3" t="str">
        <f>IF(AND(TRIM(J3950)="",M3950=""),"Suffix not translated ",
   IF(AND(TRIM(J3950)&lt;&gt;"",TRIM(M3950)&lt;&gt;"",TRIM(J3950)&lt;&gt;TRIM(M3950)),"Suffix translation &lt;&gt; lookup ", "" ))
&amp;IF(AND(TRIM(K3950)="",N3950=""),"Description not translated ",
   IF(AND(TRIM(K3950)&lt;&gt;"",TRIM(N3950)&lt;&gt;"",TRIM(K3950)&lt;&gt;TRIM(N3950)),"Description translation&lt;&gt; lookup ", "" ))</f>
        <v/>
      </c>
      <c r="Q3950" s="3" t="s">
        <v>8447</v>
      </c>
    </row>
    <row r="3951" spans="1:18" ht="45" x14ac:dyDescent="0.25">
      <c r="A3951" s="2" t="str">
        <f>IF(TRIM(J3951)="","",E3951)</f>
        <v/>
      </c>
      <c r="B3951" s="2" t="str">
        <f>IF(TRIM(K3951)="","",I3951)</f>
        <v>TIFF tag 270, 0x10E. Description of the image. Note: This property is stored in XMP as dc:description.</v>
      </c>
      <c r="C3951" s="2" t="str">
        <f>LEFT(F3951,FIND(".",F3951,6))</f>
        <v>Xmp.tiff.</v>
      </c>
      <c r="D3951" s="2" t="str">
        <f>VLOOKUP(C3951,PrefixUebersetzung,2,FALSE)</f>
        <v>Xmp.tiff.</v>
      </c>
      <c r="E3951" s="2" t="str">
        <f>MID(F3951,FIND(".",F3951,6)+1,99)</f>
        <v>ImageDescription</v>
      </c>
      <c r="F3951" s="3" t="s">
        <v>1996</v>
      </c>
      <c r="G3951" s="3" t="s">
        <v>9529</v>
      </c>
      <c r="H3951" s="3" t="s">
        <v>11260</v>
      </c>
      <c r="I3951" s="3" t="s">
        <v>3539</v>
      </c>
      <c r="J3951" s="3"/>
      <c r="K3951" s="5" t="s">
        <v>5322</v>
      </c>
      <c r="L3951" s="14"/>
      <c r="M3951" s="3" t="str">
        <f>IFERROR(VLOOKUP(E3951,A:J,10, FALSE),"")</f>
        <v>Bildbeschreibung</v>
      </c>
      <c r="O3951" s="3" t="str">
        <f>IF(AND(TRIM(J3951)="",M3951=""),"Suffix not translated ",
   IF(AND(TRIM(J3951)&lt;&gt;"",TRIM(M3951)&lt;&gt;"",TRIM(J3951)&lt;&gt;TRIM(M3951)),"Suffix translation &lt;&gt; lookup ", "" ))
&amp;IF(AND(TRIM(K3951)="",N3951=""),"Description not translated ",
   IF(AND(TRIM(K3951)&lt;&gt;"",TRIM(N3951)&lt;&gt;"",TRIM(K3951)&lt;&gt;TRIM(N3951)),"Description translation&lt;&gt; lookup ", "" ))</f>
        <v/>
      </c>
      <c r="Q3951" s="3" t="s">
        <v>8447</v>
      </c>
    </row>
    <row r="3952" spans="1:18" ht="30" x14ac:dyDescent="0.25">
      <c r="A3952" s="2" t="str">
        <f>IF(TRIM(J3952)="","",E3952)</f>
        <v/>
      </c>
      <c r="B3952" s="2" t="str">
        <f>IF(TRIM(K3952)="","",I3952)</f>
        <v>TIFF tag 257, 0x101. Image height in pixels.</v>
      </c>
      <c r="C3952" s="2" t="str">
        <f>LEFT(F3952,FIND(".",F3952,6))</f>
        <v>Xmp.tiff.</v>
      </c>
      <c r="D3952" s="2" t="str">
        <f>VLOOKUP(C3952,PrefixUebersetzung,2,FALSE)</f>
        <v>Xmp.tiff.</v>
      </c>
      <c r="E3952" s="2" t="str">
        <f>MID(F3952,FIND(".",F3952,6)+1,99)</f>
        <v>ImageLength</v>
      </c>
      <c r="F3952" s="3" t="s">
        <v>1997</v>
      </c>
      <c r="G3952" s="3" t="s">
        <v>9526</v>
      </c>
      <c r="H3952" s="3" t="s">
        <v>11242</v>
      </c>
      <c r="I3952" s="3" t="s">
        <v>3540</v>
      </c>
      <c r="J3952" s="3"/>
      <c r="K3952" s="5" t="s">
        <v>4096</v>
      </c>
      <c r="L3952" s="14"/>
      <c r="M3952" s="3" t="str">
        <f>IFERROR(VLOOKUP(E3952,A:J,10, FALSE),"")</f>
        <v>Bildlänge</v>
      </c>
      <c r="O3952" s="3" t="str">
        <f>IF(AND(TRIM(J3952)="",M3952=""),"Suffix not translated ",
   IF(AND(TRIM(J3952)&lt;&gt;"",TRIM(M3952)&lt;&gt;"",TRIM(J3952)&lt;&gt;TRIM(M3952)),"Suffix translation &lt;&gt; lookup ", "" ))
&amp;IF(AND(TRIM(K3952)="",N3952=""),"Description not translated ",
   IF(AND(TRIM(K3952)&lt;&gt;"",TRIM(N3952)&lt;&gt;"",TRIM(K3952)&lt;&gt;TRIM(N3952)),"Description translation&lt;&gt; lookup ", "" ))</f>
        <v/>
      </c>
      <c r="Q3952" s="3" t="s">
        <v>8447</v>
      </c>
      <c r="R3952" s="3" t="s">
        <v>9364</v>
      </c>
    </row>
    <row r="3953" spans="1:18" ht="30" x14ac:dyDescent="0.25">
      <c r="A3953" s="2" t="str">
        <f>IF(TRIM(J3953)="","",E3953)</f>
        <v/>
      </c>
      <c r="B3953" s="2" t="str">
        <f>IF(TRIM(K3953)="","",I3953)</f>
        <v>TIFF tag 256, 0x100. Image width in pixels.</v>
      </c>
      <c r="C3953" s="2" t="str">
        <f>LEFT(F3953,FIND(".",F3953,6))</f>
        <v>Xmp.tiff.</v>
      </c>
      <c r="D3953" s="2" t="str">
        <f>VLOOKUP(C3953,PrefixUebersetzung,2,FALSE)</f>
        <v>Xmp.tiff.</v>
      </c>
      <c r="E3953" s="2" t="str">
        <f>MID(F3953,FIND(".",F3953,6)+1,99)</f>
        <v>ImageWidth</v>
      </c>
      <c r="F3953" s="3" t="s">
        <v>1998</v>
      </c>
      <c r="G3953" s="3" t="s">
        <v>9526</v>
      </c>
      <c r="H3953" s="3" t="s">
        <v>11242</v>
      </c>
      <c r="I3953" s="3" t="s">
        <v>3541</v>
      </c>
      <c r="J3953" s="3"/>
      <c r="K3953" s="5" t="s">
        <v>4097</v>
      </c>
      <c r="L3953" s="14"/>
      <c r="M3953" s="3" t="str">
        <f>IFERROR(VLOOKUP(E3953,A:J,10, FALSE),"")</f>
        <v>Bildbreite</v>
      </c>
      <c r="O3953" s="3" t="str">
        <f>IF(AND(TRIM(J3953)="",M3953=""),"Suffix not translated ",
   IF(AND(TRIM(J3953)&lt;&gt;"",TRIM(M3953)&lt;&gt;"",TRIM(J3953)&lt;&gt;TRIM(M3953)),"Suffix translation &lt;&gt; lookup ", "" ))
&amp;IF(AND(TRIM(K3953)="",N3953=""),"Description not translated ",
   IF(AND(TRIM(K3953)&lt;&gt;"",TRIM(N3953)&lt;&gt;"",TRIM(K3953)&lt;&gt;TRIM(N3953)),"Description translation&lt;&gt; lookup ", "" ))</f>
        <v/>
      </c>
      <c r="Q3953" s="3" t="s">
        <v>8447</v>
      </c>
      <c r="R3953" s="3" t="s">
        <v>9363</v>
      </c>
    </row>
    <row r="3954" spans="1:18" ht="30" x14ac:dyDescent="0.25">
      <c r="A3954" s="2" t="str">
        <f>IF(TRIM(J3954)="","",E3954)</f>
        <v/>
      </c>
      <c r="B3954" s="2" t="str">
        <f>IF(TRIM(K3954)="","",I3954)</f>
        <v>TIFF tag 271, 0x10F. Manufacturer of recording equipment.</v>
      </c>
      <c r="C3954" s="2" t="str">
        <f>LEFT(F3954,FIND(".",F3954,6))</f>
        <v>Xmp.tiff.</v>
      </c>
      <c r="D3954" s="2" t="str">
        <f>VLOOKUP(C3954,PrefixUebersetzung,2,FALSE)</f>
        <v>Xmp.tiff.</v>
      </c>
      <c r="E3954" s="2" t="str">
        <f>MID(F3954,FIND(".",F3954,6)+1,99)</f>
        <v>Make</v>
      </c>
      <c r="F3954" s="3" t="s">
        <v>1999</v>
      </c>
      <c r="G3954" s="3" t="s">
        <v>9526</v>
      </c>
      <c r="H3954" s="3" t="s">
        <v>11318</v>
      </c>
      <c r="I3954" s="3" t="s">
        <v>3542</v>
      </c>
      <c r="J3954" s="3"/>
      <c r="K3954" s="5" t="s">
        <v>6590</v>
      </c>
      <c r="L3954" s="14">
        <v>1</v>
      </c>
      <c r="M3954" s="3" t="str">
        <f>IFERROR(VLOOKUP(E3954,A:J,10, FALSE),"")</f>
        <v>Hersteller</v>
      </c>
      <c r="O3954" s="3" t="str">
        <f>IF(AND(TRIM(J3954)="",M3954=""),"Suffix not translated ",
   IF(AND(TRIM(J3954)&lt;&gt;"",TRIM(M3954)&lt;&gt;"",TRIM(J3954)&lt;&gt;TRIM(M3954)),"Suffix translation &lt;&gt; lookup ", "" ))
&amp;IF(AND(TRIM(K3954)="",N3954=""),"Description not translated ",
   IF(AND(TRIM(K3954)&lt;&gt;"",TRIM(N3954)&lt;&gt;"",TRIM(K3954)&lt;&gt;TRIM(N3954)),"Description translation&lt;&gt; lookup ", "" ))</f>
        <v/>
      </c>
      <c r="Q3954" s="3" t="s">
        <v>8447</v>
      </c>
      <c r="R3954" s="3" t="s">
        <v>9273</v>
      </c>
    </row>
    <row r="3955" spans="1:18" ht="30" x14ac:dyDescent="0.25">
      <c r="A3955" s="2" t="str">
        <f>IF(TRIM(J3955)="","",E3955)</f>
        <v/>
      </c>
      <c r="B3955" s="2" t="str">
        <f>IF(TRIM(K3955)="","",I3955)</f>
        <v>TIFF tag 272, 0x110. Model name or number of equipment.</v>
      </c>
      <c r="C3955" s="2" t="str">
        <f>LEFT(F3955,FIND(".",F3955,6))</f>
        <v>Xmp.tiff.</v>
      </c>
      <c r="D3955" s="2" t="str">
        <f>VLOOKUP(C3955,PrefixUebersetzung,2,FALSE)</f>
        <v>Xmp.tiff.</v>
      </c>
      <c r="E3955" s="2" t="str">
        <f>MID(F3955,FIND(".",F3955,6)+1,99)</f>
        <v>Model</v>
      </c>
      <c r="F3955" s="3" t="s">
        <v>2000</v>
      </c>
      <c r="G3955" s="3" t="s">
        <v>9526</v>
      </c>
      <c r="H3955" s="3" t="s">
        <v>11318</v>
      </c>
      <c r="I3955" s="3" t="s">
        <v>3543</v>
      </c>
      <c r="J3955" s="3"/>
      <c r="K3955" s="5" t="s">
        <v>5323</v>
      </c>
      <c r="L3955" s="14">
        <v>1</v>
      </c>
      <c r="M3955" s="3" t="str">
        <f>IFERROR(VLOOKUP(E3955,A:J,10, FALSE),"")</f>
        <v>Modell</v>
      </c>
      <c r="O3955" s="3" t="str">
        <f>IF(AND(TRIM(J3955)="",M3955=""),"Suffix not translated ",
   IF(AND(TRIM(J3955)&lt;&gt;"",TRIM(M3955)&lt;&gt;"",TRIM(J3955)&lt;&gt;TRIM(M3955)),"Suffix translation &lt;&gt; lookup ", "" ))
&amp;IF(AND(TRIM(K3955)="",N3955=""),"Description not translated ",
   IF(AND(TRIM(K3955)&lt;&gt;"",TRIM(N3955)&lt;&gt;"",TRIM(K3955)&lt;&gt;TRIM(N3955)),"Description translation&lt;&gt; lookup ", "" ))</f>
        <v/>
      </c>
      <c r="Q3955" s="3" t="s">
        <v>8447</v>
      </c>
      <c r="R3955" s="3" t="s">
        <v>9284</v>
      </c>
    </row>
    <row r="3956" spans="1:18" ht="105" x14ac:dyDescent="0.25">
      <c r="A3956" s="2" t="str">
        <f>IF(TRIM(J3956)="","",E3956)</f>
        <v/>
      </c>
      <c r="B3956" s="2" t="str">
        <f>IF(TRIM(K3956)="","",I3956)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6" s="2" t="str">
        <f>LEFT(F3956,FIND(".",F3956,6))</f>
        <v>Xmp.tiff.</v>
      </c>
      <c r="D3956" s="2" t="str">
        <f>VLOOKUP(C3956,PrefixUebersetzung,2,FALSE)</f>
        <v>Xmp.tiff.</v>
      </c>
      <c r="E3956" s="2" t="str">
        <f>MID(F3956,FIND(".",F3956,6)+1,99)</f>
        <v>Orientation</v>
      </c>
      <c r="F3956" s="3" t="s">
        <v>2001</v>
      </c>
      <c r="G3956" s="3" t="s">
        <v>9526</v>
      </c>
      <c r="H3956" s="3" t="s">
        <v>11281</v>
      </c>
      <c r="I3956" s="3" t="s">
        <v>3544</v>
      </c>
      <c r="J3956" s="3"/>
      <c r="K3956" s="5" t="s">
        <v>5324</v>
      </c>
      <c r="L3956" s="14">
        <v>1</v>
      </c>
      <c r="M3956" s="3" t="str">
        <f>IFERROR(VLOOKUP(E3956,A:J,10, FALSE),"")</f>
        <v>Ausrichtung</v>
      </c>
      <c r="O3956" s="3" t="str">
        <f>IF(AND(TRIM(J3956)="",M3956=""),"Suffix not translated ",
   IF(AND(TRIM(J3956)&lt;&gt;"",TRIM(M3956)&lt;&gt;"",TRIM(J3956)&lt;&gt;TRIM(M3956)),"Suffix translation &lt;&gt; lookup ", "" ))
&amp;IF(AND(TRIM(K3956)="",N3956=""),"Description not translated ",
   IF(AND(TRIM(K3956)&lt;&gt;"",TRIM(N3956)&lt;&gt;"",TRIM(K3956)&lt;&gt;TRIM(N3956)),"Description translation&lt;&gt; lookup ", "" ))</f>
        <v/>
      </c>
      <c r="Q3956" s="3" t="s">
        <v>8447</v>
      </c>
    </row>
    <row r="3957" spans="1:18" ht="30" x14ac:dyDescent="0.25">
      <c r="A3957" s="2" t="str">
        <f>IF(TRIM(J3957)="","",E3957)</f>
        <v/>
      </c>
      <c r="B3957" s="2" t="str">
        <f>IF(TRIM(K3957)="","",I3957)</f>
        <v>TIFF tag 262, 0x106. Pixel Composition: 2 = RGB; 6 = YCbCr.</v>
      </c>
      <c r="C3957" s="2" t="str">
        <f>LEFT(F3957,FIND(".",F3957,6))</f>
        <v>Xmp.tiff.</v>
      </c>
      <c r="D3957" s="2" t="str">
        <f>VLOOKUP(C3957,PrefixUebersetzung,2,FALSE)</f>
        <v>Xmp.tiff.</v>
      </c>
      <c r="E3957" s="2" t="str">
        <f>MID(F3957,FIND(".",F3957,6)+1,99)</f>
        <v>PhotometricInterpretation</v>
      </c>
      <c r="F3957" s="3" t="s">
        <v>2002</v>
      </c>
      <c r="G3957" s="3" t="s">
        <v>9526</v>
      </c>
      <c r="H3957" s="3" t="s">
        <v>11281</v>
      </c>
      <c r="I3957" s="3" t="s">
        <v>3545</v>
      </c>
      <c r="J3957" s="3"/>
      <c r="K3957" s="3" t="s">
        <v>9366</v>
      </c>
      <c r="L3957" s="14">
        <v>5</v>
      </c>
      <c r="M3957" s="3" t="str">
        <f>IFERROR(VLOOKUP(E3957,A:J,10, FALSE),"")</f>
        <v/>
      </c>
      <c r="O3957" s="3" t="str">
        <f>IF(AND(TRIM(J3957)="",M3957=""),"Suffix not translated ",
   IF(AND(TRIM(J3957)&lt;&gt;"",TRIM(M3957)&lt;&gt;"",TRIM(J3957)&lt;&gt;TRIM(M3957)),"Suffix translation &lt;&gt; lookup ", "" ))
&amp;IF(AND(TRIM(K3957)="",N3957=""),"Description not translated ",
   IF(AND(TRIM(K3957)&lt;&gt;"",TRIM(N3957)&lt;&gt;"",TRIM(K3957)&lt;&gt;TRIM(N3957)),"Description translation&lt;&gt; lookup ", "" ))</f>
        <v xml:space="preserve">Suffix not translated </v>
      </c>
      <c r="Q3957" s="3" t="s">
        <v>8447</v>
      </c>
    </row>
    <row r="3958" spans="1:18" ht="30" x14ac:dyDescent="0.25">
      <c r="A3958" s="2" t="str">
        <f>IF(TRIM(J3958)="","",E3958)</f>
        <v/>
      </c>
      <c r="B3958" s="2" t="str">
        <f>IF(TRIM(K3958)="","",I3958)</f>
        <v>TIFF tag 284, 0x11C. Data layout:1 = chunky; 2 = planar.</v>
      </c>
      <c r="C3958" s="2" t="str">
        <f>LEFT(F3958,FIND(".",F3958,6))</f>
        <v>Xmp.tiff.</v>
      </c>
      <c r="D3958" s="2" t="str">
        <f>VLOOKUP(C3958,PrefixUebersetzung,2,FALSE)</f>
        <v>Xmp.tiff.</v>
      </c>
      <c r="E3958" s="2" t="str">
        <f>MID(F3958,FIND(".",F3958,6)+1,99)</f>
        <v>PlanarConfiguration</v>
      </c>
      <c r="F3958" s="3" t="s">
        <v>2003</v>
      </c>
      <c r="G3958" s="3" t="s">
        <v>9526</v>
      </c>
      <c r="H3958" s="3" t="s">
        <v>11281</v>
      </c>
      <c r="I3958" s="3" t="s">
        <v>3546</v>
      </c>
      <c r="J3958" s="3"/>
      <c r="K3958" s="3" t="s">
        <v>9368</v>
      </c>
      <c r="L3958" s="14">
        <v>5</v>
      </c>
      <c r="M3958" s="3" t="str">
        <f>IFERROR(VLOOKUP(E3958,A:J,10, FALSE),"")</f>
        <v/>
      </c>
      <c r="O3958" s="3" t="str">
        <f>IF(AND(TRIM(J3958)="",M3958=""),"Suffix not translated ",
   IF(AND(TRIM(J3958)&lt;&gt;"",TRIM(M3958)&lt;&gt;"",TRIM(J3958)&lt;&gt;TRIM(M3958)),"Suffix translation &lt;&gt; lookup ", "" ))
&amp;IF(AND(TRIM(K3958)="",N3958=""),"Description not translated ",
   IF(AND(TRIM(K3958)&lt;&gt;"",TRIM(N3958)&lt;&gt;"",TRIM(K3958)&lt;&gt;TRIM(N3958)),"Description translation&lt;&gt; lookup ", "" ))</f>
        <v xml:space="preserve">Suffix not translated </v>
      </c>
      <c r="Q3958" s="3" t="s">
        <v>8447</v>
      </c>
    </row>
    <row r="3959" spans="1:18" ht="30" x14ac:dyDescent="0.25">
      <c r="A3959" s="2" t="str">
        <f>IF(TRIM(J3959)="","",E3959)</f>
        <v/>
      </c>
      <c r="B3959" s="2" t="str">
        <f>IF(TRIM(K3959)="","",I3959)</f>
        <v>TIFF tag 319, 0x13F. Chromaticity of the three primary colors.</v>
      </c>
      <c r="C3959" s="2" t="str">
        <f>LEFT(F3959,FIND(".",F3959,6))</f>
        <v>Xmp.tiff.</v>
      </c>
      <c r="D3959" s="2" t="str">
        <f>VLOOKUP(C3959,PrefixUebersetzung,2,FALSE)</f>
        <v>Xmp.tiff.</v>
      </c>
      <c r="E3959" s="2" t="str">
        <f>MID(F3959,FIND(".",F3959,6)+1,99)</f>
        <v>PrimaryChromaticities</v>
      </c>
      <c r="F3959" s="3" t="s">
        <v>2004</v>
      </c>
      <c r="G3959" s="3" t="s">
        <v>9528</v>
      </c>
      <c r="H3959" s="3" t="s">
        <v>11325</v>
      </c>
      <c r="I3959" s="3" t="s">
        <v>3547</v>
      </c>
      <c r="J3959" s="3"/>
      <c r="K3959" s="5" t="s">
        <v>4098</v>
      </c>
      <c r="L3959" s="14"/>
      <c r="M3959" s="3" t="str">
        <f>IFERROR(VLOOKUP(E3959,A:J,10, FALSE),"")</f>
        <v>Primäre Farbigkeit</v>
      </c>
      <c r="O3959" s="3" t="str">
        <f>IF(AND(TRIM(J3959)="",M3959=""),"Suffix not translated ",
   IF(AND(TRIM(J3959)&lt;&gt;"",TRIM(M3959)&lt;&gt;"",TRIM(J3959)&lt;&gt;TRIM(M3959)),"Suffix translation &lt;&gt; lookup ", "" ))
&amp;IF(AND(TRIM(K3959)="",N3959=""),"Description not translated ",
   IF(AND(TRIM(K3959)&lt;&gt;"",TRIM(N3959)&lt;&gt;"",TRIM(K3959)&lt;&gt;TRIM(N3959)),"Description translation&lt;&gt; lookup ", "" ))</f>
        <v/>
      </c>
      <c r="Q3959" s="3" t="s">
        <v>8447</v>
      </c>
      <c r="R3959" s="3" t="s">
        <v>9370</v>
      </c>
    </row>
    <row r="3960" spans="1:18" ht="30" x14ac:dyDescent="0.25">
      <c r="A3960" s="2" t="str">
        <f>IF(TRIM(J3960)="","",E3960)</f>
        <v/>
      </c>
      <c r="B3960" s="2" t="str">
        <f>IF(TRIM(K3960)="","",I3960)</f>
        <v>TIFF tag 532, 0x214. Reference black and white point values.</v>
      </c>
      <c r="C3960" s="2" t="str">
        <f>LEFT(F3960,FIND(".",F3960,6))</f>
        <v>Xmp.tiff.</v>
      </c>
      <c r="D3960" s="2" t="str">
        <f>VLOOKUP(C3960,PrefixUebersetzung,2,FALSE)</f>
        <v>Xmp.tiff.</v>
      </c>
      <c r="E3960" s="2" t="str">
        <f>MID(F3960,FIND(".",F3960,6)+1,99)</f>
        <v>ReferenceBlackWhite</v>
      </c>
      <c r="F3960" s="3" t="s">
        <v>2005</v>
      </c>
      <c r="G3960" s="3" t="s">
        <v>9528</v>
      </c>
      <c r="H3960" s="3" t="s">
        <v>11325</v>
      </c>
      <c r="I3960" s="3" t="s">
        <v>3548</v>
      </c>
      <c r="J3960" s="3"/>
      <c r="K3960" s="5" t="s">
        <v>4099</v>
      </c>
      <c r="L3960" s="14"/>
      <c r="M3960" s="3" t="str">
        <f>IFERROR(VLOOKUP(E3960,A:J,10, FALSE),"")</f>
        <v>Referenz Schwarz/Weiß</v>
      </c>
      <c r="O3960" s="3" t="str">
        <f>IF(AND(TRIM(J3960)="",M3960=""),"Suffix not translated ",
   IF(AND(TRIM(J3960)&lt;&gt;"",TRIM(M3960)&lt;&gt;"",TRIM(J3960)&lt;&gt;TRIM(M3960)),"Suffix translation &lt;&gt; lookup ", "" ))
&amp;IF(AND(TRIM(K3960)="",N3960=""),"Description not translated ",
   IF(AND(TRIM(K3960)&lt;&gt;"",TRIM(N3960)&lt;&gt;"",TRIM(K3960)&lt;&gt;TRIM(N3960)),"Description translation&lt;&gt; lookup ", "" ))</f>
        <v/>
      </c>
      <c r="Q3960" s="3" t="s">
        <v>8447</v>
      </c>
      <c r="R3960" s="3" t="s">
        <v>9369</v>
      </c>
    </row>
    <row r="3961" spans="1:18" ht="45" x14ac:dyDescent="0.25">
      <c r="A3961" s="2" t="str">
        <f>IF(TRIM(J3961)="","",E3961)</f>
        <v/>
      </c>
      <c r="B3961" s="2" t="str">
        <f>IF(TRIM(K3961)="","",I3961)</f>
        <v>TIFF tag 296, 0x128. Unit used for XResolution and YResolution. Value is one of: 2 = inches; 3 = centimeters.</v>
      </c>
      <c r="C3961" s="2" t="str">
        <f>LEFT(F3961,FIND(".",F3961,6))</f>
        <v>Xmp.tiff.</v>
      </c>
      <c r="D3961" s="2" t="str">
        <f>VLOOKUP(C3961,PrefixUebersetzung,2,FALSE)</f>
        <v>Xmp.tiff.</v>
      </c>
      <c r="E3961" s="2" t="str">
        <f>MID(F3961,FIND(".",F3961,6)+1,99)</f>
        <v>ResolutionUnit</v>
      </c>
      <c r="F3961" s="3" t="s">
        <v>2006</v>
      </c>
      <c r="G3961" s="3" t="s">
        <v>9526</v>
      </c>
      <c r="H3961" s="3" t="s">
        <v>11281</v>
      </c>
      <c r="I3961" s="3" t="s">
        <v>3549</v>
      </c>
      <c r="J3961" s="3"/>
      <c r="K3961" s="5" t="s">
        <v>5325</v>
      </c>
      <c r="L3961" s="14"/>
      <c r="M3961" s="3" t="str">
        <f>IFERROR(VLOOKUP(E3961,A:J,10, FALSE),"")</f>
        <v>Auflösung Einheit</v>
      </c>
      <c r="O3961" s="3" t="str">
        <f>IF(AND(TRIM(J3961)="",M3961=""),"Suffix not translated ",
   IF(AND(TRIM(J3961)&lt;&gt;"",TRIM(M3961)&lt;&gt;"",TRIM(J3961)&lt;&gt;TRIM(M3961)),"Suffix translation &lt;&gt; lookup ", "" ))
&amp;IF(AND(TRIM(K3961)="",N3961=""),"Description not translated ",
   IF(AND(TRIM(K3961)&lt;&gt;"",TRIM(N3961)&lt;&gt;"",TRIM(K3961)&lt;&gt;TRIM(N3961)),"Description translation&lt;&gt; lookup ", "" ))</f>
        <v/>
      </c>
      <c r="Q3961" s="3" t="s">
        <v>8447</v>
      </c>
    </row>
    <row r="3962" spans="1:18" ht="30" x14ac:dyDescent="0.25">
      <c r="A3962" s="2" t="str">
        <f>IF(TRIM(J3962)="","",E3962)</f>
        <v/>
      </c>
      <c r="B3962" s="2" t="str">
        <f>IF(TRIM(K3962)="","",I3962)</f>
        <v>TIFF tag 277, 0x115. Number of components per pixel.</v>
      </c>
      <c r="C3962" s="2" t="str">
        <f>LEFT(F3962,FIND(".",F3962,6))</f>
        <v>Xmp.tiff.</v>
      </c>
      <c r="D3962" s="2" t="str">
        <f>VLOOKUP(C3962,PrefixUebersetzung,2,FALSE)</f>
        <v>Xmp.tiff.</v>
      </c>
      <c r="E3962" s="2" t="str">
        <f>MID(F3962,FIND(".",F3962,6)+1,99)</f>
        <v>SamplesPerPixel</v>
      </c>
      <c r="F3962" s="3" t="s">
        <v>2007</v>
      </c>
      <c r="G3962" s="3" t="s">
        <v>9526</v>
      </c>
      <c r="H3962" s="3" t="s">
        <v>11242</v>
      </c>
      <c r="I3962" s="3" t="s">
        <v>3550</v>
      </c>
      <c r="J3962" s="3"/>
      <c r="K3962" s="3" t="s">
        <v>9367</v>
      </c>
      <c r="L3962" s="14">
        <v>5</v>
      </c>
      <c r="M3962" s="3" t="str">
        <f>IFERROR(VLOOKUP(E3962,A:J,10, FALSE),"")</f>
        <v/>
      </c>
      <c r="O3962" s="3" t="str">
        <f>IF(AND(TRIM(J3962)="",M3962=""),"Suffix not translated ",
   IF(AND(TRIM(J3962)&lt;&gt;"",TRIM(M3962)&lt;&gt;"",TRIM(J3962)&lt;&gt;TRIM(M3962)),"Suffix translation &lt;&gt; lookup ", "" ))
&amp;IF(AND(TRIM(K3962)="",N3962=""),"Description not translated ",
   IF(AND(TRIM(K3962)&lt;&gt;"",TRIM(N3962)&lt;&gt;"",TRIM(K3962)&lt;&gt;TRIM(N3962)),"Description translation&lt;&gt; lookup ", "" ))</f>
        <v xml:space="preserve">Suffix not translated </v>
      </c>
      <c r="Q3962" s="3" t="s">
        <v>8447</v>
      </c>
    </row>
    <row r="3963" spans="1:18" ht="60" x14ac:dyDescent="0.25">
      <c r="A3963" s="2" t="str">
        <f>IF(TRIM(J3963)="","",E3963)</f>
        <v/>
      </c>
      <c r="B3963" s="2" t="str">
        <f>IF(TRIM(K3963)="","",I3963)</f>
        <v>TIFF tag 305, 0x131. Software or firmware used to generate image. Note: This property is stored in XMP as xmp:CreatorTool.</v>
      </c>
      <c r="C3963" s="2" t="str">
        <f>LEFT(F3963,FIND(".",F3963,6))</f>
        <v>Xmp.tiff.</v>
      </c>
      <c r="D3963" s="2" t="str">
        <f>VLOOKUP(C3963,PrefixUebersetzung,2,FALSE)</f>
        <v>Xmp.tiff.</v>
      </c>
      <c r="E3963" s="2" t="str">
        <f>MID(F3963,FIND(".",F3963,6)+1,99)</f>
        <v>Software</v>
      </c>
      <c r="F3963" s="3" t="s">
        <v>2008</v>
      </c>
      <c r="G3963" s="3" t="s">
        <v>9526</v>
      </c>
      <c r="H3963" s="3" t="s">
        <v>11314</v>
      </c>
      <c r="I3963" s="3" t="s">
        <v>11383</v>
      </c>
      <c r="J3963" s="3"/>
      <c r="K3963" s="5" t="s">
        <v>5326</v>
      </c>
      <c r="L3963" s="14"/>
      <c r="M3963" s="3" t="str">
        <f>IFERROR(VLOOKUP(E3963,A:J,10, FALSE),"")</f>
        <v>Software</v>
      </c>
      <c r="O3963" s="3" t="str">
        <f>IF(AND(TRIM(J3963)="",M3963=""),"Suffix not translated ",
   IF(AND(TRIM(J3963)&lt;&gt;"",TRIM(M3963)&lt;&gt;"",TRIM(J3963)&lt;&gt;TRIM(M3963)),"Suffix translation &lt;&gt; lookup ", "" ))
&amp;IF(AND(TRIM(K3963)="",N3963=""),"Description not translated ",
   IF(AND(TRIM(K3963)&lt;&gt;"",TRIM(N3963)&lt;&gt;"",TRIM(K3963)&lt;&gt;TRIM(N3963)),"Description translation&lt;&gt; lookup ", "" ))</f>
        <v/>
      </c>
      <c r="Q3963" s="3" t="s">
        <v>8447</v>
      </c>
    </row>
    <row r="3964" spans="1:18" ht="45" x14ac:dyDescent="0.25">
      <c r="A3964" s="2" t="str">
        <f>IF(TRIM(J3964)="","",E3964)</f>
        <v/>
      </c>
      <c r="B3964" s="2" t="str">
        <f>IF(TRIM(K3964)="","",I3964)</f>
        <v>TIFF tag 301, 0x12D. Transfer function for image described in tabular style with 3 * 256 entries.</v>
      </c>
      <c r="C3964" s="2" t="str">
        <f>LEFT(F3964,FIND(".",F3964,6))</f>
        <v>Xmp.tiff.</v>
      </c>
      <c r="D3964" s="2" t="str">
        <f>VLOOKUP(C3964,PrefixUebersetzung,2,FALSE)</f>
        <v>Xmp.tiff.</v>
      </c>
      <c r="E3964" s="2" t="str">
        <f>MID(F3964,FIND(".",F3964,6)+1,99)</f>
        <v>TransferFunction</v>
      </c>
      <c r="F3964" s="3" t="s">
        <v>2009</v>
      </c>
      <c r="G3964" s="3" t="s">
        <v>9528</v>
      </c>
      <c r="H3964" s="3" t="s">
        <v>11288</v>
      </c>
      <c r="I3964" s="3" t="s">
        <v>3551</v>
      </c>
      <c r="J3964" s="3"/>
      <c r="K3964" s="5" t="s">
        <v>5327</v>
      </c>
      <c r="L3964" s="14"/>
      <c r="M3964" s="3" t="str">
        <f>IFERROR(VLOOKUP(E3964,A:J,10, FALSE),"")</f>
        <v>Übertragungsfunktion</v>
      </c>
      <c r="O3964" s="3" t="str">
        <f>IF(AND(TRIM(J3964)="",M3964=""),"Suffix not translated ",
   IF(AND(TRIM(J3964)&lt;&gt;"",TRIM(M3964)&lt;&gt;"",TRIM(J3964)&lt;&gt;TRIM(M3964)),"Suffix translation &lt;&gt; lookup ", "" ))
&amp;IF(AND(TRIM(K3964)="",N3964=""),"Description not translated ",
   IF(AND(TRIM(K3964)&lt;&gt;"",TRIM(N3964)&lt;&gt;"",TRIM(K3964)&lt;&gt;TRIM(N3964)),"Description translation&lt;&gt; lookup ", "" ))</f>
        <v/>
      </c>
      <c r="Q3964" s="3" t="s">
        <v>8447</v>
      </c>
    </row>
    <row r="3965" spans="1:18" ht="30" x14ac:dyDescent="0.25">
      <c r="A3965" s="2" t="str">
        <f>IF(TRIM(J3965)="","",E3965)</f>
        <v/>
      </c>
      <c r="B3965" s="2" t="str">
        <f>IF(TRIM(K3965)="","",I3965)</f>
        <v>TIFF tag 318, 0x13E. Chromaticity of white point.</v>
      </c>
      <c r="C3965" s="2" t="str">
        <f>LEFT(F3965,FIND(".",F3965,6))</f>
        <v>Xmp.tiff.</v>
      </c>
      <c r="D3965" s="2" t="str">
        <f>VLOOKUP(C3965,PrefixUebersetzung,2,FALSE)</f>
        <v>Xmp.tiff.</v>
      </c>
      <c r="E3965" s="2" t="str">
        <f>MID(F3965,FIND(".",F3965,6)+1,99)</f>
        <v>WhitePoint</v>
      </c>
      <c r="F3965" s="3" t="s">
        <v>2010</v>
      </c>
      <c r="G3965" s="3" t="s">
        <v>9528</v>
      </c>
      <c r="H3965" s="3" t="s">
        <v>11325</v>
      </c>
      <c r="I3965" s="3" t="s">
        <v>3552</v>
      </c>
      <c r="J3965" s="3"/>
      <c r="K3965" s="5" t="s">
        <v>5328</v>
      </c>
      <c r="L3965" s="14"/>
      <c r="M3965" s="3" t="str">
        <f>IFERROR(VLOOKUP(E3965,A:J,10, FALSE),"")</f>
        <v>Weißpunkt</v>
      </c>
      <c r="O3965" s="3" t="str">
        <f>IF(AND(TRIM(J3965)="",M3965=""),"Suffix not translated ",
   IF(AND(TRIM(J3965)&lt;&gt;"",TRIM(M3965)&lt;&gt;"",TRIM(J3965)&lt;&gt;TRIM(M3965)),"Suffix translation &lt;&gt; lookup ", "" ))
&amp;IF(AND(TRIM(K3965)="",N3965=""),"Description not translated ",
   IF(AND(TRIM(K3965)&lt;&gt;"",TRIM(N3965)&lt;&gt;"",TRIM(K3965)&lt;&gt;TRIM(N3965)),"Description translation&lt;&gt; lookup ", "" ))</f>
        <v/>
      </c>
      <c r="Q3965" s="3" t="s">
        <v>8447</v>
      </c>
      <c r="R3965" s="3" t="s">
        <v>9369</v>
      </c>
    </row>
    <row r="3966" spans="1:18" ht="30" x14ac:dyDescent="0.25">
      <c r="A3966" s="2" t="str">
        <f>IF(TRIM(J3966)="","",E3966)</f>
        <v/>
      </c>
      <c r="B3966" s="2" t="str">
        <f>IF(TRIM(K3966)="","",I3966)</f>
        <v>TIFF tag 282, 0x11A. Horizontal resolution in pixels per unit.</v>
      </c>
      <c r="C3966" s="2" t="str">
        <f>LEFT(F3966,FIND(".",F3966,6))</f>
        <v>Xmp.tiff.</v>
      </c>
      <c r="D3966" s="2" t="str">
        <f>VLOOKUP(C3966,PrefixUebersetzung,2,FALSE)</f>
        <v>Xmp.tiff.</v>
      </c>
      <c r="E3966" s="2" t="str">
        <f>MID(F3966,FIND(".",F3966,6)+1,99)</f>
        <v>XResolution</v>
      </c>
      <c r="F3966" s="3" t="s">
        <v>2011</v>
      </c>
      <c r="G3966" s="3" t="s">
        <v>9526</v>
      </c>
      <c r="H3966" s="3" t="s">
        <v>9519</v>
      </c>
      <c r="I3966" s="3" t="s">
        <v>3553</v>
      </c>
      <c r="J3966" s="3"/>
      <c r="K3966" s="5" t="s">
        <v>4100</v>
      </c>
      <c r="L3966" s="14"/>
      <c r="M3966" s="3" t="str">
        <f>IFERROR(VLOOKUP(E3966,A:J,10, FALSE),"")</f>
        <v>Auflösung X</v>
      </c>
      <c r="O3966" s="3" t="str">
        <f>IF(AND(TRIM(J3966)="",M3966=""),"Suffix not translated ",
   IF(AND(TRIM(J3966)&lt;&gt;"",TRIM(M3966)&lt;&gt;"",TRIM(J3966)&lt;&gt;TRIM(M3966)),"Suffix translation &lt;&gt; lookup ", "" ))
&amp;IF(AND(TRIM(K3966)="",N3966=""),"Description not translated ",
   IF(AND(TRIM(K3966)&lt;&gt;"",TRIM(N3966)&lt;&gt;"",TRIM(K3966)&lt;&gt;TRIM(N3966)),"Description translation&lt;&gt; lookup ", "" ))</f>
        <v/>
      </c>
      <c r="Q3966" s="3" t="s">
        <v>8447</v>
      </c>
      <c r="R3966" s="3" t="s">
        <v>9133</v>
      </c>
    </row>
    <row r="3967" spans="1:18" ht="30" x14ac:dyDescent="0.25">
      <c r="A3967" s="2" t="str">
        <f>IF(TRIM(J3967)="","",E3967)</f>
        <v/>
      </c>
      <c r="B3967" s="2" t="str">
        <f>IF(TRIM(K3967)="","",I3967)</f>
        <v>TIFF tag 529, 0x211. Matrix coefficients for RGB to YCbCr transformation.</v>
      </c>
      <c r="C3967" s="2" t="str">
        <f>LEFT(F3967,FIND(".",F3967,6))</f>
        <v>Xmp.tiff.</v>
      </c>
      <c r="D3967" s="2" t="str">
        <f>VLOOKUP(C3967,PrefixUebersetzung,2,FALSE)</f>
        <v>Xmp.tiff.</v>
      </c>
      <c r="E3967" s="2" t="str">
        <f>MID(F3967,FIND(".",F3967,6)+1,99)</f>
        <v>YCbCrCoefficients</v>
      </c>
      <c r="F3967" s="3" t="s">
        <v>2012</v>
      </c>
      <c r="G3967" s="3" t="s">
        <v>9528</v>
      </c>
      <c r="H3967" s="3" t="s">
        <v>11325</v>
      </c>
      <c r="I3967" s="3" t="s">
        <v>3554</v>
      </c>
      <c r="J3967" s="3"/>
      <c r="K3967" s="5" t="s">
        <v>4101</v>
      </c>
      <c r="L3967" s="14"/>
      <c r="M3967" s="3" t="str">
        <f>IFERROR(VLOOKUP(E3967,A:J,10, FALSE),"")</f>
        <v>YCbCr Koeffizienten</v>
      </c>
      <c r="O3967" s="3" t="str">
        <f>IF(AND(TRIM(J3967)="",M3967=""),"Suffix not translated ",
   IF(AND(TRIM(J3967)&lt;&gt;"",TRIM(M3967)&lt;&gt;"",TRIM(J3967)&lt;&gt;TRIM(M3967)),"Suffix translation &lt;&gt; lookup ", "" ))
&amp;IF(AND(TRIM(K3967)="",N3967=""),"Description not translated ",
   IF(AND(TRIM(K3967)&lt;&gt;"",TRIM(N3967)&lt;&gt;"",TRIM(K3967)&lt;&gt;TRIM(N3967)),"Description translation&lt;&gt; lookup ", "" ))</f>
        <v/>
      </c>
      <c r="Q3967" s="3" t="s">
        <v>8447</v>
      </c>
    </row>
    <row r="3968" spans="1:18" ht="30" x14ac:dyDescent="0.25">
      <c r="A3968" s="2" t="str">
        <f>IF(TRIM(J3968)="","",E3968)</f>
        <v/>
      </c>
      <c r="B3968" s="2" t="str">
        <f>IF(TRIM(K3968)="","",I3968)</f>
        <v>TIFF tag 531, 0x213. Position of chrominance vs. luminance components: 1 = centered; 2 = co-sited.</v>
      </c>
      <c r="C3968" s="2" t="str">
        <f>LEFT(F3968,FIND(".",F3968,6))</f>
        <v>Xmp.tiff.</v>
      </c>
      <c r="D3968" s="2" t="str">
        <f>VLOOKUP(C3968,PrefixUebersetzung,2,FALSE)</f>
        <v>Xmp.tiff.</v>
      </c>
      <c r="E3968" s="2" t="str">
        <f>MID(F3968,FIND(".",F3968,6)+1,99)</f>
        <v>YCbCrPositioning</v>
      </c>
      <c r="F3968" s="3" t="s">
        <v>2013</v>
      </c>
      <c r="G3968" s="3" t="s">
        <v>9526</v>
      </c>
      <c r="H3968" s="3" t="s">
        <v>11281</v>
      </c>
      <c r="I3968" s="3" t="s">
        <v>3555</v>
      </c>
      <c r="J3968" s="3"/>
      <c r="K3968" s="5" t="s">
        <v>5329</v>
      </c>
      <c r="L3968" s="14"/>
      <c r="M3968" s="3" t="str">
        <f>IFERROR(VLOOKUP(E3968,A:J,10, FALSE),"")</f>
        <v>YCbCr Positionierung</v>
      </c>
      <c r="O3968" s="3" t="str">
        <f>IF(AND(TRIM(J3968)="",M3968=""),"Suffix not translated ",
   IF(AND(TRIM(J3968)&lt;&gt;"",TRIM(M3968)&lt;&gt;"",TRIM(J3968)&lt;&gt;TRIM(M3968)),"Suffix translation &lt;&gt; lookup ", "" ))
&amp;IF(AND(TRIM(K3968)="",N3968=""),"Description not translated ",
   IF(AND(TRIM(K3968)&lt;&gt;"",TRIM(N3968)&lt;&gt;"",TRIM(K3968)&lt;&gt;TRIM(N3968)),"Description translation&lt;&gt; lookup ", "" ))</f>
        <v/>
      </c>
      <c r="Q3968" s="3" t="s">
        <v>8447</v>
      </c>
    </row>
    <row r="3969" spans="1:18" ht="45" x14ac:dyDescent="0.25">
      <c r="A3969" s="2" t="str">
        <f>IF(TRIM(J3969)="","",E3969)</f>
        <v/>
      </c>
      <c r="B3969" s="2" t="str">
        <f>IF(TRIM(K3969)="","",I3969)</f>
        <v>TIFF tag 530, 0x212. Sampling ratio of chrominance components: [2, 1] = YCbCr4:2:2; [2, 2] = YCbCr4:2:0</v>
      </c>
      <c r="C3969" s="2" t="str">
        <f>LEFT(F3969,FIND(".",F3969,6))</f>
        <v>Xmp.tiff.</v>
      </c>
      <c r="D3969" s="2" t="str">
        <f>VLOOKUP(C3969,PrefixUebersetzung,2,FALSE)</f>
        <v>Xmp.tiff.</v>
      </c>
      <c r="E3969" s="2" t="str">
        <f>MID(F3969,FIND(".",F3969,6)+1,99)</f>
        <v>YCbCrSubSampling</v>
      </c>
      <c r="F3969" s="3" t="s">
        <v>2014</v>
      </c>
      <c r="G3969" s="3" t="s">
        <v>9528</v>
      </c>
      <c r="H3969" s="3" t="s">
        <v>11282</v>
      </c>
      <c r="I3969" s="3" t="s">
        <v>3556</v>
      </c>
      <c r="J3969" s="3"/>
      <c r="K3969" s="5" t="s">
        <v>4102</v>
      </c>
      <c r="L3969" s="14"/>
      <c r="M3969" s="3" t="str">
        <f>IFERROR(VLOOKUP(E3969,A:J,10, FALSE),"")</f>
        <v>YCbCr Unterabtastung</v>
      </c>
      <c r="O3969" s="3" t="str">
        <f>IF(AND(TRIM(J3969)="",M3969=""),"Suffix not translated ",
   IF(AND(TRIM(J3969)&lt;&gt;"",TRIM(M3969)&lt;&gt;"",TRIM(J3969)&lt;&gt;TRIM(M3969)),"Suffix translation &lt;&gt; lookup ", "" ))
&amp;IF(AND(TRIM(K3969)="",N3969=""),"Description not translated ",
   IF(AND(TRIM(K3969)&lt;&gt;"",TRIM(N3969)&lt;&gt;"",TRIM(K3969)&lt;&gt;TRIM(N3969)),"Description translation&lt;&gt; lookup ", "" ))</f>
        <v/>
      </c>
      <c r="Q3969" s="3" t="s">
        <v>8447</v>
      </c>
    </row>
    <row r="3970" spans="1:18" ht="30" x14ac:dyDescent="0.25">
      <c r="A3970" s="2" t="str">
        <f>IF(TRIM(J3970)="","",E3970)</f>
        <v/>
      </c>
      <c r="B3970" s="2" t="str">
        <f>IF(TRIM(K3970)="","",I3970)</f>
        <v>TIFF tag 283, 0x11B. Vertical resolution in pixels per unit.</v>
      </c>
      <c r="C3970" s="2" t="str">
        <f>LEFT(F3970,FIND(".",F3970,6))</f>
        <v>Xmp.tiff.</v>
      </c>
      <c r="D3970" s="2" t="str">
        <f>VLOOKUP(C3970,PrefixUebersetzung,2,FALSE)</f>
        <v>Xmp.tiff.</v>
      </c>
      <c r="E3970" s="2" t="str">
        <f>MID(F3970,FIND(".",F3970,6)+1,99)</f>
        <v>YResolution</v>
      </c>
      <c r="F3970" s="3" t="s">
        <v>2015</v>
      </c>
      <c r="G3970" s="3" t="s">
        <v>9526</v>
      </c>
      <c r="H3970" s="3" t="s">
        <v>9519</v>
      </c>
      <c r="I3970" s="3" t="s">
        <v>3557</v>
      </c>
      <c r="J3970" s="3"/>
      <c r="K3970" s="5" t="s">
        <v>4103</v>
      </c>
      <c r="L3970" s="14"/>
      <c r="M3970" s="3" t="str">
        <f>IFERROR(VLOOKUP(E3970,A:J,10, FALSE),"")</f>
        <v>Auflösung Y</v>
      </c>
      <c r="O3970" s="3" t="str">
        <f>IF(AND(TRIM(J3970)="",M3970=""),"Suffix not translated ",
   IF(AND(TRIM(J3970)&lt;&gt;"",TRIM(M3970)&lt;&gt;"",TRIM(J3970)&lt;&gt;TRIM(M3970)),"Suffix translation &lt;&gt; lookup ", "" ))
&amp;IF(AND(TRIM(K3970)="",N3970=""),"Description not translated ",
   IF(AND(TRIM(K3970)&lt;&gt;"",TRIM(N3970)&lt;&gt;"",TRIM(K3970)&lt;&gt;TRIM(N3970)),"Description translation&lt;&gt; lookup ", "" ))</f>
        <v/>
      </c>
      <c r="Q3970" s="3" t="s">
        <v>8447</v>
      </c>
      <c r="R3970" s="3" t="s">
        <v>9134</v>
      </c>
    </row>
    <row r="3971" spans="1:18" x14ac:dyDescent="0.25">
      <c r="A3971" s="2" t="str">
        <f>IF(TRIM(J3971)="","",E3971)</f>
        <v>Album</v>
      </c>
      <c r="B3971" s="2" t="str">
        <f>IF(TRIM(K3971)="","",I3971)</f>
        <v>The name of the album.</v>
      </c>
      <c r="C3971" s="2" t="str">
        <f>LEFT(F3971,FIND(".",F3971,6))</f>
        <v>Xmp.video.</v>
      </c>
      <c r="D3971" s="2" t="str">
        <f>VLOOKUP(C3971,PrefixUebersetzung,2,FALSE)</f>
        <v>Xmp.video.</v>
      </c>
      <c r="E3971" s="2" t="str">
        <f>MID(F3971,FIND(".",F3971,6)+1,99)</f>
        <v>Album</v>
      </c>
      <c r="F3971" s="3" t="s">
        <v>5660</v>
      </c>
      <c r="G3971" s="3" t="s">
        <v>9526</v>
      </c>
      <c r="H3971" s="3" t="s">
        <v>11241</v>
      </c>
      <c r="I3971" s="3" t="s">
        <v>3571</v>
      </c>
      <c r="J3971" s="3" t="s">
        <v>4549</v>
      </c>
      <c r="K3971" s="5" t="s">
        <v>4104</v>
      </c>
      <c r="L3971" s="14"/>
      <c r="M3971" s="3" t="str">
        <f>IFERROR(VLOOKUP(E3971,A:J,10, FALSE),"")</f>
        <v>Album</v>
      </c>
      <c r="N3971" s="3" t="str">
        <f>IFERROR(VLOOKUP(I3971,B:K,10,FALSE),"")</f>
        <v>Der Name des Albums.</v>
      </c>
      <c r="O3971" s="3" t="str">
        <f>IF(AND(TRIM(J3971)="",M3971=""),"Suffix not translated ",
   IF(AND(TRIM(J3971)&lt;&gt;"",TRIM(M3971)&lt;&gt;"",TRIM(J3971)&lt;&gt;TRIM(M3971)),"Suffix translation &lt;&gt; lookup ", "" ))
&amp;IF(AND(TRIM(K3971)="",N3971=""),"Description not translated ",
   IF(AND(TRIM(K3971)&lt;&gt;"",TRIM(N3971)&lt;&gt;"",TRIM(K3971)&lt;&gt;TRIM(N3971)),"Description translation&lt;&gt; lookup ", "" ))</f>
        <v/>
      </c>
      <c r="P3971" s="3" t="s">
        <v>8447</v>
      </c>
      <c r="Q3971" s="3" t="s">
        <v>8447</v>
      </c>
      <c r="R3971" s="3" t="s">
        <v>4104</v>
      </c>
    </row>
    <row r="3972" spans="1:18" x14ac:dyDescent="0.25">
      <c r="A3972" s="2" t="str">
        <f>IF(TRIM(J3972)="","",E3972)</f>
        <v>ArchivalLocation</v>
      </c>
      <c r="B3972" s="2" t="str">
        <f>IF(TRIM(K3972)="","",I3972)</f>
        <v>Information about the Archival Location.</v>
      </c>
      <c r="C3972" s="2" t="str">
        <f>LEFT(F3972,FIND(".",F3972,6))</f>
        <v>Xmp.video.</v>
      </c>
      <c r="D3972" s="2" t="str">
        <f>VLOOKUP(C3972,PrefixUebersetzung,2,FALSE)</f>
        <v>Xmp.video.</v>
      </c>
      <c r="E3972" s="2" t="str">
        <f>MID(F3972,FIND(".",F3972,6)+1,99)</f>
        <v>ArchivalLocation</v>
      </c>
      <c r="F3972" s="3" t="s">
        <v>5661</v>
      </c>
      <c r="G3972" s="3" t="s">
        <v>9526</v>
      </c>
      <c r="H3972" s="3" t="s">
        <v>11241</v>
      </c>
      <c r="I3972" s="3" t="s">
        <v>5662</v>
      </c>
      <c r="J3972" s="3" t="s">
        <v>6378</v>
      </c>
      <c r="K3972" s="5" t="s">
        <v>6668</v>
      </c>
      <c r="L3972" s="14"/>
      <c r="O3972" s="3" t="str">
        <f>IF(AND(TRIM(J3972)="",M3972=""),"Suffix not translated ",
   IF(AND(TRIM(J3972)&lt;&gt;"",TRIM(M3972)&lt;&gt;"",TRIM(J3972)&lt;&gt;TRIM(M3972)),"Suffix translation &lt;&gt; lookup ", "" ))
&amp;IF(AND(TRIM(K3972)="",N3972=""),"Description not translated ",
   IF(AND(TRIM(K3972)&lt;&gt;"",TRIM(N3972)&lt;&gt;"",TRIM(K3972)&lt;&gt;TRIM(N3972)),"Description translation&lt;&gt; lookup ", "" ))</f>
        <v/>
      </c>
      <c r="P3972" s="3" t="s">
        <v>8447</v>
      </c>
      <c r="Q3972" s="3" t="s">
        <v>8447</v>
      </c>
    </row>
    <row r="3973" spans="1:18" x14ac:dyDescent="0.25">
      <c r="A3973" s="2" t="str">
        <f>IF(TRIM(J3973)="","",E3973)</f>
        <v>Arranger</v>
      </c>
      <c r="B3973" s="2" t="str">
        <f>IF(TRIM(K3973)="","",I3973)</f>
        <v>Information about the Arranger.</v>
      </c>
      <c r="C3973" s="2" t="str">
        <f>LEFT(F3973,FIND(".",F3973,6))</f>
        <v>Xmp.video.</v>
      </c>
      <c r="D3973" s="2" t="str">
        <f>VLOOKUP(C3973,PrefixUebersetzung,2,FALSE)</f>
        <v>Xmp.video.</v>
      </c>
      <c r="E3973" s="2" t="str">
        <f>MID(F3973,FIND(".",F3973,6)+1,99)</f>
        <v>Arranger</v>
      </c>
      <c r="F3973" s="3" t="s">
        <v>5663</v>
      </c>
      <c r="G3973" s="3" t="s">
        <v>9526</v>
      </c>
      <c r="H3973" s="3" t="s">
        <v>11241</v>
      </c>
      <c r="I3973" s="3" t="s">
        <v>5664</v>
      </c>
      <c r="J3973" s="3" t="s">
        <v>6379</v>
      </c>
      <c r="K3973" s="5" t="s">
        <v>6669</v>
      </c>
      <c r="L3973" s="14"/>
      <c r="O3973" s="3" t="str">
        <f>IF(AND(TRIM(J3973)="",M3973=""),"Suffix not translated ",
   IF(AND(TRIM(J3973)&lt;&gt;"",TRIM(M3973)&lt;&gt;"",TRIM(J3973)&lt;&gt;TRIM(M3973)),"Suffix translation &lt;&gt; lookup ", "" ))
&amp;IF(AND(TRIM(K3973)="",N3973=""),"Description not translated ",
   IF(AND(TRIM(K3973)&lt;&gt;"",TRIM(N3973)&lt;&gt;"",TRIM(K3973)&lt;&gt;TRIM(N3973)),"Description translation&lt;&gt; lookup ", "" ))</f>
        <v/>
      </c>
      <c r="P3973" s="3" t="s">
        <v>8447</v>
      </c>
      <c r="Q3973" s="3" t="s">
        <v>8447</v>
      </c>
    </row>
    <row r="3974" spans="1:18" x14ac:dyDescent="0.25">
      <c r="A3974" s="2" t="str">
        <f>IF(TRIM(J3974)="","",E3974)</f>
        <v>ArrangerKeywords</v>
      </c>
      <c r="B3974" s="2" t="str">
        <f>IF(TRIM(K3974)="","",I3974)</f>
        <v>Information about the Arranger Keywords.</v>
      </c>
      <c r="C3974" s="2" t="str">
        <f>LEFT(F3974,FIND(".",F3974,6))</f>
        <v>Xmp.video.</v>
      </c>
      <c r="D3974" s="2" t="str">
        <f>VLOOKUP(C3974,PrefixUebersetzung,2,FALSE)</f>
        <v>Xmp.video.</v>
      </c>
      <c r="E3974" s="2" t="str">
        <f>MID(F3974,FIND(".",F3974,6)+1,99)</f>
        <v>ArrangerKeywords</v>
      </c>
      <c r="F3974" s="3" t="s">
        <v>5665</v>
      </c>
      <c r="G3974" s="3" t="s">
        <v>9526</v>
      </c>
      <c r="H3974" s="3" t="s">
        <v>11241</v>
      </c>
      <c r="I3974" s="3" t="s">
        <v>5666</v>
      </c>
      <c r="J3974" s="3" t="s">
        <v>6380</v>
      </c>
      <c r="K3974" s="5" t="s">
        <v>6670</v>
      </c>
      <c r="L3974" s="14"/>
      <c r="O3974" s="3" t="str">
        <f>IF(AND(TRIM(J3974)="",M3974=""),"Suffix not translated ",
   IF(AND(TRIM(J3974)&lt;&gt;"",TRIM(M3974)&lt;&gt;"",TRIM(J3974)&lt;&gt;TRIM(M3974)),"Suffix translation &lt;&gt; lookup ", "" ))
&amp;IF(AND(TRIM(K3974)="",N3974=""),"Description not translated ",
   IF(AND(TRIM(K3974)&lt;&gt;"",TRIM(N3974)&lt;&gt;"",TRIM(K3974)&lt;&gt;TRIM(N3974)),"Description translation&lt;&gt; lookup ", "" ))</f>
        <v/>
      </c>
      <c r="P3974" s="3" t="s">
        <v>8447</v>
      </c>
      <c r="Q3974" s="3" t="s">
        <v>8447</v>
      </c>
    </row>
    <row r="3975" spans="1:18" ht="30" x14ac:dyDescent="0.25">
      <c r="A3975" s="2" t="str">
        <f>IF(TRIM(J3975)="","",E3975)</f>
        <v/>
      </c>
      <c r="B3975" s="2" t="str">
        <f>IF(TRIM(K3975)="","",I3975)</f>
        <v>The name of the artist or artists.</v>
      </c>
      <c r="C3975" s="2" t="str">
        <f>LEFT(F3975,FIND(".",F3975,6))</f>
        <v>Xmp.video.</v>
      </c>
      <c r="D3975" s="2" t="str">
        <f>VLOOKUP(C3975,PrefixUebersetzung,2,FALSE)</f>
        <v>Xmp.video.</v>
      </c>
      <c r="E3975" s="2" t="str">
        <f>MID(F3975,FIND(".",F3975,6)+1,99)</f>
        <v>Artist</v>
      </c>
      <c r="F3975" s="3" t="s">
        <v>5667</v>
      </c>
      <c r="G3975" s="3" t="s">
        <v>9526</v>
      </c>
      <c r="H3975" s="3" t="s">
        <v>11241</v>
      </c>
      <c r="I3975" s="3" t="s">
        <v>3574</v>
      </c>
      <c r="J3975" s="3"/>
      <c r="K3975" s="5" t="s">
        <v>5330</v>
      </c>
      <c r="L3975" s="14">
        <v>1</v>
      </c>
      <c r="M3975" s="3" t="str">
        <f>IFERROR(VLOOKUP(E3975,A:J,10, FALSE),"")</f>
        <v>Künstler</v>
      </c>
      <c r="N3975" s="3" t="str">
        <f>IFERROR(VLOOKUP(I3975,B:K,10,FALSE),"")</f>
        <v>Der Name des Künstlers oder der Künstler.</v>
      </c>
      <c r="O3975" s="3" t="str">
        <f>IF(AND(TRIM(J3975)="",M3975=""),"Suffix not translated ",
   IF(AND(TRIM(J3975)&lt;&gt;"",TRIM(M3975)&lt;&gt;"",TRIM(J3975)&lt;&gt;TRIM(M3975)),"Suffix translation &lt;&gt; lookup ", "" ))
&amp;IF(AND(TRIM(K3975)="",N3975=""),"Description not translated ",
   IF(AND(TRIM(K3975)&lt;&gt;"",TRIM(N3975)&lt;&gt;"",TRIM(K3975)&lt;&gt;TRIM(N3975)),"Description translation&lt;&gt; lookup ", "" ))</f>
        <v/>
      </c>
      <c r="Q3975" s="3" t="s">
        <v>8447</v>
      </c>
      <c r="R3975" s="3" t="s">
        <v>9287</v>
      </c>
    </row>
    <row r="3976" spans="1:18" ht="45" x14ac:dyDescent="0.25">
      <c r="A3976" s="2" t="str">
        <f>IF(TRIM(J3976)="","",E3976)</f>
        <v/>
      </c>
      <c r="B3976" s="2" t="str">
        <f>IF(TRIM(K3976)="","",I3976)</f>
        <v>Ratio of Width:Height, helps to determine how a video would be displayed on a screen</v>
      </c>
      <c r="C3976" s="2" t="str">
        <f>LEFT(F3976,FIND(".",F3976,6))</f>
        <v>Xmp.video.</v>
      </c>
      <c r="D3976" s="2" t="str">
        <f>VLOOKUP(C3976,PrefixUebersetzung,2,FALSE)</f>
        <v>Xmp.video.</v>
      </c>
      <c r="E3976" s="2" t="str">
        <f>MID(F3976,FIND(".",F3976,6)+1,99)</f>
        <v>AspectRatio</v>
      </c>
      <c r="F3976" s="3" t="s">
        <v>5668</v>
      </c>
      <c r="G3976" s="3" t="s">
        <v>9526</v>
      </c>
      <c r="H3976" s="3" t="s">
        <v>9519</v>
      </c>
      <c r="I3976" s="3" t="s">
        <v>5669</v>
      </c>
      <c r="J3976" s="3"/>
      <c r="K3976" s="5" t="s">
        <v>6671</v>
      </c>
      <c r="L3976" s="14"/>
      <c r="M3976" s="3" t="str">
        <f>IFERROR(VLOOKUP(E3976,A:J,10, FALSE),"")</f>
        <v>Seitenverhältnis</v>
      </c>
      <c r="O3976" s="3" t="str">
        <f>IF(AND(TRIM(J3976)="",M3976=""),"Suffix not translated ",
   IF(AND(TRIM(J3976)&lt;&gt;"",TRIM(M3976)&lt;&gt;"",TRIM(J3976)&lt;&gt;TRIM(M3976)),"Suffix translation &lt;&gt; lookup ", "" ))
&amp;IF(AND(TRIM(K3976)="",N3976=""),"Description not translated ",
   IF(AND(TRIM(K3976)&lt;&gt;"",TRIM(N3976)&lt;&gt;"",TRIM(K3976)&lt;&gt;TRIM(N3976)),"Description translation&lt;&gt; lookup ", "" ))</f>
        <v/>
      </c>
      <c r="Q3976" s="3" t="s">
        <v>8447</v>
      </c>
    </row>
    <row r="3977" spans="1:18" x14ac:dyDescent="0.25">
      <c r="A3977" s="2" t="str">
        <f>IF(TRIM(J3977)="","",E3977)</f>
        <v/>
      </c>
      <c r="B3977" s="2" t="str">
        <f>IF(TRIM(K3977)="","",I3977)</f>
        <v>Aspect Ratio Type. Eg - Free-Resizing or Fixed</v>
      </c>
      <c r="C3977" s="2" t="str">
        <f>LEFT(F3977,FIND(".",F3977,6))</f>
        <v>Xmp.video.</v>
      </c>
      <c r="D3977" s="2" t="str">
        <f>VLOOKUP(C3977,PrefixUebersetzung,2,FALSE)</f>
        <v>Xmp.video.</v>
      </c>
      <c r="E3977" s="2" t="str">
        <f>MID(F3977,FIND(".",F3977,6)+1,99)</f>
        <v>AspectRatioType</v>
      </c>
      <c r="F3977" s="3" t="s">
        <v>5670</v>
      </c>
      <c r="G3977" s="3" t="s">
        <v>9526</v>
      </c>
      <c r="H3977" s="3" t="s">
        <v>11241</v>
      </c>
      <c r="I3977" s="3" t="s">
        <v>5671</v>
      </c>
      <c r="J3977" s="3"/>
      <c r="K3977" s="5" t="s">
        <v>6672</v>
      </c>
      <c r="L3977" s="14">
        <v>5</v>
      </c>
      <c r="O3977" s="3" t="str">
        <f>IF(AND(TRIM(J3977)="",M3977=""),"Suffix not translated ",
   IF(AND(TRIM(J3977)&lt;&gt;"",TRIM(M3977)&lt;&gt;"",TRIM(J3977)&lt;&gt;TRIM(M3977)),"Suffix translation &lt;&gt; lookup ", "" ))
&amp;IF(AND(TRIM(K3977)="",N3977=""),"Description not translated ",
   IF(AND(TRIM(K3977)&lt;&gt;"",TRIM(N3977)&lt;&gt;"",TRIM(K3977)&lt;&gt;TRIM(N3977)),"Description translation&lt;&gt; lookup ", "" ))</f>
        <v xml:space="preserve">Suffix not translated </v>
      </c>
      <c r="P3977" s="3" t="s">
        <v>8447</v>
      </c>
      <c r="Q3977" s="3" t="s">
        <v>8447</v>
      </c>
    </row>
    <row r="3978" spans="1:18" x14ac:dyDescent="0.25">
      <c r="A3978" s="2" t="str">
        <f>IF(TRIM(J3978)="","",E3978)</f>
        <v>AttachFileData</v>
      </c>
      <c r="B3978" s="2" t="str">
        <f>IF(TRIM(K3978)="","",I3978)</f>
        <v>Attached File Data</v>
      </c>
      <c r="C3978" s="2" t="str">
        <f>LEFT(F3978,FIND(".",F3978,6))</f>
        <v>Xmp.video.</v>
      </c>
      <c r="D3978" s="2" t="str">
        <f>VLOOKUP(C3978,PrefixUebersetzung,2,FALSE)</f>
        <v>Xmp.video.</v>
      </c>
      <c r="E3978" s="2" t="str">
        <f>MID(F3978,FIND(".",F3978,6)+1,99)</f>
        <v>AttachFileData</v>
      </c>
      <c r="F3978" s="3" t="s">
        <v>5672</v>
      </c>
      <c r="G3978" s="3" t="s">
        <v>9526</v>
      </c>
      <c r="H3978" s="3" t="s">
        <v>11241</v>
      </c>
      <c r="I3978" s="3" t="s">
        <v>5673</v>
      </c>
      <c r="J3978" s="3" t="s">
        <v>6381</v>
      </c>
      <c r="K3978" s="5" t="s">
        <v>6381</v>
      </c>
      <c r="L3978" s="14"/>
      <c r="O3978" s="3" t="str">
        <f>IF(AND(TRIM(J3978)="",M3978=""),"Suffix not translated ",
   IF(AND(TRIM(J3978)&lt;&gt;"",TRIM(M3978)&lt;&gt;"",TRIM(J3978)&lt;&gt;TRIM(M3978)),"Suffix translation &lt;&gt; lookup ", "" ))
&amp;IF(AND(TRIM(K3978)="",N3978=""),"Description not translated ",
   IF(AND(TRIM(K3978)&lt;&gt;"",TRIM(N3978)&lt;&gt;"",TRIM(K3978)&lt;&gt;TRIM(N3978)),"Description translation&lt;&gt; lookup ", "" ))</f>
        <v/>
      </c>
      <c r="P3978" s="3" t="s">
        <v>8447</v>
      </c>
      <c r="Q3978" s="3" t="s">
        <v>8447</v>
      </c>
    </row>
    <row r="3979" spans="1:18" x14ac:dyDescent="0.25">
      <c r="A3979" s="2" t="str">
        <f>IF(TRIM(J3979)="","",E3979)</f>
        <v>AttachFileDesc</v>
      </c>
      <c r="B3979" s="2" t="str">
        <f>IF(TRIM(K3979)="","",I3979)</f>
        <v>Attached File Description</v>
      </c>
      <c r="C3979" s="2" t="str">
        <f>LEFT(F3979,FIND(".",F3979,6))</f>
        <v>Xmp.video.</v>
      </c>
      <c r="D3979" s="2" t="str">
        <f>VLOOKUP(C3979,PrefixUebersetzung,2,FALSE)</f>
        <v>Xmp.video.</v>
      </c>
      <c r="E3979" s="2" t="str">
        <f>MID(F3979,FIND(".",F3979,6)+1,99)</f>
        <v>AttachFileDesc</v>
      </c>
      <c r="F3979" s="3" t="s">
        <v>5674</v>
      </c>
      <c r="G3979" s="3" t="s">
        <v>9526</v>
      </c>
      <c r="H3979" s="3" t="s">
        <v>11241</v>
      </c>
      <c r="I3979" s="3" t="s">
        <v>5675</v>
      </c>
      <c r="J3979" s="3" t="s">
        <v>6382</v>
      </c>
      <c r="K3979" s="5" t="s">
        <v>6382</v>
      </c>
      <c r="L3979" s="14"/>
      <c r="O3979" s="3" t="str">
        <f>IF(AND(TRIM(J3979)="",M3979=""),"Suffix not translated ",
   IF(AND(TRIM(J3979)&lt;&gt;"",TRIM(M3979)&lt;&gt;"",TRIM(J3979)&lt;&gt;TRIM(M3979)),"Suffix translation &lt;&gt; lookup ", "" ))
&amp;IF(AND(TRIM(K3979)="",N3979=""),"Description not translated ",
   IF(AND(TRIM(K3979)&lt;&gt;"",TRIM(N3979)&lt;&gt;"",TRIM(K3979)&lt;&gt;TRIM(N3979)),"Description translation&lt;&gt; lookup ", "" ))</f>
        <v/>
      </c>
      <c r="P3979" s="3" t="s">
        <v>8447</v>
      </c>
      <c r="Q3979" s="3" t="s">
        <v>8447</v>
      </c>
      <c r="R3979" s="3" t="s">
        <v>4198</v>
      </c>
    </row>
    <row r="3980" spans="1:18" x14ac:dyDescent="0.25">
      <c r="A3980" s="2" t="str">
        <f>IF(TRIM(J3980)="","",E3980)</f>
        <v>AttachFileMIME</v>
      </c>
      <c r="B3980" s="2" t="str">
        <f>IF(TRIM(K3980)="","",I3980)</f>
        <v>Attached File MIME Type</v>
      </c>
      <c r="C3980" s="2" t="str">
        <f>LEFT(F3980,FIND(".",F3980,6))</f>
        <v>Xmp.video.</v>
      </c>
      <c r="D3980" s="2" t="str">
        <f>VLOOKUP(C3980,PrefixUebersetzung,2,FALSE)</f>
        <v>Xmp.video.</v>
      </c>
      <c r="E3980" s="2" t="str">
        <f>MID(F3980,FIND(".",F3980,6)+1,99)</f>
        <v>AttachFileMIME</v>
      </c>
      <c r="F3980" s="3" t="s">
        <v>5676</v>
      </c>
      <c r="G3980" s="3" t="s">
        <v>9526</v>
      </c>
      <c r="H3980" s="3" t="s">
        <v>11241</v>
      </c>
      <c r="I3980" s="3" t="s">
        <v>5677</v>
      </c>
      <c r="J3980" s="3" t="s">
        <v>6383</v>
      </c>
      <c r="K3980" s="5" t="s">
        <v>6383</v>
      </c>
      <c r="L3980" s="14"/>
      <c r="O3980" s="3" t="str">
        <f>IF(AND(TRIM(J3980)="",M3980=""),"Suffix not translated ",
   IF(AND(TRIM(J3980)&lt;&gt;"",TRIM(M3980)&lt;&gt;"",TRIM(J3980)&lt;&gt;TRIM(M3980)),"Suffix translation &lt;&gt; lookup ", "" ))
&amp;IF(AND(TRIM(K3980)="",N3980=""),"Description not translated ",
   IF(AND(TRIM(K3980)&lt;&gt;"",TRIM(N3980)&lt;&gt;"",TRIM(K3980)&lt;&gt;TRIM(N3980)),"Description translation&lt;&gt; lookup ", "" ))</f>
        <v/>
      </c>
      <c r="P3980" s="3" t="s">
        <v>8447</v>
      </c>
      <c r="Q3980" s="3" t="s">
        <v>8447</v>
      </c>
    </row>
    <row r="3981" spans="1:18" x14ac:dyDescent="0.25">
      <c r="A3981" s="2" t="str">
        <f>IF(TRIM(J3981)="","",E3981)</f>
        <v>AttachFileName</v>
      </c>
      <c r="B3981" s="2" t="str">
        <f>IF(TRIM(K3981)="","",I3981)</f>
        <v>Attached File Name</v>
      </c>
      <c r="C3981" s="2" t="str">
        <f>LEFT(F3981,FIND(".",F3981,6))</f>
        <v>Xmp.video.</v>
      </c>
      <c r="D3981" s="2" t="str">
        <f>VLOOKUP(C3981,PrefixUebersetzung,2,FALSE)</f>
        <v>Xmp.video.</v>
      </c>
      <c r="E3981" s="2" t="str">
        <f>MID(F3981,FIND(".",F3981,6)+1,99)</f>
        <v>AttachFileName</v>
      </c>
      <c r="F3981" s="3" t="s">
        <v>5678</v>
      </c>
      <c r="G3981" s="3" t="s">
        <v>9526</v>
      </c>
      <c r="H3981" s="3" t="s">
        <v>11241</v>
      </c>
      <c r="I3981" s="3" t="s">
        <v>5679</v>
      </c>
      <c r="J3981" s="3" t="s">
        <v>6384</v>
      </c>
      <c r="K3981" s="5" t="s">
        <v>6384</v>
      </c>
      <c r="L3981" s="14"/>
      <c r="O3981" s="3" t="str">
        <f>IF(AND(TRIM(J3981)="",M3981=""),"Suffix not translated ",
   IF(AND(TRIM(J3981)&lt;&gt;"",TRIM(M3981)&lt;&gt;"",TRIM(J3981)&lt;&gt;TRIM(M3981)),"Suffix translation &lt;&gt; lookup ", "" ))
&amp;IF(AND(TRIM(K3981)="",N3981=""),"Description not translated ",
   IF(AND(TRIM(K3981)&lt;&gt;"",TRIM(N3981)&lt;&gt;"",TRIM(K3981)&lt;&gt;TRIM(N3981)),"Description translation&lt;&gt; lookup ", "" ))</f>
        <v/>
      </c>
      <c r="P3981" s="3" t="s">
        <v>8447</v>
      </c>
      <c r="Q3981" s="3" t="s">
        <v>8447</v>
      </c>
      <c r="R3981" s="3" t="s">
        <v>8997</v>
      </c>
    </row>
    <row r="3982" spans="1:18" x14ac:dyDescent="0.25">
      <c r="A3982" s="2" t="str">
        <f>IF(TRIM(J3982)="","",E3982)</f>
        <v>AttachFileUID</v>
      </c>
      <c r="B3982" s="2" t="str">
        <f>IF(TRIM(K3982)="","",I3982)</f>
        <v>Attached File Universal ID</v>
      </c>
      <c r="C3982" s="2" t="str">
        <f>LEFT(F3982,FIND(".",F3982,6))</f>
        <v>Xmp.video.</v>
      </c>
      <c r="D3982" s="2" t="str">
        <f>VLOOKUP(C3982,PrefixUebersetzung,2,FALSE)</f>
        <v>Xmp.video.</v>
      </c>
      <c r="E3982" s="2" t="str">
        <f>MID(F3982,FIND(".",F3982,6)+1,99)</f>
        <v>AttachFileUID</v>
      </c>
      <c r="F3982" s="3" t="s">
        <v>5680</v>
      </c>
      <c r="G3982" s="3" t="s">
        <v>9526</v>
      </c>
      <c r="H3982" s="3" t="s">
        <v>11242</v>
      </c>
      <c r="I3982" s="3" t="s">
        <v>5681</v>
      </c>
      <c r="J3982" s="3" t="s">
        <v>6385</v>
      </c>
      <c r="K3982" s="5" t="s">
        <v>6385</v>
      </c>
      <c r="L3982" s="14"/>
      <c r="O3982" s="3" t="str">
        <f>IF(AND(TRIM(J3982)="",M3982=""),"Suffix not translated ",
   IF(AND(TRIM(J3982)&lt;&gt;"",TRIM(M3982)&lt;&gt;"",TRIM(J3982)&lt;&gt;TRIM(M3982)),"Suffix translation &lt;&gt; lookup ", "" ))
&amp;IF(AND(TRIM(K3982)="",N3982=""),"Description not translated ",
   IF(AND(TRIM(K3982)&lt;&gt;"",TRIM(N3982)&lt;&gt;"",TRIM(K3982)&lt;&gt;TRIM(N3982)),"Description translation&lt;&gt; lookup ", "" ))</f>
        <v/>
      </c>
      <c r="P3982" s="3" t="s">
        <v>8447</v>
      </c>
      <c r="Q3982" s="3" t="s">
        <v>8447</v>
      </c>
    </row>
    <row r="3983" spans="1:18" x14ac:dyDescent="0.25">
      <c r="A3983" s="2" t="str">
        <f>IF(TRIM(J3983)="","",E3983)</f>
        <v>BaseURL</v>
      </c>
      <c r="B3983" s="2" t="str">
        <f>IF(TRIM(K3983)="","",I3983)</f>
        <v>A C string that specifies a Base URL.</v>
      </c>
      <c r="C3983" s="2" t="str">
        <f>LEFT(F3983,FIND(".",F3983,6))</f>
        <v>Xmp.video.</v>
      </c>
      <c r="D3983" s="2" t="str">
        <f>VLOOKUP(C3983,PrefixUebersetzung,2,FALSE)</f>
        <v>Xmp.video.</v>
      </c>
      <c r="E3983" s="2" t="str">
        <f>MID(F3983,FIND(".",F3983,6)+1,99)</f>
        <v>BaseURL</v>
      </c>
      <c r="F3983" s="3" t="s">
        <v>5682</v>
      </c>
      <c r="G3983" s="3" t="s">
        <v>9526</v>
      </c>
      <c r="H3983" s="3" t="s">
        <v>11241</v>
      </c>
      <c r="I3983" s="3" t="s">
        <v>5683</v>
      </c>
      <c r="J3983" s="3" t="s">
        <v>4541</v>
      </c>
      <c r="K3983" s="5" t="s">
        <v>6240</v>
      </c>
      <c r="L3983" s="14"/>
      <c r="M3983" s="3" t="str">
        <f>IFERROR(VLOOKUP(E3983,A:J,10, FALSE),"")</f>
        <v>Basis-URL</v>
      </c>
      <c r="O3983" s="3" t="str">
        <f>IF(AND(TRIM(J3983)="",M3983=""),"Suffix not translated ",
   IF(AND(TRIM(J3983)&lt;&gt;"",TRIM(M3983)&lt;&gt;"",TRIM(J3983)&lt;&gt;TRIM(M3983)),"Suffix translation &lt;&gt; lookup ", "" ))
&amp;IF(AND(TRIM(K3983)="",N3983=""),"Description not translated ",
   IF(AND(TRIM(K3983)&lt;&gt;"",TRIM(N3983)&lt;&gt;"",TRIM(K3983)&lt;&gt;TRIM(N3983)),"Description translation&lt;&gt; lookup ", "" ))</f>
        <v/>
      </c>
      <c r="P3983" s="3" t="s">
        <v>8447</v>
      </c>
      <c r="Q3983" s="3" t="s">
        <v>8447</v>
      </c>
    </row>
    <row r="3984" spans="1:18" ht="45" x14ac:dyDescent="0.25">
      <c r="A3984" s="2" t="str">
        <f>IF(TRIM(J3984)="","",E3984)</f>
        <v>BitDepth</v>
      </c>
      <c r="B3984" s="2" t="str">
        <f>IF(TRIM(K3984)="","",I3984)</f>
        <v>A 16-bit integer that indicates the pixel depth of the compressed image. Values of 1, 2, 4, 8 , 16, 24, and 32 indicate the depth of color images</v>
      </c>
      <c r="C3984" s="2" t="str">
        <f>LEFT(F3984,FIND(".",F3984,6))</f>
        <v>Xmp.video.</v>
      </c>
      <c r="D3984" s="2" t="str">
        <f>VLOOKUP(C3984,PrefixUebersetzung,2,FALSE)</f>
        <v>Xmp.video.</v>
      </c>
      <c r="E3984" s="2" t="str">
        <f>MID(F3984,FIND(".",F3984,6)+1,99)</f>
        <v>BitDepth</v>
      </c>
      <c r="F3984" s="3" t="s">
        <v>5684</v>
      </c>
      <c r="G3984" s="3" t="s">
        <v>9526</v>
      </c>
      <c r="H3984" s="3" t="s">
        <v>11242</v>
      </c>
      <c r="I3984" s="3" t="s">
        <v>5685</v>
      </c>
      <c r="J3984" s="3" t="s">
        <v>6386</v>
      </c>
      <c r="K3984" s="5" t="s">
        <v>6241</v>
      </c>
      <c r="L3984" s="14"/>
      <c r="O3984" s="3" t="str">
        <f>IF(AND(TRIM(J3984)="",M3984=""),"Suffix not translated ",
   IF(AND(TRIM(J3984)&lt;&gt;"",TRIM(M3984)&lt;&gt;"",TRIM(J3984)&lt;&gt;TRIM(M3984)),"Suffix translation &lt;&gt; lookup ", "" ))
&amp;IF(AND(TRIM(K3984)="",N3984=""),"Description not translated ",
   IF(AND(TRIM(K3984)&lt;&gt;"",TRIM(N3984)&lt;&gt;"",TRIM(K3984)&lt;&gt;TRIM(N3984)),"Description translation&lt;&gt; lookup ", "" ))</f>
        <v/>
      </c>
      <c r="P3984" s="3" t="s">
        <v>8447</v>
      </c>
      <c r="Q3984" s="3" t="s">
        <v>8447</v>
      </c>
    </row>
    <row r="3985" spans="1:18" x14ac:dyDescent="0.25">
      <c r="A3985" s="2" t="str">
        <f>IF(TRIM(J3985)="","",E3985)</f>
        <v/>
      </c>
      <c r="B3985" s="2" t="str">
        <f>IF(TRIM(K3985)="","",I3985)</f>
        <v>Brightness setting.</v>
      </c>
      <c r="C3985" s="2" t="str">
        <f>LEFT(F3985,FIND(".",F3985,6))</f>
        <v>Xmp.video.</v>
      </c>
      <c r="D3985" s="2" t="str">
        <f>VLOOKUP(C3985,PrefixUebersetzung,2,FALSE)</f>
        <v>Xmp.video.</v>
      </c>
      <c r="E3985" s="2" t="str">
        <f>MID(F3985,FIND(".",F3985,6)+1,99)</f>
        <v>Brightness</v>
      </c>
      <c r="F3985" s="3" t="s">
        <v>5686</v>
      </c>
      <c r="G3985" s="3" t="s">
        <v>9526</v>
      </c>
      <c r="H3985" s="3" t="s">
        <v>11242</v>
      </c>
      <c r="I3985" s="3" t="s">
        <v>5687</v>
      </c>
      <c r="K3985" s="5" t="s">
        <v>6242</v>
      </c>
      <c r="L3985" s="14"/>
      <c r="M3985" s="3" t="str">
        <f>IFERROR(VLOOKUP(E3985,A:J,10, FALSE),"")</f>
        <v>Helligkeit</v>
      </c>
      <c r="O3985" s="3" t="str">
        <f>IF(AND(TRIM(J3985)="",M3985=""),"Suffix not translated ",
   IF(AND(TRIM(J3985)&lt;&gt;"",TRIM(M3985)&lt;&gt;"",TRIM(J3985)&lt;&gt;TRIM(M3985)),"Suffix translation &lt;&gt; lookup ", "" ))
&amp;IF(AND(TRIM(K3985)="",N3985=""),"Description not translated ",
   IF(AND(TRIM(K3985)&lt;&gt;"",TRIM(N3985)&lt;&gt;"",TRIM(K3985)&lt;&gt;TRIM(N3985)),"Description translation&lt;&gt; lookup ", "" ))</f>
        <v/>
      </c>
      <c r="Q3985" s="3" t="s">
        <v>8447</v>
      </c>
      <c r="R3985" s="3" t="s">
        <v>9027</v>
      </c>
    </row>
    <row r="3986" spans="1:18" ht="30" x14ac:dyDescent="0.25">
      <c r="A3986" s="2" t="str">
        <f>IF(TRIM(J3986)="","",E3986)</f>
        <v>CameraByteOrder</v>
      </c>
      <c r="B3986" s="2" t="str">
        <f>IF(TRIM(K3986)="","",I3986)</f>
        <v>Byte Order used by the Video Capturing device.</v>
      </c>
      <c r="C3986" s="2" t="str">
        <f>LEFT(F3986,FIND(".",F3986,6))</f>
        <v>Xmp.video.</v>
      </c>
      <c r="D3986" s="2" t="str">
        <f>VLOOKUP(C3986,PrefixUebersetzung,2,FALSE)</f>
        <v>Xmp.video.</v>
      </c>
      <c r="E3986" s="2" t="str">
        <f>MID(F3986,FIND(".",F3986,6)+1,99)</f>
        <v>CameraByteOrder</v>
      </c>
      <c r="F3986" s="3" t="s">
        <v>5688</v>
      </c>
      <c r="G3986" s="3" t="s">
        <v>9526</v>
      </c>
      <c r="H3986" s="3" t="s">
        <v>11241</v>
      </c>
      <c r="I3986" s="3" t="s">
        <v>5689</v>
      </c>
      <c r="J3986" s="3" t="s">
        <v>6387</v>
      </c>
      <c r="K3986" s="5" t="s">
        <v>6673</v>
      </c>
      <c r="L3986" s="14"/>
      <c r="O3986" s="3" t="str">
        <f>IF(AND(TRIM(J3986)="",M3986=""),"Suffix not translated ",
   IF(AND(TRIM(J3986)&lt;&gt;"",TRIM(M3986)&lt;&gt;"",TRIM(J3986)&lt;&gt;TRIM(M3986)),"Suffix translation &lt;&gt; lookup ", "" ))
&amp;IF(AND(TRIM(K3986)="",N3986=""),"Description not translated ",
   IF(AND(TRIM(K3986)&lt;&gt;"",TRIM(N3986)&lt;&gt;"",TRIM(K3986)&lt;&gt;TRIM(N3986)),"Description translation&lt;&gt; lookup ", "" ))</f>
        <v/>
      </c>
      <c r="P3986" s="3" t="s">
        <v>8447</v>
      </c>
      <c r="Q3986" s="3" t="s">
        <v>8447</v>
      </c>
    </row>
    <row r="3987" spans="1:18" x14ac:dyDescent="0.25">
      <c r="A3987" s="2" t="str">
        <f>IF(TRIM(J3987)="","",E3987)</f>
        <v>Cinematographer</v>
      </c>
      <c r="B3987" s="2" t="str">
        <f>IF(TRIM(K3987)="","",I3987)</f>
        <v>The video Cinematographer information.</v>
      </c>
      <c r="C3987" s="2" t="str">
        <f>LEFT(F3987,FIND(".",F3987,6))</f>
        <v>Xmp.video.</v>
      </c>
      <c r="D3987" s="2" t="str">
        <f>VLOOKUP(C3987,PrefixUebersetzung,2,FALSE)</f>
        <v>Xmp.video.</v>
      </c>
      <c r="E3987" s="2" t="str">
        <f>MID(F3987,FIND(".",F3987,6)+1,99)</f>
        <v>Cinematographer</v>
      </c>
      <c r="F3987" s="3" t="s">
        <v>5690</v>
      </c>
      <c r="G3987" s="3" t="s">
        <v>9526</v>
      </c>
      <c r="H3987" s="3" t="s">
        <v>11241</v>
      </c>
      <c r="I3987" s="3" t="s">
        <v>5691</v>
      </c>
      <c r="J3987" s="3" t="s">
        <v>6388</v>
      </c>
      <c r="K3987" s="5" t="s">
        <v>6243</v>
      </c>
      <c r="L3987" s="14"/>
      <c r="O3987" s="3" t="str">
        <f>IF(AND(TRIM(J3987)="",M3987=""),"Suffix not translated ",
   IF(AND(TRIM(J3987)&lt;&gt;"",TRIM(M3987)&lt;&gt;"",TRIM(J3987)&lt;&gt;TRIM(M3987)),"Suffix translation &lt;&gt; lookup ", "" ))
&amp;IF(AND(TRIM(K3987)="",N3987=""),"Description not translated ",
   IF(AND(TRIM(K3987)&lt;&gt;"",TRIM(N3987)&lt;&gt;"",TRIM(K3987)&lt;&gt;TRIM(N3987)),"Description translation&lt;&gt; lookup ", "" ))</f>
        <v/>
      </c>
      <c r="P3987" s="3" t="s">
        <v>8447</v>
      </c>
      <c r="Q3987" s="3" t="s">
        <v>8447</v>
      </c>
      <c r="R3987" s="3" t="s">
        <v>9398</v>
      </c>
    </row>
    <row r="3988" spans="1:18" ht="30" x14ac:dyDescent="0.25">
      <c r="A3988" s="2" t="str">
        <f>IF(TRIM(J3988)="","",E3988)</f>
        <v/>
      </c>
      <c r="B3988" s="2" t="str">
        <f>IF(TRIM(K3988)="","",I3988)</f>
        <v>Clean aperture height in pixels</v>
      </c>
      <c r="C3988" s="2" t="str">
        <f>LEFT(F3988,FIND(".",F3988,6))</f>
        <v>Xmp.video.</v>
      </c>
      <c r="D3988" s="2" t="str">
        <f>VLOOKUP(C3988,PrefixUebersetzung,2,FALSE)</f>
        <v>Xmp.video.</v>
      </c>
      <c r="E3988" s="2" t="str">
        <f>MID(F3988,FIND(".",F3988,6)+1,99)</f>
        <v>CleanApertureHeight</v>
      </c>
      <c r="F3988" s="3" t="s">
        <v>5692</v>
      </c>
      <c r="G3988" s="3" t="s">
        <v>9526</v>
      </c>
      <c r="H3988" s="3" t="s">
        <v>11242</v>
      </c>
      <c r="I3988" s="3" t="s">
        <v>5693</v>
      </c>
      <c r="J3988" s="3"/>
      <c r="K3988" s="5" t="s">
        <v>6244</v>
      </c>
      <c r="L3988" s="14">
        <v>5</v>
      </c>
      <c r="O3988" s="3" t="str">
        <f>IF(AND(TRIM(J3988)="",M3988=""),"Suffix not translated ",
   IF(AND(TRIM(J3988)&lt;&gt;"",TRIM(M3988)&lt;&gt;"",TRIM(J3988)&lt;&gt;TRIM(M3988)),"Suffix translation &lt;&gt; lookup ", "" ))
&amp;IF(AND(TRIM(K3988)="",N3988=""),"Description not translated ",
   IF(AND(TRIM(K3988)&lt;&gt;"",TRIM(N3988)&lt;&gt;"",TRIM(K3988)&lt;&gt;TRIM(N3988)),"Description translation&lt;&gt; lookup ", "" ))</f>
        <v xml:space="preserve">Suffix not translated </v>
      </c>
      <c r="P3988" s="3" t="s">
        <v>8447</v>
      </c>
      <c r="Q3988" s="3" t="s">
        <v>8447</v>
      </c>
      <c r="R3988" s="3" t="s">
        <v>9059</v>
      </c>
    </row>
    <row r="3989" spans="1:18" ht="30" x14ac:dyDescent="0.25">
      <c r="A3989" s="2" t="str">
        <f>IF(TRIM(J3989)="","",E3989)</f>
        <v/>
      </c>
      <c r="B3989" s="2" t="str">
        <f>IF(TRIM(K3989)="","",I3989)</f>
        <v>Clean aperture width in pixels</v>
      </c>
      <c r="C3989" s="2" t="str">
        <f>LEFT(F3989,FIND(".",F3989,6))</f>
        <v>Xmp.video.</v>
      </c>
      <c r="D3989" s="2" t="str">
        <f>VLOOKUP(C3989,PrefixUebersetzung,2,FALSE)</f>
        <v>Xmp.video.</v>
      </c>
      <c r="E3989" s="2" t="str">
        <f>MID(F3989,FIND(".",F3989,6)+1,99)</f>
        <v>CleanApertureWidth</v>
      </c>
      <c r="F3989" s="3" t="s">
        <v>5694</v>
      </c>
      <c r="G3989" s="3" t="s">
        <v>9526</v>
      </c>
      <c r="H3989" s="3" t="s">
        <v>11242</v>
      </c>
      <c r="I3989" s="3" t="s">
        <v>5695</v>
      </c>
      <c r="J3989" s="3"/>
      <c r="K3989" s="5" t="s">
        <v>6245</v>
      </c>
      <c r="L3989" s="14">
        <v>5</v>
      </c>
      <c r="O3989" s="3" t="str">
        <f>IF(AND(TRIM(J3989)="",M3989=""),"Suffix not translated ",
   IF(AND(TRIM(J3989)&lt;&gt;"",TRIM(M3989)&lt;&gt;"",TRIM(J3989)&lt;&gt;TRIM(M3989)),"Suffix translation &lt;&gt; lookup ", "" ))
&amp;IF(AND(TRIM(K3989)="",N3989=""),"Description not translated ",
   IF(AND(TRIM(K3989)&lt;&gt;"",TRIM(N3989)&lt;&gt;"",TRIM(K3989)&lt;&gt;TRIM(N3989)),"Description translation&lt;&gt; lookup ", "" ))</f>
        <v xml:space="preserve">Suffix not translated </v>
      </c>
      <c r="P3989" s="3" t="s">
        <v>8447</v>
      </c>
      <c r="Q3989" s="3" t="s">
        <v>8447</v>
      </c>
      <c r="R3989" s="3" t="s">
        <v>9059</v>
      </c>
    </row>
    <row r="3990" spans="1:18" ht="45" x14ac:dyDescent="0.25">
      <c r="A3990" s="2" t="str">
        <f>IF(TRIM(J3990)="","",E3990)</f>
        <v/>
      </c>
      <c r="B3990" s="2" t="str">
        <f>IF(TRIM(K3990)="","",I3990)</f>
        <v>The video codec information. Informs about the encoding algorithm of video. Codec Info is required for video playback.</v>
      </c>
      <c r="C3990" s="2" t="str">
        <f>LEFT(F3990,FIND(".",F3990,6))</f>
        <v>Xmp.video.</v>
      </c>
      <c r="D3990" s="2" t="str">
        <f>VLOOKUP(C3990,PrefixUebersetzung,2,FALSE)</f>
        <v>Xmp.video.</v>
      </c>
      <c r="E3990" s="2" t="str">
        <f>MID(F3990,FIND(".",F3990,6)+1,99)</f>
        <v>Codec</v>
      </c>
      <c r="F3990" s="3" t="s">
        <v>5696</v>
      </c>
      <c r="G3990" s="3" t="s">
        <v>9526</v>
      </c>
      <c r="H3990" s="3" t="s">
        <v>11241</v>
      </c>
      <c r="I3990" s="3" t="s">
        <v>5697</v>
      </c>
      <c r="J3990" s="3"/>
      <c r="K3990" s="5" t="s">
        <v>6674</v>
      </c>
      <c r="L3990" s="14">
        <v>1</v>
      </c>
      <c r="M3990" s="3" t="str">
        <f>IFERROR(VLOOKUP(E3990,A:J,10, FALSE),"")</f>
        <v>Codec</v>
      </c>
      <c r="O3990" s="3" t="str">
        <f>IF(AND(TRIM(J3990)="",M3990=""),"Suffix not translated ",
   IF(AND(TRIM(J3990)&lt;&gt;"",TRIM(M3990)&lt;&gt;"",TRIM(J3990)&lt;&gt;TRIM(M3990)),"Suffix translation &lt;&gt; lookup ", "" ))
&amp;IF(AND(TRIM(K3990)="",N3990=""),"Description not translated ",
   IF(AND(TRIM(K3990)&lt;&gt;"",TRIM(N3990)&lt;&gt;"",TRIM(K3990)&lt;&gt;TRIM(N3990)),"Description translation&lt;&gt; lookup ", "" ))</f>
        <v/>
      </c>
      <c r="Q3990" s="3" t="s">
        <v>8447</v>
      </c>
    </row>
    <row r="3991" spans="1:18" ht="30" x14ac:dyDescent="0.25">
      <c r="A3991" s="2" t="str">
        <f>IF(TRIM(J3991)="","",E3991)</f>
        <v/>
      </c>
      <c r="B3991" s="2" t="str">
        <f>IF(TRIM(K3991)="","",I3991)</f>
        <v>Contains information the video Codec Decode All, i.e. Enabled/Disabled</v>
      </c>
      <c r="C3991" s="2" t="str">
        <f>LEFT(F3991,FIND(".",F3991,6))</f>
        <v>Xmp.video.</v>
      </c>
      <c r="D3991" s="2" t="str">
        <f>VLOOKUP(C3991,PrefixUebersetzung,2,FALSE)</f>
        <v>Xmp.video.</v>
      </c>
      <c r="E3991" s="2" t="str">
        <f>MID(F3991,FIND(".",F3991,6)+1,99)</f>
        <v>CodecDecodeAll</v>
      </c>
      <c r="F3991" s="3" t="s">
        <v>5698</v>
      </c>
      <c r="G3991" s="3" t="s">
        <v>9526</v>
      </c>
      <c r="H3991" s="3" t="s">
        <v>11241</v>
      </c>
      <c r="I3991" s="3" t="s">
        <v>5699</v>
      </c>
      <c r="J3991" s="3"/>
      <c r="K3991" s="5" t="s">
        <v>6677</v>
      </c>
      <c r="L3991" s="14">
        <v>5</v>
      </c>
      <c r="M3991" s="3" t="str">
        <f>IFERROR(VLOOKUP(E3991,A:J,10, FALSE),"")</f>
        <v/>
      </c>
      <c r="O3991" s="3" t="str">
        <f>IF(AND(TRIM(J3991)="",M3991=""),"Suffix not translated ",
   IF(AND(TRIM(J3991)&lt;&gt;"",TRIM(M3991)&lt;&gt;"",TRIM(J3991)&lt;&gt;TRIM(M3991)),"Suffix translation &lt;&gt; lookup ", "" ))
&amp;IF(AND(TRIM(K3991)="",N3991=""),"Description not translated ",
   IF(AND(TRIM(K3991)&lt;&gt;"",TRIM(N3991)&lt;&gt;"",TRIM(K3991)&lt;&gt;TRIM(N3991)),"Description translation&lt;&gt; lookup ", "" ))</f>
        <v xml:space="preserve">Suffix not translated </v>
      </c>
      <c r="Q3991" s="3" t="s">
        <v>8447</v>
      </c>
    </row>
    <row r="3992" spans="1:18" x14ac:dyDescent="0.25">
      <c r="A3992" s="2" t="str">
        <f>IF(TRIM(J3992)="","",E3992)</f>
        <v/>
      </c>
      <c r="B3992" s="2" t="str">
        <f>IF(TRIM(K3992)="","",I3992)</f>
        <v/>
      </c>
      <c r="C3992" s="2" t="str">
        <f>LEFT(F3992,FIND(".",F3992,6))</f>
        <v>Xmp.video.</v>
      </c>
      <c r="D3992" s="2" t="str">
        <f>VLOOKUP(C3992,PrefixUebersetzung,2,FALSE)</f>
        <v>Xmp.video.</v>
      </c>
      <c r="E3992" s="2" t="str">
        <f>MID(F3992,FIND(".",F3992,6)+1,99)</f>
        <v>CodecDescription</v>
      </c>
      <c r="F3992" s="3" t="s">
        <v>5700</v>
      </c>
      <c r="G3992" s="3" t="s">
        <v>9526</v>
      </c>
      <c r="H3992" s="3" t="s">
        <v>11241</v>
      </c>
      <c r="I3992" s="3" t="s">
        <v>5587</v>
      </c>
      <c r="J3992" s="3"/>
      <c r="L3992" s="14"/>
      <c r="M3992" s="3" t="str">
        <f>IFERROR(VLOOKUP(E3992,A:J,10, FALSE),"")</f>
        <v>Codec Beschreibung</v>
      </c>
      <c r="N3992" s="3" t="str">
        <f>IFERROR(VLOOKUP(I3992,B:K,10,FALSE),"")</f>
        <v>Enthält Beschreibung des Codecs.</v>
      </c>
      <c r="O3992" s="3" t="str">
        <f>IF(AND(TRIM(J3992)="",M3992=""),"Suffix not translated ",
   IF(AND(TRIM(J3992)&lt;&gt;"",TRIM(M3992)&lt;&gt;"",TRIM(J3992)&lt;&gt;TRIM(M3992)),"Suffix translation &lt;&gt; lookup ", "" ))
&amp;IF(AND(TRIM(K3992)="",N3992=""),"Description not translated ",
   IF(AND(TRIM(K3992)&lt;&gt;"",TRIM(N3992)&lt;&gt;"",TRIM(K3992)&lt;&gt;TRIM(N3992)),"Description translation&lt;&gt; lookup ", "" ))</f>
        <v/>
      </c>
    </row>
    <row r="3993" spans="1:18" ht="30" x14ac:dyDescent="0.25">
      <c r="A3993" s="2" t="str">
        <f>IF(TRIM(J3993)="","",E3993)</f>
        <v/>
      </c>
      <c r="B3993" s="2" t="str">
        <f>IF(TRIM(K3993)="","",I3993)</f>
        <v>Video Codec Download URL.</v>
      </c>
      <c r="C3993" s="2" t="str">
        <f>LEFT(F3993,FIND(".",F3993,6))</f>
        <v>Xmp.video.</v>
      </c>
      <c r="D3993" s="2" t="str">
        <f>VLOOKUP(C3993,PrefixUebersetzung,2,FALSE)</f>
        <v>Xmp.video.</v>
      </c>
      <c r="E3993" s="2" t="str">
        <f>MID(F3993,FIND(".",F3993,6)+1,99)</f>
        <v>CodecDownloadUrl</v>
      </c>
      <c r="F3993" s="3" t="s">
        <v>5701</v>
      </c>
      <c r="G3993" s="3" t="s">
        <v>9526</v>
      </c>
      <c r="H3993" s="3" t="s">
        <v>11241</v>
      </c>
      <c r="I3993" s="3" t="s">
        <v>5702</v>
      </c>
      <c r="J3993" s="3"/>
      <c r="K3993" s="5" t="s">
        <v>6246</v>
      </c>
      <c r="L3993" s="14"/>
      <c r="M3993" s="3" t="str">
        <f>IFERROR(VLOOKUP(E3993,A:J,10, FALSE),"")</f>
        <v>Audio-Codec-Download-URL</v>
      </c>
      <c r="O3993" s="3" t="str">
        <f>IF(AND(TRIM(J3993)="",M3993=""),"Suffix not translated ",
   IF(AND(TRIM(J3993)&lt;&gt;"",TRIM(M3993)&lt;&gt;"",TRIM(J3993)&lt;&gt;TRIM(M3993)),"Suffix translation &lt;&gt; lookup ", "" ))
&amp;IF(AND(TRIM(K3993)="",N3993=""),"Description not translated ",
   IF(AND(TRIM(K3993)&lt;&gt;"",TRIM(N3993)&lt;&gt;"",TRIM(K3993)&lt;&gt;TRIM(N3993)),"Description translation&lt;&gt; lookup ", "" ))</f>
        <v/>
      </c>
      <c r="Q3993" s="3" t="s">
        <v>8447</v>
      </c>
    </row>
    <row r="3994" spans="1:18" ht="30" x14ac:dyDescent="0.25">
      <c r="A3994" s="2" t="str">
        <f>IF(TRIM(J3994)="","",E3994)</f>
        <v/>
      </c>
      <c r="B3994" s="2" t="str">
        <f>IF(TRIM(K3994)="","",I3994)</f>
        <v>Contains information the codec needs before decoding can be started.</v>
      </c>
      <c r="C3994" s="2" t="str">
        <f>LEFT(F3994,FIND(".",F3994,6))</f>
        <v>Xmp.video.</v>
      </c>
      <c r="D3994" s="2" t="str">
        <f>VLOOKUP(C3994,PrefixUebersetzung,2,FALSE)</f>
        <v>Xmp.video.</v>
      </c>
      <c r="E3994" s="2" t="str">
        <f>MID(F3994,FIND(".",F3994,6)+1,99)</f>
        <v>CodecInfo</v>
      </c>
      <c r="F3994" s="3" t="s">
        <v>5703</v>
      </c>
      <c r="G3994" s="3" t="s">
        <v>9526</v>
      </c>
      <c r="H3994" s="3" t="s">
        <v>11241</v>
      </c>
      <c r="I3994" s="3" t="s">
        <v>5704</v>
      </c>
      <c r="J3994" s="3"/>
      <c r="K3994" s="5" t="s">
        <v>6679</v>
      </c>
      <c r="L3994" s="14"/>
      <c r="M3994" s="3" t="str">
        <f>IFERROR(VLOOKUP(E3994,A:J,10, FALSE),"")</f>
        <v>Codec Info</v>
      </c>
      <c r="O3994" s="3" t="str">
        <f>IF(AND(TRIM(J3994)="",M3994=""),"Suffix not translated ",
   IF(AND(TRIM(J3994)&lt;&gt;"",TRIM(M3994)&lt;&gt;"",TRIM(J3994)&lt;&gt;TRIM(M3994)),"Suffix translation &lt;&gt; lookup ", "" ))
&amp;IF(AND(TRIM(K3994)="",N3994=""),"Description not translated ",
   IF(AND(TRIM(K3994)&lt;&gt;"",TRIM(N3994)&lt;&gt;"",TRIM(K3994)&lt;&gt;TRIM(N3994)),"Description translation&lt;&gt; lookup ", "" ))</f>
        <v/>
      </c>
      <c r="Q3994" s="3" t="s">
        <v>8447</v>
      </c>
    </row>
    <row r="3995" spans="1:18" ht="45" x14ac:dyDescent="0.25">
      <c r="A3995" s="2" t="str">
        <f>IF(TRIM(J3995)="","",E3995)</f>
        <v/>
      </c>
      <c r="B3995" s="2" t="str">
        <f>IF(TRIM(K3995)="","",I3995)</f>
        <v/>
      </c>
      <c r="C3995" s="2" t="str">
        <f>LEFT(F3995,FIND(".",F3995,6))</f>
        <v>Xmp.video.</v>
      </c>
      <c r="D3995" s="2" t="str">
        <f>VLOOKUP(C3995,PrefixUebersetzung,2,FALSE)</f>
        <v>Xmp.video.</v>
      </c>
      <c r="E3995" s="2" t="str">
        <f>MID(F3995,FIND(".",F3995,6)+1,99)</f>
        <v>CodecSettings</v>
      </c>
      <c r="F3995" s="3" t="s">
        <v>5705</v>
      </c>
      <c r="G3995" s="3" t="s">
        <v>9526</v>
      </c>
      <c r="H3995" s="3" t="s">
        <v>11241</v>
      </c>
      <c r="I3995" s="3" t="s">
        <v>5593</v>
      </c>
      <c r="J3995" s="3"/>
      <c r="L3995" s="14"/>
      <c r="M3995" s="3" t="str">
        <f>IFERROR(VLOOKUP(E3995,A:J,10, FALSE),"")</f>
        <v>Codec Einstellungen</v>
      </c>
      <c r="N3995" s="3" t="str">
        <f>IFERROR(VLOOKUP(I3995,B:K,10,FALSE),"")</f>
        <v>Enthält Einstellungen, die der Codec benötigt, bevor die Decodierung gestartet werden kann.</v>
      </c>
      <c r="O3995" s="3" t="str">
        <f>IF(AND(TRIM(J3995)="",M3995=""),"Suffix not translated ",
   IF(AND(TRIM(J3995)&lt;&gt;"",TRIM(M3995)&lt;&gt;"",TRIM(J3995)&lt;&gt;TRIM(M3995)),"Suffix translation &lt;&gt; lookup ", "" ))
&amp;IF(AND(TRIM(K3995)="",N3995=""),"Description not translated ",
   IF(AND(TRIM(K3995)&lt;&gt;"",TRIM(N3995)&lt;&gt;"",TRIM(K3995)&lt;&gt;TRIM(N3995)),"Description translation&lt;&gt; lookup ", "" ))</f>
        <v/>
      </c>
    </row>
    <row r="3996" spans="1:18" x14ac:dyDescent="0.25">
      <c r="A3996" s="2" t="str">
        <f>IF(TRIM(J3996)="","",E3996)</f>
        <v/>
      </c>
      <c r="B3996" s="2" t="str">
        <f>IF(TRIM(K3996)="","",I3996)</f>
        <v/>
      </c>
      <c r="C3996" s="2" t="str">
        <f>LEFT(F3996,FIND(".",F3996,6))</f>
        <v>Xmp.video.</v>
      </c>
      <c r="D3996" s="2" t="str">
        <f>VLOOKUP(C3996,PrefixUebersetzung,2,FALSE)</f>
        <v>Xmp.video.</v>
      </c>
      <c r="E3996" s="2" t="str">
        <f>MID(F3996,FIND(".",F3996,6)+1,99)</f>
        <v>ColorMode</v>
      </c>
      <c r="F3996" s="3" t="s">
        <v>5706</v>
      </c>
      <c r="G3996" s="3" t="s">
        <v>9526</v>
      </c>
      <c r="H3996" s="3" t="s">
        <v>11241</v>
      </c>
      <c r="I3996" s="3" t="s">
        <v>3105</v>
      </c>
      <c r="J3996" s="3"/>
      <c r="L3996" s="14"/>
      <c r="M3996" s="3" t="str">
        <f>IFERROR(VLOOKUP(E3996,A:J,10, FALSE),"")</f>
        <v>Farbmodus</v>
      </c>
      <c r="N3996" s="3" t="str">
        <f>IFERROR(VLOOKUP(I3996,B:K,10,FALSE),"")</f>
        <v>Farbmodus</v>
      </c>
      <c r="O3996" s="3" t="str">
        <f>IF(AND(TRIM(J3996)="",M3996=""),"Suffix not translated ",
   IF(AND(TRIM(J3996)&lt;&gt;"",TRIM(M3996)&lt;&gt;"",TRIM(J3996)&lt;&gt;TRIM(M3996)),"Suffix translation &lt;&gt; lookup ", "" ))
&amp;IF(AND(TRIM(K3996)="",N3996=""),"Description not translated ",
   IF(AND(TRIM(K3996)&lt;&gt;"",TRIM(N3996)&lt;&gt;"",TRIM(K3996)&lt;&gt;TRIM(N3996)),"Description translation&lt;&gt; lookup ", "" ))</f>
        <v/>
      </c>
    </row>
    <row r="3997" spans="1:18" ht="30" x14ac:dyDescent="0.25">
      <c r="A3997" s="2" t="str">
        <f>IF(TRIM(J3997)="","",E3997)</f>
        <v/>
      </c>
      <c r="B3997" s="2" t="str">
        <f>IF(TRIM(K3997)="","",I3997)</f>
        <v/>
      </c>
      <c r="C3997" s="2" t="str">
        <f>LEFT(F3997,FIND(".",F3997,6))</f>
        <v>Xmp.video.</v>
      </c>
      <c r="D3997" s="2" t="str">
        <f>VLOOKUP(C3997,PrefixUebersetzung,2,FALSE)</f>
        <v>Xmp.video.</v>
      </c>
      <c r="E3997" s="2" t="str">
        <f>MID(F3997,FIND(".",F3997,6)+1,99)</f>
        <v>ColorNoiseReduction</v>
      </c>
      <c r="F3997" s="3" t="s">
        <v>5707</v>
      </c>
      <c r="G3997" s="3" t="s">
        <v>9526</v>
      </c>
      <c r="H3997" s="3" t="s">
        <v>11242</v>
      </c>
      <c r="I3997" s="3" t="s">
        <v>9541</v>
      </c>
      <c r="J3997" s="3"/>
      <c r="L3997" s="14"/>
      <c r="M3997" s="3" t="str">
        <f>IFERROR(VLOOKUP(E3997,A:J,10, FALSE),"")</f>
        <v>Farbrauschenreduktion</v>
      </c>
      <c r="N3997" s="3" t="str">
        <f>IFERROR(VLOOKUP(I3997,B:K,10,FALSE),"")</f>
        <v>Farbrauschen-Reduktions-Einstellung. Bereich 0-100.</v>
      </c>
      <c r="O3997" s="3" t="str">
        <f>IF(AND(TRIM(J3997)="",M3997=""),"Suffix not translated ",
   IF(AND(TRIM(J3997)&lt;&gt;"",TRIM(M3997)&lt;&gt;"",TRIM(J3997)&lt;&gt;TRIM(M3997)),"Suffix translation &lt;&gt; lookup ", "" ))
&amp;IF(AND(TRIM(K3997)="",N3997=""),"Description not translated ",
   IF(AND(TRIM(K3997)&lt;&gt;"",TRIM(N3997)&lt;&gt;"",TRIM(K3997)&lt;&gt;TRIM(N3997)),"Description translation&lt;&gt; lookup ", "" ))</f>
        <v/>
      </c>
    </row>
    <row r="3998" spans="1:18" ht="45" x14ac:dyDescent="0.25">
      <c r="A3998" s="2" t="str">
        <f>IF(TRIM(J3998)="","",E3998)</f>
        <v/>
      </c>
      <c r="B3998" s="2" t="str">
        <f>IF(TRIM(K3998)="","",I3998)</f>
        <v>The color space. One of: sRGB (used by Photoshop), CCIR-601 (used for NTSC), CCIR-709 (used for HD).</v>
      </c>
      <c r="C3998" s="2" t="str">
        <f>LEFT(F3998,FIND(".",F3998,6))</f>
        <v>Xmp.video.</v>
      </c>
      <c r="D3998" s="2" t="str">
        <f>VLOOKUP(C3998,PrefixUebersetzung,2,FALSE)</f>
        <v>Xmp.video.</v>
      </c>
      <c r="E3998" s="2" t="str">
        <f>MID(F3998,FIND(".",F3998,6)+1,99)</f>
        <v>ColorSpace</v>
      </c>
      <c r="F3998" s="3" t="s">
        <v>5708</v>
      </c>
      <c r="G3998" s="3" t="s">
        <v>9526</v>
      </c>
      <c r="H3998" s="3" t="s">
        <v>11244</v>
      </c>
      <c r="I3998" s="3" t="s">
        <v>3614</v>
      </c>
      <c r="J3998" s="3"/>
      <c r="K3998" s="5" t="s">
        <v>5338</v>
      </c>
      <c r="L3998" s="14"/>
      <c r="M3998" s="3" t="str">
        <f>IFERROR(VLOOKUP(E3998,A:J,10, FALSE),"")</f>
        <v>Farbraum</v>
      </c>
      <c r="N3998" s="3" t="str">
        <f>IFERROR(VLOOKUP(I3998,B:K,10,FALSE),"")</f>
        <v>Der Farbraum. Gültige Werte: sRGB (verwendet von Photoshop), CCIR-601 (für NTSC), CCIR-709 (für HD).</v>
      </c>
      <c r="O3998" s="3" t="str">
        <f>IF(AND(TRIM(J3998)="",M3998=""),"Suffix not translated ",
   IF(AND(TRIM(J3998)&lt;&gt;"",TRIM(M3998)&lt;&gt;"",TRIM(J3998)&lt;&gt;TRIM(M3998)),"Suffix translation &lt;&gt; lookup ", "" ))
&amp;IF(AND(TRIM(K3998)="",N3998=""),"Description not translated ",
   IF(AND(TRIM(K3998)&lt;&gt;"",TRIM(N3998)&lt;&gt;"",TRIM(K3998)&lt;&gt;TRIM(N3998)),"Description translation&lt;&gt; lookup ", "" ))</f>
        <v/>
      </c>
      <c r="Q3998" s="3" t="s">
        <v>8447</v>
      </c>
    </row>
    <row r="3999" spans="1:18" x14ac:dyDescent="0.25">
      <c r="A3999" s="2" t="str">
        <f>IF(TRIM(J3999)="","",E3999)</f>
        <v>Comment</v>
      </c>
      <c r="B3999" s="2" t="str">
        <f>IF(TRIM(K3999)="","",I3999)</f>
        <v>Information about the Comment.</v>
      </c>
      <c r="C3999" s="2" t="str">
        <f>LEFT(F3999,FIND(".",F3999,6))</f>
        <v>Xmp.video.</v>
      </c>
      <c r="D3999" s="2" t="str">
        <f>VLOOKUP(C3999,PrefixUebersetzung,2,FALSE)</f>
        <v>Xmp.video.</v>
      </c>
      <c r="E3999" s="2" t="str">
        <f>MID(F3999,FIND(".",F3999,6)+1,99)</f>
        <v>Comment</v>
      </c>
      <c r="F3999" s="3" t="s">
        <v>5709</v>
      </c>
      <c r="G3999" s="3" t="s">
        <v>9526</v>
      </c>
      <c r="H3999" s="3" t="s">
        <v>11241</v>
      </c>
      <c r="I3999" s="3" t="s">
        <v>5710</v>
      </c>
      <c r="J3999" s="3" t="s">
        <v>6389</v>
      </c>
      <c r="K3999" s="5" t="s">
        <v>6247</v>
      </c>
      <c r="L3999" s="14"/>
      <c r="M3999" s="3" t="str">
        <f>IFERROR(VLOOKUP(E3999,A:J,10, FALSE),"")</f>
        <v>Kommentar</v>
      </c>
      <c r="O3999" s="3" t="str">
        <f>IF(AND(TRIM(J3999)="",M3999=""),"Suffix not translated ",
   IF(AND(TRIM(J3999)&lt;&gt;"",TRIM(M3999)&lt;&gt;"",TRIM(J3999)&lt;&gt;TRIM(M3999)),"Suffix translation &lt;&gt; lookup ", "" ))
&amp;IF(AND(TRIM(K3999)="",N3999=""),"Description not translated ",
   IF(AND(TRIM(K3999)&lt;&gt;"",TRIM(N3999)&lt;&gt;"",TRIM(K3999)&lt;&gt;TRIM(N3999)),"Description translation&lt;&gt; lookup ", "" ))</f>
        <v/>
      </c>
      <c r="P3999" s="3" t="s">
        <v>8447</v>
      </c>
      <c r="Q3999" s="3" t="s">
        <v>8447</v>
      </c>
    </row>
    <row r="4000" spans="1:18" x14ac:dyDescent="0.25">
      <c r="A4000" s="2" t="str">
        <f>IF(TRIM(J4000)="","",E4000)</f>
        <v>Commissioned</v>
      </c>
      <c r="B4000" s="2" t="str">
        <f>IF(TRIM(K4000)="","",I4000)</f>
        <v>Commissioned.</v>
      </c>
      <c r="C4000" s="2" t="str">
        <f>LEFT(F4000,FIND(".",F4000,6))</f>
        <v>Xmp.video.</v>
      </c>
      <c r="D4000" s="2" t="str">
        <f>VLOOKUP(C4000,PrefixUebersetzung,2,FALSE)</f>
        <v>Xmp.video.</v>
      </c>
      <c r="E4000" s="2" t="str">
        <f>MID(F4000,FIND(".",F4000,6)+1,99)</f>
        <v>Commissioned</v>
      </c>
      <c r="F4000" s="3" t="s">
        <v>5711</v>
      </c>
      <c r="G4000" s="3" t="s">
        <v>9526</v>
      </c>
      <c r="H4000" s="3" t="s">
        <v>11241</v>
      </c>
      <c r="I4000" s="3" t="s">
        <v>5712</v>
      </c>
      <c r="J4000" s="3" t="s">
        <v>6390</v>
      </c>
      <c r="K4000" s="5" t="s">
        <v>6248</v>
      </c>
      <c r="L4000" s="14"/>
      <c r="O4000" s="3" t="str">
        <f>IF(AND(TRIM(J4000)="",M4000=""),"Suffix not translated ",
   IF(AND(TRIM(J4000)&lt;&gt;"",TRIM(M4000)&lt;&gt;"",TRIM(J4000)&lt;&gt;TRIM(M4000)),"Suffix translation &lt;&gt; lookup ", "" ))
&amp;IF(AND(TRIM(K4000)="",N4000=""),"Description not translated ",
   IF(AND(TRIM(K4000)&lt;&gt;"",TRIM(N4000)&lt;&gt;"",TRIM(K4000)&lt;&gt;TRIM(N4000)),"Description translation&lt;&gt; lookup ", "" ))</f>
        <v/>
      </c>
      <c r="P4000" s="3" t="s">
        <v>8447</v>
      </c>
      <c r="Q4000" s="3" t="s">
        <v>8447</v>
      </c>
      <c r="R4000" s="3" t="s">
        <v>9070</v>
      </c>
    </row>
    <row r="4001" spans="1:18" x14ac:dyDescent="0.25">
      <c r="A4001" s="2" t="str">
        <f>IF(TRIM(J4001)="","",E4001)</f>
        <v/>
      </c>
      <c r="B4001" s="2" t="str">
        <f>IF(TRIM(K4001)="","",I4001)</f>
        <v>Other QuickTime Compatible FileType Brand</v>
      </c>
      <c r="C4001" s="2" t="str">
        <f>LEFT(F4001,FIND(".",F4001,6))</f>
        <v>Xmp.video.</v>
      </c>
      <c r="D4001" s="2" t="str">
        <f>VLOOKUP(C4001,PrefixUebersetzung,2,FALSE)</f>
        <v>Xmp.video.</v>
      </c>
      <c r="E4001" s="2" t="str">
        <f>MID(F4001,FIND(".",F4001,6)+1,99)</f>
        <v>CompatibleBrands</v>
      </c>
      <c r="F4001" s="3" t="s">
        <v>5713</v>
      </c>
      <c r="G4001" s="3" t="s">
        <v>9526</v>
      </c>
      <c r="H4001" s="3" t="s">
        <v>11241</v>
      </c>
      <c r="I4001" s="3" t="s">
        <v>5714</v>
      </c>
      <c r="J4001" s="3"/>
      <c r="K4001" s="5" t="s">
        <v>6680</v>
      </c>
      <c r="L4001" s="14">
        <v>5</v>
      </c>
      <c r="O4001" s="3" t="str">
        <f>IF(AND(TRIM(J4001)="",M4001=""),"Suffix not translated ",
   IF(AND(TRIM(J4001)&lt;&gt;"",TRIM(M4001)&lt;&gt;"",TRIM(J4001)&lt;&gt;TRIM(M4001)),"Suffix translation &lt;&gt; lookup ", "" ))
&amp;IF(AND(TRIM(K4001)="",N4001=""),"Description not translated ",
   IF(AND(TRIM(K4001)&lt;&gt;"",TRIM(N4001)&lt;&gt;"",TRIM(K4001)&lt;&gt;TRIM(N4001)),"Description translation&lt;&gt; lookup ", "" ))</f>
        <v xml:space="preserve">Suffix not translated </v>
      </c>
      <c r="P4001" s="3" t="s">
        <v>8447</v>
      </c>
      <c r="Q4001" s="3" t="s">
        <v>8447</v>
      </c>
    </row>
    <row r="4002" spans="1:18" x14ac:dyDescent="0.25">
      <c r="A4002" s="2" t="str">
        <f>IF(TRIM(J4002)="","",E4002)</f>
        <v>Composer</v>
      </c>
      <c r="B4002" s="2" t="str">
        <f>IF(TRIM(K4002)="","",I4002)</f>
        <v>Information about the Composer.</v>
      </c>
      <c r="C4002" s="2" t="str">
        <f>LEFT(F4002,FIND(".",F4002,6))</f>
        <v>Xmp.video.</v>
      </c>
      <c r="D4002" s="2" t="str">
        <f>VLOOKUP(C4002,PrefixUebersetzung,2,FALSE)</f>
        <v>Xmp.video.</v>
      </c>
      <c r="E4002" s="2" t="str">
        <f>MID(F4002,FIND(".",F4002,6)+1,99)</f>
        <v>Composer</v>
      </c>
      <c r="F4002" s="3" t="s">
        <v>5715</v>
      </c>
      <c r="G4002" s="3" t="s">
        <v>9526</v>
      </c>
      <c r="H4002" s="3" t="s">
        <v>11241</v>
      </c>
      <c r="I4002" s="3" t="s">
        <v>5716</v>
      </c>
      <c r="J4002" s="3" t="s">
        <v>4550</v>
      </c>
      <c r="K4002" s="5" t="s">
        <v>6249</v>
      </c>
      <c r="L4002" s="14"/>
      <c r="M4002" s="3" t="str">
        <f>IFERROR(VLOOKUP(E4002,A:J,10, FALSE),"")</f>
        <v>Komponist</v>
      </c>
      <c r="O4002" s="3" t="str">
        <f>IF(AND(TRIM(J4002)="",M4002=""),"Suffix not translated ",
   IF(AND(TRIM(J4002)&lt;&gt;"",TRIM(M4002)&lt;&gt;"",TRIM(J4002)&lt;&gt;TRIM(M4002)),"Suffix translation &lt;&gt; lookup ", "" ))
&amp;IF(AND(TRIM(K4002)="",N4002=""),"Description not translated ",
   IF(AND(TRIM(K4002)&lt;&gt;"",TRIM(N4002)&lt;&gt;"",TRIM(K4002)&lt;&gt;TRIM(N4002)),"Description translation&lt;&gt; lookup ", "" ))</f>
        <v/>
      </c>
      <c r="P4002" s="3" t="s">
        <v>8447</v>
      </c>
      <c r="Q4002" s="3" t="s">
        <v>8447</v>
      </c>
    </row>
    <row r="4003" spans="1:18" x14ac:dyDescent="0.25">
      <c r="A4003" s="2" t="str">
        <f>IF(TRIM(J4003)="","",E4003)</f>
        <v>ComposerKeywords</v>
      </c>
      <c r="B4003" s="2" t="str">
        <f>IF(TRIM(K4003)="","",I4003)</f>
        <v>Information about the Composer Keywords.</v>
      </c>
      <c r="C4003" s="2" t="str">
        <f>LEFT(F4003,FIND(".",F4003,6))</f>
        <v>Xmp.video.</v>
      </c>
      <c r="D4003" s="2" t="str">
        <f>VLOOKUP(C4003,PrefixUebersetzung,2,FALSE)</f>
        <v>Xmp.video.</v>
      </c>
      <c r="E4003" s="2" t="str">
        <f>MID(F4003,FIND(".",F4003,6)+1,99)</f>
        <v>ComposerKeywords</v>
      </c>
      <c r="F4003" s="3" t="s">
        <v>5717</v>
      </c>
      <c r="G4003" s="3" t="s">
        <v>9526</v>
      </c>
      <c r="H4003" s="3" t="s">
        <v>11241</v>
      </c>
      <c r="I4003" s="3" t="s">
        <v>5718</v>
      </c>
      <c r="J4003" s="3" t="s">
        <v>6391</v>
      </c>
      <c r="K4003" s="5" t="s">
        <v>6681</v>
      </c>
      <c r="L4003" s="14"/>
      <c r="O4003" s="3" t="str">
        <f>IF(AND(TRIM(J4003)="",M4003=""),"Suffix not translated ",
   IF(AND(TRIM(J4003)&lt;&gt;"",TRIM(M4003)&lt;&gt;"",TRIM(J4003)&lt;&gt;TRIM(M4003)),"Suffix translation &lt;&gt; lookup ", "" ))
&amp;IF(AND(TRIM(K4003)="",N4003=""),"Description not translated ",
   IF(AND(TRIM(K4003)&lt;&gt;"",TRIM(N4003)&lt;&gt;"",TRIM(K4003)&lt;&gt;TRIM(N4003)),"Description translation&lt;&gt; lookup ", "" ))</f>
        <v/>
      </c>
      <c r="P4003" s="3" t="s">
        <v>8447</v>
      </c>
      <c r="Q4003" s="3" t="s">
        <v>8447</v>
      </c>
    </row>
    <row r="4004" spans="1:18" x14ac:dyDescent="0.25">
      <c r="A4004" s="2" t="str">
        <f>IF(TRIM(J4004)="","",E4004)</f>
        <v/>
      </c>
      <c r="B4004" s="2" t="str">
        <f>IF(TRIM(K4004)="","",I4004)</f>
        <v>Video Compression Library Used</v>
      </c>
      <c r="C4004" s="2" t="str">
        <f>LEFT(F4004,FIND(".",F4004,6))</f>
        <v>Xmp.video.</v>
      </c>
      <c r="D4004" s="2" t="str">
        <f>VLOOKUP(C4004,PrefixUebersetzung,2,FALSE)</f>
        <v>Xmp.video.</v>
      </c>
      <c r="E4004" s="2" t="str">
        <f>MID(F4004,FIND(".",F4004,6)+1,99)</f>
        <v>Compressor</v>
      </c>
      <c r="F4004" s="3" t="s">
        <v>5719</v>
      </c>
      <c r="G4004" s="3" t="s">
        <v>9526</v>
      </c>
      <c r="H4004" s="3" t="s">
        <v>11241</v>
      </c>
      <c r="I4004" s="3" t="s">
        <v>5720</v>
      </c>
      <c r="K4004" s="5" t="s">
        <v>6733</v>
      </c>
      <c r="L4004" s="14"/>
      <c r="M4004" s="3" t="str">
        <f>IFERROR(VLOOKUP(E4004,A:J,10, FALSE),"")</f>
        <v>Komprimierer</v>
      </c>
      <c r="O4004" s="3" t="str">
        <f>IF(AND(TRIM(J4004)="",M4004=""),"Suffix not translated ",
   IF(AND(TRIM(J4004)&lt;&gt;"",TRIM(M4004)&lt;&gt;"",TRIM(J4004)&lt;&gt;TRIM(M4004)),"Suffix translation &lt;&gt; lookup ", "" ))
&amp;IF(AND(TRIM(K4004)="",N4004=""),"Description not translated ",
   IF(AND(TRIM(K4004)&lt;&gt;"",TRIM(N4004)&lt;&gt;"",TRIM(K4004)&lt;&gt;TRIM(N4004)),"Description translation&lt;&gt; lookup ", "" ))</f>
        <v/>
      </c>
      <c r="Q4004" s="3" t="s">
        <v>8447</v>
      </c>
      <c r="R4004" s="3" t="s">
        <v>9410</v>
      </c>
    </row>
    <row r="4005" spans="1:18" ht="30" x14ac:dyDescent="0.25">
      <c r="A4005" s="2" t="str">
        <f>IF(TRIM(J4005)="","",E4005)</f>
        <v>CompressorID</v>
      </c>
      <c r="B4005" s="2" t="str">
        <f>IF(TRIM(K4005)="","",I4005)</f>
        <v>Video Compression ID of Technology/Codec Used</v>
      </c>
      <c r="C4005" s="2" t="str">
        <f>LEFT(F4005,FIND(".",F4005,6))</f>
        <v>Xmp.video.</v>
      </c>
      <c r="D4005" s="2" t="str">
        <f>VLOOKUP(C4005,PrefixUebersetzung,2,FALSE)</f>
        <v>Xmp.video.</v>
      </c>
      <c r="E4005" s="2" t="str">
        <f>MID(F4005,FIND(".",F4005,6)+1,99)</f>
        <v>CompressorID</v>
      </c>
      <c r="F4005" s="3" t="s">
        <v>5721</v>
      </c>
      <c r="G4005" s="3" t="s">
        <v>9526</v>
      </c>
      <c r="H4005" s="3" t="s">
        <v>11241</v>
      </c>
      <c r="I4005" s="3" t="s">
        <v>5722</v>
      </c>
      <c r="J4005" s="5" t="s">
        <v>6737</v>
      </c>
      <c r="K4005" s="5" t="s">
        <v>6734</v>
      </c>
      <c r="L4005" s="14"/>
      <c r="O4005" s="3" t="str">
        <f>IF(AND(TRIM(J4005)="",M4005=""),"Suffix not translated ",
   IF(AND(TRIM(J4005)&lt;&gt;"",TRIM(M4005)&lt;&gt;"",TRIM(J4005)&lt;&gt;TRIM(M4005)),"Suffix translation &lt;&gt; lookup ", "" ))
&amp;IF(AND(TRIM(K4005)="",N4005=""),"Description not translated ",
   IF(AND(TRIM(K4005)&lt;&gt;"",TRIM(N4005)&lt;&gt;"",TRIM(K4005)&lt;&gt;TRIM(N4005)),"Description translation&lt;&gt; lookup ", "" ))</f>
        <v/>
      </c>
      <c r="P4005" s="3" t="s">
        <v>8447</v>
      </c>
      <c r="Q4005" s="3" t="s">
        <v>8447</v>
      </c>
    </row>
    <row r="4006" spans="1:18" x14ac:dyDescent="0.25">
      <c r="A4006" s="2" t="str">
        <f>IF(TRIM(J4006)="","",E4006)</f>
        <v>CompressorVersion</v>
      </c>
      <c r="B4006" s="2" t="str">
        <f>IF(TRIM(K4006)="","",I4006)</f>
        <v>Information about the Compressor Version.</v>
      </c>
      <c r="C4006" s="2" t="str">
        <f>LEFT(F4006,FIND(".",F4006,6))</f>
        <v>Xmp.video.</v>
      </c>
      <c r="D4006" s="2" t="str">
        <f>VLOOKUP(C4006,PrefixUebersetzung,2,FALSE)</f>
        <v>Xmp.video.</v>
      </c>
      <c r="E4006" s="2" t="str">
        <f>MID(F4006,FIND(".",F4006,6)+1,99)</f>
        <v>CompressorVersion</v>
      </c>
      <c r="F4006" s="3" t="s">
        <v>5723</v>
      </c>
      <c r="G4006" s="3" t="s">
        <v>9526</v>
      </c>
      <c r="H4006" s="3" t="s">
        <v>11241</v>
      </c>
      <c r="I4006" s="3" t="s">
        <v>5724</v>
      </c>
      <c r="J4006" s="5" t="s">
        <v>6736</v>
      </c>
      <c r="K4006" s="5" t="s">
        <v>6735</v>
      </c>
      <c r="L4006" s="14"/>
      <c r="O4006" s="3" t="str">
        <f>IF(AND(TRIM(J4006)="",M4006=""),"Suffix not translated ",
   IF(AND(TRIM(J4006)&lt;&gt;"",TRIM(M4006)&lt;&gt;"",TRIM(J4006)&lt;&gt;TRIM(M4006)),"Suffix translation &lt;&gt; lookup ", "" ))
&amp;IF(AND(TRIM(K4006)="",N4006=""),"Description not translated ",
   IF(AND(TRIM(K4006)&lt;&gt;"",TRIM(N4006)&lt;&gt;"",TRIM(K4006)&lt;&gt;TRIM(N4006)),"Description translation&lt;&gt; lookup ", "" ))</f>
        <v/>
      </c>
      <c r="P4006" s="3" t="s">
        <v>8447</v>
      </c>
      <c r="Q4006" s="3" t="s">
        <v>8447</v>
      </c>
    </row>
    <row r="4007" spans="1:18" x14ac:dyDescent="0.25">
      <c r="A4007" s="2" t="str">
        <f>IF(TRIM(J4007)="","",E4007)</f>
        <v>Container</v>
      </c>
      <c r="B4007" s="2" t="str">
        <f>IF(TRIM(K4007)="","",I4007)</f>
        <v>Primary Metadata Container</v>
      </c>
      <c r="C4007" s="2" t="str">
        <f>LEFT(F4007,FIND(".",F4007,6))</f>
        <v>Xmp.video.</v>
      </c>
      <c r="D4007" s="2" t="str">
        <f>VLOOKUP(C4007,PrefixUebersetzung,2,FALSE)</f>
        <v>Xmp.video.</v>
      </c>
      <c r="E4007" s="2" t="str">
        <f>MID(F4007,FIND(".",F4007,6)+1,99)</f>
        <v>Container</v>
      </c>
      <c r="F4007" s="3" t="s">
        <v>5725</v>
      </c>
      <c r="G4007" s="3" t="s">
        <v>9526</v>
      </c>
      <c r="H4007" s="3" t="s">
        <v>11241</v>
      </c>
      <c r="I4007" s="3" t="s">
        <v>5726</v>
      </c>
      <c r="J4007" s="3" t="s">
        <v>6392</v>
      </c>
      <c r="K4007" s="5" t="s">
        <v>6682</v>
      </c>
      <c r="L4007" s="14"/>
      <c r="O4007" s="3" t="str">
        <f>IF(AND(TRIM(J4007)="",M4007=""),"Suffix not translated ",
   IF(AND(TRIM(J4007)&lt;&gt;"",TRIM(M4007)&lt;&gt;"",TRIM(J4007)&lt;&gt;TRIM(M4007)),"Suffix translation &lt;&gt; lookup ", "" ))
&amp;IF(AND(TRIM(K4007)="",N4007=""),"Description not translated ",
   IF(AND(TRIM(K4007)&lt;&gt;"",TRIM(N4007)&lt;&gt;"",TRIM(K4007)&lt;&gt;TRIM(N4007)),"Description translation&lt;&gt; lookup ", "" ))</f>
        <v/>
      </c>
      <c r="P4007" s="3" t="s">
        <v>8447</v>
      </c>
      <c r="Q4007" s="3" t="s">
        <v>8447</v>
      </c>
    </row>
    <row r="4008" spans="1:18" x14ac:dyDescent="0.25">
      <c r="A4008" s="2" t="str">
        <f>IF(TRIM(J4008)="","",E4008)</f>
        <v/>
      </c>
      <c r="B4008" s="2" t="str">
        <f>IF(TRIM(K4008)="","",I4008)</f>
        <v>Content Compression Algorithm. Eg: zlib</v>
      </c>
      <c r="C4008" s="2" t="str">
        <f>LEFT(F4008,FIND(".",F4008,6))</f>
        <v>Xmp.video.</v>
      </c>
      <c r="D4008" s="2" t="str">
        <f>VLOOKUP(C4008,PrefixUebersetzung,2,FALSE)</f>
        <v>Xmp.video.</v>
      </c>
      <c r="E4008" s="2" t="str">
        <f>MID(F4008,FIND(".",F4008,6)+1,99)</f>
        <v>ContentCompressAlgo</v>
      </c>
      <c r="F4008" s="3" t="s">
        <v>5727</v>
      </c>
      <c r="G4008" s="3" t="s">
        <v>9526</v>
      </c>
      <c r="H4008" s="3" t="s">
        <v>11241</v>
      </c>
      <c r="I4008" s="3" t="s">
        <v>5728</v>
      </c>
      <c r="J4008" s="3"/>
      <c r="K4008" s="5" t="s">
        <v>6683</v>
      </c>
      <c r="L4008" s="14">
        <v>5</v>
      </c>
      <c r="O4008" s="3" t="str">
        <f>IF(AND(TRIM(J4008)="",M4008=""),"Suffix not translated ",
   IF(AND(TRIM(J4008)&lt;&gt;"",TRIM(M4008)&lt;&gt;"",TRIM(J4008)&lt;&gt;TRIM(M4008)),"Suffix translation &lt;&gt; lookup ", "" ))
&amp;IF(AND(TRIM(K4008)="",N4008=""),"Description not translated ",
   IF(AND(TRIM(K4008)&lt;&gt;"",TRIM(N4008)&lt;&gt;"",TRIM(K4008)&lt;&gt;TRIM(N4008)),"Description translation&lt;&gt; lookup ", "" ))</f>
        <v xml:space="preserve">Suffix not translated </v>
      </c>
      <c r="P4008" s="3" t="s">
        <v>8447</v>
      </c>
      <c r="Q4008" s="3" t="s">
        <v>8447</v>
      </c>
    </row>
    <row r="4009" spans="1:18" ht="30" x14ac:dyDescent="0.25">
      <c r="A4009" s="2" t="str">
        <f>IF(TRIM(J4009)="","",E4009)</f>
        <v/>
      </c>
      <c r="B4009" s="2" t="str">
        <f>IF(TRIM(K4009)="","",I4009)</f>
        <v>Content Encoding Type. Eg: Encryption or Compression</v>
      </c>
      <c r="C4009" s="2" t="str">
        <f>LEFT(F4009,FIND(".",F4009,6))</f>
        <v>Xmp.video.</v>
      </c>
      <c r="D4009" s="2" t="str">
        <f>VLOOKUP(C4009,PrefixUebersetzung,2,FALSE)</f>
        <v>Xmp.video.</v>
      </c>
      <c r="E4009" s="2" t="str">
        <f>MID(F4009,FIND(".",F4009,6)+1,99)</f>
        <v>ContentEncodingType</v>
      </c>
      <c r="F4009" s="3" t="s">
        <v>5729</v>
      </c>
      <c r="G4009" s="3" t="s">
        <v>9526</v>
      </c>
      <c r="H4009" s="3" t="s">
        <v>11241</v>
      </c>
      <c r="I4009" s="3" t="s">
        <v>5730</v>
      </c>
      <c r="J4009" s="3"/>
      <c r="K4009" s="5" t="s">
        <v>6684</v>
      </c>
      <c r="L4009" s="14">
        <v>5</v>
      </c>
      <c r="O4009" s="3" t="str">
        <f>IF(AND(TRIM(J4009)="",M4009=""),"Suffix not translated ",
   IF(AND(TRIM(J4009)&lt;&gt;"",TRIM(M4009)&lt;&gt;"",TRIM(J4009)&lt;&gt;TRIM(M4009)),"Suffix translation &lt;&gt; lookup ", "" ))
&amp;IF(AND(TRIM(K4009)="",N4009=""),"Description not translated ",
   IF(AND(TRIM(K4009)&lt;&gt;"",TRIM(N4009)&lt;&gt;"",TRIM(K4009)&lt;&gt;TRIM(N4009)),"Description translation&lt;&gt; lookup ", "" ))</f>
        <v xml:space="preserve">Suffix not translated </v>
      </c>
      <c r="P4009" s="3" t="s">
        <v>8447</v>
      </c>
      <c r="Q4009" s="3" t="s">
        <v>8447</v>
      </c>
    </row>
    <row r="4010" spans="1:18" x14ac:dyDescent="0.25">
      <c r="A4010" s="2" t="str">
        <f>IF(TRIM(J4010)="","",E4010)</f>
        <v/>
      </c>
      <c r="B4010" s="2" t="str">
        <f>IF(TRIM(K4010)="","",I4010)</f>
        <v>Content Encryption Algorithm. Eg: Blowfish</v>
      </c>
      <c r="C4010" s="2" t="str">
        <f>LEFT(F4010,FIND(".",F4010,6))</f>
        <v>Xmp.video.</v>
      </c>
      <c r="D4010" s="2" t="str">
        <f>VLOOKUP(C4010,PrefixUebersetzung,2,FALSE)</f>
        <v>Xmp.video.</v>
      </c>
      <c r="E4010" s="2" t="str">
        <f>MID(F4010,FIND(".",F4010,6)+1,99)</f>
        <v>ContentEncryptAlgo</v>
      </c>
      <c r="F4010" s="3" t="s">
        <v>5731</v>
      </c>
      <c r="G4010" s="3" t="s">
        <v>9526</v>
      </c>
      <c r="H4010" s="3" t="s">
        <v>11241</v>
      </c>
      <c r="I4010" s="3" t="s">
        <v>5732</v>
      </c>
      <c r="J4010" s="3"/>
      <c r="K4010" s="5" t="s">
        <v>6685</v>
      </c>
      <c r="L4010" s="14">
        <v>5</v>
      </c>
      <c r="O4010" s="3" t="str">
        <f>IF(AND(TRIM(J4010)="",M4010=""),"Suffix not translated ",
   IF(AND(TRIM(J4010)&lt;&gt;"",TRIM(M4010)&lt;&gt;"",TRIM(J4010)&lt;&gt;TRIM(M4010)),"Suffix translation &lt;&gt; lookup ", "" ))
&amp;IF(AND(TRIM(K4010)="",N4010=""),"Description not translated ",
   IF(AND(TRIM(K4010)&lt;&gt;"",TRIM(N4010)&lt;&gt;"",TRIM(K4010)&lt;&gt;TRIM(N4010)),"Description translation&lt;&gt; lookup ", "" ))</f>
        <v xml:space="preserve">Suffix not translated </v>
      </c>
      <c r="P4010" s="3" t="s">
        <v>8447</v>
      </c>
      <c r="Q4010" s="3" t="s">
        <v>8447</v>
      </c>
    </row>
    <row r="4011" spans="1:18" x14ac:dyDescent="0.25">
      <c r="A4011" s="2" t="str">
        <f>IF(TRIM(J4011)="","",E4011)</f>
        <v/>
      </c>
      <c r="B4011" s="2" t="str">
        <f>IF(TRIM(K4011)="","",I4011)</f>
        <v>Content Signature Algorithm. Eg: RSA</v>
      </c>
      <c r="C4011" s="2" t="str">
        <f>LEFT(F4011,FIND(".",F4011,6))</f>
        <v>Xmp.video.</v>
      </c>
      <c r="D4011" s="2" t="str">
        <f>VLOOKUP(C4011,PrefixUebersetzung,2,FALSE)</f>
        <v>Xmp.video.</v>
      </c>
      <c r="E4011" s="2" t="str">
        <f>MID(F4011,FIND(".",F4011,6)+1,99)</f>
        <v>ContentSignAlgo</v>
      </c>
      <c r="F4011" s="3" t="s">
        <v>5733</v>
      </c>
      <c r="G4011" s="3" t="s">
        <v>9526</v>
      </c>
      <c r="H4011" s="3" t="s">
        <v>11241</v>
      </c>
      <c r="I4011" s="3" t="s">
        <v>5734</v>
      </c>
      <c r="J4011" s="3"/>
      <c r="K4011" s="5" t="s">
        <v>6686</v>
      </c>
      <c r="L4011" s="14">
        <v>5</v>
      </c>
      <c r="O4011" s="3" t="str">
        <f>IF(AND(TRIM(J4011)="",M4011=""),"Suffix not translated ",
   IF(AND(TRIM(J4011)&lt;&gt;"",TRIM(M4011)&lt;&gt;"",TRIM(J4011)&lt;&gt;TRIM(M4011)),"Suffix translation &lt;&gt; lookup ", "" ))
&amp;IF(AND(TRIM(K4011)="",N4011=""),"Description not translated ",
   IF(AND(TRIM(K4011)&lt;&gt;"",TRIM(N4011)&lt;&gt;"",TRIM(K4011)&lt;&gt;TRIM(N4011)),"Description translation&lt;&gt; lookup ", "" ))</f>
        <v xml:space="preserve">Suffix not translated </v>
      </c>
      <c r="P4011" s="3" t="s">
        <v>8447</v>
      </c>
      <c r="Q4011" s="3" t="s">
        <v>8447</v>
      </c>
    </row>
    <row r="4012" spans="1:18" ht="30" x14ac:dyDescent="0.25">
      <c r="A4012" s="2" t="str">
        <f>IF(TRIM(J4012)="","",E4012)</f>
        <v/>
      </c>
      <c r="B4012" s="2" t="str">
        <f>IF(TRIM(K4012)="","",I4012)</f>
        <v>Content Signature Hash Algorithm. Eg: SHA1-160 or MD5</v>
      </c>
      <c r="C4012" s="2" t="str">
        <f>LEFT(F4012,FIND(".",F4012,6))</f>
        <v>Xmp.video.</v>
      </c>
      <c r="D4012" s="2" t="str">
        <f>VLOOKUP(C4012,PrefixUebersetzung,2,FALSE)</f>
        <v>Xmp.video.</v>
      </c>
      <c r="E4012" s="2" t="str">
        <f>MID(F4012,FIND(".",F4012,6)+1,99)</f>
        <v>ContentSignHashAlgo</v>
      </c>
      <c r="F4012" s="3" t="s">
        <v>5735</v>
      </c>
      <c r="G4012" s="3" t="s">
        <v>9526</v>
      </c>
      <c r="H4012" s="3" t="s">
        <v>11241</v>
      </c>
      <c r="I4012" s="3" t="s">
        <v>5736</v>
      </c>
      <c r="J4012" s="3"/>
      <c r="K4012" s="5" t="s">
        <v>6687</v>
      </c>
      <c r="L4012" s="14">
        <v>5</v>
      </c>
      <c r="O4012" s="3" t="str">
        <f>IF(AND(TRIM(J4012)="",M4012=""),"Suffix not translated ",
   IF(AND(TRIM(J4012)&lt;&gt;"",TRIM(M4012)&lt;&gt;"",TRIM(J4012)&lt;&gt;TRIM(M4012)),"Suffix translation &lt;&gt; lookup ", "" ))
&amp;IF(AND(TRIM(K4012)="",N4012=""),"Description not translated ",
   IF(AND(TRIM(K4012)&lt;&gt;"",TRIM(N4012)&lt;&gt;"",TRIM(K4012)&lt;&gt;TRIM(N4012)),"Description translation&lt;&gt; lookup ", "" ))</f>
        <v xml:space="preserve">Suffix not translated </v>
      </c>
      <c r="P4012" s="3" t="s">
        <v>8447</v>
      </c>
      <c r="Q4012" s="3" t="s">
        <v>8447</v>
      </c>
    </row>
    <row r="4013" spans="1:18" ht="30" x14ac:dyDescent="0.25">
      <c r="A4013" s="2" t="str">
        <f>IF(TRIM(J4013)="","",E4013)</f>
        <v/>
      </c>
      <c r="B4013" s="2" t="str">
        <f>IF(TRIM(K4013)="","",I4013)</f>
        <v>Indicates the direction of contrast processing applied by the camera.</v>
      </c>
      <c r="C4013" s="2" t="str">
        <f>LEFT(F4013,FIND(".",F4013,6))</f>
        <v>Xmp.video.</v>
      </c>
      <c r="D4013" s="2" t="str">
        <f>VLOOKUP(C4013,PrefixUebersetzung,2,FALSE)</f>
        <v>Xmp.video.</v>
      </c>
      <c r="E4013" s="2" t="str">
        <f>MID(F4013,FIND(".",F4013,6)+1,99)</f>
        <v>Contrast</v>
      </c>
      <c r="F4013" s="3" t="s">
        <v>5737</v>
      </c>
      <c r="G4013" s="3" t="s">
        <v>9526</v>
      </c>
      <c r="H4013" s="3" t="s">
        <v>11281</v>
      </c>
      <c r="I4013" s="3" t="s">
        <v>5738</v>
      </c>
      <c r="J4013" s="3"/>
      <c r="K4013" s="5" t="s">
        <v>6688</v>
      </c>
      <c r="L4013" s="14">
        <v>1</v>
      </c>
      <c r="M4013" s="3" t="str">
        <f>IFERROR(VLOOKUP(E4013,A:J,10, FALSE),"")</f>
        <v>Kontrast</v>
      </c>
      <c r="O4013" s="3" t="str">
        <f>IF(AND(TRIM(J4013)="",M4013=""),"Suffix not translated ",
   IF(AND(TRIM(J4013)&lt;&gt;"",TRIM(M4013)&lt;&gt;"",TRIM(J4013)&lt;&gt;TRIM(M4013)),"Suffix translation &lt;&gt; lookup ", "" ))
&amp;IF(AND(TRIM(K4013)="",N4013=""),"Description not translated ",
   IF(AND(TRIM(K4013)&lt;&gt;"",TRIM(N4013)&lt;&gt;"",TRIM(K4013)&lt;&gt;TRIM(N4013)),"Description translation&lt;&gt; lookup ", "" ))</f>
        <v/>
      </c>
      <c r="Q4013" s="3" t="s">
        <v>8447</v>
      </c>
    </row>
    <row r="4014" spans="1:18" ht="30" x14ac:dyDescent="0.25">
      <c r="A4014" s="2" t="str">
        <f>IF(TRIM(J4014)="","",E4014)</f>
        <v/>
      </c>
      <c r="B4014" s="2" t="str">
        <f>IF(TRIM(K4014)="","",I4014)</f>
        <v>Copyright, can be name of an organization or an individual.</v>
      </c>
      <c r="C4014" s="2" t="str">
        <f>LEFT(F4014,FIND(".",F4014,6))</f>
        <v>Xmp.video.</v>
      </c>
      <c r="D4014" s="2" t="str">
        <f>VLOOKUP(C4014,PrefixUebersetzung,2,FALSE)</f>
        <v>Xmp.video.</v>
      </c>
      <c r="E4014" s="2" t="str">
        <f>MID(F4014,FIND(".",F4014,6)+1,99)</f>
        <v>Copyright</v>
      </c>
      <c r="F4014" s="3" t="s">
        <v>5739</v>
      </c>
      <c r="G4014" s="3" t="s">
        <v>9526</v>
      </c>
      <c r="H4014" s="3" t="s">
        <v>11241</v>
      </c>
      <c r="I4014" s="3" t="s">
        <v>5740</v>
      </c>
      <c r="J4014" s="3"/>
      <c r="K4014" s="5" t="s">
        <v>6250</v>
      </c>
      <c r="L4014" s="14"/>
      <c r="M4014" s="3" t="str">
        <f>IFERROR(VLOOKUP(E4014,A:J,10, FALSE),"")</f>
        <v>Copyright</v>
      </c>
      <c r="O4014" s="3" t="str">
        <f>IF(AND(TRIM(J4014)="",M4014=""),"Suffix not translated ",
   IF(AND(TRIM(J4014)&lt;&gt;"",TRIM(M4014)&lt;&gt;"",TRIM(J4014)&lt;&gt;TRIM(M4014)),"Suffix translation &lt;&gt; lookup ", "" ))
&amp;IF(AND(TRIM(K4014)="",N4014=""),"Description not translated ",
   IF(AND(TRIM(K4014)&lt;&gt;"",TRIM(N4014)&lt;&gt;"",TRIM(K4014)&lt;&gt;TRIM(N4014)),"Description translation&lt;&gt; lookup ", "" ))</f>
        <v/>
      </c>
      <c r="Q4014" s="3" t="s">
        <v>8447</v>
      </c>
    </row>
    <row r="4015" spans="1:18" x14ac:dyDescent="0.25">
      <c r="A4015" s="2" t="str">
        <f>IF(TRIM(J4015)="","",E4015)</f>
        <v>CostumeDesigner</v>
      </c>
      <c r="B4015" s="2" t="str">
        <f>IF(TRIM(K4015)="","",I4015)</f>
        <v>Costume Designer associated with the video.</v>
      </c>
      <c r="C4015" s="2" t="str">
        <f>LEFT(F4015,FIND(".",F4015,6))</f>
        <v>Xmp.video.</v>
      </c>
      <c r="D4015" s="2" t="str">
        <f>VLOOKUP(C4015,PrefixUebersetzung,2,FALSE)</f>
        <v>Xmp.video.</v>
      </c>
      <c r="E4015" s="2" t="str">
        <f>MID(F4015,FIND(".",F4015,6)+1,99)</f>
        <v>CostumeDesigner</v>
      </c>
      <c r="F4015" s="3" t="s">
        <v>5741</v>
      </c>
      <c r="G4015" s="3" t="s">
        <v>9526</v>
      </c>
      <c r="H4015" s="3" t="s">
        <v>11241</v>
      </c>
      <c r="I4015" s="3" t="s">
        <v>5742</v>
      </c>
      <c r="J4015" s="3" t="s">
        <v>6393</v>
      </c>
      <c r="K4015" s="5" t="s">
        <v>6689</v>
      </c>
      <c r="L4015" s="14"/>
      <c r="O4015" s="3" t="str">
        <f>IF(AND(TRIM(J4015)="",M4015=""),"Suffix not translated ",
   IF(AND(TRIM(J4015)&lt;&gt;"",TRIM(M4015)&lt;&gt;"",TRIM(J4015)&lt;&gt;TRIM(M4015)),"Suffix translation &lt;&gt; lookup ", "" ))
&amp;IF(AND(TRIM(K4015)="",N4015=""),"Description not translated ",
   IF(AND(TRIM(K4015)&lt;&gt;"",TRIM(N4015)&lt;&gt;"",TRIM(K4015)&lt;&gt;TRIM(N4015)),"Description translation&lt;&gt; lookup ", "" ))</f>
        <v/>
      </c>
      <c r="P4015" s="3" t="s">
        <v>8447</v>
      </c>
      <c r="Q4015" s="3" t="s">
        <v>8447</v>
      </c>
    </row>
    <row r="4016" spans="1:18" ht="30" x14ac:dyDescent="0.25">
      <c r="A4016" s="2" t="str">
        <f>IF(TRIM(J4016)="","",E4016)</f>
        <v/>
      </c>
      <c r="B4016" s="2" t="str">
        <f>IF(TRIM(K4016)="","",I4016)</f>
        <v>Name of the country where the video was created.</v>
      </c>
      <c r="C4016" s="2" t="str">
        <f>LEFT(F4016,FIND(".",F4016,6))</f>
        <v>Xmp.video.</v>
      </c>
      <c r="D4016" s="2" t="str">
        <f>VLOOKUP(C4016,PrefixUebersetzung,2,FALSE)</f>
        <v>Xmp.video.</v>
      </c>
      <c r="E4016" s="2" t="str">
        <f>MID(F4016,FIND(".",F4016,6)+1,99)</f>
        <v>Country</v>
      </c>
      <c r="F4016" s="3" t="s">
        <v>5743</v>
      </c>
      <c r="G4016" s="3" t="s">
        <v>9526</v>
      </c>
      <c r="H4016" s="3" t="s">
        <v>11241</v>
      </c>
      <c r="I4016" s="3" t="s">
        <v>5744</v>
      </c>
      <c r="J4016" s="3"/>
      <c r="K4016" s="5" t="s">
        <v>6251</v>
      </c>
      <c r="L4016" s="14"/>
      <c r="M4016" s="3" t="str">
        <f>IFERROR(VLOOKUP(E4016,A:J,10, FALSE),"")</f>
        <v>Land</v>
      </c>
      <c r="O4016" s="3" t="str">
        <f>IF(AND(TRIM(J4016)="",M4016=""),"Suffix not translated ",
   IF(AND(TRIM(J4016)&lt;&gt;"",TRIM(M4016)&lt;&gt;"",TRIM(J4016)&lt;&gt;TRIM(M4016)),"Suffix translation &lt;&gt; lookup ", "" ))
&amp;IF(AND(TRIM(K4016)="",N4016=""),"Description not translated ",
   IF(AND(TRIM(K4016)&lt;&gt;"",TRIM(N4016)&lt;&gt;"",TRIM(K4016)&lt;&gt;TRIM(N4016)),"Description translation&lt;&gt; lookup ", "" ))</f>
        <v/>
      </c>
      <c r="Q4016" s="3" t="s">
        <v>8447</v>
      </c>
      <c r="R4016" s="3" t="s">
        <v>9288</v>
      </c>
    </row>
    <row r="4017" spans="1:18" ht="75" x14ac:dyDescent="0.25">
      <c r="A4017" s="2" t="str">
        <f>IF(TRIM(J4017)="","",E4017)</f>
        <v>CreationDate</v>
      </c>
      <c r="B4017" s="2" t="str">
        <f>IF(TRIM(K4017)="","",I4017)</f>
        <v>Specifies the date and time of the initial creation of the file. The value is given as the number of 100-nanosecond intervals since January 1, 1601, according to Coordinated Universal Time (Greenwich Mean Time).</v>
      </c>
      <c r="C4017" s="2" t="str">
        <f>LEFT(F4017,FIND(".",F4017,6))</f>
        <v>Xmp.video.</v>
      </c>
      <c r="D4017" s="2" t="str">
        <f>VLOOKUP(C4017,PrefixUebersetzung,2,FALSE)</f>
        <v>Xmp.video.</v>
      </c>
      <c r="E4017" s="2" t="str">
        <f>MID(F4017,FIND(".",F4017,6)+1,99)</f>
        <v>CreationDate</v>
      </c>
      <c r="F4017" s="3" t="s">
        <v>5745</v>
      </c>
      <c r="G4017" s="3" t="s">
        <v>9526</v>
      </c>
      <c r="H4017" s="3" t="s">
        <v>11242</v>
      </c>
      <c r="I4017" s="3" t="s">
        <v>5746</v>
      </c>
      <c r="J4017" s="3" t="s">
        <v>4542</v>
      </c>
      <c r="K4017" s="5" t="s">
        <v>6690</v>
      </c>
      <c r="L4017" s="14"/>
      <c r="O4017" s="3" t="str">
        <f>IF(AND(TRIM(J4017)="",M4017=""),"Suffix not translated ",
   IF(AND(TRIM(J4017)&lt;&gt;"",TRIM(M4017)&lt;&gt;"",TRIM(J4017)&lt;&gt;TRIM(M4017)),"Suffix translation &lt;&gt; lookup ", "" ))
&amp;IF(AND(TRIM(K4017)="",N4017=""),"Description not translated ",
   IF(AND(TRIM(K4017)&lt;&gt;"",TRIM(N4017)&lt;&gt;"",TRIM(K4017)&lt;&gt;TRIM(N4017)),"Description translation&lt;&gt; lookup ", "" ))</f>
        <v/>
      </c>
      <c r="P4017" s="3" t="s">
        <v>8447</v>
      </c>
      <c r="Q4017" s="3" t="s">
        <v>8447</v>
      </c>
    </row>
    <row r="4018" spans="1:18" x14ac:dyDescent="0.25">
      <c r="A4018" s="2" t="str">
        <f>IF(TRIM(J4018)="","",E4018)</f>
        <v/>
      </c>
      <c r="B4018" s="2" t="str">
        <f>IF(TRIM(K4018)="","",I4018)</f>
        <v>Number of Pixels to be cropped from the bottom.</v>
      </c>
      <c r="C4018" s="2" t="str">
        <f>LEFT(F4018,FIND(".",F4018,6))</f>
        <v>Xmp.video.</v>
      </c>
      <c r="D4018" s="2" t="str">
        <f>VLOOKUP(C4018,PrefixUebersetzung,2,FALSE)</f>
        <v>Xmp.video.</v>
      </c>
      <c r="E4018" s="2" t="str">
        <f>MID(F4018,FIND(".",F4018,6)+1,99)</f>
        <v>CropBottom</v>
      </c>
      <c r="F4018" s="3" t="s">
        <v>5747</v>
      </c>
      <c r="G4018" s="3" t="s">
        <v>9526</v>
      </c>
      <c r="H4018" s="3" t="s">
        <v>11242</v>
      </c>
      <c r="I4018" s="3" t="s">
        <v>5748</v>
      </c>
      <c r="J4018" s="3"/>
      <c r="K4018" s="5" t="s">
        <v>6691</v>
      </c>
      <c r="L4018" s="14"/>
      <c r="M4018" s="3" t="str">
        <f>IFERROR(VLOOKUP(E4018,A:J,10, FALSE),"")</f>
        <v>Crop unten</v>
      </c>
      <c r="O4018" s="3" t="str">
        <f>IF(AND(TRIM(J4018)="",M4018=""),"Suffix not translated ",
   IF(AND(TRIM(J4018)&lt;&gt;"",TRIM(M4018)&lt;&gt;"",TRIM(J4018)&lt;&gt;TRIM(M4018)),"Suffix translation &lt;&gt; lookup ", "" ))
&amp;IF(AND(TRIM(K4018)="",N4018=""),"Description not translated ",
   IF(AND(TRIM(K4018)&lt;&gt;"",TRIM(N4018)&lt;&gt;"",TRIM(K4018)&lt;&gt;TRIM(N4018)),"Description translation&lt;&gt; lookup ", "" ))</f>
        <v/>
      </c>
      <c r="Q4018" s="3" t="s">
        <v>8447</v>
      </c>
    </row>
    <row r="4019" spans="1:18" x14ac:dyDescent="0.25">
      <c r="A4019" s="2" t="str">
        <f>IF(TRIM(J4019)="","",E4019)</f>
        <v/>
      </c>
      <c r="B4019" s="2" t="str">
        <f>IF(TRIM(K4019)="","",I4019)</f>
        <v>Number of Pixels to be cropped from the left.</v>
      </c>
      <c r="C4019" s="2" t="str">
        <f>LEFT(F4019,FIND(".",F4019,6))</f>
        <v>Xmp.video.</v>
      </c>
      <c r="D4019" s="2" t="str">
        <f>VLOOKUP(C4019,PrefixUebersetzung,2,FALSE)</f>
        <v>Xmp.video.</v>
      </c>
      <c r="E4019" s="2" t="str">
        <f>MID(F4019,FIND(".",F4019,6)+1,99)</f>
        <v>CropLeft</v>
      </c>
      <c r="F4019" s="3" t="s">
        <v>5749</v>
      </c>
      <c r="G4019" s="3" t="s">
        <v>9526</v>
      </c>
      <c r="H4019" s="3" t="s">
        <v>11242</v>
      </c>
      <c r="I4019" s="3" t="s">
        <v>5750</v>
      </c>
      <c r="J4019" s="3"/>
      <c r="K4019" s="5" t="s">
        <v>6694</v>
      </c>
      <c r="L4019" s="14"/>
      <c r="M4019" s="3" t="str">
        <f>IFERROR(VLOOKUP(E4019,A:J,10, FALSE),"")</f>
        <v>Crop links</v>
      </c>
      <c r="O4019" s="3" t="str">
        <f>IF(AND(TRIM(J4019)="",M4019=""),"Suffix not translated ",
   IF(AND(TRIM(J4019)&lt;&gt;"",TRIM(M4019)&lt;&gt;"",TRIM(J4019)&lt;&gt;TRIM(M4019)),"Suffix translation &lt;&gt; lookup ", "" ))
&amp;IF(AND(TRIM(K4019)="",N4019=""),"Description not translated ",
   IF(AND(TRIM(K4019)&lt;&gt;"",TRIM(N4019)&lt;&gt;"",TRIM(K4019)&lt;&gt;TRIM(N4019)),"Description translation&lt;&gt; lookup ", "" ))</f>
        <v/>
      </c>
      <c r="Q4019" s="3" t="s">
        <v>8447</v>
      </c>
    </row>
    <row r="4020" spans="1:18" x14ac:dyDescent="0.25">
      <c r="A4020" s="2" t="str">
        <f>IF(TRIM(J4020)="","",E4020)</f>
        <v>Cropped</v>
      </c>
      <c r="B4020" s="2" t="str">
        <f>IF(TRIM(K4020)="","",I4020)</f>
        <v>Field that indicates if a video is cropped.</v>
      </c>
      <c r="C4020" s="2" t="str">
        <f>LEFT(F4020,FIND(".",F4020,6))</f>
        <v>Xmp.video.</v>
      </c>
      <c r="D4020" s="2" t="str">
        <f>VLOOKUP(C4020,PrefixUebersetzung,2,FALSE)</f>
        <v>Xmp.video.</v>
      </c>
      <c r="E4020" s="2" t="str">
        <f>MID(F4020,FIND(".",F4020,6)+1,99)</f>
        <v>Cropped</v>
      </c>
      <c r="F4020" s="3" t="s">
        <v>5751</v>
      </c>
      <c r="G4020" s="3" t="s">
        <v>9526</v>
      </c>
      <c r="H4020" s="3" t="s">
        <v>11242</v>
      </c>
      <c r="I4020" s="3" t="s">
        <v>5752</v>
      </c>
      <c r="J4020" s="3" t="s">
        <v>6394</v>
      </c>
      <c r="K4020" s="5" t="s">
        <v>6692</v>
      </c>
      <c r="L4020" s="14"/>
      <c r="O4020" s="3" t="str">
        <f>IF(AND(TRIM(J4020)="",M4020=""),"Suffix not translated ",
   IF(AND(TRIM(J4020)&lt;&gt;"",TRIM(M4020)&lt;&gt;"",TRIM(J4020)&lt;&gt;TRIM(M4020)),"Suffix translation &lt;&gt; lookup ", "" ))
&amp;IF(AND(TRIM(K4020)="",N4020=""),"Description not translated ",
   IF(AND(TRIM(K4020)&lt;&gt;"",TRIM(N4020)&lt;&gt;"",TRIM(K4020)&lt;&gt;TRIM(N4020)),"Description translation&lt;&gt; lookup ", "" ))</f>
        <v/>
      </c>
      <c r="P4020" s="3" t="s">
        <v>8447</v>
      </c>
      <c r="Q4020" s="3" t="s">
        <v>8447</v>
      </c>
    </row>
    <row r="4021" spans="1:18" x14ac:dyDescent="0.25">
      <c r="A4021" s="2" t="str">
        <f>IF(TRIM(J4021)="","",E4021)</f>
        <v/>
      </c>
      <c r="B4021" s="2" t="str">
        <f>IF(TRIM(K4021)="","",I4021)</f>
        <v>Number of Pixels to be cropped from the right.</v>
      </c>
      <c r="C4021" s="2" t="str">
        <f>LEFT(F4021,FIND(".",F4021,6))</f>
        <v>Xmp.video.</v>
      </c>
      <c r="D4021" s="2" t="str">
        <f>VLOOKUP(C4021,PrefixUebersetzung,2,FALSE)</f>
        <v>Xmp.video.</v>
      </c>
      <c r="E4021" s="2" t="str">
        <f>MID(F4021,FIND(".",F4021,6)+1,99)</f>
        <v>CropRight</v>
      </c>
      <c r="F4021" s="3" t="s">
        <v>5753</v>
      </c>
      <c r="G4021" s="3" t="s">
        <v>9526</v>
      </c>
      <c r="H4021" s="3" t="s">
        <v>11242</v>
      </c>
      <c r="I4021" s="3" t="s">
        <v>5754</v>
      </c>
      <c r="J4021" s="3"/>
      <c r="K4021" s="5" t="s">
        <v>6693</v>
      </c>
      <c r="L4021" s="14"/>
      <c r="M4021" s="3" t="str">
        <f>IFERROR(VLOOKUP(E4021,A:J,10, FALSE),"")</f>
        <v>Crop rechts</v>
      </c>
      <c r="O4021" s="3" t="str">
        <f>IF(AND(TRIM(J4021)="",M4021=""),"Suffix not translated ",
   IF(AND(TRIM(J4021)&lt;&gt;"",TRIM(M4021)&lt;&gt;"",TRIM(J4021)&lt;&gt;TRIM(M4021)),"Suffix translation &lt;&gt; lookup ", "" ))
&amp;IF(AND(TRIM(K4021)="",N4021=""),"Description not translated ",
   IF(AND(TRIM(K4021)&lt;&gt;"",TRIM(N4021)&lt;&gt;"",TRIM(K4021)&lt;&gt;TRIM(N4021)),"Description translation&lt;&gt; lookup ", "" ))</f>
        <v/>
      </c>
      <c r="Q4021" s="3" t="s">
        <v>8447</v>
      </c>
    </row>
    <row r="4022" spans="1:18" x14ac:dyDescent="0.25">
      <c r="A4022" s="2" t="str">
        <f>IF(TRIM(J4022)="","",E4022)</f>
        <v/>
      </c>
      <c r="B4022" s="2" t="str">
        <f>IF(TRIM(K4022)="","",I4022)</f>
        <v>Number of Pixels to be cropped from the top.</v>
      </c>
      <c r="C4022" s="2" t="str">
        <f>LEFT(F4022,FIND(".",F4022,6))</f>
        <v>Xmp.video.</v>
      </c>
      <c r="D4022" s="2" t="str">
        <f>VLOOKUP(C4022,PrefixUebersetzung,2,FALSE)</f>
        <v>Xmp.video.</v>
      </c>
      <c r="E4022" s="2" t="str">
        <f>MID(F4022,FIND(".",F4022,6)+1,99)</f>
        <v>CropTop</v>
      </c>
      <c r="F4022" s="3" t="s">
        <v>5755</v>
      </c>
      <c r="G4022" s="3" t="s">
        <v>9526</v>
      </c>
      <c r="H4022" s="3" t="s">
        <v>11242</v>
      </c>
      <c r="I4022" s="3" t="s">
        <v>5756</v>
      </c>
      <c r="J4022" s="3"/>
      <c r="K4022" s="5" t="s">
        <v>6695</v>
      </c>
      <c r="L4022" s="14"/>
      <c r="M4022" s="3" t="str">
        <f>IFERROR(VLOOKUP(E4022,A:J,10, FALSE),"")</f>
        <v>Crop oben</v>
      </c>
      <c r="O4022" s="3" t="str">
        <f>IF(AND(TRIM(J4022)="",M4022=""),"Suffix not translated ",
   IF(AND(TRIM(J4022)&lt;&gt;"",TRIM(M4022)&lt;&gt;"",TRIM(J4022)&lt;&gt;TRIM(M4022)),"Suffix translation &lt;&gt; lookup ", "" ))
&amp;IF(AND(TRIM(K4022)="",N4022=""),"Description not translated ",
   IF(AND(TRIM(K4022)&lt;&gt;"",TRIM(N4022)&lt;&gt;"",TRIM(K4022)&lt;&gt;TRIM(N4022)),"Description translation&lt;&gt; lookup ", "" ))</f>
        <v/>
      </c>
      <c r="Q4022" s="3" t="s">
        <v>8447</v>
      </c>
    </row>
    <row r="4023" spans="1:18" ht="30" x14ac:dyDescent="0.25">
      <c r="A4023" s="2" t="str">
        <f>IF(TRIM(J4023)="","",E4023)</f>
        <v>CurrentTime</v>
      </c>
      <c r="B4023" s="2" t="str">
        <f>IF(TRIM(K4023)="","",I4023)</f>
        <v>The time value for current time position within the movie.</v>
      </c>
      <c r="C4023" s="2" t="str">
        <f>LEFT(F4023,FIND(".",F4023,6))</f>
        <v>Xmp.video.</v>
      </c>
      <c r="D4023" s="2" t="str">
        <f>VLOOKUP(C4023,PrefixUebersetzung,2,FALSE)</f>
        <v>Xmp.video.</v>
      </c>
      <c r="E4023" s="2" t="str">
        <f>MID(F4023,FIND(".",F4023,6)+1,99)</f>
        <v>CurrentTime</v>
      </c>
      <c r="F4023" s="3" t="s">
        <v>5757</v>
      </c>
      <c r="G4023" s="3" t="s">
        <v>9526</v>
      </c>
      <c r="H4023" s="3" t="s">
        <v>11242</v>
      </c>
      <c r="I4023" s="3" t="s">
        <v>5758</v>
      </c>
      <c r="J4023" s="3" t="s">
        <v>6395</v>
      </c>
      <c r="K4023" s="5" t="s">
        <v>6696</v>
      </c>
      <c r="L4023" s="14"/>
      <c r="O4023" s="3" t="str">
        <f>IF(AND(TRIM(J4023)="",M4023=""),"Suffix not translated ",
   IF(AND(TRIM(J4023)&lt;&gt;"",TRIM(M4023)&lt;&gt;"",TRIM(J4023)&lt;&gt;TRIM(M4023)),"Suffix translation &lt;&gt; lookup ", "" ))
&amp;IF(AND(TRIM(K4023)="",N4023=""),"Description not translated ",
   IF(AND(TRIM(K4023)&lt;&gt;"",TRIM(N4023)&lt;&gt;"",TRIM(K4023)&lt;&gt;TRIM(N4023)),"Description translation&lt;&gt; lookup ", "" ))</f>
        <v/>
      </c>
      <c r="P4023" s="3" t="s">
        <v>8447</v>
      </c>
      <c r="Q4023" s="3" t="s">
        <v>8447</v>
      </c>
    </row>
    <row r="4024" spans="1:18" ht="30" x14ac:dyDescent="0.25">
      <c r="A4024" s="2" t="str">
        <f>IF(TRIM(J4024)="","",E4024)</f>
        <v>DataPackets</v>
      </c>
      <c r="B4024" s="2" t="str">
        <f>IF(TRIM(K4024)="","",I4024)</f>
        <v>Specifies the number of Data Packet entries that exist within the Data Object.</v>
      </c>
      <c r="C4024" s="2" t="str">
        <f>LEFT(F4024,FIND(".",F4024,6))</f>
        <v>Xmp.video.</v>
      </c>
      <c r="D4024" s="2" t="str">
        <f>VLOOKUP(C4024,PrefixUebersetzung,2,FALSE)</f>
        <v>Xmp.video.</v>
      </c>
      <c r="E4024" s="2" t="str">
        <f>MID(F4024,FIND(".",F4024,6)+1,99)</f>
        <v>DataPackets</v>
      </c>
      <c r="F4024" s="3" t="s">
        <v>5759</v>
      </c>
      <c r="G4024" s="3" t="s">
        <v>9526</v>
      </c>
      <c r="H4024" s="3" t="s">
        <v>11242</v>
      </c>
      <c r="I4024" s="3" t="s">
        <v>5760</v>
      </c>
      <c r="J4024" s="3" t="s">
        <v>6396</v>
      </c>
      <c r="K4024" s="5" t="s">
        <v>6697</v>
      </c>
      <c r="L4024" s="14"/>
      <c r="O4024" s="3" t="str">
        <f>IF(AND(TRIM(J4024)="",M4024=""),"Suffix not translated ",
   IF(AND(TRIM(J4024)&lt;&gt;"",TRIM(M4024)&lt;&gt;"",TRIM(J4024)&lt;&gt;TRIM(M4024)),"Suffix translation &lt;&gt; lookup ", "" ))
&amp;IF(AND(TRIM(K4024)="",N4024=""),"Description not translated ",
   IF(AND(TRIM(K4024)&lt;&gt;"",TRIM(N4024)&lt;&gt;"",TRIM(K4024)&lt;&gt;TRIM(N4024)),"Description translation&lt;&gt; lookup ", "" ))</f>
        <v/>
      </c>
      <c r="P4024" s="3" t="s">
        <v>8447</v>
      </c>
      <c r="Q4024" s="3" t="s">
        <v>8447</v>
      </c>
    </row>
    <row r="4025" spans="1:18" ht="75" x14ac:dyDescent="0.25">
      <c r="A4025" s="2" t="str">
        <f>IF(TRIM(J4025)="","",E4025)</f>
        <v/>
      </c>
      <c r="B4025" s="2" t="str">
        <f>IF(TRIM(K4025)="","",I4025)</f>
        <v>Date and time when video was stored as digital data, can be the same as DateTimeOriginal if originally stored in digital form. Stored in ISO 8601 format.</v>
      </c>
      <c r="C4025" s="2" t="str">
        <f>LEFT(F4025,FIND(".",F4025,6))</f>
        <v>Xmp.video.</v>
      </c>
      <c r="D4025" s="2" t="str">
        <f>VLOOKUP(C4025,PrefixUebersetzung,2,FALSE)</f>
        <v>Xmp.video.</v>
      </c>
      <c r="E4025" s="2" t="str">
        <f>MID(F4025,FIND(".",F4025,6)+1,99)</f>
        <v>DateTimeDigitized</v>
      </c>
      <c r="F4025" s="3" t="s">
        <v>5761</v>
      </c>
      <c r="G4025" s="3" t="s">
        <v>11265</v>
      </c>
      <c r="I4025" s="3" t="s">
        <v>5762</v>
      </c>
      <c r="J4025" s="3"/>
      <c r="K4025" s="5" t="s">
        <v>6698</v>
      </c>
      <c r="L4025" s="14">
        <v>1</v>
      </c>
      <c r="M4025" s="3" t="str">
        <f>IFERROR(VLOOKUP(E4025,A:J,10, FALSE),"")</f>
        <v>Datum/Zeit Digitalisiert</v>
      </c>
      <c r="O4025" s="3" t="str">
        <f>IF(AND(TRIM(J4025)="",M4025=""),"Suffix not translated ",
   IF(AND(TRIM(J4025)&lt;&gt;"",TRIM(M4025)&lt;&gt;"",TRIM(J4025)&lt;&gt;TRIM(M4025)),"Suffix translation &lt;&gt; lookup ", "" ))
&amp;IF(AND(TRIM(K4025)="",N4025=""),"Description not translated ",
   IF(AND(TRIM(K4025)&lt;&gt;"",TRIM(N4025)&lt;&gt;"",TRIM(K4025)&lt;&gt;TRIM(N4025)),"Description translation&lt;&gt; lookup ", "" ))</f>
        <v/>
      </c>
      <c r="Q4025" s="3" t="s">
        <v>8447</v>
      </c>
    </row>
    <row r="4026" spans="1:18" ht="30" x14ac:dyDescent="0.25">
      <c r="A4026" s="2" t="str">
        <f>IF(TRIM(J4026)="","",E4026)</f>
        <v/>
      </c>
      <c r="B4026" s="2" t="str">
        <f>IF(TRIM(K4026)="","",I4026)</f>
        <v>Date and time when original video was generated, in ISO 8601 format.</v>
      </c>
      <c r="C4026" s="2" t="str">
        <f>LEFT(F4026,FIND(".",F4026,6))</f>
        <v>Xmp.video.</v>
      </c>
      <c r="D4026" s="2" t="str">
        <f>VLOOKUP(C4026,PrefixUebersetzung,2,FALSE)</f>
        <v>Xmp.video.</v>
      </c>
      <c r="E4026" s="2" t="str">
        <f>MID(F4026,FIND(".",F4026,6)+1,99)</f>
        <v>DateTimeOriginal</v>
      </c>
      <c r="F4026" s="3" t="s">
        <v>5763</v>
      </c>
      <c r="G4026" s="3" t="s">
        <v>11265</v>
      </c>
      <c r="I4026" s="3" t="s">
        <v>11384</v>
      </c>
      <c r="J4026" s="3"/>
      <c r="K4026" s="5" t="s">
        <v>6699</v>
      </c>
      <c r="L4026" s="14">
        <v>1</v>
      </c>
      <c r="M4026" s="3" t="str">
        <f>IFERROR(VLOOKUP(E4026,A:J,10, FALSE),"")</f>
        <v>Datum/Zeit original</v>
      </c>
      <c r="O4026" s="3" t="str">
        <f>IF(AND(TRIM(J4026)="",M4026=""),"Suffix not translated ",
   IF(AND(TRIM(J4026)&lt;&gt;"",TRIM(M4026)&lt;&gt;"",TRIM(J4026)&lt;&gt;TRIM(M4026)),"Suffix translation &lt;&gt; lookup ", "" ))
&amp;IF(AND(TRIM(K4026)="",N4026=""),"Description not translated ",
   IF(AND(TRIM(K4026)&lt;&gt;"",TRIM(N4026)&lt;&gt;"",TRIM(K4026)&lt;&gt;TRIM(N4026)),"Description translation&lt;&gt; lookup ", "" ))</f>
        <v/>
      </c>
      <c r="Q4026" s="3" t="s">
        <v>8447</v>
      </c>
      <c r="R4026" s="3" t="s">
        <v>8950</v>
      </c>
    </row>
    <row r="4027" spans="1:18" x14ac:dyDescent="0.25">
      <c r="A4027" s="2" t="str">
        <f>IF(TRIM(J4027)="","",E4027)</f>
        <v>DateUTC</v>
      </c>
      <c r="B4027" s="2" t="str">
        <f>IF(TRIM(K4027)="","",I4027)</f>
        <v>Contains the production date</v>
      </c>
      <c r="C4027" s="2" t="str">
        <f>LEFT(F4027,FIND(".",F4027,6))</f>
        <v>Xmp.video.</v>
      </c>
      <c r="D4027" s="2" t="str">
        <f>VLOOKUP(C4027,PrefixUebersetzung,2,FALSE)</f>
        <v>Xmp.video.</v>
      </c>
      <c r="E4027" s="2" t="str">
        <f>MID(F4027,FIND(".",F4027,6)+1,99)</f>
        <v>DateUTC</v>
      </c>
      <c r="F4027" s="3" t="s">
        <v>5764</v>
      </c>
      <c r="G4027" s="3" t="s">
        <v>9526</v>
      </c>
      <c r="H4027" s="3" t="s">
        <v>11241</v>
      </c>
      <c r="I4027" s="3" t="s">
        <v>5765</v>
      </c>
      <c r="J4027" s="3" t="s">
        <v>6397</v>
      </c>
      <c r="K4027" s="5" t="s">
        <v>6252</v>
      </c>
      <c r="L4027" s="14"/>
      <c r="O4027" s="3" t="str">
        <f>IF(AND(TRIM(J4027)="",M4027=""),"Suffix not translated ",
   IF(AND(TRIM(J4027)&lt;&gt;"",TRIM(M4027)&lt;&gt;"",TRIM(J4027)&lt;&gt;TRIM(M4027)),"Suffix translation &lt;&gt; lookup ", "" ))
&amp;IF(AND(TRIM(K4027)="",N4027=""),"Description not translated ",
   IF(AND(TRIM(K4027)&lt;&gt;"",TRIM(N4027)&lt;&gt;"",TRIM(K4027)&lt;&gt;TRIM(N4027)),"Description translation&lt;&gt; lookup ", "" ))</f>
        <v/>
      </c>
      <c r="P4027" s="3" t="s">
        <v>8447</v>
      </c>
      <c r="Q4027" s="3" t="s">
        <v>8447</v>
      </c>
      <c r="R4027" s="3" t="s">
        <v>9024</v>
      </c>
    </row>
    <row r="4028" spans="1:18" x14ac:dyDescent="0.25">
      <c r="A4028" s="2" t="str">
        <f>IF(TRIM(J4028)="","",E4028)</f>
        <v/>
      </c>
      <c r="B4028" s="2" t="str">
        <f>IF(TRIM(K4028)="","",I4028)</f>
        <v>Video Track Default On , i.e. Enabled/Disabled</v>
      </c>
      <c r="C4028" s="2" t="str">
        <f>LEFT(F4028,FIND(".",F4028,6))</f>
        <v>Xmp.video.</v>
      </c>
      <c r="D4028" s="2" t="str">
        <f>VLOOKUP(C4028,PrefixUebersetzung,2,FALSE)</f>
        <v>Xmp.video.</v>
      </c>
      <c r="E4028" s="2" t="str">
        <f>MID(F4028,FIND(".",F4028,6)+1,99)</f>
        <v>DefaultOn</v>
      </c>
      <c r="F4028" s="3" t="s">
        <v>5766</v>
      </c>
      <c r="G4028" s="3" t="s">
        <v>9526</v>
      </c>
      <c r="H4028" s="3" t="s">
        <v>11241</v>
      </c>
      <c r="I4028" s="3" t="s">
        <v>5767</v>
      </c>
      <c r="J4028" s="3"/>
      <c r="K4028" s="5" t="s">
        <v>6675</v>
      </c>
      <c r="L4028" s="14"/>
      <c r="M4028" s="3" t="str">
        <f>IFERROR(VLOOKUP(E4028,A:J,10, FALSE),"")</f>
        <v>Standard Ein</v>
      </c>
      <c r="O4028" s="3" t="str">
        <f>IF(AND(TRIM(J4028)="",M4028=""),"Suffix not translated ",
   IF(AND(TRIM(J4028)&lt;&gt;"",TRIM(M4028)&lt;&gt;"",TRIM(J4028)&lt;&gt;TRIM(M4028)),"Suffix translation &lt;&gt; lookup ", "" ))
&amp;IF(AND(TRIM(K4028)="",N4028=""),"Description not translated ",
   IF(AND(TRIM(K4028)&lt;&gt;"",TRIM(N4028)&lt;&gt;"",TRIM(K4028)&lt;&gt;TRIM(N4028)),"Description translation&lt;&gt; lookup ", "" ))</f>
        <v/>
      </c>
      <c r="Q4028" s="3" t="s">
        <v>8447</v>
      </c>
    </row>
    <row r="4029" spans="1:18" ht="30" x14ac:dyDescent="0.25">
      <c r="A4029" s="2" t="str">
        <f>IF(TRIM(J4029)="","",E4029)</f>
        <v/>
      </c>
      <c r="B4029" s="2" t="str">
        <f>IF(TRIM(K4029)="","",I4029)</f>
        <v>Indicates the digital zoom ratio when the video was shot.</v>
      </c>
      <c r="C4029" s="2" t="str">
        <f>LEFT(F4029,FIND(".",F4029,6))</f>
        <v>Xmp.video.</v>
      </c>
      <c r="D4029" s="2" t="str">
        <f>VLOOKUP(C4029,PrefixUebersetzung,2,FALSE)</f>
        <v>Xmp.video.</v>
      </c>
      <c r="E4029" s="2" t="str">
        <f>MID(F4029,FIND(".",F4029,6)+1,99)</f>
        <v>DigitalZoomRatio</v>
      </c>
      <c r="F4029" s="3" t="s">
        <v>5768</v>
      </c>
      <c r="G4029" s="3" t="s">
        <v>9526</v>
      </c>
      <c r="H4029" s="3" t="s">
        <v>9519</v>
      </c>
      <c r="I4029" s="3" t="s">
        <v>5769</v>
      </c>
      <c r="J4029" s="3"/>
      <c r="K4029" s="5" t="s">
        <v>6700</v>
      </c>
      <c r="L4029" s="14"/>
      <c r="M4029" s="3" t="str">
        <f>IFERROR(VLOOKUP(E4029,A:J,10, FALSE),"")</f>
        <v>Digital-Zoom-Faktor</v>
      </c>
      <c r="O4029" s="3" t="str">
        <f>IF(AND(TRIM(J4029)="",M4029=""),"Suffix not translated ",
   IF(AND(TRIM(J4029)&lt;&gt;"",TRIM(M4029)&lt;&gt;"",TRIM(J4029)&lt;&gt;TRIM(M4029)),"Suffix translation &lt;&gt; lookup ", "" ))
&amp;IF(AND(TRIM(K4029)="",N4029=""),"Description not translated ",
   IF(AND(TRIM(K4029)&lt;&gt;"",TRIM(N4029)&lt;&gt;"",TRIM(K4029)&lt;&gt;TRIM(N4029)),"Description translation&lt;&gt; lookup ", "" ))</f>
        <v/>
      </c>
      <c r="Q4029" s="3" t="s">
        <v>8447</v>
      </c>
    </row>
    <row r="4030" spans="1:18" x14ac:dyDescent="0.25">
      <c r="A4030" s="2" t="str">
        <f>IF(TRIM(J4030)="","",E4030)</f>
        <v>Dimensions</v>
      </c>
      <c r="B4030" s="2" t="str">
        <f>IF(TRIM(K4030)="","",I4030)</f>
        <v>Information about the Dimensions of the video frame.</v>
      </c>
      <c r="C4030" s="2" t="str">
        <f>LEFT(F4030,FIND(".",F4030,6))</f>
        <v>Xmp.video.</v>
      </c>
      <c r="D4030" s="2" t="str">
        <f>VLOOKUP(C4030,PrefixUebersetzung,2,FALSE)</f>
        <v>Xmp.video.</v>
      </c>
      <c r="E4030" s="2" t="str">
        <f>MID(F4030,FIND(".",F4030,6)+1,99)</f>
        <v>Dimensions</v>
      </c>
      <c r="F4030" s="3" t="s">
        <v>5770</v>
      </c>
      <c r="G4030" s="3" t="s">
        <v>9526</v>
      </c>
      <c r="H4030" s="3" t="s">
        <v>11241</v>
      </c>
      <c r="I4030" s="3" t="s">
        <v>5771</v>
      </c>
      <c r="J4030" s="3" t="s">
        <v>6398</v>
      </c>
      <c r="K4030" s="5" t="s">
        <v>6253</v>
      </c>
      <c r="L4030" s="14"/>
      <c r="O4030" s="3" t="str">
        <f>IF(AND(TRIM(J4030)="",M4030=""),"Suffix not translated ",
   IF(AND(TRIM(J4030)&lt;&gt;"",TRIM(M4030)&lt;&gt;"",TRIM(J4030)&lt;&gt;TRIM(M4030)),"Suffix translation &lt;&gt; lookup ", "" ))
&amp;IF(AND(TRIM(K4030)="",N4030=""),"Description not translated ",
   IF(AND(TRIM(K4030)&lt;&gt;"",TRIM(N4030)&lt;&gt;"",TRIM(K4030)&lt;&gt;TRIM(N4030)),"Description translation&lt;&gt; lookup ", "" ))</f>
        <v/>
      </c>
      <c r="P4030" s="3" t="s">
        <v>8447</v>
      </c>
      <c r="Q4030" s="3" t="s">
        <v>8447</v>
      </c>
    </row>
    <row r="4031" spans="1:18" x14ac:dyDescent="0.25">
      <c r="A4031" s="2" t="str">
        <f>IF(TRIM(J4031)="","",E4031)</f>
        <v>Director</v>
      </c>
      <c r="B4031" s="2" t="str">
        <f>IF(TRIM(K4031)="","",I4031)</f>
        <v>Information about the Director.</v>
      </c>
      <c r="C4031" s="2" t="str">
        <f>LEFT(F4031,FIND(".",F4031,6))</f>
        <v>Xmp.video.</v>
      </c>
      <c r="D4031" s="2" t="str">
        <f>VLOOKUP(C4031,PrefixUebersetzung,2,FALSE)</f>
        <v>Xmp.video.</v>
      </c>
      <c r="E4031" s="2" t="str">
        <f>MID(F4031,FIND(".",F4031,6)+1,99)</f>
        <v>Director</v>
      </c>
      <c r="F4031" s="3" t="s">
        <v>5772</v>
      </c>
      <c r="G4031" s="3" t="s">
        <v>9526</v>
      </c>
      <c r="H4031" s="3" t="s">
        <v>11241</v>
      </c>
      <c r="I4031" s="3" t="s">
        <v>5773</v>
      </c>
      <c r="J4031" s="3" t="s">
        <v>6399</v>
      </c>
      <c r="K4031" s="5" t="s">
        <v>6701</v>
      </c>
      <c r="L4031" s="14"/>
      <c r="M4031" s="3" t="str">
        <f>IFERROR(VLOOKUP(E4031,A:J,10, FALSE),"")</f>
        <v>Regisseur</v>
      </c>
      <c r="O4031" s="3" t="str">
        <f>IF(AND(TRIM(J4031)="",M4031=""),"Suffix not translated ",
   IF(AND(TRIM(J4031)&lt;&gt;"",TRIM(M4031)&lt;&gt;"",TRIM(J4031)&lt;&gt;TRIM(M4031)),"Suffix translation &lt;&gt; lookup ", "" ))
&amp;IF(AND(TRIM(K4031)="",N4031=""),"Description not translated ",
   IF(AND(TRIM(K4031)&lt;&gt;"",TRIM(N4031)&lt;&gt;"",TRIM(K4031)&lt;&gt;TRIM(N4031)),"Description translation&lt;&gt; lookup ", "" ))</f>
        <v/>
      </c>
      <c r="P4031" s="3" t="s">
        <v>8447</v>
      </c>
      <c r="Q4031" s="3" t="s">
        <v>8447</v>
      </c>
    </row>
    <row r="4032" spans="1:18" x14ac:dyDescent="0.25">
      <c r="A4032" s="2" t="str">
        <f>IF(TRIM(J4032)="","",E4032)</f>
        <v>DisplayUnit</v>
      </c>
      <c r="B4032" s="2" t="str">
        <f>IF(TRIM(K4032)="","",I4032)</f>
        <v>Video display unit. Eg - cm, pixels, inch</v>
      </c>
      <c r="C4032" s="2" t="str">
        <f>LEFT(F4032,FIND(".",F4032,6))</f>
        <v>Xmp.video.</v>
      </c>
      <c r="D4032" s="2" t="str">
        <f>VLOOKUP(C4032,PrefixUebersetzung,2,FALSE)</f>
        <v>Xmp.video.</v>
      </c>
      <c r="E4032" s="2" t="str">
        <f>MID(F4032,FIND(".",F4032,6)+1,99)</f>
        <v>DisplayUnit</v>
      </c>
      <c r="F4032" s="3" t="s">
        <v>5774</v>
      </c>
      <c r="G4032" s="3" t="s">
        <v>9526</v>
      </c>
      <c r="H4032" s="3" t="s">
        <v>11241</v>
      </c>
      <c r="I4032" s="3" t="s">
        <v>5775</v>
      </c>
      <c r="J4032" s="3" t="s">
        <v>6400</v>
      </c>
      <c r="K4032" s="5" t="s">
        <v>6702</v>
      </c>
      <c r="L4032" s="14"/>
      <c r="O4032" s="3" t="str">
        <f>IF(AND(TRIM(J4032)="",M4032=""),"Suffix not translated ",
   IF(AND(TRIM(J4032)&lt;&gt;"",TRIM(M4032)&lt;&gt;"",TRIM(J4032)&lt;&gt;TRIM(M4032)),"Suffix translation &lt;&gt; lookup ", "" ))
&amp;IF(AND(TRIM(K4032)="",N4032=""),"Description not translated ",
   IF(AND(TRIM(K4032)&lt;&gt;"",TRIM(N4032)&lt;&gt;"",TRIM(K4032)&lt;&gt;TRIM(N4032)),"Description translation&lt;&gt; lookup ", "" ))</f>
        <v/>
      </c>
      <c r="P4032" s="3" t="s">
        <v>8447</v>
      </c>
      <c r="Q4032" s="3" t="s">
        <v>8447</v>
      </c>
    </row>
    <row r="4033" spans="1:18" ht="30" x14ac:dyDescent="0.25">
      <c r="A4033" s="2" t="str">
        <f>IF(TRIM(J4033)="","",E4033)</f>
        <v>DistributedBy</v>
      </c>
      <c r="B4033" s="2" t="str">
        <f>IF(TRIM(K4033)="","",I4033)</f>
        <v>Distributed By, i.e. name of person or organization.</v>
      </c>
      <c r="C4033" s="2" t="str">
        <f>LEFT(F4033,FIND(".",F4033,6))</f>
        <v>Xmp.video.</v>
      </c>
      <c r="D4033" s="2" t="str">
        <f>VLOOKUP(C4033,PrefixUebersetzung,2,FALSE)</f>
        <v>Xmp.video.</v>
      </c>
      <c r="E4033" s="2" t="str">
        <f>MID(F4033,FIND(".",F4033,6)+1,99)</f>
        <v>DistributedBy</v>
      </c>
      <c r="F4033" s="3" t="s">
        <v>5776</v>
      </c>
      <c r="G4033" s="3" t="s">
        <v>9526</v>
      </c>
      <c r="H4033" s="3" t="s">
        <v>11241</v>
      </c>
      <c r="I4033" s="3" t="s">
        <v>5777</v>
      </c>
      <c r="J4033" s="3" t="s">
        <v>6401</v>
      </c>
      <c r="K4033" s="5" t="s">
        <v>6703</v>
      </c>
      <c r="L4033" s="14"/>
      <c r="O4033" s="3" t="str">
        <f>IF(AND(TRIM(J4033)="",M4033=""),"Suffix not translated ",
   IF(AND(TRIM(J4033)&lt;&gt;"",TRIM(M4033)&lt;&gt;"",TRIM(J4033)&lt;&gt;TRIM(M4033)),"Suffix translation &lt;&gt; lookup ", "" ))
&amp;IF(AND(TRIM(K4033)="",N4033=""),"Description not translated ",
   IF(AND(TRIM(K4033)&lt;&gt;"",TRIM(N4033)&lt;&gt;"",TRIM(K4033)&lt;&gt;TRIM(N4033)),"Description translation&lt;&gt; lookup ", "" ))</f>
        <v/>
      </c>
      <c r="P4033" s="3" t="s">
        <v>8447</v>
      </c>
      <c r="Q4033" s="3" t="s">
        <v>8447</v>
      </c>
    </row>
    <row r="4034" spans="1:18" ht="30" x14ac:dyDescent="0.25">
      <c r="A4034" s="2" t="str">
        <f>IF(TRIM(J4034)="","",E4034)</f>
        <v/>
      </c>
      <c r="B4034" s="2" t="str">
        <f>IF(TRIM(K4034)="","",I4034)</f>
        <v>Describes the contents of the file. In the case of a MATROSKA file, its value is 'matroska'</v>
      </c>
      <c r="C4034" s="2" t="str">
        <f>LEFT(F4034,FIND(".",F4034,6))</f>
        <v>Xmp.video.</v>
      </c>
      <c r="D4034" s="2" t="str">
        <f>VLOOKUP(C4034,PrefixUebersetzung,2,FALSE)</f>
        <v>Xmp.video.</v>
      </c>
      <c r="E4034" s="2" t="str">
        <f>MID(F4034,FIND(".",F4034,6)+1,99)</f>
        <v>DocType</v>
      </c>
      <c r="F4034" s="3" t="s">
        <v>5778</v>
      </c>
      <c r="G4034" s="3" t="s">
        <v>9526</v>
      </c>
      <c r="H4034" s="3" t="s">
        <v>11241</v>
      </c>
      <c r="I4034" s="3" t="s">
        <v>5779</v>
      </c>
      <c r="J4034" s="3"/>
      <c r="K4034" s="5" t="s">
        <v>6704</v>
      </c>
      <c r="L4034" s="14">
        <v>5</v>
      </c>
      <c r="O4034" s="3" t="str">
        <f>IF(AND(TRIM(J4034)="",M4034=""),"Suffix not translated ",
   IF(AND(TRIM(J4034)&lt;&gt;"",TRIM(M4034)&lt;&gt;"",TRIM(J4034)&lt;&gt;TRIM(M4034)),"Suffix translation &lt;&gt; lookup ", "" ))
&amp;IF(AND(TRIM(K4034)="",N4034=""),"Description not translated ",
   IF(AND(TRIM(K4034)&lt;&gt;"",TRIM(N4034)&lt;&gt;"",TRIM(K4034)&lt;&gt;TRIM(N4034)),"Description translation&lt;&gt; lookup ", "" ))</f>
        <v xml:space="preserve">Suffix not translated </v>
      </c>
      <c r="P4034" s="3" t="s">
        <v>8447</v>
      </c>
      <c r="Q4034" s="3" t="s">
        <v>8447</v>
      </c>
    </row>
    <row r="4035" spans="1:18" ht="45" x14ac:dyDescent="0.25">
      <c r="A4035" s="2" t="str">
        <f>IF(TRIM(J4035)="","",E4035)</f>
        <v/>
      </c>
      <c r="B4035" s="2" t="str">
        <f>IF(TRIM(K4035)="","",I4035)</f>
        <v>A Matroska video specific property, helps in determining the compatibility of file with a particular version of a video player</v>
      </c>
      <c r="C4035" s="2" t="str">
        <f>LEFT(F4035,FIND(".",F4035,6))</f>
        <v>Xmp.video.</v>
      </c>
      <c r="D4035" s="2" t="str">
        <f>VLOOKUP(C4035,PrefixUebersetzung,2,FALSE)</f>
        <v>Xmp.video.</v>
      </c>
      <c r="E4035" s="2" t="str">
        <f>MID(F4035,FIND(".",F4035,6)+1,99)</f>
        <v>DocTypeReadVersion</v>
      </c>
      <c r="F4035" s="3" t="s">
        <v>5780</v>
      </c>
      <c r="G4035" s="3" t="s">
        <v>9526</v>
      </c>
      <c r="H4035" s="3" t="s">
        <v>11242</v>
      </c>
      <c r="I4035" s="3" t="s">
        <v>5781</v>
      </c>
      <c r="J4035" s="3"/>
      <c r="K4035" s="5" t="s">
        <v>6705</v>
      </c>
      <c r="L4035" s="14">
        <v>5</v>
      </c>
      <c r="O4035" s="3" t="str">
        <f>IF(AND(TRIM(J4035)="",M4035=""),"Suffix not translated ",
   IF(AND(TRIM(J4035)&lt;&gt;"",TRIM(M4035)&lt;&gt;"",TRIM(J4035)&lt;&gt;TRIM(M4035)),"Suffix translation &lt;&gt; lookup ", "" ))
&amp;IF(AND(TRIM(K4035)="",N4035=""),"Description not translated ",
   IF(AND(TRIM(K4035)&lt;&gt;"",TRIM(N4035)&lt;&gt;"",TRIM(K4035)&lt;&gt;TRIM(N4035)),"Description translation&lt;&gt; lookup ", "" ))</f>
        <v xml:space="preserve">Suffix not translated </v>
      </c>
      <c r="P4035" s="3" t="s">
        <v>8447</v>
      </c>
      <c r="Q4035" s="3" t="s">
        <v>8447</v>
      </c>
    </row>
    <row r="4036" spans="1:18" ht="45" x14ac:dyDescent="0.25">
      <c r="A4036" s="2" t="str">
        <f>IF(TRIM(J4036)="","",E4036)</f>
        <v/>
      </c>
      <c r="B4036" s="2" t="str">
        <f>IF(TRIM(K4036)="","",I4036)</f>
        <v>A Matroska video specific property, indicated the version of filetype, helps in determining the compatibility</v>
      </c>
      <c r="C4036" s="2" t="str">
        <f>LEFT(F4036,FIND(".",F4036,6))</f>
        <v>Xmp.video.</v>
      </c>
      <c r="D4036" s="2" t="str">
        <f>VLOOKUP(C4036,PrefixUebersetzung,2,FALSE)</f>
        <v>Xmp.video.</v>
      </c>
      <c r="E4036" s="2" t="str">
        <f>MID(F4036,FIND(".",F4036,6)+1,99)</f>
        <v>DocTypeVersion</v>
      </c>
      <c r="F4036" s="3" t="s">
        <v>5782</v>
      </c>
      <c r="G4036" s="3" t="s">
        <v>9526</v>
      </c>
      <c r="H4036" s="3" t="s">
        <v>11242</v>
      </c>
      <c r="I4036" s="3" t="s">
        <v>5783</v>
      </c>
      <c r="J4036" s="3"/>
      <c r="K4036" s="5" t="s">
        <v>6706</v>
      </c>
      <c r="L4036" s="14">
        <v>5</v>
      </c>
      <c r="O4036" s="3" t="str">
        <f>IF(AND(TRIM(J4036)="",M4036=""),"Suffix not translated ",
   IF(AND(TRIM(J4036)&lt;&gt;"",TRIM(M4036)&lt;&gt;"",TRIM(J4036)&lt;&gt;TRIM(M4036)),"Suffix translation &lt;&gt; lookup ", "" ))
&amp;IF(AND(TRIM(K4036)="",N4036=""),"Description not translated ",
   IF(AND(TRIM(K4036)&lt;&gt;"",TRIM(N4036)&lt;&gt;"",TRIM(K4036)&lt;&gt;TRIM(N4036)),"Description translation&lt;&gt; lookup ", "" ))</f>
        <v xml:space="preserve">Suffix not translated </v>
      </c>
      <c r="P4036" s="3" t="s">
        <v>8447</v>
      </c>
      <c r="Q4036" s="3" t="s">
        <v>8447</v>
      </c>
    </row>
    <row r="4037" spans="1:18" x14ac:dyDescent="0.25">
      <c r="A4037" s="2" t="str">
        <f>IF(TRIM(J4037)="","",E4037)</f>
        <v>DotsPerInch</v>
      </c>
      <c r="B4037" s="2" t="str">
        <f>IF(TRIM(K4037)="","",I4037)</f>
        <v>Dots Per Inch</v>
      </c>
      <c r="C4037" s="2" t="str">
        <f>LEFT(F4037,FIND(".",F4037,6))</f>
        <v>Xmp.video.</v>
      </c>
      <c r="D4037" s="2" t="str">
        <f>VLOOKUP(C4037,PrefixUebersetzung,2,FALSE)</f>
        <v>Xmp.video.</v>
      </c>
      <c r="E4037" s="2" t="str">
        <f>MID(F4037,FIND(".",F4037,6)+1,99)</f>
        <v>DotsPerInch</v>
      </c>
      <c r="F4037" s="3" t="s">
        <v>5784</v>
      </c>
      <c r="G4037" s="3" t="s">
        <v>9526</v>
      </c>
      <c r="H4037" s="3" t="s">
        <v>11242</v>
      </c>
      <c r="I4037" s="3" t="s">
        <v>5785</v>
      </c>
      <c r="J4037" s="3" t="s">
        <v>6402</v>
      </c>
      <c r="K4037" s="5" t="s">
        <v>6254</v>
      </c>
      <c r="L4037" s="14"/>
      <c r="O4037" s="3" t="str">
        <f>IF(AND(TRIM(J4037)="",M4037=""),"Suffix not translated ",
   IF(AND(TRIM(J4037)&lt;&gt;"",TRIM(M4037)&lt;&gt;"",TRIM(J4037)&lt;&gt;TRIM(M4037)),"Suffix translation &lt;&gt; lookup ", "" ))
&amp;IF(AND(TRIM(K4037)="",N4037=""),"Description not translated ",
   IF(AND(TRIM(K4037)&lt;&gt;"",TRIM(N4037)&lt;&gt;"",TRIM(K4037)&lt;&gt;TRIM(N4037)),"Description translation&lt;&gt; lookup ", "" ))</f>
        <v/>
      </c>
      <c r="P4037" s="3" t="s">
        <v>8447</v>
      </c>
      <c r="Q4037" s="3" t="s">
        <v>8447</v>
      </c>
    </row>
    <row r="4038" spans="1:18" ht="30" x14ac:dyDescent="0.25">
      <c r="A4038" s="2" t="str">
        <f>IF(TRIM(J4038)="","",E4038)</f>
        <v>duration</v>
      </c>
      <c r="B4038" s="2" t="str">
        <f>IF(TRIM(K4038)="","",I4038)</f>
        <v>The duration of the media file. Measured in milli-seconds.</v>
      </c>
      <c r="C4038" s="2" t="str">
        <f>LEFT(F4038,FIND(".",F4038,6))</f>
        <v>Xmp.video.</v>
      </c>
      <c r="D4038" s="2" t="str">
        <f>VLOOKUP(C4038,PrefixUebersetzung,2,FALSE)</f>
        <v>Xmp.video.</v>
      </c>
      <c r="E4038" s="2" t="str">
        <f>MID(F4038,FIND(".",F4038,6)+1,99)</f>
        <v>duration</v>
      </c>
      <c r="F4038" s="3" t="s">
        <v>5786</v>
      </c>
      <c r="G4038" s="3" t="s">
        <v>9526</v>
      </c>
      <c r="H4038" s="3" t="s">
        <v>11242</v>
      </c>
      <c r="I4038" s="3" t="s">
        <v>5787</v>
      </c>
      <c r="J4038" s="3" t="s">
        <v>4552</v>
      </c>
      <c r="K4038" s="5" t="s">
        <v>6255</v>
      </c>
      <c r="L4038" s="14"/>
      <c r="M4038" s="3" t="str">
        <f>IFERROR(VLOOKUP(E4038,A:J,10, FALSE),"")</f>
        <v>Dauer</v>
      </c>
      <c r="O4038" s="3" t="str">
        <f>IF(AND(TRIM(J4038)="",M4038=""),"Suffix not translated ",
   IF(AND(TRIM(J4038)&lt;&gt;"",TRIM(M4038)&lt;&gt;"",TRIM(J4038)&lt;&gt;TRIM(M4038)),"Suffix translation &lt;&gt; lookup ", "" ))
&amp;IF(AND(TRIM(K4038)="",N4038=""),"Description not translated ",
   IF(AND(TRIM(K4038)&lt;&gt;"",TRIM(N4038)&lt;&gt;"",TRIM(K4038)&lt;&gt;TRIM(N4038)),"Description translation&lt;&gt; lookup ", "" ))</f>
        <v/>
      </c>
      <c r="P4038" s="3" t="s">
        <v>8447</v>
      </c>
      <c r="Q4038" s="3" t="s">
        <v>8447</v>
      </c>
      <c r="R4038" s="3" t="s">
        <v>9389</v>
      </c>
    </row>
    <row r="4039" spans="1:18" x14ac:dyDescent="0.25">
      <c r="A4039" s="2" t="str">
        <f>IF(TRIM(J4039)="","",E4039)</f>
        <v/>
      </c>
      <c r="B4039" s="2" t="str">
        <f>IF(TRIM(K4039)="","",I4039)</f>
        <v>Extensible Binary Meta Language Read Version</v>
      </c>
      <c r="C4039" s="2" t="str">
        <f>LEFT(F4039,FIND(".",F4039,6))</f>
        <v>Xmp.video.</v>
      </c>
      <c r="D4039" s="2" t="str">
        <f>VLOOKUP(C4039,PrefixUebersetzung,2,FALSE)</f>
        <v>Xmp.video.</v>
      </c>
      <c r="E4039" s="2" t="str">
        <f>MID(F4039,FIND(".",F4039,6)+1,99)</f>
        <v>EBMLReadVersion</v>
      </c>
      <c r="F4039" s="3" t="s">
        <v>5788</v>
      </c>
      <c r="G4039" s="3" t="s">
        <v>9526</v>
      </c>
      <c r="H4039" s="3" t="s">
        <v>11242</v>
      </c>
      <c r="I4039" s="3" t="s">
        <v>5789</v>
      </c>
      <c r="J4039" s="3"/>
      <c r="K4039" s="5" t="s">
        <v>6707</v>
      </c>
      <c r="L4039" s="14">
        <v>5</v>
      </c>
      <c r="O4039" s="3" t="str">
        <f>IF(AND(TRIM(J4039)="",M4039=""),"Suffix not translated ",
   IF(AND(TRIM(J4039)&lt;&gt;"",TRIM(M4039)&lt;&gt;"",TRIM(J4039)&lt;&gt;TRIM(M4039)),"Suffix translation &lt;&gt; lookup ", "" ))
&amp;IF(AND(TRIM(K4039)="",N4039=""),"Description not translated ",
   IF(AND(TRIM(K4039)&lt;&gt;"",TRIM(N4039)&lt;&gt;"",TRIM(K4039)&lt;&gt;TRIM(N4039)),"Description translation&lt;&gt; lookup ", "" ))</f>
        <v xml:space="preserve">Suffix not translated </v>
      </c>
      <c r="P4039" s="3" t="s">
        <v>8447</v>
      </c>
      <c r="Q4039" s="3" t="s">
        <v>8447</v>
      </c>
    </row>
    <row r="4040" spans="1:18" x14ac:dyDescent="0.25">
      <c r="A4040" s="2" t="str">
        <f>IF(TRIM(J4040)="","",E4040)</f>
        <v/>
      </c>
      <c r="B4040" s="2" t="str">
        <f>IF(TRIM(K4040)="","",I4040)</f>
        <v>Extensible Binary Meta Language Version</v>
      </c>
      <c r="C4040" s="2" t="str">
        <f>LEFT(F4040,FIND(".",F4040,6))</f>
        <v>Xmp.video.</v>
      </c>
      <c r="D4040" s="2" t="str">
        <f>VLOOKUP(C4040,PrefixUebersetzung,2,FALSE)</f>
        <v>Xmp.video.</v>
      </c>
      <c r="E4040" s="2" t="str">
        <f>MID(F4040,FIND(".",F4040,6)+1,99)</f>
        <v>EBMLVersion</v>
      </c>
      <c r="F4040" s="3" t="s">
        <v>5790</v>
      </c>
      <c r="G4040" s="3" t="s">
        <v>9526</v>
      </c>
      <c r="H4040" s="3" t="s">
        <v>11242</v>
      </c>
      <c r="I4040" s="3" t="s">
        <v>5791</v>
      </c>
      <c r="J4040" s="3"/>
      <c r="K4040" s="5" t="s">
        <v>6256</v>
      </c>
      <c r="L4040" s="14">
        <v>5</v>
      </c>
      <c r="O4040" s="3" t="str">
        <f>IF(AND(TRIM(J4040)="",M4040=""),"Suffix not translated ",
   IF(AND(TRIM(J4040)&lt;&gt;"",TRIM(M4040)&lt;&gt;"",TRIM(J4040)&lt;&gt;TRIM(M4040)),"Suffix translation &lt;&gt; lookup ", "" ))
&amp;IF(AND(TRIM(K4040)="",N4040=""),"Description not translated ",
   IF(AND(TRIM(K4040)&lt;&gt;"",TRIM(N4040)&lt;&gt;"",TRIM(K4040)&lt;&gt;TRIM(N4040)),"Description translation&lt;&gt; lookup ", "" ))</f>
        <v xml:space="preserve">Suffix not translated </v>
      </c>
      <c r="P4040" s="3" t="s">
        <v>8447</v>
      </c>
      <c r="Q4040" s="3" t="s">
        <v>8447</v>
      </c>
    </row>
    <row r="4041" spans="1:18" ht="30" x14ac:dyDescent="0.25">
      <c r="A4041" s="2" t="str">
        <f>IF(TRIM(J4041)="","",E4041)</f>
        <v>Edit1</v>
      </c>
      <c r="B4041" s="2" t="str">
        <f>IF(TRIM(K4041)="","",I4041)</f>
        <v>Information about the Edit / Language.</v>
      </c>
      <c r="C4041" s="2" t="str">
        <f>LEFT(F4041,FIND(".",F4041,6))</f>
        <v>Xmp.video.</v>
      </c>
      <c r="D4041" s="2" t="str">
        <f>VLOOKUP(C4041,PrefixUebersetzung,2,FALSE)</f>
        <v>Xmp.video.</v>
      </c>
      <c r="E4041" s="2" t="str">
        <f>MID(F4041,FIND(".",F4041,6)+1,99)</f>
        <v>Edit1</v>
      </c>
      <c r="F4041" s="3" t="s">
        <v>5792</v>
      </c>
      <c r="G4041" s="3" t="s">
        <v>9526</v>
      </c>
      <c r="H4041" s="3" t="s">
        <v>11241</v>
      </c>
      <c r="I4041" s="3" t="s">
        <v>5793</v>
      </c>
      <c r="J4041" s="3" t="s">
        <v>6403</v>
      </c>
      <c r="K4041" s="5" t="s">
        <v>6708</v>
      </c>
      <c r="L4041" s="14"/>
      <c r="N4041" s="3" t="str">
        <f>IFERROR(VLOOKUP(I4041,B:K,10,FALSE),"")</f>
        <v>Informationen über Bearbeiten / Sprache.</v>
      </c>
      <c r="O4041" s="3" t="str">
        <f>IF(AND(TRIM(J4041)="",M4041=""),"Suffix not translated ",
   IF(AND(TRIM(J4041)&lt;&gt;"",TRIM(M4041)&lt;&gt;"",TRIM(J4041)&lt;&gt;TRIM(M4041)),"Suffix translation &lt;&gt; lookup ", "" ))
&amp;IF(AND(TRIM(K4041)="",N4041=""),"Description not translated ",
   IF(AND(TRIM(K4041)&lt;&gt;"",TRIM(N4041)&lt;&gt;"",TRIM(K4041)&lt;&gt;TRIM(N4041)),"Description translation&lt;&gt; lookup ", "" ))</f>
        <v/>
      </c>
      <c r="P4041" s="3" t="s">
        <v>8447</v>
      </c>
      <c r="Q4041" s="3" t="s">
        <v>8447</v>
      </c>
    </row>
    <row r="4042" spans="1:18" ht="30" x14ac:dyDescent="0.25">
      <c r="A4042" s="2" t="str">
        <f>IF(TRIM(J4042)="","",E4042)</f>
        <v>Edit2</v>
      </c>
      <c r="B4042" s="2" t="str">
        <f>IF(TRIM(K4042)="","",I4042)</f>
        <v/>
      </c>
      <c r="C4042" s="2" t="str">
        <f>LEFT(F4042,FIND(".",F4042,6))</f>
        <v>Xmp.video.</v>
      </c>
      <c r="D4042" s="2" t="str">
        <f>VLOOKUP(C4042,PrefixUebersetzung,2,FALSE)</f>
        <v>Xmp.video.</v>
      </c>
      <c r="E4042" s="2" t="str">
        <f>MID(F4042,FIND(".",F4042,6)+1,99)</f>
        <v>Edit2</v>
      </c>
      <c r="F4042" s="3" t="s">
        <v>5794</v>
      </c>
      <c r="G4042" s="3" t="s">
        <v>9526</v>
      </c>
      <c r="H4042" s="3" t="s">
        <v>11241</v>
      </c>
      <c r="I4042" s="3" t="s">
        <v>5793</v>
      </c>
      <c r="J4042" s="3" t="s">
        <v>6404</v>
      </c>
      <c r="L4042" s="14"/>
      <c r="N4042" s="3" t="str">
        <f>IFERROR(VLOOKUP(I4042,B:K,10,FALSE),"")</f>
        <v>Informationen über Bearbeiten / Sprache.</v>
      </c>
      <c r="O4042" s="3" t="str">
        <f>IF(AND(TRIM(J4042)="",M4042=""),"Suffix not translated ",
   IF(AND(TRIM(J4042)&lt;&gt;"",TRIM(M4042)&lt;&gt;"",TRIM(J4042)&lt;&gt;TRIM(M4042)),"Suffix translation &lt;&gt; lookup ", "" ))
&amp;IF(AND(TRIM(K4042)="",N4042=""),"Description not translated ",
   IF(AND(TRIM(K4042)&lt;&gt;"",TRIM(N4042)&lt;&gt;"",TRIM(K4042)&lt;&gt;TRIM(N4042)),"Description translation&lt;&gt; lookup ", "" ))</f>
        <v/>
      </c>
      <c r="P4042" s="3" t="s">
        <v>8447</v>
      </c>
    </row>
    <row r="4043" spans="1:18" ht="30" x14ac:dyDescent="0.25">
      <c r="A4043" s="2" t="str">
        <f>IF(TRIM(J4043)="","",E4043)</f>
        <v>Edit3</v>
      </c>
      <c r="B4043" s="2" t="str">
        <f>IF(TRIM(K4043)="","",I4043)</f>
        <v/>
      </c>
      <c r="C4043" s="2" t="str">
        <f>LEFT(F4043,FIND(".",F4043,6))</f>
        <v>Xmp.video.</v>
      </c>
      <c r="D4043" s="2" t="str">
        <f>VLOOKUP(C4043,PrefixUebersetzung,2,FALSE)</f>
        <v>Xmp.video.</v>
      </c>
      <c r="E4043" s="2" t="str">
        <f>MID(F4043,FIND(".",F4043,6)+1,99)</f>
        <v>Edit3</v>
      </c>
      <c r="F4043" s="3" t="s">
        <v>5795</v>
      </c>
      <c r="G4043" s="3" t="s">
        <v>9526</v>
      </c>
      <c r="H4043" s="3" t="s">
        <v>11241</v>
      </c>
      <c r="I4043" s="3" t="s">
        <v>5793</v>
      </c>
      <c r="J4043" s="3" t="s">
        <v>6405</v>
      </c>
      <c r="L4043" s="14"/>
      <c r="N4043" s="3" t="str">
        <f>IFERROR(VLOOKUP(I4043,B:K,10,FALSE),"")</f>
        <v>Informationen über Bearbeiten / Sprache.</v>
      </c>
      <c r="O4043" s="3" t="str">
        <f>IF(AND(TRIM(J4043)="",M4043=""),"Suffix not translated ",
   IF(AND(TRIM(J4043)&lt;&gt;"",TRIM(M4043)&lt;&gt;"",TRIM(J4043)&lt;&gt;TRIM(M4043)),"Suffix translation &lt;&gt; lookup ", "" ))
&amp;IF(AND(TRIM(K4043)="",N4043=""),"Description not translated ",
   IF(AND(TRIM(K4043)&lt;&gt;"",TRIM(N4043)&lt;&gt;"",TRIM(K4043)&lt;&gt;TRIM(N4043)),"Description translation&lt;&gt; lookup ", "" ))</f>
        <v/>
      </c>
      <c r="P4043" s="3" t="s">
        <v>8447</v>
      </c>
    </row>
    <row r="4044" spans="1:18" ht="30" x14ac:dyDescent="0.25">
      <c r="A4044" s="2" t="str">
        <f>IF(TRIM(J4044)="","",E4044)</f>
        <v>Edit4</v>
      </c>
      <c r="B4044" s="2" t="str">
        <f>IF(TRIM(K4044)="","",I4044)</f>
        <v/>
      </c>
      <c r="C4044" s="2" t="str">
        <f>LEFT(F4044,FIND(".",F4044,6))</f>
        <v>Xmp.video.</v>
      </c>
      <c r="D4044" s="2" t="str">
        <f>VLOOKUP(C4044,PrefixUebersetzung,2,FALSE)</f>
        <v>Xmp.video.</v>
      </c>
      <c r="E4044" s="2" t="str">
        <f>MID(F4044,FIND(".",F4044,6)+1,99)</f>
        <v>Edit4</v>
      </c>
      <c r="F4044" s="3" t="s">
        <v>5796</v>
      </c>
      <c r="G4044" s="3" t="s">
        <v>9526</v>
      </c>
      <c r="H4044" s="3" t="s">
        <v>11241</v>
      </c>
      <c r="I4044" s="3" t="s">
        <v>5793</v>
      </c>
      <c r="J4044" s="3" t="s">
        <v>6406</v>
      </c>
      <c r="L4044" s="14"/>
      <c r="N4044" s="3" t="str">
        <f>IFERROR(VLOOKUP(I4044,B:K,10,FALSE),"")</f>
        <v>Informationen über Bearbeiten / Sprache.</v>
      </c>
      <c r="O4044" s="3" t="str">
        <f>IF(AND(TRIM(J4044)="",M4044=""),"Suffix not translated ",
   IF(AND(TRIM(J4044)&lt;&gt;"",TRIM(M4044)&lt;&gt;"",TRIM(J4044)&lt;&gt;TRIM(M4044)),"Suffix translation &lt;&gt; lookup ", "" ))
&amp;IF(AND(TRIM(K4044)="",N4044=""),"Description not translated ",
   IF(AND(TRIM(K4044)&lt;&gt;"",TRIM(N4044)&lt;&gt;"",TRIM(K4044)&lt;&gt;TRIM(N4044)),"Description translation&lt;&gt; lookup ", "" ))</f>
        <v/>
      </c>
      <c r="P4044" s="3" t="s">
        <v>8447</v>
      </c>
    </row>
    <row r="4045" spans="1:18" ht="30" x14ac:dyDescent="0.25">
      <c r="A4045" s="2" t="str">
        <f>IF(TRIM(J4045)="","",E4045)</f>
        <v>Edit5</v>
      </c>
      <c r="B4045" s="2" t="str">
        <f>IF(TRIM(K4045)="","",I4045)</f>
        <v/>
      </c>
      <c r="C4045" s="2" t="str">
        <f>LEFT(F4045,FIND(".",F4045,6))</f>
        <v>Xmp.video.</v>
      </c>
      <c r="D4045" s="2" t="str">
        <f>VLOOKUP(C4045,PrefixUebersetzung,2,FALSE)</f>
        <v>Xmp.video.</v>
      </c>
      <c r="E4045" s="2" t="str">
        <f>MID(F4045,FIND(".",F4045,6)+1,99)</f>
        <v>Edit5</v>
      </c>
      <c r="F4045" s="3" t="s">
        <v>5797</v>
      </c>
      <c r="G4045" s="3" t="s">
        <v>9526</v>
      </c>
      <c r="H4045" s="3" t="s">
        <v>11241</v>
      </c>
      <c r="I4045" s="3" t="s">
        <v>5793</v>
      </c>
      <c r="J4045" s="3" t="s">
        <v>6407</v>
      </c>
      <c r="L4045" s="14"/>
      <c r="N4045" s="3" t="str">
        <f>IFERROR(VLOOKUP(I4045,B:K,10,FALSE),"")</f>
        <v>Informationen über Bearbeiten / Sprache.</v>
      </c>
      <c r="O4045" s="3" t="str">
        <f>IF(AND(TRIM(J4045)="",M4045=""),"Suffix not translated ",
   IF(AND(TRIM(J4045)&lt;&gt;"",TRIM(M4045)&lt;&gt;"",TRIM(J4045)&lt;&gt;TRIM(M4045)),"Suffix translation &lt;&gt; lookup ", "" ))
&amp;IF(AND(TRIM(K4045)="",N4045=""),"Description not translated ",
   IF(AND(TRIM(K4045)&lt;&gt;"",TRIM(N4045)&lt;&gt;"",TRIM(K4045)&lt;&gt;TRIM(N4045)),"Description translation&lt;&gt; lookup ", "" ))</f>
        <v/>
      </c>
      <c r="P4045" s="3" t="s">
        <v>8447</v>
      </c>
    </row>
    <row r="4046" spans="1:18" ht="30" x14ac:dyDescent="0.25">
      <c r="A4046" s="2" t="str">
        <f>IF(TRIM(J4046)="","",E4046)</f>
        <v>Edit6</v>
      </c>
      <c r="B4046" s="2" t="str">
        <f>IF(TRIM(K4046)="","",I4046)</f>
        <v/>
      </c>
      <c r="C4046" s="2" t="str">
        <f>LEFT(F4046,FIND(".",F4046,6))</f>
        <v>Xmp.video.</v>
      </c>
      <c r="D4046" s="2" t="str">
        <f>VLOOKUP(C4046,PrefixUebersetzung,2,FALSE)</f>
        <v>Xmp.video.</v>
      </c>
      <c r="E4046" s="2" t="str">
        <f>MID(F4046,FIND(".",F4046,6)+1,99)</f>
        <v>Edit6</v>
      </c>
      <c r="F4046" s="3" t="s">
        <v>5798</v>
      </c>
      <c r="G4046" s="3" t="s">
        <v>9526</v>
      </c>
      <c r="H4046" s="3" t="s">
        <v>11241</v>
      </c>
      <c r="I4046" s="3" t="s">
        <v>5793</v>
      </c>
      <c r="J4046" s="3" t="s">
        <v>6408</v>
      </c>
      <c r="L4046" s="14"/>
      <c r="N4046" s="3" t="str">
        <f>IFERROR(VLOOKUP(I4046,B:K,10,FALSE),"")</f>
        <v>Informationen über Bearbeiten / Sprache.</v>
      </c>
      <c r="O4046" s="3" t="str">
        <f>IF(AND(TRIM(J4046)="",M4046=""),"Suffix not translated ",
   IF(AND(TRIM(J4046)&lt;&gt;"",TRIM(M4046)&lt;&gt;"",TRIM(J4046)&lt;&gt;TRIM(M4046)),"Suffix translation &lt;&gt; lookup ", "" ))
&amp;IF(AND(TRIM(K4046)="",N4046=""),"Description not translated ",
   IF(AND(TRIM(K4046)&lt;&gt;"",TRIM(N4046)&lt;&gt;"",TRIM(K4046)&lt;&gt;TRIM(N4046)),"Description translation&lt;&gt; lookup ", "" ))</f>
        <v/>
      </c>
      <c r="P4046" s="3" t="s">
        <v>8447</v>
      </c>
    </row>
    <row r="4047" spans="1:18" ht="30" x14ac:dyDescent="0.25">
      <c r="A4047" s="2" t="str">
        <f>IF(TRIM(J4047)="","",E4047)</f>
        <v>Edit7</v>
      </c>
      <c r="B4047" s="2" t="str">
        <f>IF(TRIM(K4047)="","",I4047)</f>
        <v/>
      </c>
      <c r="C4047" s="2" t="str">
        <f>LEFT(F4047,FIND(".",F4047,6))</f>
        <v>Xmp.video.</v>
      </c>
      <c r="D4047" s="2" t="str">
        <f>VLOOKUP(C4047,PrefixUebersetzung,2,FALSE)</f>
        <v>Xmp.video.</v>
      </c>
      <c r="E4047" s="2" t="str">
        <f>MID(F4047,FIND(".",F4047,6)+1,99)</f>
        <v>Edit7</v>
      </c>
      <c r="F4047" s="3" t="s">
        <v>5799</v>
      </c>
      <c r="G4047" s="3" t="s">
        <v>9526</v>
      </c>
      <c r="H4047" s="3" t="s">
        <v>11241</v>
      </c>
      <c r="I4047" s="3" t="s">
        <v>5793</v>
      </c>
      <c r="J4047" s="3" t="s">
        <v>6409</v>
      </c>
      <c r="L4047" s="14"/>
      <c r="N4047" s="3" t="str">
        <f>IFERROR(VLOOKUP(I4047,B:K,10,FALSE),"")</f>
        <v>Informationen über Bearbeiten / Sprache.</v>
      </c>
      <c r="O4047" s="3" t="str">
        <f>IF(AND(TRIM(J4047)="",M4047=""),"Suffix not translated ",
   IF(AND(TRIM(J4047)&lt;&gt;"",TRIM(M4047)&lt;&gt;"",TRIM(J4047)&lt;&gt;TRIM(M4047)),"Suffix translation &lt;&gt; lookup ", "" ))
&amp;IF(AND(TRIM(K4047)="",N4047=""),"Description not translated ",
   IF(AND(TRIM(K4047)&lt;&gt;"",TRIM(N4047)&lt;&gt;"",TRIM(K4047)&lt;&gt;TRIM(N4047)),"Description translation&lt;&gt; lookup ", "" ))</f>
        <v/>
      </c>
      <c r="P4047" s="3" t="s">
        <v>8447</v>
      </c>
    </row>
    <row r="4048" spans="1:18" ht="30" x14ac:dyDescent="0.25">
      <c r="A4048" s="2" t="str">
        <f>IF(TRIM(J4048)="","",E4048)</f>
        <v>Edit8</v>
      </c>
      <c r="B4048" s="2" t="str">
        <f>IF(TRIM(K4048)="","",I4048)</f>
        <v/>
      </c>
      <c r="C4048" s="2" t="str">
        <f>LEFT(F4048,FIND(".",F4048,6))</f>
        <v>Xmp.video.</v>
      </c>
      <c r="D4048" s="2" t="str">
        <f>VLOOKUP(C4048,PrefixUebersetzung,2,FALSE)</f>
        <v>Xmp.video.</v>
      </c>
      <c r="E4048" s="2" t="str">
        <f>MID(F4048,FIND(".",F4048,6)+1,99)</f>
        <v>Edit8</v>
      </c>
      <c r="F4048" s="3" t="s">
        <v>5800</v>
      </c>
      <c r="G4048" s="3" t="s">
        <v>9526</v>
      </c>
      <c r="H4048" s="3" t="s">
        <v>11241</v>
      </c>
      <c r="I4048" s="3" t="s">
        <v>5793</v>
      </c>
      <c r="J4048" s="3" t="s">
        <v>6410</v>
      </c>
      <c r="L4048" s="14"/>
      <c r="N4048" s="3" t="str">
        <f>IFERROR(VLOOKUP(I4048,B:K,10,FALSE),"")</f>
        <v>Informationen über Bearbeiten / Sprache.</v>
      </c>
      <c r="O4048" s="3" t="str">
        <f>IF(AND(TRIM(J4048)="",M4048=""),"Suffix not translated ",
   IF(AND(TRIM(J4048)&lt;&gt;"",TRIM(M4048)&lt;&gt;"",TRIM(J4048)&lt;&gt;TRIM(M4048)),"Suffix translation &lt;&gt; lookup ", "" ))
&amp;IF(AND(TRIM(K4048)="",N4048=""),"Description not translated ",
   IF(AND(TRIM(K4048)&lt;&gt;"",TRIM(N4048)&lt;&gt;"",TRIM(K4048)&lt;&gt;TRIM(N4048)),"Description translation&lt;&gt; lookup ", "" ))</f>
        <v/>
      </c>
      <c r="P4048" s="3" t="s">
        <v>8447</v>
      </c>
    </row>
    <row r="4049" spans="1:18" ht="30" x14ac:dyDescent="0.25">
      <c r="A4049" s="2" t="str">
        <f>IF(TRIM(J4049)="","",E4049)</f>
        <v>Edit9</v>
      </c>
      <c r="B4049" s="2" t="str">
        <f>IF(TRIM(K4049)="","",I4049)</f>
        <v/>
      </c>
      <c r="C4049" s="2" t="str">
        <f>LEFT(F4049,FIND(".",F4049,6))</f>
        <v>Xmp.video.</v>
      </c>
      <c r="D4049" s="2" t="str">
        <f>VLOOKUP(C4049,PrefixUebersetzung,2,FALSE)</f>
        <v>Xmp.video.</v>
      </c>
      <c r="E4049" s="2" t="str">
        <f>MID(F4049,FIND(".",F4049,6)+1,99)</f>
        <v>Edit9</v>
      </c>
      <c r="F4049" s="3" t="s">
        <v>5801</v>
      </c>
      <c r="G4049" s="3" t="s">
        <v>9526</v>
      </c>
      <c r="H4049" s="3" t="s">
        <v>11241</v>
      </c>
      <c r="I4049" s="3" t="s">
        <v>5793</v>
      </c>
      <c r="J4049" s="3" t="s">
        <v>6411</v>
      </c>
      <c r="L4049" s="14"/>
      <c r="N4049" s="3" t="str">
        <f>IFERROR(VLOOKUP(I4049,B:K,10,FALSE),"")</f>
        <v>Informationen über Bearbeiten / Sprache.</v>
      </c>
      <c r="O4049" s="3" t="str">
        <f>IF(AND(TRIM(J4049)="",M4049=""),"Suffix not translated ",
   IF(AND(TRIM(J4049)&lt;&gt;"",TRIM(M4049)&lt;&gt;"",TRIM(J4049)&lt;&gt;TRIM(M4049)),"Suffix translation &lt;&gt; lookup ", "" ))
&amp;IF(AND(TRIM(K4049)="",N4049=""),"Description not translated ",
   IF(AND(TRIM(K4049)&lt;&gt;"",TRIM(N4049)&lt;&gt;"",TRIM(K4049)&lt;&gt;TRIM(N4049)),"Description translation&lt;&gt; lookup ", "" ))</f>
        <v/>
      </c>
      <c r="P4049" s="3" t="s">
        <v>8447</v>
      </c>
    </row>
    <row r="4050" spans="1:18" ht="30" x14ac:dyDescent="0.25">
      <c r="A4050" s="2" t="str">
        <f>IF(TRIM(J4050)="","",E4050)</f>
        <v>EditedBy</v>
      </c>
      <c r="B4050" s="2" t="str">
        <f>IF(TRIM(K4050)="","",I4050)</f>
        <v>Edited By, i.e. name of person or organization.</v>
      </c>
      <c r="C4050" s="2" t="str">
        <f>LEFT(F4050,FIND(".",F4050,6))</f>
        <v>Xmp.video.</v>
      </c>
      <c r="D4050" s="2" t="str">
        <f>VLOOKUP(C4050,PrefixUebersetzung,2,FALSE)</f>
        <v>Xmp.video.</v>
      </c>
      <c r="E4050" s="2" t="str">
        <f>MID(F4050,FIND(".",F4050,6)+1,99)</f>
        <v>EditedBy</v>
      </c>
      <c r="F4050" s="3" t="s">
        <v>5802</v>
      </c>
      <c r="G4050" s="3" t="s">
        <v>9526</v>
      </c>
      <c r="H4050" s="3" t="s">
        <v>11241</v>
      </c>
      <c r="I4050" s="3" t="s">
        <v>5803</v>
      </c>
      <c r="J4050" s="3" t="s">
        <v>6412</v>
      </c>
      <c r="K4050" s="5" t="s">
        <v>6709</v>
      </c>
      <c r="L4050" s="14"/>
      <c r="O4050" s="3" t="str">
        <f>IF(AND(TRIM(J4050)="",M4050=""),"Suffix not translated ",
   IF(AND(TRIM(J4050)&lt;&gt;"",TRIM(M4050)&lt;&gt;"",TRIM(J4050)&lt;&gt;TRIM(M4050)),"Suffix translation &lt;&gt; lookup ", "" ))
&amp;IF(AND(TRIM(K4050)="",N4050=""),"Description not translated ",
   IF(AND(TRIM(K4050)&lt;&gt;"",TRIM(N4050)&lt;&gt;"",TRIM(K4050)&lt;&gt;TRIM(N4050)),"Description translation&lt;&gt; lookup ", "" ))</f>
        <v/>
      </c>
      <c r="P4050" s="3" t="s">
        <v>8447</v>
      </c>
      <c r="Q4050" s="3" t="s">
        <v>8447</v>
      </c>
    </row>
    <row r="4051" spans="1:18" x14ac:dyDescent="0.25">
      <c r="A4051" s="2" t="str">
        <f>IF(TRIM(J4051)="","",E4051)</f>
        <v/>
      </c>
      <c r="B4051" s="2" t="str">
        <f>IF(TRIM(K4051)="","",I4051)</f>
        <v>Status of Video Track, i.e. Enabled/Disabled</v>
      </c>
      <c r="C4051" s="2" t="str">
        <f>LEFT(F4051,FIND(".",F4051,6))</f>
        <v>Xmp.video.</v>
      </c>
      <c r="D4051" s="2" t="str">
        <f>VLOOKUP(C4051,PrefixUebersetzung,2,FALSE)</f>
        <v>Xmp.video.</v>
      </c>
      <c r="E4051" s="2" t="str">
        <f>MID(F4051,FIND(".",F4051,6)+1,99)</f>
        <v>Enabled</v>
      </c>
      <c r="F4051" s="3" t="s">
        <v>5804</v>
      </c>
      <c r="G4051" s="3" t="s">
        <v>9526</v>
      </c>
      <c r="H4051" s="3" t="s">
        <v>11241</v>
      </c>
      <c r="I4051" s="3" t="s">
        <v>5805</v>
      </c>
      <c r="J4051" s="3"/>
      <c r="K4051" s="5" t="s">
        <v>6676</v>
      </c>
      <c r="L4051" s="14"/>
      <c r="M4051" s="3" t="str">
        <f>IFERROR(VLOOKUP(E4051,A:J,10, FALSE),"")</f>
        <v>Aktiviert</v>
      </c>
      <c r="O4051" s="3" t="str">
        <f>IF(AND(TRIM(J4051)="",M4051=""),"Suffix not translated ",
   IF(AND(TRIM(J4051)&lt;&gt;"",TRIM(M4051)&lt;&gt;"",TRIM(J4051)&lt;&gt;TRIM(M4051)),"Suffix translation &lt;&gt; lookup ", "" ))
&amp;IF(AND(TRIM(K4051)="",N4051=""),"Description not translated ",
   IF(AND(TRIM(K4051)&lt;&gt;"",TRIM(N4051)&lt;&gt;"",TRIM(K4051)&lt;&gt;TRIM(N4051)),"Description translation&lt;&gt; lookup ", "" ))</f>
        <v/>
      </c>
      <c r="Q4051" s="3" t="s">
        <v>8447</v>
      </c>
    </row>
    <row r="4052" spans="1:18" ht="30" x14ac:dyDescent="0.25">
      <c r="A4052" s="2" t="str">
        <f>IF(TRIM(J4052)="","",E4052)</f>
        <v>EncodedBy</v>
      </c>
      <c r="B4052" s="2" t="str">
        <f>IF(TRIM(K4052)="","",I4052)</f>
        <v>Encoded By, i.e. name of person or organization.</v>
      </c>
      <c r="C4052" s="2" t="str">
        <f>LEFT(F4052,FIND(".",F4052,6))</f>
        <v>Xmp.video.</v>
      </c>
      <c r="D4052" s="2" t="str">
        <f>VLOOKUP(C4052,PrefixUebersetzung,2,FALSE)</f>
        <v>Xmp.video.</v>
      </c>
      <c r="E4052" s="2" t="str">
        <f>MID(F4052,FIND(".",F4052,6)+1,99)</f>
        <v>EncodedBy</v>
      </c>
      <c r="F4052" s="3" t="s">
        <v>5806</v>
      </c>
      <c r="G4052" s="3" t="s">
        <v>9526</v>
      </c>
      <c r="H4052" s="3" t="s">
        <v>11241</v>
      </c>
      <c r="I4052" s="3" t="s">
        <v>5807</v>
      </c>
      <c r="J4052" s="3" t="s">
        <v>8820</v>
      </c>
      <c r="K4052" s="5" t="s">
        <v>6710</v>
      </c>
      <c r="L4052" s="14"/>
      <c r="O4052" s="3" t="str">
        <f>IF(AND(TRIM(J4052)="",M4052=""),"Suffix not translated ",
   IF(AND(TRIM(J4052)&lt;&gt;"",TRIM(M4052)&lt;&gt;"",TRIM(J4052)&lt;&gt;TRIM(M4052)),"Suffix translation &lt;&gt; lookup ", "" ))
&amp;IF(AND(TRIM(K4052)="",N4052=""),"Description not translated ",
   IF(AND(TRIM(K4052)&lt;&gt;"",TRIM(N4052)&lt;&gt;"",TRIM(K4052)&lt;&gt;TRIM(N4052)),"Description translation&lt;&gt; lookup ", "" ))</f>
        <v/>
      </c>
      <c r="P4052" s="3" t="s">
        <v>8447</v>
      </c>
      <c r="Q4052" s="3" t="s">
        <v>8447</v>
      </c>
    </row>
    <row r="4053" spans="1:18" x14ac:dyDescent="0.25">
      <c r="A4053" s="2" t="str">
        <f>IF(TRIM(J4053)="","",E4053)</f>
        <v/>
      </c>
      <c r="B4053" s="2" t="str">
        <f>IF(TRIM(K4053)="","",I4053)</f>
        <v>Encoded Pixels height in pixels</v>
      </c>
      <c r="C4053" s="2" t="str">
        <f>LEFT(F4053,FIND(".",F4053,6))</f>
        <v>Xmp.video.</v>
      </c>
      <c r="D4053" s="2" t="str">
        <f>VLOOKUP(C4053,PrefixUebersetzung,2,FALSE)</f>
        <v>Xmp.video.</v>
      </c>
      <c r="E4053" s="2" t="str">
        <f>MID(F4053,FIND(".",F4053,6)+1,99)</f>
        <v>EncodedPixelsHeight</v>
      </c>
      <c r="F4053" s="3" t="s">
        <v>5808</v>
      </c>
      <c r="G4053" s="3" t="s">
        <v>9526</v>
      </c>
      <c r="H4053" s="3" t="s">
        <v>11242</v>
      </c>
      <c r="I4053" s="3" t="s">
        <v>5809</v>
      </c>
      <c r="J4053" s="3"/>
      <c r="K4053" s="5" t="s">
        <v>6257</v>
      </c>
      <c r="L4053" s="14">
        <v>5</v>
      </c>
      <c r="O4053" s="3" t="str">
        <f>IF(AND(TRIM(J4053)="",M4053=""),"Suffix not translated ",
   IF(AND(TRIM(J4053)&lt;&gt;"",TRIM(M4053)&lt;&gt;"",TRIM(J4053)&lt;&gt;TRIM(M4053)),"Suffix translation &lt;&gt; lookup ", "" ))
&amp;IF(AND(TRIM(K4053)="",N4053=""),"Description not translated ",
   IF(AND(TRIM(K4053)&lt;&gt;"",TRIM(N4053)&lt;&gt;"",TRIM(K4053)&lt;&gt;TRIM(N4053)),"Description translation&lt;&gt; lookup ", "" ))</f>
        <v xml:space="preserve">Suffix not translated </v>
      </c>
      <c r="P4053" s="3" t="s">
        <v>8447</v>
      </c>
      <c r="Q4053" s="3" t="s">
        <v>8447</v>
      </c>
    </row>
    <row r="4054" spans="1:18" x14ac:dyDescent="0.25">
      <c r="A4054" s="2" t="str">
        <f>IF(TRIM(J4054)="","",E4054)</f>
        <v/>
      </c>
      <c r="B4054" s="2" t="str">
        <f>IF(TRIM(K4054)="","",I4054)</f>
        <v>Encoded Pixels width in pixels</v>
      </c>
      <c r="C4054" s="2" t="str">
        <f>LEFT(F4054,FIND(".",F4054,6))</f>
        <v>Xmp.video.</v>
      </c>
      <c r="D4054" s="2" t="str">
        <f>VLOOKUP(C4054,PrefixUebersetzung,2,FALSE)</f>
        <v>Xmp.video.</v>
      </c>
      <c r="E4054" s="2" t="str">
        <f>MID(F4054,FIND(".",F4054,6)+1,99)</f>
        <v>EncodedPixelsWidth</v>
      </c>
      <c r="F4054" s="3" t="s">
        <v>5810</v>
      </c>
      <c r="G4054" s="3" t="s">
        <v>9526</v>
      </c>
      <c r="H4054" s="3" t="s">
        <v>11242</v>
      </c>
      <c r="I4054" s="3" t="s">
        <v>5811</v>
      </c>
      <c r="J4054" s="3"/>
      <c r="K4054" s="5" t="s">
        <v>6258</v>
      </c>
      <c r="L4054" s="14">
        <v>5</v>
      </c>
      <c r="O4054" s="3" t="str">
        <f>IF(AND(TRIM(J4054)="",M4054=""),"Suffix not translated ",
   IF(AND(TRIM(J4054)&lt;&gt;"",TRIM(M4054)&lt;&gt;"",TRIM(J4054)&lt;&gt;TRIM(M4054)),"Suffix translation &lt;&gt; lookup ", "" ))
&amp;IF(AND(TRIM(K4054)="",N4054=""),"Description not translated ",
   IF(AND(TRIM(K4054)&lt;&gt;"",TRIM(N4054)&lt;&gt;"",TRIM(K4054)&lt;&gt;TRIM(N4054)),"Description translation&lt;&gt; lookup ", "" ))</f>
        <v xml:space="preserve">Suffix not translated </v>
      </c>
      <c r="P4054" s="3" t="s">
        <v>8447</v>
      </c>
      <c r="Q4054" s="3" t="s">
        <v>8447</v>
      </c>
    </row>
    <row r="4055" spans="1:18" x14ac:dyDescent="0.25">
      <c r="A4055" s="2" t="str">
        <f>IF(TRIM(J4055)="","",E4055)</f>
        <v>Encoder</v>
      </c>
      <c r="B4055" s="2" t="str">
        <f>IF(TRIM(K4055)="","",I4055)</f>
        <v>Information about the Encoder.</v>
      </c>
      <c r="C4055" s="2" t="str">
        <f>LEFT(F4055,FIND(".",F4055,6))</f>
        <v>Xmp.video.</v>
      </c>
      <c r="D4055" s="2" t="str">
        <f>VLOOKUP(C4055,PrefixUebersetzung,2,FALSE)</f>
        <v>Xmp.video.</v>
      </c>
      <c r="E4055" s="2" t="str">
        <f>MID(F4055,FIND(".",F4055,6)+1,99)</f>
        <v>Encoder</v>
      </c>
      <c r="F4055" s="3" t="s">
        <v>5812</v>
      </c>
      <c r="G4055" s="3" t="s">
        <v>9526</v>
      </c>
      <c r="H4055" s="3" t="s">
        <v>11241</v>
      </c>
      <c r="I4055" s="3" t="s">
        <v>5813</v>
      </c>
      <c r="J4055" s="3" t="s">
        <v>6413</v>
      </c>
      <c r="K4055" s="5" t="s">
        <v>6259</v>
      </c>
      <c r="L4055" s="14"/>
      <c r="O4055" s="3" t="str">
        <f>IF(AND(TRIM(J4055)="",M4055=""),"Suffix not translated ",
   IF(AND(TRIM(J4055)&lt;&gt;"",TRIM(M4055)&lt;&gt;"",TRIM(J4055)&lt;&gt;TRIM(M4055)),"Suffix translation &lt;&gt; lookup ", "" ))
&amp;IF(AND(TRIM(K4055)="",N4055=""),"Description not translated ",
   IF(AND(TRIM(K4055)&lt;&gt;"",TRIM(N4055)&lt;&gt;"",TRIM(K4055)&lt;&gt;TRIM(N4055)),"Description translation&lt;&gt; lookup ", "" ))</f>
        <v/>
      </c>
      <c r="P4055" s="3" t="s">
        <v>8447</v>
      </c>
      <c r="Q4055" s="3" t="s">
        <v>8447</v>
      </c>
    </row>
    <row r="4056" spans="1:18" x14ac:dyDescent="0.25">
      <c r="A4056" s="2" t="str">
        <f>IF(TRIM(J4056)="","",E4056)</f>
        <v>EndTimecode</v>
      </c>
      <c r="B4056" s="2" t="str">
        <f>IF(TRIM(K4056)="","",I4056)</f>
        <v>End Timecode</v>
      </c>
      <c r="C4056" s="2" t="str">
        <f>LEFT(F4056,FIND(".",F4056,6))</f>
        <v>Xmp.video.</v>
      </c>
      <c r="D4056" s="2" t="str">
        <f>VLOOKUP(C4056,PrefixUebersetzung,2,FALSE)</f>
        <v>Xmp.video.</v>
      </c>
      <c r="E4056" s="2" t="str">
        <f>MID(F4056,FIND(".",F4056,6)+1,99)</f>
        <v>EndTimecode</v>
      </c>
      <c r="F4056" s="3" t="s">
        <v>5814</v>
      </c>
      <c r="G4056" s="3" t="s">
        <v>9526</v>
      </c>
      <c r="H4056" s="3" t="s">
        <v>11242</v>
      </c>
      <c r="I4056" s="3" t="s">
        <v>5815</v>
      </c>
      <c r="J4056" s="3" t="s">
        <v>6414</v>
      </c>
      <c r="K4056" s="5" t="s">
        <v>6711</v>
      </c>
      <c r="L4056" s="14"/>
      <c r="O4056" s="3" t="str">
        <f>IF(AND(TRIM(J4056)="",M4056=""),"Suffix not translated ",
   IF(AND(TRIM(J4056)&lt;&gt;"",TRIM(M4056)&lt;&gt;"",TRIM(J4056)&lt;&gt;TRIM(M4056)),"Suffix translation &lt;&gt; lookup ", "" ))
&amp;IF(AND(TRIM(K4056)="",N4056=""),"Description not translated ",
   IF(AND(TRIM(K4056)&lt;&gt;"",TRIM(N4056)&lt;&gt;"",TRIM(K4056)&lt;&gt;TRIM(N4056)),"Description translation&lt;&gt; lookup ", "" ))</f>
        <v/>
      </c>
      <c r="P4056" s="3" t="s">
        <v>8447</v>
      </c>
      <c r="Q4056" s="3" t="s">
        <v>8447</v>
      </c>
      <c r="R4056" s="3" t="s">
        <v>8989</v>
      </c>
    </row>
    <row r="4057" spans="1:18" x14ac:dyDescent="0.25">
      <c r="A4057" s="2" t="str">
        <f>IF(TRIM(J4057)="","",E4057)</f>
        <v>Engineer</v>
      </c>
      <c r="B4057" s="2" t="str">
        <f>IF(TRIM(K4057)="","",I4057)</f>
        <v>Engineer, in most cases name of person.</v>
      </c>
      <c r="C4057" s="2" t="str">
        <f>LEFT(F4057,FIND(".",F4057,6))</f>
        <v>Xmp.video.</v>
      </c>
      <c r="D4057" s="2" t="str">
        <f>VLOOKUP(C4057,PrefixUebersetzung,2,FALSE)</f>
        <v>Xmp.video.</v>
      </c>
      <c r="E4057" s="2" t="str">
        <f>MID(F4057,FIND(".",F4057,6)+1,99)</f>
        <v>Engineer</v>
      </c>
      <c r="F4057" s="3" t="s">
        <v>5816</v>
      </c>
      <c r="G4057" s="3" t="s">
        <v>9526</v>
      </c>
      <c r="H4057" s="3" t="s">
        <v>11241</v>
      </c>
      <c r="I4057" s="3" t="s">
        <v>5817</v>
      </c>
      <c r="J4057" s="3" t="s">
        <v>6805</v>
      </c>
      <c r="K4057" s="5" t="s">
        <v>6807</v>
      </c>
      <c r="L4057" s="14"/>
      <c r="M4057" s="3" t="str">
        <f>IFERROR(VLOOKUP(E4057,A:J,10, FALSE),"")</f>
        <v>Ingenieur</v>
      </c>
      <c r="O4057" s="3" t="str">
        <f>IF(AND(TRIM(J4057)="",M4057=""),"Suffix not translated ",
   IF(AND(TRIM(J4057)&lt;&gt;"",TRIM(M4057)&lt;&gt;"",TRIM(J4057)&lt;&gt;TRIM(M4057)),"Suffix translation &lt;&gt; lookup ", "" ))
&amp;IF(AND(TRIM(K4057)="",N4057=""),"Description not translated ",
   IF(AND(TRIM(K4057)&lt;&gt;"",TRIM(N4057)&lt;&gt;"",TRIM(K4057)&lt;&gt;TRIM(N4057)),"Description translation&lt;&gt; lookup ", "" ))</f>
        <v/>
      </c>
      <c r="P4057" s="3" t="s">
        <v>8447</v>
      </c>
      <c r="Q4057" s="3" t="s">
        <v>8447</v>
      </c>
    </row>
    <row r="4058" spans="1:18" ht="30" x14ac:dyDescent="0.25">
      <c r="A4058" s="2" t="str">
        <f>IF(TRIM(J4058)="","",E4058)</f>
        <v/>
      </c>
      <c r="B4058" s="2" t="str">
        <f>IF(TRIM(K4058)="","",I4058)</f>
        <v>Information about the Equipment used for recording Video.</v>
      </c>
      <c r="C4058" s="2" t="str">
        <f>LEFT(F4058,FIND(".",F4058,6))</f>
        <v>Xmp.video.</v>
      </c>
      <c r="D4058" s="2" t="str">
        <f>VLOOKUP(C4058,PrefixUebersetzung,2,FALSE)</f>
        <v>Xmp.video.</v>
      </c>
      <c r="E4058" s="2" t="str">
        <f>MID(F4058,FIND(".",F4058,6)+1,99)</f>
        <v>Equipment</v>
      </c>
      <c r="F4058" s="3" t="s">
        <v>5818</v>
      </c>
      <c r="G4058" s="3" t="s">
        <v>9526</v>
      </c>
      <c r="H4058" s="3" t="s">
        <v>11241</v>
      </c>
      <c r="I4058" s="3" t="s">
        <v>5819</v>
      </c>
      <c r="J4058" s="3"/>
      <c r="K4058" s="5" t="s">
        <v>6712</v>
      </c>
      <c r="L4058" s="14"/>
      <c r="M4058" s="3" t="str">
        <f>IFERROR(VLOOKUP(E4058,A:J,10, FALSE),"")</f>
        <v>Ausrüstung</v>
      </c>
      <c r="O4058" s="3" t="str">
        <f>IF(AND(TRIM(J4058)="",M4058=""),"Suffix not translated ",
   IF(AND(TRIM(J4058)&lt;&gt;"",TRIM(M4058)&lt;&gt;"",TRIM(J4058)&lt;&gt;TRIM(M4058)),"Suffix translation &lt;&gt; lookup ", "" ))
&amp;IF(AND(TRIM(K4058)="",N4058=""),"Description not translated ",
   IF(AND(TRIM(K4058)&lt;&gt;"",TRIM(N4058)&lt;&gt;"",TRIM(K4058)&lt;&gt;TRIM(N4058)),"Description translation&lt;&gt; lookup ", "" ))</f>
        <v/>
      </c>
      <c r="Q4058" s="3" t="s">
        <v>8447</v>
      </c>
    </row>
    <row r="4059" spans="1:18" x14ac:dyDescent="0.25">
      <c r="A4059" s="2" t="str">
        <f>IF(TRIM(J4059)="","",E4059)</f>
        <v/>
      </c>
      <c r="B4059" s="2" t="str">
        <f>IF(TRIM(K4059)="","",I4059)</f>
        <v>Exposure Compensation Information.</v>
      </c>
      <c r="C4059" s="2" t="str">
        <f>LEFT(F4059,FIND(".",F4059,6))</f>
        <v>Xmp.video.</v>
      </c>
      <c r="D4059" s="2" t="str">
        <f>VLOOKUP(C4059,PrefixUebersetzung,2,FALSE)</f>
        <v>Xmp.video.</v>
      </c>
      <c r="E4059" s="2" t="str">
        <f>MID(F4059,FIND(".",F4059,6)+1,99)</f>
        <v>ExposureCompensation</v>
      </c>
      <c r="F4059" s="3" t="s">
        <v>5820</v>
      </c>
      <c r="G4059" s="3" t="s">
        <v>9526</v>
      </c>
      <c r="H4059" s="3" t="s">
        <v>11241</v>
      </c>
      <c r="I4059" s="3" t="s">
        <v>5821</v>
      </c>
      <c r="J4059" s="3"/>
      <c r="K4059" s="5" t="s">
        <v>6260</v>
      </c>
      <c r="L4059" s="14"/>
      <c r="M4059" s="3" t="str">
        <f>IFERROR(VLOOKUP(E4059,A:J,10, FALSE),"")</f>
        <v>Belichtungskorrektur</v>
      </c>
      <c r="O4059" s="3" t="str">
        <f>IF(AND(TRIM(J4059)="",M4059=""),"Suffix not translated ",
   IF(AND(TRIM(J4059)&lt;&gt;"",TRIM(M4059)&lt;&gt;"",TRIM(J4059)&lt;&gt;TRIM(M4059)),"Suffix translation &lt;&gt; lookup ", "" ))
&amp;IF(AND(TRIM(K4059)="",N4059=""),"Description not translated ",
   IF(AND(TRIM(K4059)&lt;&gt;"",TRIM(N4059)&lt;&gt;"",TRIM(K4059)&lt;&gt;TRIM(N4059)),"Description translation&lt;&gt; lookup ", "" ))</f>
        <v/>
      </c>
      <c r="Q4059" s="3" t="s">
        <v>8447</v>
      </c>
      <c r="R4059" s="3" t="s">
        <v>9030</v>
      </c>
    </row>
    <row r="4060" spans="1:18" x14ac:dyDescent="0.25">
      <c r="A4060" s="2" t="str">
        <f>IF(TRIM(J4060)="","",E4060)</f>
        <v/>
      </c>
      <c r="B4060" s="2" t="str">
        <f>IF(TRIM(K4060)="","",I4060)</f>
        <v>Exposure Program Information.</v>
      </c>
      <c r="C4060" s="2" t="str">
        <f>LEFT(F4060,FIND(".",F4060,6))</f>
        <v>Xmp.video.</v>
      </c>
      <c r="D4060" s="2" t="str">
        <f>VLOOKUP(C4060,PrefixUebersetzung,2,FALSE)</f>
        <v>Xmp.video.</v>
      </c>
      <c r="E4060" s="2" t="str">
        <f>MID(F4060,FIND(".",F4060,6)+1,99)</f>
        <v>ExposureProgram</v>
      </c>
      <c r="F4060" s="3" t="s">
        <v>5822</v>
      </c>
      <c r="G4060" s="3" t="s">
        <v>9526</v>
      </c>
      <c r="H4060" s="3" t="s">
        <v>11241</v>
      </c>
      <c r="I4060" s="3" t="s">
        <v>5823</v>
      </c>
      <c r="J4060" s="3"/>
      <c r="K4060" s="5" t="s">
        <v>6261</v>
      </c>
      <c r="L4060" s="14"/>
      <c r="M4060" s="3" t="str">
        <f>IFERROR(VLOOKUP(E4060,A:J,10, FALSE),"")</f>
        <v>Belichtungsprogramm</v>
      </c>
      <c r="O4060" s="3" t="str">
        <f>IF(AND(TRIM(J4060)="",M4060=""),"Suffix not translated ",
   IF(AND(TRIM(J4060)&lt;&gt;"",TRIM(M4060)&lt;&gt;"",TRIM(J4060)&lt;&gt;TRIM(M4060)),"Suffix translation &lt;&gt; lookup ", "" ))
&amp;IF(AND(TRIM(K4060)="",N4060=""),"Description not translated ",
   IF(AND(TRIM(K4060)&lt;&gt;"",TRIM(N4060)&lt;&gt;"",TRIM(K4060)&lt;&gt;TRIM(N4060)),"Description translation&lt;&gt; lookup ", "" ))</f>
        <v/>
      </c>
      <c r="Q4060" s="3" t="s">
        <v>8447</v>
      </c>
      <c r="R4060" s="3" t="s">
        <v>4021</v>
      </c>
    </row>
    <row r="4061" spans="1:18" x14ac:dyDescent="0.25">
      <c r="A4061" s="2" t="str">
        <f>IF(TRIM(J4061)="","",E4061)</f>
        <v/>
      </c>
      <c r="B4061" s="2" t="str">
        <f>IF(TRIM(K4061)="","",I4061)</f>
        <v>Exposure time in seconds.</v>
      </c>
      <c r="C4061" s="2" t="str">
        <f>LEFT(F4061,FIND(".",F4061,6))</f>
        <v>Xmp.video.</v>
      </c>
      <c r="D4061" s="2" t="str">
        <f>VLOOKUP(C4061,PrefixUebersetzung,2,FALSE)</f>
        <v>Xmp.video.</v>
      </c>
      <c r="E4061" s="2" t="str">
        <f>MID(F4061,FIND(".",F4061,6)+1,99)</f>
        <v>ExposureTime</v>
      </c>
      <c r="F4061" s="3" t="s">
        <v>5824</v>
      </c>
      <c r="G4061" s="3" t="s">
        <v>9526</v>
      </c>
      <c r="H4061" s="3" t="s">
        <v>9519</v>
      </c>
      <c r="I4061" s="3" t="s">
        <v>5825</v>
      </c>
      <c r="J4061" s="3"/>
      <c r="K4061" s="5" t="s">
        <v>6262</v>
      </c>
      <c r="L4061" s="14">
        <v>1</v>
      </c>
      <c r="M4061" s="3" t="str">
        <f>IFERROR(VLOOKUP(E4061,A:J,10, FALSE),"")</f>
        <v>Belichtungszeit</v>
      </c>
      <c r="O4061" s="3" t="str">
        <f>IF(AND(TRIM(J4061)="",M4061=""),"Suffix not translated ",
   IF(AND(TRIM(J4061)&lt;&gt;"",TRIM(M4061)&lt;&gt;"",TRIM(J4061)&lt;&gt;TRIM(M4061)),"Suffix translation &lt;&gt; lookup ", "" ))
&amp;IF(AND(TRIM(K4061)="",N4061=""),"Description not translated ",
   IF(AND(TRIM(K4061)&lt;&gt;"",TRIM(N4061)&lt;&gt;"",TRIM(K4061)&lt;&gt;TRIM(N4061)),"Description translation&lt;&gt; lookup ", "" ))</f>
        <v/>
      </c>
      <c r="Q4061" s="3" t="s">
        <v>8447</v>
      </c>
      <c r="R4061" s="3" t="s">
        <v>6262</v>
      </c>
    </row>
    <row r="4062" spans="1:18" ht="30" x14ac:dyDescent="0.25">
      <c r="A4062" s="2" t="str">
        <f>IF(TRIM(J4062)="","",E4062)</f>
        <v>ExtendedContentDescription</v>
      </c>
      <c r="B4062" s="2" t="str">
        <f>IF(TRIM(K4062)="","",I4062)</f>
        <v>Extended Content Description, usually found in ASF type files.</v>
      </c>
      <c r="C4062" s="2" t="str">
        <f>LEFT(F4062,FIND(".",F4062,6))</f>
        <v>Xmp.video.</v>
      </c>
      <c r="D4062" s="2" t="str">
        <f>VLOOKUP(C4062,PrefixUebersetzung,2,FALSE)</f>
        <v>Xmp.video.</v>
      </c>
      <c r="E4062" s="2" t="str">
        <f>MID(F4062,FIND(".",F4062,6)+1,99)</f>
        <v>ExtendedContentDescription</v>
      </c>
      <c r="F4062" s="3" t="s">
        <v>5826</v>
      </c>
      <c r="G4062" s="3" t="s">
        <v>9528</v>
      </c>
      <c r="H4062" s="3" t="s">
        <v>11241</v>
      </c>
      <c r="I4062" s="3" t="s">
        <v>9557</v>
      </c>
      <c r="J4062" s="3" t="s">
        <v>6415</v>
      </c>
      <c r="K4062" s="5" t="s">
        <v>6713</v>
      </c>
      <c r="L4062" s="14"/>
      <c r="O4062" s="3" t="str">
        <f>IF(AND(TRIM(J4062)="",M4062=""),"Suffix not translated ",
   IF(AND(TRIM(J4062)&lt;&gt;"",TRIM(M4062)&lt;&gt;"",TRIM(J4062)&lt;&gt;TRIM(M4062)),"Suffix translation &lt;&gt; lookup ", "" ))
&amp;IF(AND(TRIM(K4062)="",N4062=""),"Description not translated ",
   IF(AND(TRIM(K4062)&lt;&gt;"",TRIM(N4062)&lt;&gt;"",TRIM(K4062)&lt;&gt;TRIM(N4062)),"Description translation&lt;&gt; lookup ", "" ))</f>
        <v/>
      </c>
      <c r="P4062" s="3" t="s">
        <v>8447</v>
      </c>
      <c r="Q4062" s="3" t="s">
        <v>8447</v>
      </c>
    </row>
    <row r="4063" spans="1:18" ht="45" x14ac:dyDescent="0.25">
      <c r="A4063" s="2" t="str">
        <f>IF(TRIM(J4063)="","",E4063)</f>
        <v>FileDataRate</v>
      </c>
      <c r="B4063" s="2" t="str">
        <f>IF(TRIM(K4063)="","",I4063)</f>
        <v>The file data rate in megabytes per second. For example: "36/10" = 3.6 MB/sec</v>
      </c>
      <c r="C4063" s="2" t="str">
        <f>LEFT(F4063,FIND(".",F4063,6))</f>
        <v>Xmp.video.</v>
      </c>
      <c r="D4063" s="2" t="str">
        <f>VLOOKUP(C4063,PrefixUebersetzung,2,FALSE)</f>
        <v>Xmp.video.</v>
      </c>
      <c r="E4063" s="2" t="str">
        <f>MID(F4063,FIND(".",F4063,6)+1,99)</f>
        <v>FileDataRate</v>
      </c>
      <c r="F4063" s="3" t="s">
        <v>5827</v>
      </c>
      <c r="G4063" s="3" t="s">
        <v>9526</v>
      </c>
      <c r="H4063" s="3" t="s">
        <v>9519</v>
      </c>
      <c r="I4063" s="3" t="s">
        <v>3584</v>
      </c>
      <c r="J4063" s="3" t="s">
        <v>5044</v>
      </c>
      <c r="K4063" s="5" t="s">
        <v>6597</v>
      </c>
      <c r="L4063" s="14"/>
      <c r="M4063" s="3" t="str">
        <f>IFERROR(VLOOKUP(E4063,A:J,10, FALSE),"")</f>
        <v>Datei Datenrate</v>
      </c>
      <c r="N4063" s="3" t="str">
        <f>IFERROR(VLOOKUP(I4063,B:K,10,FALSE),"")</f>
        <v>Die Datei-Datenrate in Megabyte pro Sekunde. Zum Beispiel: "36/10" = 3,6 MB / sec</v>
      </c>
      <c r="O4063" s="3" t="str">
        <f>IF(AND(TRIM(J4063)="",M4063=""),"Suffix not translated ",
   IF(AND(TRIM(J4063)&lt;&gt;"",TRIM(M4063)&lt;&gt;"",TRIM(J4063)&lt;&gt;TRIM(M4063)),"Suffix translation &lt;&gt; lookup ", "" ))
&amp;IF(AND(TRIM(K4063)="",N4063=""),"Description not translated ",
   IF(AND(TRIM(K4063)&lt;&gt;"",TRIM(N4063)&lt;&gt;"",TRIM(K4063)&lt;&gt;TRIM(N4063)),"Description translation&lt;&gt; lookup ", "" ))</f>
        <v/>
      </c>
      <c r="P4063" s="3" t="s">
        <v>8447</v>
      </c>
      <c r="Q4063" s="3" t="s">
        <v>8447</v>
      </c>
    </row>
    <row r="4064" spans="1:18" x14ac:dyDescent="0.25">
      <c r="A4064" s="2" t="str">
        <f>IF(TRIM(J4064)="","",E4064)</f>
        <v>FileID</v>
      </c>
      <c r="B4064" s="2" t="str">
        <f>IF(TRIM(K4064)="","",I4064)</f>
        <v>File ID.</v>
      </c>
      <c r="C4064" s="2" t="str">
        <f>LEFT(F4064,FIND(".",F4064,6))</f>
        <v>Xmp.video.</v>
      </c>
      <c r="D4064" s="2" t="str">
        <f>VLOOKUP(C4064,PrefixUebersetzung,2,FALSE)</f>
        <v>Xmp.video.</v>
      </c>
      <c r="E4064" s="2" t="str">
        <f>MID(F4064,FIND(".",F4064,6)+1,99)</f>
        <v>FileID</v>
      </c>
      <c r="F4064" s="3" t="s">
        <v>5828</v>
      </c>
      <c r="G4064" s="3" t="s">
        <v>9526</v>
      </c>
      <c r="H4064" s="3" t="s">
        <v>11241</v>
      </c>
      <c r="I4064" s="3" t="s">
        <v>5829</v>
      </c>
      <c r="J4064" s="3" t="s">
        <v>6416</v>
      </c>
      <c r="K4064" s="5" t="s">
        <v>6263</v>
      </c>
      <c r="L4064" s="14"/>
      <c r="O4064" s="3" t="str">
        <f>IF(AND(TRIM(J4064)="",M4064=""),"Suffix not translated ",
   IF(AND(TRIM(J4064)&lt;&gt;"",TRIM(M4064)&lt;&gt;"",TRIM(J4064)&lt;&gt;TRIM(M4064)),"Suffix translation &lt;&gt; lookup ", "" ))
&amp;IF(AND(TRIM(K4064)="",N4064=""),"Description not translated ",
   IF(AND(TRIM(K4064)&lt;&gt;"",TRIM(N4064)&lt;&gt;"",TRIM(K4064)&lt;&gt;TRIM(N4064)),"Description translation&lt;&gt; lookup ", "" ))</f>
        <v/>
      </c>
      <c r="P4064" s="3" t="s">
        <v>8447</v>
      </c>
      <c r="Q4064" s="3" t="s">
        <v>8447</v>
      </c>
      <c r="R4064" s="3" t="s">
        <v>9156</v>
      </c>
    </row>
    <row r="4065" spans="1:18" x14ac:dyDescent="0.25">
      <c r="A4065" s="2" t="str">
        <f>IF(TRIM(J4065)="","",E4065)</f>
        <v/>
      </c>
      <c r="B4065" s="2" t="str">
        <f>IF(TRIM(K4065)="","",I4065)</f>
        <v>File length.</v>
      </c>
      <c r="C4065" s="2" t="str">
        <f>LEFT(F4065,FIND(".",F4065,6))</f>
        <v>Xmp.video.</v>
      </c>
      <c r="D4065" s="2" t="str">
        <f>VLOOKUP(C4065,PrefixUebersetzung,2,FALSE)</f>
        <v>Xmp.video.</v>
      </c>
      <c r="E4065" s="2" t="str">
        <f>MID(F4065,FIND(".",F4065,6)+1,99)</f>
        <v>FileLength</v>
      </c>
      <c r="F4065" s="3" t="s">
        <v>5830</v>
      </c>
      <c r="G4065" s="3" t="s">
        <v>9526</v>
      </c>
      <c r="H4065" s="3" t="s">
        <v>11242</v>
      </c>
      <c r="I4065" s="3" t="s">
        <v>5831</v>
      </c>
      <c r="J4065" s="3"/>
      <c r="K4065" s="5" t="s">
        <v>6264</v>
      </c>
      <c r="L4065" s="14"/>
      <c r="M4065" s="3" t="str">
        <f>IFERROR(VLOOKUP(E4065,A:J,10, FALSE),"")</f>
        <v>Dateilänge</v>
      </c>
      <c r="O4065" s="3" t="str">
        <f>IF(AND(TRIM(J4065)="",M4065=""),"Suffix not translated ",
   IF(AND(TRIM(J4065)&lt;&gt;"",TRIM(M4065)&lt;&gt;"",TRIM(J4065)&lt;&gt;TRIM(M4065)),"Suffix translation &lt;&gt; lookup ", "" ))
&amp;IF(AND(TRIM(K4065)="",N4065=""),"Description not translated ",
   IF(AND(TRIM(K4065)&lt;&gt;"",TRIM(N4065)&lt;&gt;"",TRIM(K4065)&lt;&gt;TRIM(N4065)),"Description translation&lt;&gt; lookup ", "" ))</f>
        <v/>
      </c>
      <c r="Q4065" s="3" t="s">
        <v>8447</v>
      </c>
      <c r="R4065" s="3" t="s">
        <v>9054</v>
      </c>
    </row>
    <row r="4066" spans="1:18" x14ac:dyDescent="0.25">
      <c r="A4066" s="2" t="str">
        <f>IF(TRIM(J4066)="","",E4066)</f>
        <v>FileName</v>
      </c>
      <c r="B4066" s="2" t="str">
        <f>IF(TRIM(K4066)="","",I4066)</f>
        <v>File Name or Absolute File Path</v>
      </c>
      <c r="C4066" s="2" t="str">
        <f>LEFT(F4066,FIND(".",F4066,6))</f>
        <v>Xmp.video.</v>
      </c>
      <c r="D4066" s="2" t="str">
        <f>VLOOKUP(C4066,PrefixUebersetzung,2,FALSE)</f>
        <v>Xmp.video.</v>
      </c>
      <c r="E4066" s="2" t="str">
        <f>MID(F4066,FIND(".",F4066,6)+1,99)</f>
        <v>FileName</v>
      </c>
      <c r="F4066" s="3" t="s">
        <v>5832</v>
      </c>
      <c r="G4066" s="3" t="s">
        <v>9526</v>
      </c>
      <c r="H4066" s="3" t="s">
        <v>11241</v>
      </c>
      <c r="I4066" s="3" t="s">
        <v>5833</v>
      </c>
      <c r="J4066" s="3" t="s">
        <v>6417</v>
      </c>
      <c r="K4066" s="5" t="s">
        <v>6265</v>
      </c>
      <c r="L4066" s="14"/>
      <c r="O4066" s="3" t="str">
        <f>IF(AND(TRIM(J4066)="",M4066=""),"Suffix not translated ",
   IF(AND(TRIM(J4066)&lt;&gt;"",TRIM(M4066)&lt;&gt;"",TRIM(J4066)&lt;&gt;TRIM(M4066)),"Suffix translation &lt;&gt; lookup ", "" ))
&amp;IF(AND(TRIM(K4066)="",N4066=""),"Description not translated ",
   IF(AND(TRIM(K4066)&lt;&gt;"",TRIM(N4066)&lt;&gt;"",TRIM(K4066)&lt;&gt;TRIM(N4066)),"Description translation&lt;&gt; lookup ", "" ))</f>
        <v/>
      </c>
      <c r="P4066" s="3" t="s">
        <v>8447</v>
      </c>
      <c r="Q4066" s="3" t="s">
        <v>8447</v>
      </c>
    </row>
    <row r="4067" spans="1:18" x14ac:dyDescent="0.25">
      <c r="A4067" s="2" t="str">
        <f>IF(TRIM(J4067)="","",E4067)</f>
        <v>FileSize</v>
      </c>
      <c r="B4067" s="2" t="str">
        <f>IF(TRIM(K4067)="","",I4067)</f>
        <v>File Size, in MB</v>
      </c>
      <c r="C4067" s="2" t="str">
        <f>LEFT(F4067,FIND(".",F4067,6))</f>
        <v>Xmp.video.</v>
      </c>
      <c r="D4067" s="2" t="str">
        <f>VLOOKUP(C4067,PrefixUebersetzung,2,FALSE)</f>
        <v>Xmp.video.</v>
      </c>
      <c r="E4067" s="2" t="str">
        <f>MID(F4067,FIND(".",F4067,6)+1,99)</f>
        <v>FileSize</v>
      </c>
      <c r="F4067" s="3" t="s">
        <v>5834</v>
      </c>
      <c r="G4067" s="3" t="s">
        <v>9526</v>
      </c>
      <c r="H4067" s="3" t="s">
        <v>11242</v>
      </c>
      <c r="I4067" s="3" t="s">
        <v>5835</v>
      </c>
      <c r="J4067" s="3" t="s">
        <v>6418</v>
      </c>
      <c r="K4067" s="5" t="s">
        <v>6266</v>
      </c>
      <c r="L4067" s="14"/>
      <c r="O4067" s="3" t="str">
        <f>IF(AND(TRIM(J4067)="",M4067=""),"Suffix not translated ",
   IF(AND(TRIM(J4067)&lt;&gt;"",TRIM(M4067)&lt;&gt;"",TRIM(J4067)&lt;&gt;TRIM(M4067)),"Suffix translation &lt;&gt; lookup ", "" ))
&amp;IF(AND(TRIM(K4067)="",N4067=""),"Description not translated ",
   IF(AND(TRIM(K4067)&lt;&gt;"",TRIM(N4067)&lt;&gt;"",TRIM(K4067)&lt;&gt;TRIM(N4067)),"Description translation&lt;&gt; lookup ", "" ))</f>
        <v/>
      </c>
      <c r="P4067" s="3" t="s">
        <v>8447</v>
      </c>
      <c r="Q4067" s="3" t="s">
        <v>8447</v>
      </c>
      <c r="R4067" s="3" t="s">
        <v>9159</v>
      </c>
    </row>
    <row r="4068" spans="1:18" x14ac:dyDescent="0.25">
      <c r="A4068" s="2" t="str">
        <f>IF(TRIM(J4068)="","",E4068)</f>
        <v>FileType</v>
      </c>
      <c r="B4068" s="2" t="str">
        <f>IF(TRIM(K4068)="","",I4068)</f>
        <v>Extension of File or Type of File</v>
      </c>
      <c r="C4068" s="2" t="str">
        <f>LEFT(F4068,FIND(".",F4068,6))</f>
        <v>Xmp.video.</v>
      </c>
      <c r="D4068" s="2" t="str">
        <f>VLOOKUP(C4068,PrefixUebersetzung,2,FALSE)</f>
        <v>Xmp.video.</v>
      </c>
      <c r="E4068" s="2" t="str">
        <f>MID(F4068,FIND(".",F4068,6)+1,99)</f>
        <v>FileType</v>
      </c>
      <c r="F4068" s="3" t="s">
        <v>5836</v>
      </c>
      <c r="G4068" s="3" t="s">
        <v>9526</v>
      </c>
      <c r="H4068" s="3" t="s">
        <v>11241</v>
      </c>
      <c r="I4068" s="3" t="s">
        <v>5837</v>
      </c>
      <c r="J4068" s="3" t="s">
        <v>6419</v>
      </c>
      <c r="K4068" s="5" t="s">
        <v>6714</v>
      </c>
      <c r="L4068" s="14"/>
      <c r="O4068" s="3" t="str">
        <f>IF(AND(TRIM(J4068)="",M4068=""),"Suffix not translated ",
   IF(AND(TRIM(J4068)&lt;&gt;"",TRIM(M4068)&lt;&gt;"",TRIM(J4068)&lt;&gt;TRIM(M4068)),"Suffix translation &lt;&gt; lookup ", "" ))
&amp;IF(AND(TRIM(K4068)="",N4068=""),"Description not translated ",
   IF(AND(TRIM(K4068)&lt;&gt;"",TRIM(N4068)&lt;&gt;"",TRIM(K4068)&lt;&gt;TRIM(N4068)),"Description translation&lt;&gt; lookup ", "" ))</f>
        <v/>
      </c>
      <c r="P4068" s="3" t="s">
        <v>8447</v>
      </c>
      <c r="Q4068" s="3" t="s">
        <v>8447</v>
      </c>
    </row>
    <row r="4069" spans="1:18" x14ac:dyDescent="0.25">
      <c r="A4069" s="2" t="str">
        <f>IF(TRIM(J4069)="","",E4069)</f>
        <v/>
      </c>
      <c r="B4069" s="2" t="str">
        <f>IF(TRIM(K4069)="","",I4069)</f>
        <v>Filter Effect Settings Applied.</v>
      </c>
      <c r="C4069" s="2" t="str">
        <f>LEFT(F4069,FIND(".",F4069,6))</f>
        <v>Xmp.video.</v>
      </c>
      <c r="D4069" s="2" t="str">
        <f>VLOOKUP(C4069,PrefixUebersetzung,2,FALSE)</f>
        <v>Xmp.video.</v>
      </c>
      <c r="E4069" s="2" t="str">
        <f>MID(F4069,FIND(".",F4069,6)+1,99)</f>
        <v>FilterEffect</v>
      </c>
      <c r="F4069" s="3" t="s">
        <v>5838</v>
      </c>
      <c r="G4069" s="3" t="s">
        <v>9526</v>
      </c>
      <c r="H4069" s="3" t="s">
        <v>11241</v>
      </c>
      <c r="I4069" s="3" t="s">
        <v>5839</v>
      </c>
      <c r="J4069" s="3"/>
      <c r="K4069" s="5" t="s">
        <v>6715</v>
      </c>
      <c r="L4069" s="14"/>
      <c r="M4069" s="3" t="str">
        <f>IFERROR(VLOOKUP(E4069,A:J,10, FALSE),"")</f>
        <v>Filtereffekt</v>
      </c>
      <c r="O4069" s="3" t="str">
        <f>IF(AND(TRIM(J4069)="",M4069=""),"Suffix not translated ",
   IF(AND(TRIM(J4069)&lt;&gt;"",TRIM(M4069)&lt;&gt;"",TRIM(J4069)&lt;&gt;TRIM(M4069)),"Suffix translation &lt;&gt; lookup ", "" ))
&amp;IF(AND(TRIM(K4069)="",N4069=""),"Description not translated ",
   IF(AND(TRIM(K4069)&lt;&gt;"",TRIM(N4069)&lt;&gt;"",TRIM(K4069)&lt;&gt;TRIM(N4069)),"Description translation&lt;&gt; lookup ", "" ))</f>
        <v/>
      </c>
      <c r="Q4069" s="3" t="s">
        <v>8447</v>
      </c>
    </row>
    <row r="4070" spans="1:18" x14ac:dyDescent="0.25">
      <c r="A4070" s="2" t="str">
        <f>IF(TRIM(J4070)="","",E4070)</f>
        <v/>
      </c>
      <c r="B4070" s="2" t="str">
        <f>IF(TRIM(K4070)="","",I4070)</f>
        <v>Firmware Version of the Camera/Video device.</v>
      </c>
      <c r="C4070" s="2" t="str">
        <f>LEFT(F4070,FIND(".",F4070,6))</f>
        <v>Xmp.video.</v>
      </c>
      <c r="D4070" s="2" t="str">
        <f>VLOOKUP(C4070,PrefixUebersetzung,2,FALSE)</f>
        <v>Xmp.video.</v>
      </c>
      <c r="E4070" s="2" t="str">
        <f>MID(F4070,FIND(".",F4070,6)+1,99)</f>
        <v>FirmwareVersion</v>
      </c>
      <c r="F4070" s="3" t="s">
        <v>5840</v>
      </c>
      <c r="G4070" s="3" t="s">
        <v>9526</v>
      </c>
      <c r="H4070" s="3" t="s">
        <v>11241</v>
      </c>
      <c r="I4070" s="3" t="s">
        <v>5841</v>
      </c>
      <c r="J4070" s="3"/>
      <c r="K4070" s="5" t="s">
        <v>6716</v>
      </c>
      <c r="L4070" s="14"/>
      <c r="M4070" s="3" t="str">
        <f>IFERROR(VLOOKUP(E4070,A:J,10, FALSE),"")</f>
        <v>Firmware Version</v>
      </c>
      <c r="O4070" s="3" t="str">
        <f>IF(AND(TRIM(J4070)="",M4070=""),"Suffix not translated ",
   IF(AND(TRIM(J4070)&lt;&gt;"",TRIM(M4070)&lt;&gt;"",TRIM(J4070)&lt;&gt;TRIM(M4070)),"Suffix translation &lt;&gt; lookup ", "" ))
&amp;IF(AND(TRIM(K4070)="",N4070=""),"Description not translated ",
   IF(AND(TRIM(K4070)&lt;&gt;"",TRIM(N4070)&lt;&gt;"",TRIM(K4070)&lt;&gt;TRIM(N4070)),"Description translation&lt;&gt; lookup ", "" ))</f>
        <v/>
      </c>
      <c r="Q4070" s="3" t="s">
        <v>8447</v>
      </c>
    </row>
    <row r="4071" spans="1:18" x14ac:dyDescent="0.25">
      <c r="A4071" s="2" t="str">
        <f>IF(TRIM(J4071)="","",E4071)</f>
        <v/>
      </c>
      <c r="B4071" s="2" t="str">
        <f>IF(TRIM(K4071)="","",I4071)</f>
        <v>F number. Camera Lens specific data.</v>
      </c>
      <c r="C4071" s="2" t="str">
        <f>LEFT(F4071,FIND(".",F4071,6))</f>
        <v>Xmp.video.</v>
      </c>
      <c r="D4071" s="2" t="str">
        <f>VLOOKUP(C4071,PrefixUebersetzung,2,FALSE)</f>
        <v>Xmp.video.</v>
      </c>
      <c r="E4071" s="2" t="str">
        <f>MID(F4071,FIND(".",F4071,6)+1,99)</f>
        <v>FNumber</v>
      </c>
      <c r="F4071" s="3" t="s">
        <v>5842</v>
      </c>
      <c r="G4071" s="3" t="s">
        <v>9526</v>
      </c>
      <c r="H4071" s="3" t="s">
        <v>9519</v>
      </c>
      <c r="I4071" s="3" t="s">
        <v>5843</v>
      </c>
      <c r="J4071" s="3"/>
      <c r="K4071" s="5" t="s">
        <v>6717</v>
      </c>
      <c r="L4071" s="14">
        <v>1</v>
      </c>
      <c r="M4071" s="3" t="str">
        <f>IFERROR(VLOOKUP(E4071,A:J,10, FALSE),"")</f>
        <v>Blendenzahl</v>
      </c>
      <c r="O4071" s="3" t="str">
        <f>IF(AND(TRIM(J4071)="",M4071=""),"Suffix not translated ",
   IF(AND(TRIM(J4071)&lt;&gt;"",TRIM(M4071)&lt;&gt;"",TRIM(J4071)&lt;&gt;TRIM(M4071)),"Suffix translation &lt;&gt; lookup ", "" ))
&amp;IF(AND(TRIM(K4071)="",N4071=""),"Description not translated ",
   IF(AND(TRIM(K4071)&lt;&gt;"",TRIM(N4071)&lt;&gt;"",TRIM(K4071)&lt;&gt;TRIM(N4071)),"Description translation&lt;&gt; lookup ", "" ))</f>
        <v/>
      </c>
      <c r="Q4071" s="3" t="s">
        <v>8447</v>
      </c>
    </row>
    <row r="4072" spans="1:18" ht="30" x14ac:dyDescent="0.25">
      <c r="A4072" s="2" t="str">
        <f>IF(TRIM(J4072)="","",E4072)</f>
        <v/>
      </c>
      <c r="B4072" s="2" t="str">
        <f>IF(TRIM(K4072)="","",I4072)</f>
        <v>Focal length of the lens, in millimeters.</v>
      </c>
      <c r="C4072" s="2" t="str">
        <f>LEFT(F4072,FIND(".",F4072,6))</f>
        <v>Xmp.video.</v>
      </c>
      <c r="D4072" s="2" t="str">
        <f>VLOOKUP(C4072,PrefixUebersetzung,2,FALSE)</f>
        <v>Xmp.video.</v>
      </c>
      <c r="E4072" s="2" t="str">
        <f>MID(F4072,FIND(".",F4072,6)+1,99)</f>
        <v>FocalLength</v>
      </c>
      <c r="F4072" s="3" t="s">
        <v>5844</v>
      </c>
      <c r="G4072" s="3" t="s">
        <v>9526</v>
      </c>
      <c r="H4072" s="3" t="s">
        <v>9519</v>
      </c>
      <c r="I4072" s="3" t="s">
        <v>5845</v>
      </c>
      <c r="J4072" s="3"/>
      <c r="K4072" s="5" t="s">
        <v>6718</v>
      </c>
      <c r="L4072" s="14">
        <v>1</v>
      </c>
      <c r="M4072" s="3" t="str">
        <f>IFERROR(VLOOKUP(E4072,A:J,10, FALSE),"")</f>
        <v>Brennweite</v>
      </c>
      <c r="O4072" s="3" t="str">
        <f>IF(AND(TRIM(J4072)="",M4072=""),"Suffix not translated ",
   IF(AND(TRIM(J4072)&lt;&gt;"",TRIM(M4072)&lt;&gt;"",TRIM(J4072)&lt;&gt;TRIM(M4072)),"Suffix translation &lt;&gt; lookup ", "" ))
&amp;IF(AND(TRIM(K4072)="",N4072=""),"Description not translated ",
   IF(AND(TRIM(K4072)&lt;&gt;"",TRIM(N4072)&lt;&gt;"",TRIM(K4072)&lt;&gt;TRIM(N4072)),"Description translation&lt;&gt; lookup ", "" ))</f>
        <v/>
      </c>
      <c r="Q4072" s="3" t="s">
        <v>8447</v>
      </c>
      <c r="R4072" s="3" t="s">
        <v>9127</v>
      </c>
    </row>
    <row r="4073" spans="1:18" x14ac:dyDescent="0.25">
      <c r="A4073" s="2" t="str">
        <f>IF(TRIM(J4073)="","",E4073)</f>
        <v/>
      </c>
      <c r="B4073" s="2" t="str">
        <f>IF(TRIM(K4073)="","",I4073)</f>
        <v>Focus Mode of the Lens. Eg - AF for Auto Focus</v>
      </c>
      <c r="C4073" s="2" t="str">
        <f>LEFT(F4073,FIND(".",F4073,6))</f>
        <v>Xmp.video.</v>
      </c>
      <c r="D4073" s="2" t="str">
        <f>VLOOKUP(C4073,PrefixUebersetzung,2,FALSE)</f>
        <v>Xmp.video.</v>
      </c>
      <c r="E4073" s="2" t="str">
        <f>MID(F4073,FIND(".",F4073,6)+1,99)</f>
        <v>FocusMode</v>
      </c>
      <c r="F4073" s="3" t="s">
        <v>5846</v>
      </c>
      <c r="G4073" s="3" t="s">
        <v>9526</v>
      </c>
      <c r="H4073" s="3" t="s">
        <v>11241</v>
      </c>
      <c r="I4073" s="3" t="s">
        <v>5847</v>
      </c>
      <c r="J4073" s="3"/>
      <c r="K4073" s="5" t="s">
        <v>6719</v>
      </c>
      <c r="L4073" s="14"/>
      <c r="M4073" s="3" t="str">
        <f>IFERROR(VLOOKUP(E4073,A:J,10, FALSE),"")</f>
        <v>Fokusmodus</v>
      </c>
      <c r="O4073" s="3" t="str">
        <f>IF(AND(TRIM(J4073)="",M4073=""),"Suffix not translated ",
   IF(AND(TRIM(J4073)&lt;&gt;"",TRIM(M4073)&lt;&gt;"",TRIM(J4073)&lt;&gt;TRIM(M4073)),"Suffix translation &lt;&gt; lookup ", "" ))
&amp;IF(AND(TRIM(K4073)="",N4073=""),"Description not translated ",
   IF(AND(TRIM(K4073)&lt;&gt;"",TRIM(N4073)&lt;&gt;"",TRIM(K4073)&lt;&gt;TRIM(N4073)),"Description translation&lt;&gt; lookup ", "" ))</f>
        <v/>
      </c>
      <c r="Q4073" s="3" t="s">
        <v>8447</v>
      </c>
    </row>
    <row r="4074" spans="1:18" ht="30" x14ac:dyDescent="0.25">
      <c r="A4074" s="2" t="str">
        <f>IF(TRIM(J4074)="","",E4074)</f>
        <v/>
      </c>
      <c r="B4074" s="2" t="str">
        <f>IF(TRIM(K4074)="","",I4074)</f>
        <v>Indication of movie format (computer-generated, digitized, and so on).</v>
      </c>
      <c r="C4074" s="2" t="str">
        <f>LEFT(F4074,FIND(".",F4074,6))</f>
        <v>Xmp.video.</v>
      </c>
      <c r="D4074" s="2" t="str">
        <f>VLOOKUP(C4074,PrefixUebersetzung,2,FALSE)</f>
        <v>Xmp.video.</v>
      </c>
      <c r="E4074" s="2" t="str">
        <f>MID(F4074,FIND(".",F4074,6)+1,99)</f>
        <v>Format</v>
      </c>
      <c r="F4074" s="3" t="s">
        <v>5848</v>
      </c>
      <c r="G4074" s="3" t="s">
        <v>9526</v>
      </c>
      <c r="H4074" s="3" t="s">
        <v>11241</v>
      </c>
      <c r="I4074" s="3" t="s">
        <v>5849</v>
      </c>
      <c r="J4074" s="3"/>
      <c r="K4074" s="5" t="s">
        <v>6720</v>
      </c>
      <c r="L4074" s="14"/>
      <c r="M4074" s="3" t="str">
        <f>IFERROR(VLOOKUP(E4074,A:J,10, FALSE),"")</f>
        <v>Format</v>
      </c>
      <c r="O4074" s="3" t="str">
        <f>IF(AND(TRIM(J4074)="",M4074=""),"Suffix not translated ",
   IF(AND(TRIM(J4074)&lt;&gt;"",TRIM(M4074)&lt;&gt;"",TRIM(J4074)&lt;&gt;TRIM(M4074)),"Suffix translation &lt;&gt; lookup ", "" ))
&amp;IF(AND(TRIM(K4074)="",N4074=""),"Description not translated ",
   IF(AND(TRIM(K4074)&lt;&gt;"",TRIM(N4074)&lt;&gt;"",TRIM(K4074)&lt;&gt;TRIM(N4074)),"Description translation&lt;&gt; lookup ", "" ))</f>
        <v/>
      </c>
      <c r="Q4074" s="3" t="s">
        <v>8447</v>
      </c>
    </row>
    <row r="4075" spans="1:18" ht="30" x14ac:dyDescent="0.25">
      <c r="A4075" s="2" t="str">
        <f>IF(TRIM(J4075)="","",E4075)</f>
        <v>FrameCount</v>
      </c>
      <c r="B4075" s="2" t="str">
        <f>IF(TRIM(K4075)="","",I4075)</f>
        <v>Total number of frames in a video</v>
      </c>
      <c r="C4075" s="2" t="str">
        <f>LEFT(F4075,FIND(".",F4075,6))</f>
        <v>Xmp.video.</v>
      </c>
      <c r="D4075" s="2" t="str">
        <f>VLOOKUP(C4075,PrefixUebersetzung,2,FALSE)</f>
        <v>Xmp.video.</v>
      </c>
      <c r="E4075" s="2" t="str">
        <f>MID(F4075,FIND(".",F4075,6)+1,99)</f>
        <v>FrameCount</v>
      </c>
      <c r="F4075" s="3" t="s">
        <v>5850</v>
      </c>
      <c r="G4075" s="3" t="s">
        <v>9526</v>
      </c>
      <c r="H4075" s="3" t="s">
        <v>11242</v>
      </c>
      <c r="I4075" s="3" t="s">
        <v>5851</v>
      </c>
      <c r="J4075" s="3" t="s">
        <v>6324</v>
      </c>
      <c r="K4075" s="5" t="s">
        <v>6721</v>
      </c>
      <c r="L4075" s="14"/>
      <c r="N4075" s="3" t="str">
        <f>IFERROR(VLOOKUP(I4075,B:K,10,FALSE),"")</f>
        <v>Gesamtzahl von Frames in einem Video</v>
      </c>
      <c r="O4075" s="3" t="str">
        <f>IF(AND(TRIM(J4075)="",M4075=""),"Suffix not translated ",
   IF(AND(TRIM(J4075)&lt;&gt;"",TRIM(M4075)&lt;&gt;"",TRIM(J4075)&lt;&gt;TRIM(M4075)),"Suffix translation &lt;&gt; lookup ", "" ))
&amp;IF(AND(TRIM(K4075)="",N4075=""),"Description not translated ",
   IF(AND(TRIM(K4075)&lt;&gt;"",TRIM(N4075)&lt;&gt;"",TRIM(K4075)&lt;&gt;TRIM(N4075)),"Description translation&lt;&gt; lookup ", "" ))</f>
        <v/>
      </c>
      <c r="P4075" s="3" t="s">
        <v>8447</v>
      </c>
      <c r="Q4075" s="3" t="s">
        <v>8447</v>
      </c>
    </row>
    <row r="4076" spans="1:18" x14ac:dyDescent="0.25">
      <c r="A4076" s="2" t="str">
        <f>IF(TRIM(J4076)="","",E4076)</f>
        <v>FrameHeight</v>
      </c>
      <c r="B4076" s="2" t="str">
        <f>IF(TRIM(K4076)="","",I4076)</f>
        <v>Height of frames in a video</v>
      </c>
      <c r="C4076" s="2" t="str">
        <f>LEFT(F4076,FIND(".",F4076,6))</f>
        <v>Xmp.video.</v>
      </c>
      <c r="D4076" s="2" t="str">
        <f>VLOOKUP(C4076,PrefixUebersetzung,2,FALSE)</f>
        <v>Xmp.video.</v>
      </c>
      <c r="E4076" s="2" t="str">
        <f>MID(F4076,FIND(".",F4076,6)+1,99)</f>
        <v>FrameHeight</v>
      </c>
      <c r="F4076" s="3" t="s">
        <v>5852</v>
      </c>
      <c r="G4076" s="3" t="s">
        <v>9526</v>
      </c>
      <c r="H4076" s="3" t="s">
        <v>11242</v>
      </c>
      <c r="I4076" s="3" t="s">
        <v>5853</v>
      </c>
      <c r="J4076" s="3" t="s">
        <v>6325</v>
      </c>
      <c r="K4076" s="5" t="s">
        <v>6722</v>
      </c>
      <c r="L4076" s="14">
        <v>1</v>
      </c>
      <c r="O4076" s="3" t="str">
        <f>IF(AND(TRIM(J4076)="",M4076=""),"Suffix not translated ",
   IF(AND(TRIM(J4076)&lt;&gt;"",TRIM(M4076)&lt;&gt;"",TRIM(J4076)&lt;&gt;TRIM(M4076)),"Suffix translation &lt;&gt; lookup ", "" ))
&amp;IF(AND(TRIM(K4076)="",N4076=""),"Description not translated ",
   IF(AND(TRIM(K4076)&lt;&gt;"",TRIM(N4076)&lt;&gt;"",TRIM(K4076)&lt;&gt;TRIM(N4076)),"Description translation&lt;&gt; lookup ", "" ))</f>
        <v/>
      </c>
      <c r="P4076" s="3" t="s">
        <v>8447</v>
      </c>
      <c r="Q4076" s="3" t="s">
        <v>8447</v>
      </c>
    </row>
    <row r="4077" spans="1:18" ht="45" x14ac:dyDescent="0.25">
      <c r="A4077" s="2" t="str">
        <f>IF(TRIM(J4077)="","",E4077)</f>
        <v/>
      </c>
      <c r="B4077" s="2" t="str">
        <f>IF(TRIM(K4077)="","",I4077)</f>
        <v>Rate at which frames are presented in a video (Expressed in fps(Frames per Second))</v>
      </c>
      <c r="C4077" s="2" t="str">
        <f>LEFT(F4077,FIND(".",F4077,6))</f>
        <v>Xmp.video.</v>
      </c>
      <c r="D4077" s="2" t="str">
        <f>VLOOKUP(C4077,PrefixUebersetzung,2,FALSE)</f>
        <v>Xmp.video.</v>
      </c>
      <c r="E4077" s="2" t="str">
        <f>MID(F4077,FIND(".",F4077,6)+1,99)</f>
        <v>FrameRate</v>
      </c>
      <c r="F4077" s="3" t="s">
        <v>5854</v>
      </c>
      <c r="G4077" s="3" t="s">
        <v>9526</v>
      </c>
      <c r="H4077" s="3" t="s">
        <v>11326</v>
      </c>
      <c r="I4077" s="3" t="s">
        <v>5855</v>
      </c>
      <c r="J4077" s="3"/>
      <c r="K4077" s="5" t="s">
        <v>6723</v>
      </c>
      <c r="L4077" s="14">
        <v>1</v>
      </c>
      <c r="M4077" s="3" t="str">
        <f>IFERROR(VLOOKUP(E4077,A:J,10, FALSE),"")</f>
        <v>Frame-Rate</v>
      </c>
      <c r="O4077" s="3" t="str">
        <f>IF(AND(TRIM(J4077)="",M4077=""),"Suffix not translated ",
   IF(AND(TRIM(J4077)&lt;&gt;"",TRIM(M4077)&lt;&gt;"",TRIM(J4077)&lt;&gt;TRIM(M4077)),"Suffix translation &lt;&gt; lookup ", "" ))
&amp;IF(AND(TRIM(K4077)="",N4077=""),"Description not translated ",
   IF(AND(TRIM(K4077)&lt;&gt;"",TRIM(N4077)&lt;&gt;"",TRIM(K4077)&lt;&gt;TRIM(N4077)),"Description translation&lt;&gt; lookup ", "" ))</f>
        <v/>
      </c>
      <c r="Q4077" s="3" t="s">
        <v>8447</v>
      </c>
    </row>
    <row r="4078" spans="1:18" ht="30" x14ac:dyDescent="0.25">
      <c r="A4078" s="2" t="str">
        <f>IF(TRIM(J4078)="","",E4078)</f>
        <v>FrameSize</v>
      </c>
      <c r="B4078" s="2" t="str">
        <f>IF(TRIM(K4078)="","",I4078)</f>
        <v>The frame size. For example: w:720, h: 480, unit:pixels</v>
      </c>
      <c r="C4078" s="2" t="str">
        <f>LEFT(F4078,FIND(".",F4078,6))</f>
        <v>Xmp.video.</v>
      </c>
      <c r="D4078" s="2" t="str">
        <f>VLOOKUP(C4078,PrefixUebersetzung,2,FALSE)</f>
        <v>Xmp.video.</v>
      </c>
      <c r="E4078" s="2" t="str">
        <f>MID(F4078,FIND(".",F4078,6)+1,99)</f>
        <v>FrameSize</v>
      </c>
      <c r="F4078" s="3" t="s">
        <v>5856</v>
      </c>
      <c r="G4078" s="3" t="s">
        <v>9526</v>
      </c>
      <c r="H4078" s="3" t="s">
        <v>11311</v>
      </c>
      <c r="I4078" s="3" t="s">
        <v>3618</v>
      </c>
      <c r="J4078" s="3" t="s">
        <v>6327</v>
      </c>
      <c r="K4078" s="5" t="s">
        <v>5482</v>
      </c>
      <c r="L4078" s="14"/>
      <c r="N4078" s="3" t="str">
        <f>IFERROR(VLOOKUP(I4078,B:K,10,FALSE),"")</f>
        <v>Die Rahmengröße. Zum Beispiel:  w:720, h: 480, unit:pixels</v>
      </c>
      <c r="O4078" s="3" t="str">
        <f>IF(AND(TRIM(J4078)="",M4078=""),"Suffix not translated ",
   IF(AND(TRIM(J4078)&lt;&gt;"",TRIM(M4078)&lt;&gt;"",TRIM(J4078)&lt;&gt;TRIM(M4078)),"Suffix translation &lt;&gt; lookup ", "" ))
&amp;IF(AND(TRIM(K4078)="",N4078=""),"Description not translated ",
   IF(AND(TRIM(K4078)&lt;&gt;"",TRIM(N4078)&lt;&gt;"",TRIM(K4078)&lt;&gt;TRIM(N4078)),"Description translation&lt;&gt; lookup ", "" ))</f>
        <v/>
      </c>
      <c r="P4078" s="3" t="s">
        <v>8447</v>
      </c>
      <c r="Q4078" s="3" t="s">
        <v>8447</v>
      </c>
    </row>
    <row r="4079" spans="1:18" x14ac:dyDescent="0.25">
      <c r="A4079" s="2" t="str">
        <f>IF(TRIM(J4079)="","",E4079)</f>
        <v>FrameWidth</v>
      </c>
      <c r="B4079" s="2" t="str">
        <f>IF(TRIM(K4079)="","",I4079)</f>
        <v>Width of frames in a video</v>
      </c>
      <c r="C4079" s="2" t="str">
        <f>LEFT(F4079,FIND(".",F4079,6))</f>
        <v>Xmp.video.</v>
      </c>
      <c r="D4079" s="2" t="str">
        <f>VLOOKUP(C4079,PrefixUebersetzung,2,FALSE)</f>
        <v>Xmp.video.</v>
      </c>
      <c r="E4079" s="2" t="str">
        <f>MID(F4079,FIND(".",F4079,6)+1,99)</f>
        <v>FrameWidth</v>
      </c>
      <c r="F4079" s="3" t="s">
        <v>5857</v>
      </c>
      <c r="G4079" s="3" t="s">
        <v>9526</v>
      </c>
      <c r="H4079" s="3" t="s">
        <v>11242</v>
      </c>
      <c r="I4079" s="3" t="s">
        <v>5858</v>
      </c>
      <c r="J4079" s="3" t="s">
        <v>6328</v>
      </c>
      <c r="K4079" s="5" t="s">
        <v>6267</v>
      </c>
      <c r="L4079" s="14">
        <v>1</v>
      </c>
      <c r="O4079" s="3" t="str">
        <f>IF(AND(TRIM(J4079)="",M4079=""),"Suffix not translated ",
   IF(AND(TRIM(J4079)&lt;&gt;"",TRIM(M4079)&lt;&gt;"",TRIM(J4079)&lt;&gt;TRIM(M4079)),"Suffix translation &lt;&gt; lookup ", "" ))
&amp;IF(AND(TRIM(K4079)="",N4079=""),"Description not translated ",
   IF(AND(TRIM(K4079)&lt;&gt;"",TRIM(N4079)&lt;&gt;"",TRIM(K4079)&lt;&gt;TRIM(N4079)),"Description translation&lt;&gt; lookup ", "" ))</f>
        <v/>
      </c>
      <c r="P4079" s="3" t="s">
        <v>8447</v>
      </c>
      <c r="Q4079" s="3" t="s">
        <v>8447</v>
      </c>
    </row>
    <row r="4080" spans="1:18" x14ac:dyDescent="0.25">
      <c r="A4080" s="2" t="str">
        <f>IF(TRIM(J4080)="","",E4080)</f>
        <v>Genre</v>
      </c>
      <c r="B4080" s="2" t="str">
        <f>IF(TRIM(K4080)="","",I4080)</f>
        <v>The name of the genre.</v>
      </c>
      <c r="C4080" s="2" t="str">
        <f>LEFT(F4080,FIND(".",F4080,6))</f>
        <v>Xmp.video.</v>
      </c>
      <c r="D4080" s="2" t="str">
        <f>VLOOKUP(C4080,PrefixUebersetzung,2,FALSE)</f>
        <v>Xmp.video.</v>
      </c>
      <c r="E4080" s="2" t="str">
        <f>MID(F4080,FIND(".",F4080,6)+1,99)</f>
        <v>Genre</v>
      </c>
      <c r="F4080" s="3" t="s">
        <v>5859</v>
      </c>
      <c r="G4080" s="3" t="s">
        <v>9526</v>
      </c>
      <c r="H4080" s="3" t="s">
        <v>11241</v>
      </c>
      <c r="I4080" s="3" t="s">
        <v>3585</v>
      </c>
      <c r="J4080" s="3" t="s">
        <v>4554</v>
      </c>
      <c r="K4080" s="5" t="s">
        <v>4107</v>
      </c>
      <c r="L4080" s="14"/>
      <c r="M4080" s="3" t="str">
        <f>IFERROR(VLOOKUP(E4080,A:J,10, FALSE),"")</f>
        <v>Genre</v>
      </c>
      <c r="N4080" s="3" t="str">
        <f>IFERROR(VLOOKUP(I4080,B:K,10,FALSE),"")</f>
        <v>Der Name des Genres.</v>
      </c>
      <c r="O4080" s="3" t="str">
        <f>IF(AND(TRIM(J4080)="",M4080=""),"Suffix not translated ",
   IF(AND(TRIM(J4080)&lt;&gt;"",TRIM(M4080)&lt;&gt;"",TRIM(J4080)&lt;&gt;TRIM(M4080)),"Suffix translation &lt;&gt; lookup ", "" ))
&amp;IF(AND(TRIM(K4080)="",N4080=""),"Description not translated ",
   IF(AND(TRIM(K4080)&lt;&gt;"",TRIM(N4080)&lt;&gt;"",TRIM(K4080)&lt;&gt;TRIM(N4080)),"Description translation&lt;&gt; lookup ", "" ))</f>
        <v/>
      </c>
      <c r="Q4080" s="3" t="s">
        <v>8447</v>
      </c>
      <c r="R4080" s="3" t="s">
        <v>4107</v>
      </c>
    </row>
    <row r="4081" spans="1:18" x14ac:dyDescent="0.25">
      <c r="A4081" s="2" t="str">
        <f>IF(TRIM(J4081)="","",E4081)</f>
        <v/>
      </c>
      <c r="B4081" s="2" t="str">
        <f>IF(TRIM(K4081)="","",I4081)</f>
        <v/>
      </c>
      <c r="C4081" s="2" t="str">
        <f>LEFT(F4081,FIND(".",F4081,6))</f>
        <v>Xmp.video.</v>
      </c>
      <c r="D4081" s="2" t="str">
        <f>VLOOKUP(C4081,PrefixUebersetzung,2,FALSE)</f>
        <v>Xmp.video.</v>
      </c>
      <c r="E4081" s="2" t="str">
        <f>MID(F4081,FIND(".",F4081,6)+1,99)</f>
        <v>GPSAltitude</v>
      </c>
      <c r="F4081" s="3" t="s">
        <v>5860</v>
      </c>
      <c r="G4081" s="3" t="s">
        <v>9526</v>
      </c>
      <c r="H4081" s="3" t="s">
        <v>9519</v>
      </c>
      <c r="I4081" s="3" t="s">
        <v>3349</v>
      </c>
      <c r="J4081" s="3"/>
      <c r="L4081" s="14"/>
      <c r="M4081" s="3" t="str">
        <f>IFERROR(VLOOKUP(E4081,A:J,10, FALSE),"")</f>
        <v>GPS Höhe</v>
      </c>
      <c r="N4081" s="3" t="str">
        <f>IFERROR(VLOOKUP(I4081,B:K,10,FALSE),"")</f>
        <v>GPS tag 6, 0x06. Zeigt Höhe in Metern.</v>
      </c>
      <c r="O4081" s="3" t="str">
        <f>IF(AND(TRIM(J4081)="",M4081=""),"Suffix not translated ",
   IF(AND(TRIM(J4081)&lt;&gt;"",TRIM(M4081)&lt;&gt;"",TRIM(J4081)&lt;&gt;TRIM(M4081)),"Suffix translation &lt;&gt; lookup ", "" ))
&amp;IF(AND(TRIM(K4081)="",N4081=""),"Description not translated ",
   IF(AND(TRIM(K4081)&lt;&gt;"",TRIM(N4081)&lt;&gt;"",TRIM(K4081)&lt;&gt;TRIM(N4081)),"Description translation&lt;&gt; lookup ", "" ))</f>
        <v/>
      </c>
    </row>
    <row r="4082" spans="1:18" ht="45" x14ac:dyDescent="0.25">
      <c r="A4082" s="2" t="str">
        <f>IF(TRIM(J4082)="","",E4082)</f>
        <v/>
      </c>
      <c r="B4082" s="2" t="str">
        <f>IF(TRIM(K4082)="","",I4082)</f>
        <v/>
      </c>
      <c r="C4082" s="2" t="str">
        <f>LEFT(F4082,FIND(".",F4082,6))</f>
        <v>Xmp.video.</v>
      </c>
      <c r="D4082" s="2" t="str">
        <f>VLOOKUP(C4082,PrefixUebersetzung,2,FALSE)</f>
        <v>Xmp.video.</v>
      </c>
      <c r="E4082" s="2" t="str">
        <f>MID(F4082,FIND(".",F4082,6)+1,99)</f>
        <v>GPSAltitudeRef</v>
      </c>
      <c r="F4082" s="3" t="s">
        <v>5861</v>
      </c>
      <c r="G4082" s="3" t="s">
        <v>9526</v>
      </c>
      <c r="H4082" s="3" t="s">
        <v>11281</v>
      </c>
      <c r="I4082" s="3" t="s">
        <v>3350</v>
      </c>
      <c r="J4082" s="3"/>
      <c r="L4082" s="14"/>
      <c r="M4082" s="3" t="str">
        <f>IFERROR(VLOOKUP(E4082,A:J,10, FALSE),"")</f>
        <v>GPS Höhenreferenz</v>
      </c>
      <c r="N4082" s="3" t="str">
        <f>IFERROR(VLOOKUP(I4082,B:K,10,FALSE),"")</f>
        <v>GPS-Tag 5, 0x05. Zeigt an, ob die Höhe über oder unter dem Meeresspiegel ist.</v>
      </c>
      <c r="O4082" s="3" t="str">
        <f>IF(AND(TRIM(J4082)="",M4082=""),"Suffix not translated ",
   IF(AND(TRIM(J4082)&lt;&gt;"",TRIM(M4082)&lt;&gt;"",TRIM(J4082)&lt;&gt;TRIM(M4082)),"Suffix translation &lt;&gt; lookup ", "" ))
&amp;IF(AND(TRIM(K4082)="",N4082=""),"Description not translated ",
   IF(AND(TRIM(K4082)&lt;&gt;"",TRIM(N4082)&lt;&gt;"",TRIM(K4082)&lt;&gt;TRIM(N4082)),"Description translation&lt;&gt; lookup ", "" ))</f>
        <v/>
      </c>
    </row>
    <row r="4083" spans="1:18" x14ac:dyDescent="0.25">
      <c r="A4083" s="2" t="str">
        <f>IF(TRIM(J4083)="","",E4083)</f>
        <v>GPSCoordinates</v>
      </c>
      <c r="B4083" s="2" t="str">
        <f>IF(TRIM(K4083)="","",I4083)</f>
        <v>Information about the GPS Coordinates.</v>
      </c>
      <c r="C4083" s="2" t="str">
        <f>LEFT(F4083,FIND(".",F4083,6))</f>
        <v>Xmp.video.</v>
      </c>
      <c r="D4083" s="2" t="str">
        <f>VLOOKUP(C4083,PrefixUebersetzung,2,FALSE)</f>
        <v>Xmp.video.</v>
      </c>
      <c r="E4083" s="2" t="str">
        <f>MID(F4083,FIND(".",F4083,6)+1,99)</f>
        <v>GPSCoordinates</v>
      </c>
      <c r="F4083" s="3" t="s">
        <v>5862</v>
      </c>
      <c r="G4083" s="3" t="s">
        <v>9526</v>
      </c>
      <c r="H4083" s="3" t="s">
        <v>11241</v>
      </c>
      <c r="I4083" s="3" t="s">
        <v>5863</v>
      </c>
      <c r="J4083" s="3" t="s">
        <v>6329</v>
      </c>
      <c r="K4083" s="5" t="s">
        <v>6268</v>
      </c>
      <c r="L4083" s="14"/>
      <c r="O4083" s="3" t="str">
        <f>IF(AND(TRIM(J4083)="",M4083=""),"Suffix not translated ",
   IF(AND(TRIM(J4083)&lt;&gt;"",TRIM(M4083)&lt;&gt;"",TRIM(J4083)&lt;&gt;TRIM(M4083)),"Suffix translation &lt;&gt; lookup ", "" ))
&amp;IF(AND(TRIM(K4083)="",N4083=""),"Description not translated ",
   IF(AND(TRIM(K4083)&lt;&gt;"",TRIM(N4083)&lt;&gt;"",TRIM(K4083)&lt;&gt;TRIM(N4083)),"Description translation&lt;&gt; lookup ", "" ))</f>
        <v/>
      </c>
      <c r="P4083" s="3" t="s">
        <v>8447</v>
      </c>
      <c r="Q4083" s="3" t="s">
        <v>8447</v>
      </c>
    </row>
    <row r="4084" spans="1:18" ht="30" x14ac:dyDescent="0.25">
      <c r="A4084" s="2" t="str">
        <f>IF(TRIM(J4084)="","",E4084)</f>
        <v/>
      </c>
      <c r="B4084" s="2" t="str">
        <f>IF(TRIM(K4084)="","",I4084)</f>
        <v>Date stamp of GPS data.</v>
      </c>
      <c r="C4084" s="2" t="str">
        <f>LEFT(F4084,FIND(".",F4084,6))</f>
        <v>Xmp.video.</v>
      </c>
      <c r="D4084" s="2" t="str">
        <f>VLOOKUP(C4084,PrefixUebersetzung,2,FALSE)</f>
        <v>Xmp.video.</v>
      </c>
      <c r="E4084" s="2" t="str">
        <f>MID(F4084,FIND(".",F4084,6)+1,99)</f>
        <v>GPSDateStamp</v>
      </c>
      <c r="F4084" s="3" t="s">
        <v>5864</v>
      </c>
      <c r="G4084" s="3" t="s">
        <v>11265</v>
      </c>
      <c r="I4084" s="3" t="s">
        <v>9495</v>
      </c>
      <c r="J4084" s="3"/>
      <c r="K4084" s="5" t="s">
        <v>6724</v>
      </c>
      <c r="L4084" s="14"/>
      <c r="M4084" s="3" t="str">
        <f>IFERROR(VLOOKUP(E4084,A:J,10, FALSE),"")</f>
        <v>GPS Datum/Zeit</v>
      </c>
      <c r="O4084" s="3" t="str">
        <f>IF(AND(TRIM(J4084)="",M4084=""),"Suffix not translated ",
   IF(AND(TRIM(J4084)&lt;&gt;"",TRIM(M4084)&lt;&gt;"",TRIM(J4084)&lt;&gt;TRIM(M4084)),"Suffix translation &lt;&gt; lookup ", "" ))
&amp;IF(AND(TRIM(K4084)="",N4084=""),"Description not translated ",
   IF(AND(TRIM(K4084)&lt;&gt;"",TRIM(N4084)&lt;&gt;"",TRIM(K4084)&lt;&gt;TRIM(N4084)),"Description translation&lt;&gt; lookup ", "" ))</f>
        <v/>
      </c>
      <c r="Q4084" s="3" t="s">
        <v>8447</v>
      </c>
    </row>
    <row r="4085" spans="1:18" ht="30" x14ac:dyDescent="0.25">
      <c r="A4085" s="2" t="str">
        <f>IF(TRIM(J4085)="","",E4085)</f>
        <v/>
      </c>
      <c r="B4085" s="2" t="str">
        <f>IF(TRIM(K4085)="","",I4085)</f>
        <v>Direction of image when captured, values range from 0 to 359.99.</v>
      </c>
      <c r="C4085" s="2" t="str">
        <f>LEFT(F4085,FIND(".",F4085,6))</f>
        <v>Xmp.video.</v>
      </c>
      <c r="D4085" s="2" t="str">
        <f>VLOOKUP(C4085,PrefixUebersetzung,2,FALSE)</f>
        <v>Xmp.video.</v>
      </c>
      <c r="E4085" s="2" t="str">
        <f>MID(F4085,FIND(".",F4085,6)+1,99)</f>
        <v>GPSImgDirection</v>
      </c>
      <c r="F4085" s="3" t="s">
        <v>5865</v>
      </c>
      <c r="G4085" s="3" t="s">
        <v>9526</v>
      </c>
      <c r="H4085" s="3" t="s">
        <v>9519</v>
      </c>
      <c r="I4085" s="3" t="s">
        <v>5866</v>
      </c>
      <c r="J4085" s="3"/>
      <c r="K4085" s="5" t="s">
        <v>6725</v>
      </c>
      <c r="L4085" s="14"/>
      <c r="M4085" s="3" t="str">
        <f>IFERROR(VLOOKUP(E4085,A:J,10, FALSE),"")</f>
        <v>GPS Bildrichtung</v>
      </c>
      <c r="O4085" s="3" t="str">
        <f>IF(AND(TRIM(J4085)="",M4085=""),"Suffix not translated ",
   IF(AND(TRIM(J4085)&lt;&gt;"",TRIM(M4085)&lt;&gt;"",TRIM(J4085)&lt;&gt;TRIM(M4085)),"Suffix translation &lt;&gt; lookup ", "" ))
&amp;IF(AND(TRIM(K4085)="",N4085=""),"Description not translated ",
   IF(AND(TRIM(K4085)&lt;&gt;"",TRIM(N4085)&lt;&gt;"",TRIM(K4085)&lt;&gt;TRIM(N4085)),"Description translation&lt;&gt; lookup ", "" ))</f>
        <v/>
      </c>
      <c r="Q4085" s="3" t="s">
        <v>8447</v>
      </c>
    </row>
    <row r="4086" spans="1:18" ht="30" x14ac:dyDescent="0.25">
      <c r="A4086" s="2" t="str">
        <f>IF(TRIM(J4086)="","",E4086)</f>
        <v/>
      </c>
      <c r="B4086" s="2" t="str">
        <f>IF(TRIM(K4086)="","",I4086)</f>
        <v>Reference for image direction.</v>
      </c>
      <c r="C4086" s="2" t="str">
        <f>LEFT(F4086,FIND(".",F4086,6))</f>
        <v>Xmp.video.</v>
      </c>
      <c r="D4086" s="2" t="str">
        <f>VLOOKUP(C4086,PrefixUebersetzung,2,FALSE)</f>
        <v>Xmp.video.</v>
      </c>
      <c r="E4086" s="2" t="str">
        <f>MID(F4086,FIND(".",F4086,6)+1,99)</f>
        <v>GPSImgDirectionRef</v>
      </c>
      <c r="F4086" s="3" t="s">
        <v>5867</v>
      </c>
      <c r="G4086" s="3" t="s">
        <v>9526</v>
      </c>
      <c r="H4086" s="3" t="s">
        <v>11284</v>
      </c>
      <c r="I4086" s="3" t="s">
        <v>5868</v>
      </c>
      <c r="J4086" s="3"/>
      <c r="K4086" s="5" t="s">
        <v>6269</v>
      </c>
      <c r="L4086" s="14"/>
      <c r="M4086" s="3" t="str">
        <f>IFERROR(VLOOKUP(E4086,A:J,10, FALSE),"")</f>
        <v>GPS Bildrichtung Referenz</v>
      </c>
      <c r="O4086" s="3" t="str">
        <f>IF(AND(TRIM(J4086)="",M4086=""),"Suffix not translated ",
   IF(AND(TRIM(J4086)&lt;&gt;"",TRIM(M4086)&lt;&gt;"",TRIM(J4086)&lt;&gt;TRIM(M4086)),"Suffix translation &lt;&gt; lookup ", "" ))
&amp;IF(AND(TRIM(K4086)="",N4086=""),"Description not translated ",
   IF(AND(TRIM(K4086)&lt;&gt;"",TRIM(N4086)&lt;&gt;"",TRIM(K4086)&lt;&gt;TRIM(N4086)),"Description translation&lt;&gt; lookup ", "" ))</f>
        <v/>
      </c>
      <c r="Q4086" s="3" t="s">
        <v>8447</v>
      </c>
      <c r="R4086" s="3" t="s">
        <v>9194</v>
      </c>
    </row>
    <row r="4087" spans="1:18" ht="30" x14ac:dyDescent="0.25">
      <c r="A4087" s="2" t="str">
        <f>IF(TRIM(J4087)="","",E4087)</f>
        <v/>
      </c>
      <c r="B4087" s="2" t="str">
        <f>IF(TRIM(K4087)="","",I4087)</f>
        <v>(North/South). Indicates latitude.</v>
      </c>
      <c r="C4087" s="2" t="str">
        <f>LEFT(F4087,FIND(".",F4087,6))</f>
        <v>Xmp.video.</v>
      </c>
      <c r="D4087" s="2" t="str">
        <f>VLOOKUP(C4087,PrefixUebersetzung,2,FALSE)</f>
        <v>Xmp.video.</v>
      </c>
      <c r="E4087" s="2" t="str">
        <f>MID(F4087,FIND(".",F4087,6)+1,99)</f>
        <v>GPSLatitude</v>
      </c>
      <c r="F4087" s="3" t="s">
        <v>5869</v>
      </c>
      <c r="G4087" s="3" t="s">
        <v>9526</v>
      </c>
      <c r="H4087" s="3" t="s">
        <v>11287</v>
      </c>
      <c r="I4087" s="3" t="s">
        <v>5870</v>
      </c>
      <c r="J4087" s="3"/>
      <c r="K4087" s="5" t="s">
        <v>6726</v>
      </c>
      <c r="L4087" s="14"/>
      <c r="M4087" s="3" t="str">
        <f>IFERROR(VLOOKUP(E4087,A:J,10, FALSE),"")</f>
        <v>GPS Breite</v>
      </c>
      <c r="O4087" s="3" t="str">
        <f>IF(AND(TRIM(J4087)="",M4087=""),"Suffix not translated ",
   IF(AND(TRIM(J4087)&lt;&gt;"",TRIM(M4087)&lt;&gt;"",TRIM(J4087)&lt;&gt;TRIM(M4087)),"Suffix translation &lt;&gt; lookup ", "" ))
&amp;IF(AND(TRIM(K4087)="",N4087=""),"Description not translated ",
   IF(AND(TRIM(K4087)&lt;&gt;"",TRIM(N4087)&lt;&gt;"",TRIM(K4087)&lt;&gt;TRIM(N4087)),"Description translation&lt;&gt; lookup ", "" ))</f>
        <v/>
      </c>
      <c r="Q4087" s="3" t="s">
        <v>8447</v>
      </c>
    </row>
    <row r="4088" spans="1:18" ht="30" x14ac:dyDescent="0.25">
      <c r="A4088" s="2" t="str">
        <f>IF(TRIM(J4088)="","",E4088)</f>
        <v/>
      </c>
      <c r="B4088" s="2" t="str">
        <f>IF(TRIM(K4088)="","",I4088)</f>
        <v>(East/West). Indicates longitude.</v>
      </c>
      <c r="C4088" s="2" t="str">
        <f>LEFT(F4088,FIND(".",F4088,6))</f>
        <v>Xmp.video.</v>
      </c>
      <c r="D4088" s="2" t="str">
        <f>VLOOKUP(C4088,PrefixUebersetzung,2,FALSE)</f>
        <v>Xmp.video.</v>
      </c>
      <c r="E4088" s="2" t="str">
        <f>MID(F4088,FIND(".",F4088,6)+1,99)</f>
        <v>GPSLongitude</v>
      </c>
      <c r="F4088" s="3" t="s">
        <v>5871</v>
      </c>
      <c r="G4088" s="3" t="s">
        <v>9526</v>
      </c>
      <c r="H4088" s="3" t="s">
        <v>11287</v>
      </c>
      <c r="I4088" s="3" t="s">
        <v>5872</v>
      </c>
      <c r="J4088" s="3"/>
      <c r="K4088" s="5" t="s">
        <v>6727</v>
      </c>
      <c r="L4088" s="14"/>
      <c r="M4088" s="3" t="str">
        <f>IFERROR(VLOOKUP(E4088,A:J,10, FALSE),"")</f>
        <v>GPS Länge</v>
      </c>
      <c r="O4088" s="3" t="str">
        <f>IF(AND(TRIM(J4088)="",M4088=""),"Suffix not translated ",
   IF(AND(TRIM(J4088)&lt;&gt;"",TRIM(M4088)&lt;&gt;"",TRIM(J4088)&lt;&gt;TRIM(M4088)),"Suffix translation &lt;&gt; lookup ", "" ))
&amp;IF(AND(TRIM(K4088)="",N4088=""),"Description not translated ",
   IF(AND(TRIM(K4088)&lt;&gt;"",TRIM(N4088)&lt;&gt;"",TRIM(K4088)&lt;&gt;TRIM(N4088)),"Description translation&lt;&gt; lookup ", "" ))</f>
        <v/>
      </c>
      <c r="Q4088" s="3" t="s">
        <v>8447</v>
      </c>
    </row>
    <row r="4089" spans="1:18" ht="30" x14ac:dyDescent="0.25">
      <c r="A4089" s="2" t="str">
        <f>IF(TRIM(J4089)="","",E4089)</f>
        <v/>
      </c>
      <c r="B4089" s="2" t="str">
        <f>IF(TRIM(K4089)="","",I4089)</f>
        <v>Geodetic survey data.</v>
      </c>
      <c r="C4089" s="2" t="str">
        <f>LEFT(F4089,FIND(".",F4089,6))</f>
        <v>Xmp.video.</v>
      </c>
      <c r="D4089" s="2" t="str">
        <f>VLOOKUP(C4089,PrefixUebersetzung,2,FALSE)</f>
        <v>Xmp.video.</v>
      </c>
      <c r="E4089" s="2" t="str">
        <f>MID(F4089,FIND(".",F4089,6)+1,99)</f>
        <v>GPSMapDatum</v>
      </c>
      <c r="F4089" s="3" t="s">
        <v>5873</v>
      </c>
      <c r="G4089" s="3" t="s">
        <v>9526</v>
      </c>
      <c r="H4089" s="3" t="s">
        <v>11241</v>
      </c>
      <c r="I4089" s="3" t="s">
        <v>5874</v>
      </c>
      <c r="J4089" s="3"/>
      <c r="K4089" s="5" t="s">
        <v>6270</v>
      </c>
      <c r="L4089" s="14"/>
      <c r="M4089" s="3" t="str">
        <f>IFERROR(VLOOKUP(E4089,A:J,10, FALSE),"")</f>
        <v>GPS Vermessungsdaten</v>
      </c>
      <c r="O4089" s="3" t="str">
        <f>IF(AND(TRIM(J4089)="",M4089=""),"Suffix not translated ",
   IF(AND(TRIM(J4089)&lt;&gt;"",TRIM(M4089)&lt;&gt;"",TRIM(J4089)&lt;&gt;TRIM(M4089)),"Suffix translation &lt;&gt; lookup ", "" ))
&amp;IF(AND(TRIM(K4089)="",N4089=""),"Description not translated ",
   IF(AND(TRIM(K4089)&lt;&gt;"",TRIM(N4089)&lt;&gt;"",TRIM(K4089)&lt;&gt;TRIM(N4089)),"Description translation&lt;&gt; lookup ", "" ))</f>
        <v/>
      </c>
      <c r="Q4089" s="3" t="s">
        <v>8447</v>
      </c>
      <c r="R4089" s="3" t="s">
        <v>9193</v>
      </c>
    </row>
    <row r="4090" spans="1:18" x14ac:dyDescent="0.25">
      <c r="A4090" s="2" t="str">
        <f>IF(TRIM(J4090)="","",E4090)</f>
        <v/>
      </c>
      <c r="B4090" s="2" t="str">
        <f>IF(TRIM(K4090)="","",I4090)</f>
        <v>Satellite information, format is unspecified.</v>
      </c>
      <c r="C4090" s="2" t="str">
        <f>LEFT(F4090,FIND(".",F4090,6))</f>
        <v>Xmp.video.</v>
      </c>
      <c r="D4090" s="2" t="str">
        <f>VLOOKUP(C4090,PrefixUebersetzung,2,FALSE)</f>
        <v>Xmp.video.</v>
      </c>
      <c r="E4090" s="2" t="str">
        <f>MID(F4090,FIND(".",F4090,6)+1,99)</f>
        <v>GPSSatellites</v>
      </c>
      <c r="F4090" s="3" t="s">
        <v>5875</v>
      </c>
      <c r="G4090" s="3" t="s">
        <v>9526</v>
      </c>
      <c r="H4090" s="3" t="s">
        <v>11241</v>
      </c>
      <c r="I4090" s="3" t="s">
        <v>5876</v>
      </c>
      <c r="J4090" s="3"/>
      <c r="K4090" s="5" t="s">
        <v>6728</v>
      </c>
      <c r="L4090" s="14"/>
      <c r="M4090" s="3" t="str">
        <f>IFERROR(VLOOKUP(E4090,A:J,10, FALSE),"")</f>
        <v>GPS Satelliten</v>
      </c>
      <c r="O4090" s="3" t="str">
        <f>IF(AND(TRIM(J4090)="",M4090=""),"Suffix not translated ",
   IF(AND(TRIM(J4090)&lt;&gt;"",TRIM(M4090)&lt;&gt;"",TRIM(J4090)&lt;&gt;TRIM(M4090)),"Suffix translation &lt;&gt; lookup ", "" ))
&amp;IF(AND(TRIM(K4090)="",N4090=""),"Description not translated ",
   IF(AND(TRIM(K4090)&lt;&gt;"",TRIM(N4090)&lt;&gt;"",TRIM(K4090)&lt;&gt;TRIM(N4090)),"Description translation&lt;&gt; lookup ", "" ))</f>
        <v/>
      </c>
      <c r="Q4090" s="3" t="s">
        <v>8447</v>
      </c>
    </row>
    <row r="4091" spans="1:18" ht="30" x14ac:dyDescent="0.25">
      <c r="A4091" s="2" t="str">
        <f>IF(TRIM(J4091)="","",E4091)</f>
        <v/>
      </c>
      <c r="B4091" s="2" t="str">
        <f>IF(TRIM(K4091)="","",I4091)</f>
        <v>Time stamp of GPS data.</v>
      </c>
      <c r="C4091" s="2" t="str">
        <f>LEFT(F4091,FIND(".",F4091,6))</f>
        <v>Xmp.video.</v>
      </c>
      <c r="D4091" s="2" t="str">
        <f>VLOOKUP(C4091,PrefixUebersetzung,2,FALSE)</f>
        <v>Xmp.video.</v>
      </c>
      <c r="E4091" s="2" t="str">
        <f>MID(F4091,FIND(".",F4091,6)+1,99)</f>
        <v>GPSTimeStamp</v>
      </c>
      <c r="F4091" s="3" t="s">
        <v>5877</v>
      </c>
      <c r="G4091" s="3" t="s">
        <v>11265</v>
      </c>
      <c r="I4091" s="3" t="s">
        <v>9496</v>
      </c>
      <c r="J4091" s="3"/>
      <c r="K4091" s="5" t="s">
        <v>6729</v>
      </c>
      <c r="L4091" s="14"/>
      <c r="M4091" s="3" t="str">
        <f>IFERROR(VLOOKUP(E4091,A:J,10, FALSE),"")</f>
        <v>GPS Zeit</v>
      </c>
      <c r="O4091" s="3" t="str">
        <f>IF(AND(TRIM(J4091)="",M4091=""),"Suffix not translated ",
   IF(AND(TRIM(J4091)&lt;&gt;"",TRIM(M4091)&lt;&gt;"",TRIM(J4091)&lt;&gt;TRIM(M4091)),"Suffix translation &lt;&gt; lookup ", "" ))
&amp;IF(AND(TRIM(K4091)="",N4091=""),"Description not translated ",
   IF(AND(TRIM(K4091)&lt;&gt;"",TRIM(N4091)&lt;&gt;"",TRIM(K4091)&lt;&gt;TRIM(N4091)),"Description translation&lt;&gt; lookup ", "" ))</f>
        <v/>
      </c>
      <c r="Q4091" s="3" t="s">
        <v>8447</v>
      </c>
    </row>
    <row r="4092" spans="1:18" ht="30" x14ac:dyDescent="0.25">
      <c r="A4092" s="2" t="str">
        <f>IF(TRIM(J4092)="","",E4092)</f>
        <v/>
      </c>
      <c r="B4092" s="2" t="str">
        <f>IF(TRIM(K4092)="","",I4092)</f>
        <v>A decimal encoding with period separators.</v>
      </c>
      <c r="C4092" s="2" t="str">
        <f>LEFT(F4092,FIND(".",F4092,6))</f>
        <v>Xmp.video.</v>
      </c>
      <c r="D4092" s="2" t="str">
        <f>VLOOKUP(C4092,PrefixUebersetzung,2,FALSE)</f>
        <v>Xmp.video.</v>
      </c>
      <c r="E4092" s="2" t="str">
        <f>MID(F4092,FIND(".",F4092,6)+1,99)</f>
        <v>GPSVersionID</v>
      </c>
      <c r="F4092" s="3" t="s">
        <v>5878</v>
      </c>
      <c r="G4092" s="3" t="s">
        <v>9526</v>
      </c>
      <c r="H4092" s="3" t="s">
        <v>11241</v>
      </c>
      <c r="I4092" s="3" t="s">
        <v>11385</v>
      </c>
      <c r="J4092" s="3"/>
      <c r="K4092" s="5" t="s">
        <v>6730</v>
      </c>
      <c r="L4092" s="14"/>
      <c r="M4092" s="3" t="str">
        <f>IFERROR(VLOOKUP(E4092,A:J,10, FALSE),"")</f>
        <v>GPS Version</v>
      </c>
      <c r="O4092" s="3" t="str">
        <f>IF(AND(TRIM(J4092)="",M4092=""),"Suffix not translated ",
   IF(AND(TRIM(J4092)&lt;&gt;"",TRIM(M4092)&lt;&gt;"",TRIM(J4092)&lt;&gt;TRIM(M4092)),"Suffix translation &lt;&gt; lookup ", "" ))
&amp;IF(AND(TRIM(K4092)="",N4092=""),"Description not translated ",
   IF(AND(TRIM(K4092)&lt;&gt;"",TRIM(N4092)&lt;&gt;"",TRIM(K4092)&lt;&gt;TRIM(N4092)),"Description translation&lt;&gt; lookup ", "" ))</f>
        <v/>
      </c>
      <c r="Q4092" s="3" t="s">
        <v>8447</v>
      </c>
    </row>
    <row r="4093" spans="1:18" ht="75" x14ac:dyDescent="0.25">
      <c r="A4093" s="2" t="str">
        <f>IF(TRIM(J4093)="","",E4093)</f>
        <v>GraphicsMode</v>
      </c>
      <c r="B4093" s="2" t="str">
        <f>IF(TRIM(K4093)="","",I4093)</f>
        <v>A 16-bit integer that specifies the transfer mode. The transfer mode specifies which Booleanoperation QuickDraw should perform when drawing or transferring an image from one location to another.</v>
      </c>
      <c r="C4093" s="2" t="str">
        <f>LEFT(F4093,FIND(".",F4093,6))</f>
        <v>Xmp.video.</v>
      </c>
      <c r="D4093" s="2" t="str">
        <f>VLOOKUP(C4093,PrefixUebersetzung,2,FALSE)</f>
        <v>Xmp.video.</v>
      </c>
      <c r="E4093" s="2" t="str">
        <f>MID(F4093,FIND(".",F4093,6)+1,99)</f>
        <v>GraphicsMode</v>
      </c>
      <c r="F4093" s="3" t="s">
        <v>5879</v>
      </c>
      <c r="G4093" s="3" t="s">
        <v>9526</v>
      </c>
      <c r="H4093" s="3" t="s">
        <v>11241</v>
      </c>
      <c r="I4093" s="3" t="s">
        <v>9558</v>
      </c>
      <c r="J4093" s="3" t="s">
        <v>6330</v>
      </c>
      <c r="K4093" s="5" t="s">
        <v>6731</v>
      </c>
      <c r="L4093" s="14"/>
      <c r="O4093" s="3" t="str">
        <f>IF(AND(TRIM(J4093)="",M4093=""),"Suffix not translated ",
   IF(AND(TRIM(J4093)&lt;&gt;"",TRIM(M4093)&lt;&gt;"",TRIM(J4093)&lt;&gt;TRIM(M4093)),"Suffix translation &lt;&gt; lookup ", "" ))
&amp;IF(AND(TRIM(K4093)="",N4093=""),"Description not translated ",
   IF(AND(TRIM(K4093)&lt;&gt;"",TRIM(N4093)&lt;&gt;"",TRIM(K4093)&lt;&gt;TRIM(N4093)),"Description translation&lt;&gt; lookup ", "" ))</f>
        <v/>
      </c>
      <c r="P4093" s="3" t="s">
        <v>8447</v>
      </c>
      <c r="Q4093" s="3" t="s">
        <v>8447</v>
      </c>
    </row>
    <row r="4094" spans="1:18" x14ac:dyDescent="0.25">
      <c r="A4094" s="2" t="str">
        <f>IF(TRIM(J4094)="","",E4094)</f>
        <v>Grouping</v>
      </c>
      <c r="B4094" s="2" t="str">
        <f>IF(TRIM(K4094)="","",I4094)</f>
        <v>Information about the Grouping.</v>
      </c>
      <c r="C4094" s="2" t="str">
        <f>LEFT(F4094,FIND(".",F4094,6))</f>
        <v>Xmp.video.</v>
      </c>
      <c r="D4094" s="2" t="str">
        <f>VLOOKUP(C4094,PrefixUebersetzung,2,FALSE)</f>
        <v>Xmp.video.</v>
      </c>
      <c r="E4094" s="2" t="str">
        <f>MID(F4094,FIND(".",F4094,6)+1,99)</f>
        <v>Grouping</v>
      </c>
      <c r="F4094" s="3" t="s">
        <v>5880</v>
      </c>
      <c r="G4094" s="3" t="s">
        <v>9526</v>
      </c>
      <c r="H4094" s="3" t="s">
        <v>11241</v>
      </c>
      <c r="I4094" s="3" t="s">
        <v>5881</v>
      </c>
      <c r="J4094" s="3" t="s">
        <v>6331</v>
      </c>
      <c r="K4094" s="5" t="s">
        <v>6271</v>
      </c>
      <c r="L4094" s="14"/>
      <c r="O4094" s="3" t="str">
        <f>IF(AND(TRIM(J4094)="",M4094=""),"Suffix not translated ",
   IF(AND(TRIM(J4094)&lt;&gt;"",TRIM(M4094)&lt;&gt;"",TRIM(J4094)&lt;&gt;TRIM(M4094)),"Suffix translation &lt;&gt; lookup ", "" ))
&amp;IF(AND(TRIM(K4094)="",N4094=""),"Description not translated ",
   IF(AND(TRIM(K4094)&lt;&gt;"",TRIM(N4094)&lt;&gt;"",TRIM(K4094)&lt;&gt;TRIM(N4094)),"Description translation&lt;&gt; lookup ", "" ))</f>
        <v/>
      </c>
      <c r="P4094" s="3" t="s">
        <v>8447</v>
      </c>
      <c r="Q4094" s="3" t="s">
        <v>8447</v>
      </c>
    </row>
    <row r="4095" spans="1:18" ht="75" x14ac:dyDescent="0.25">
      <c r="A4095" s="2" t="str">
        <f>IF(TRIM(J4095)="","",E4095)</f>
        <v/>
      </c>
      <c r="B4095" s="2" t="str">
        <f>IF(TRIM(K4095)="","",I4095)</f>
        <v/>
      </c>
      <c r="C4095" s="2" t="str">
        <f>LEFT(F4095,FIND(".",F4095,6))</f>
        <v>Xmp.video.</v>
      </c>
      <c r="D4095" s="2" t="str">
        <f>VLOOKUP(C4095,PrefixUebersetzung,2,FALSE)</f>
        <v>Xmp.video.</v>
      </c>
      <c r="E4095" s="2" t="str">
        <f>MID(F4095,FIND(".",F4095,6)+1,99)</f>
        <v>HandlerClass</v>
      </c>
      <c r="F4095" s="3" t="s">
        <v>5882</v>
      </c>
      <c r="G4095" s="3" t="s">
        <v>9526</v>
      </c>
      <c r="H4095" s="3" t="s">
        <v>11241</v>
      </c>
      <c r="I4095" s="3" t="s">
        <v>5606</v>
      </c>
      <c r="J4095" s="3"/>
      <c r="L4095" s="14"/>
      <c r="M4095" s="3" t="str">
        <f>IFERROR(VLOOKUP(E4095,A:J,10, FALSE),"")</f>
        <v>Handler Klasse</v>
      </c>
      <c r="N4095" s="3" t="str">
        <f>IFERROR(VLOOKUP(I4095,B:K,10,FALSE),"")</f>
        <v>Ein Vier-Zeichen-Code, der den Typ des Handlers angibt. Nur zwei Werte sind gültig für dieses Feld: "mhlr" für Medien-Handler und "dhlr" für Datenhandler.</v>
      </c>
      <c r="O4095" s="3" t="str">
        <f>IF(AND(TRIM(J4095)="",M4095=""),"Suffix not translated ",
   IF(AND(TRIM(J4095)&lt;&gt;"",TRIM(M4095)&lt;&gt;"",TRIM(J4095)&lt;&gt;TRIM(M4095)),"Suffix translation &lt;&gt; lookup ", "" ))
&amp;IF(AND(TRIM(K4095)="",N4095=""),"Description not translated ",
   IF(AND(TRIM(K4095)&lt;&gt;"",TRIM(N4095)&lt;&gt;"",TRIM(K4095)&lt;&gt;TRIM(N4095)),"Description translation&lt;&gt; lookup ", "" ))</f>
        <v/>
      </c>
    </row>
    <row r="4096" spans="1:18" ht="75" x14ac:dyDescent="0.25">
      <c r="A4096" s="2" t="str">
        <f>IF(TRIM(J4096)="","",E4096)</f>
        <v/>
      </c>
      <c r="B4096" s="2" t="str">
        <f>IF(TRIM(K4096)="","",I4096)</f>
        <v/>
      </c>
      <c r="C4096" s="2" t="str">
        <f>LEFT(F4096,FIND(".",F4096,6))</f>
        <v>Xmp.video.</v>
      </c>
      <c r="D4096" s="2" t="str">
        <f>VLOOKUP(C4096,PrefixUebersetzung,2,FALSE)</f>
        <v>Xmp.video.</v>
      </c>
      <c r="E4096" s="2" t="str">
        <f>MID(F4096,FIND(".",F4096,6)+1,99)</f>
        <v>HandlerDescription</v>
      </c>
      <c r="F4096" s="3" t="s">
        <v>5883</v>
      </c>
      <c r="G4096" s="3" t="s">
        <v>9526</v>
      </c>
      <c r="H4096" s="3" t="s">
        <v>11241</v>
      </c>
      <c r="I4096" s="3" t="s">
        <v>5608</v>
      </c>
      <c r="J4096" s="3"/>
      <c r="L4096" s="14"/>
      <c r="M4096" s="3" t="str">
        <f>IFERROR(VLOOKUP(E4096,A:J,10, FALSE),"")</f>
        <v>Handler Beschreibung</v>
      </c>
      <c r="N4096" s="3" t="str">
        <f>IFERROR(VLOOKUP(I4096,B:K,10,FALSE),"")</f>
        <v>Eine (gezählte) Zeichenfolge, die den Namen der Komponente, d.h. den bei Erzeugung den Mediums verwendeten Medienhandler,  spezifiziert.</v>
      </c>
      <c r="O4096" s="3" t="str">
        <f>IF(AND(TRIM(J4096)="",M4096=""),"Suffix not translated ",
   IF(AND(TRIM(J4096)&lt;&gt;"",TRIM(M4096)&lt;&gt;"",TRIM(J4096)&lt;&gt;TRIM(M4096)),"Suffix translation &lt;&gt; lookup ", "" ))
&amp;IF(AND(TRIM(K4096)="",N4096=""),"Description not translated ",
   IF(AND(TRIM(K4096)&lt;&gt;"",TRIM(N4096)&lt;&gt;"",TRIM(K4096)&lt;&gt;TRIM(N4096)),"Description translation&lt;&gt; lookup ", "" ))</f>
        <v/>
      </c>
    </row>
    <row r="4097" spans="1:18" ht="45" x14ac:dyDescent="0.25">
      <c r="A4097" s="2" t="str">
        <f>IF(TRIM(J4097)="","",E4097)</f>
        <v/>
      </c>
      <c r="B4097" s="2" t="str">
        <f>IF(TRIM(K4097)="","",I4097)</f>
        <v/>
      </c>
      <c r="C4097" s="2" t="str">
        <f>LEFT(F4097,FIND(".",F4097,6))</f>
        <v>Xmp.video.</v>
      </c>
      <c r="D4097" s="2" t="str">
        <f>VLOOKUP(C4097,PrefixUebersetzung,2,FALSE)</f>
        <v>Xmp.video.</v>
      </c>
      <c r="E4097" s="2" t="str">
        <f>MID(F4097,FIND(".",F4097,6)+1,99)</f>
        <v>HandlerType</v>
      </c>
      <c r="F4097" s="3" t="s">
        <v>5884</v>
      </c>
      <c r="G4097" s="3" t="s">
        <v>9526</v>
      </c>
      <c r="H4097" s="3" t="s">
        <v>11241</v>
      </c>
      <c r="I4097" s="3" t="s">
        <v>5610</v>
      </c>
      <c r="J4097" s="3"/>
      <c r="L4097" s="14"/>
      <c r="M4097" s="3" t="str">
        <f>IFERROR(VLOOKUP(E4097,A:J,10, FALSE),"")</f>
        <v>Handler Typ</v>
      </c>
      <c r="N4097" s="3" t="str">
        <f>IFERROR(VLOOKUP(I4097,B:K,10,FALSE),"")</f>
        <v>Ein Vier-Zeichen-Code, der den Typ der Medien-Handler oder Datenhandler identifiziert.</v>
      </c>
      <c r="O4097" s="3" t="str">
        <f>IF(AND(TRIM(J4097)="",M4097=""),"Suffix not translated ",
   IF(AND(TRIM(J4097)&lt;&gt;"",TRIM(M4097)&lt;&gt;"",TRIM(J4097)&lt;&gt;TRIM(M4097)),"Suffix translation &lt;&gt; lookup ", "" ))
&amp;IF(AND(TRIM(K4097)="",N4097=""),"Description not translated ",
   IF(AND(TRIM(K4097)&lt;&gt;"",TRIM(N4097)&lt;&gt;"",TRIM(K4097)&lt;&gt;TRIM(N4097)),"Description translation&lt;&gt; lookup ", "" ))</f>
        <v/>
      </c>
    </row>
    <row r="4098" spans="1:18" x14ac:dyDescent="0.25">
      <c r="A4098" s="2" t="str">
        <f>IF(TRIM(J4098)="","",E4098)</f>
        <v/>
      </c>
      <c r="B4098" s="2" t="str">
        <f>IF(TRIM(K4098)="","",I4098)</f>
        <v/>
      </c>
      <c r="C4098" s="2" t="str">
        <f>LEFT(F4098,FIND(".",F4098,6))</f>
        <v>Xmp.video.</v>
      </c>
      <c r="D4098" s="2" t="str">
        <f>VLOOKUP(C4098,PrefixUebersetzung,2,FALSE)</f>
        <v>Xmp.video.</v>
      </c>
      <c r="E4098" s="2" t="str">
        <f>MID(F4098,FIND(".",F4098,6)+1,99)</f>
        <v>HandlerVendorID</v>
      </c>
      <c r="F4098" s="3" t="s">
        <v>5885</v>
      </c>
      <c r="G4098" s="3" t="s">
        <v>9526</v>
      </c>
      <c r="H4098" s="3" t="s">
        <v>11241</v>
      </c>
      <c r="I4098" s="3" t="s">
        <v>5612</v>
      </c>
      <c r="J4098" s="3"/>
      <c r="L4098" s="14"/>
      <c r="M4098" s="3" t="str">
        <f>IFERROR(VLOOKUP(E4098,A:J,10, FALSE),"")</f>
        <v>Handler Hersteller-Id</v>
      </c>
      <c r="N4098" s="3" t="str">
        <f>IFERROR(VLOOKUP(I4098,B:K,10,FALSE),"")</f>
        <v>Komponentenhersteller.</v>
      </c>
      <c r="O4098" s="3" t="str">
        <f>IF(AND(TRIM(J4098)="",M4098=""),"Suffix not translated ",
   IF(AND(TRIM(J4098)&lt;&gt;"",TRIM(M4098)&lt;&gt;"",TRIM(J4098)&lt;&gt;TRIM(M4098)),"Suffix translation &lt;&gt; lookup ", "" ))
&amp;IF(AND(TRIM(K4098)="",N4098=""),"Description not translated ",
   IF(AND(TRIM(K4098)&lt;&gt;"",TRIM(N4098)&lt;&gt;"",TRIM(K4098)&lt;&gt;TRIM(N4098)),"Description translation&lt;&gt; lookup ", "" ))</f>
        <v/>
      </c>
    </row>
    <row r="4099" spans="1:18" x14ac:dyDescent="0.25">
      <c r="A4099" s="2" t="str">
        <f>IF(TRIM(J4099)="","",E4099)</f>
        <v>Height</v>
      </c>
      <c r="B4099" s="2" t="str">
        <f>IF(TRIM(K4099)="","",I4099)</f>
        <v>Video height in pixels</v>
      </c>
      <c r="C4099" s="2" t="str">
        <f>LEFT(F4099,FIND(".",F4099,6))</f>
        <v>Xmp.video.</v>
      </c>
      <c r="D4099" s="2" t="str">
        <f>VLOOKUP(C4099,PrefixUebersetzung,2,FALSE)</f>
        <v>Xmp.video.</v>
      </c>
      <c r="E4099" s="2" t="str">
        <f>MID(F4099,FIND(".",F4099,6)+1,99)</f>
        <v>Height</v>
      </c>
      <c r="F4099" s="3" t="s">
        <v>5886</v>
      </c>
      <c r="G4099" s="3" t="s">
        <v>9526</v>
      </c>
      <c r="H4099" s="3" t="s">
        <v>11242</v>
      </c>
      <c r="I4099" s="3" t="s">
        <v>5887</v>
      </c>
      <c r="J4099" s="3" t="s">
        <v>6333</v>
      </c>
      <c r="K4099" s="5" t="s">
        <v>6272</v>
      </c>
      <c r="L4099" s="14"/>
      <c r="N4099" s="3" t="str">
        <f>IFERROR(VLOOKUP(I4099,B:K,10,FALSE),"")</f>
        <v>Video Höhe in Pixel</v>
      </c>
      <c r="O4099" s="3" t="str">
        <f>IF(AND(TRIM(J4099)="",M4099=""),"Suffix not translated ",
   IF(AND(TRIM(J4099)&lt;&gt;"",TRIM(M4099)&lt;&gt;"",TRIM(J4099)&lt;&gt;TRIM(M4099)),"Suffix translation &lt;&gt; lookup ", "" ))
&amp;IF(AND(TRIM(K4099)="",N4099=""),"Description not translated ",
   IF(AND(TRIM(K4099)&lt;&gt;"",TRIM(N4099)&lt;&gt;"",TRIM(K4099)&lt;&gt;TRIM(N4099)),"Description translation&lt;&gt; lookup ", "" ))</f>
        <v/>
      </c>
      <c r="P4099" s="3" t="s">
        <v>8447</v>
      </c>
      <c r="Q4099" s="3" t="s">
        <v>8447</v>
      </c>
    </row>
    <row r="4100" spans="1:18" x14ac:dyDescent="0.25">
      <c r="A4100" s="2" t="str">
        <f>IF(TRIM(J4100)="","",E4100)</f>
        <v/>
      </c>
      <c r="B4100" s="2" t="str">
        <f>IF(TRIM(K4100)="","",I4100)</f>
        <v>Hue Adjustment Settings Information.</v>
      </c>
      <c r="C4100" s="2" t="str">
        <f>LEFT(F4100,FIND(".",F4100,6))</f>
        <v>Xmp.video.</v>
      </c>
      <c r="D4100" s="2" t="str">
        <f>VLOOKUP(C4100,PrefixUebersetzung,2,FALSE)</f>
        <v>Xmp.video.</v>
      </c>
      <c r="E4100" s="2" t="str">
        <f>MID(F4100,FIND(".",F4100,6)+1,99)</f>
        <v>HueAdjustment</v>
      </c>
      <c r="F4100" s="3" t="s">
        <v>5888</v>
      </c>
      <c r="G4100" s="3" t="s">
        <v>9526</v>
      </c>
      <c r="H4100" s="3" t="s">
        <v>11242</v>
      </c>
      <c r="I4100" s="3" t="s">
        <v>5889</v>
      </c>
      <c r="J4100" s="3"/>
      <c r="K4100" s="5" t="s">
        <v>6740</v>
      </c>
      <c r="L4100" s="14"/>
      <c r="M4100" s="3" t="str">
        <f>IFERROR(VLOOKUP(E4100,A:J,10, FALSE),"")</f>
        <v>Farbtonanpassung</v>
      </c>
      <c r="O4100" s="3" t="str">
        <f>IF(AND(TRIM(J4100)="",M4100=""),"Suffix not translated ",
   IF(AND(TRIM(J4100)&lt;&gt;"",TRIM(M4100)&lt;&gt;"",TRIM(J4100)&lt;&gt;TRIM(M4100)),"Suffix translation &lt;&gt; lookup ", "" ))
&amp;IF(AND(TRIM(K4100)="",N4100=""),"Description not translated ",
   IF(AND(TRIM(K4100)&lt;&gt;"",TRIM(N4100)&lt;&gt;"",TRIM(K4100)&lt;&gt;TRIM(N4100)),"Description translation&lt;&gt; lookup ", "" ))</f>
        <v/>
      </c>
      <c r="Q4100" s="3" t="s">
        <v>8447</v>
      </c>
      <c r="R4100" s="3" t="s">
        <v>9204</v>
      </c>
    </row>
    <row r="4101" spans="1:18" ht="30" x14ac:dyDescent="0.25">
      <c r="A4101" s="2" t="str">
        <f>IF(TRIM(J4101)="","",E4101)</f>
        <v/>
      </c>
      <c r="B4101" s="2" t="str">
        <f>IF(TRIM(K4101)="","",I4101)</f>
        <v>Image Length, a property inherited from BitMap format</v>
      </c>
      <c r="C4101" s="2" t="str">
        <f>LEFT(F4101,FIND(".",F4101,6))</f>
        <v>Xmp.video.</v>
      </c>
      <c r="D4101" s="2" t="str">
        <f>VLOOKUP(C4101,PrefixUebersetzung,2,FALSE)</f>
        <v>Xmp.video.</v>
      </c>
      <c r="E4101" s="2" t="str">
        <f>MID(F4101,FIND(".",F4101,6)+1,99)</f>
        <v>ImageLength</v>
      </c>
      <c r="F4101" s="3" t="s">
        <v>5890</v>
      </c>
      <c r="G4101" s="3" t="s">
        <v>9526</v>
      </c>
      <c r="H4101" s="3" t="s">
        <v>11242</v>
      </c>
      <c r="I4101" s="3" t="s">
        <v>5891</v>
      </c>
      <c r="J4101" s="3"/>
      <c r="K4101" s="5" t="s">
        <v>6741</v>
      </c>
      <c r="L4101" s="14"/>
      <c r="M4101" s="3" t="str">
        <f>IFERROR(VLOOKUP(E4101,A:J,10, FALSE),"")</f>
        <v>Bildlänge</v>
      </c>
      <c r="O4101" s="3" t="str">
        <f>IF(AND(TRIM(J4101)="",M4101=""),"Suffix not translated ",
   IF(AND(TRIM(J4101)&lt;&gt;"",TRIM(M4101)&lt;&gt;"",TRIM(J4101)&lt;&gt;TRIM(M4101)),"Suffix translation &lt;&gt; lookup ", "" ))
&amp;IF(AND(TRIM(K4101)="",N4101=""),"Description not translated ",
   IF(AND(TRIM(K4101)&lt;&gt;"",TRIM(N4101)&lt;&gt;"",TRIM(K4101)&lt;&gt;TRIM(N4101)),"Description translation&lt;&gt; lookup ", "" ))</f>
        <v/>
      </c>
      <c r="Q4101" s="3" t="s">
        <v>8447</v>
      </c>
    </row>
    <row r="4102" spans="1:18" x14ac:dyDescent="0.25">
      <c r="A4102" s="2" t="str">
        <f>IF(TRIM(J4102)="","",E4102)</f>
        <v>InfoBannerImage</v>
      </c>
      <c r="B4102" s="2" t="str">
        <f>IF(TRIM(K4102)="","",I4102)</f>
        <v>Information Banner Image.</v>
      </c>
      <c r="C4102" s="2" t="str">
        <f>LEFT(F4102,FIND(".",F4102,6))</f>
        <v>Xmp.video.</v>
      </c>
      <c r="D4102" s="2" t="str">
        <f>VLOOKUP(C4102,PrefixUebersetzung,2,FALSE)</f>
        <v>Xmp.video.</v>
      </c>
      <c r="E4102" s="2" t="str">
        <f>MID(F4102,FIND(".",F4102,6)+1,99)</f>
        <v>InfoBannerImage</v>
      </c>
      <c r="F4102" s="3" t="s">
        <v>5892</v>
      </c>
      <c r="G4102" s="3" t="s">
        <v>9526</v>
      </c>
      <c r="H4102" s="3" t="s">
        <v>11241</v>
      </c>
      <c r="I4102" s="3" t="s">
        <v>5893</v>
      </c>
      <c r="J4102" s="3" t="s">
        <v>6334</v>
      </c>
      <c r="K4102" s="5" t="s">
        <v>6742</v>
      </c>
      <c r="L4102" s="14"/>
      <c r="O4102" s="3" t="str">
        <f>IF(AND(TRIM(J4102)="",M4102=""),"Suffix not translated ",
   IF(AND(TRIM(J4102)&lt;&gt;"",TRIM(M4102)&lt;&gt;"",TRIM(J4102)&lt;&gt;TRIM(M4102)),"Suffix translation &lt;&gt; lookup ", "" ))
&amp;IF(AND(TRIM(K4102)="",N4102=""),"Description not translated ",
   IF(AND(TRIM(K4102)&lt;&gt;"",TRIM(N4102)&lt;&gt;"",TRIM(K4102)&lt;&gt;TRIM(N4102)),"Description translation&lt;&gt; lookup ", "" ))</f>
        <v/>
      </c>
      <c r="P4102" s="3" t="s">
        <v>8447</v>
      </c>
      <c r="Q4102" s="3" t="s">
        <v>8447</v>
      </c>
    </row>
    <row r="4103" spans="1:18" x14ac:dyDescent="0.25">
      <c r="A4103" s="2" t="str">
        <f>IF(TRIM(J4103)="","",E4103)</f>
        <v>InfoBannerURL</v>
      </c>
      <c r="B4103" s="2" t="str">
        <f>IF(TRIM(K4103)="","",I4103)</f>
        <v>Information Banner URL.</v>
      </c>
      <c r="C4103" s="2" t="str">
        <f>LEFT(F4103,FIND(".",F4103,6))</f>
        <v>Xmp.video.</v>
      </c>
      <c r="D4103" s="2" t="str">
        <f>VLOOKUP(C4103,PrefixUebersetzung,2,FALSE)</f>
        <v>Xmp.video.</v>
      </c>
      <c r="E4103" s="2" t="str">
        <f>MID(F4103,FIND(".",F4103,6)+1,99)</f>
        <v>InfoBannerURL</v>
      </c>
      <c r="F4103" s="3" t="s">
        <v>5894</v>
      </c>
      <c r="G4103" s="3" t="s">
        <v>9526</v>
      </c>
      <c r="H4103" s="3" t="s">
        <v>11241</v>
      </c>
      <c r="I4103" s="3" t="s">
        <v>5895</v>
      </c>
      <c r="J4103" s="3" t="s">
        <v>6335</v>
      </c>
      <c r="K4103" s="5" t="s">
        <v>6273</v>
      </c>
      <c r="L4103" s="14"/>
      <c r="O4103" s="3" t="str">
        <f>IF(AND(TRIM(J4103)="",M4103=""),"Suffix not translated ",
   IF(AND(TRIM(J4103)&lt;&gt;"",TRIM(M4103)&lt;&gt;"",TRIM(J4103)&lt;&gt;TRIM(M4103)),"Suffix translation &lt;&gt; lookup ", "" ))
&amp;IF(AND(TRIM(K4103)="",N4103=""),"Description not translated ",
   IF(AND(TRIM(K4103)&lt;&gt;"",TRIM(N4103)&lt;&gt;"",TRIM(K4103)&lt;&gt;TRIM(N4103)),"Description translation&lt;&gt; lookup ", "" ))</f>
        <v/>
      </c>
      <c r="P4103" s="3" t="s">
        <v>8447</v>
      </c>
      <c r="Q4103" s="3" t="s">
        <v>8447</v>
      </c>
    </row>
    <row r="4104" spans="1:18" x14ac:dyDescent="0.25">
      <c r="A4104" s="2" t="str">
        <f>IF(TRIM(J4104)="","",E4104)</f>
        <v>Information</v>
      </c>
      <c r="B4104" s="2" t="str">
        <f>IF(TRIM(K4104)="","",I4104)</f>
        <v>Additional Movie Information.</v>
      </c>
      <c r="C4104" s="2" t="str">
        <f>LEFT(F4104,FIND(".",F4104,6))</f>
        <v>Xmp.video.</v>
      </c>
      <c r="D4104" s="2" t="str">
        <f>VLOOKUP(C4104,PrefixUebersetzung,2,FALSE)</f>
        <v>Xmp.video.</v>
      </c>
      <c r="E4104" s="2" t="str">
        <f>MID(F4104,FIND(".",F4104,6)+1,99)</f>
        <v>Information</v>
      </c>
      <c r="F4104" s="3" t="s">
        <v>5896</v>
      </c>
      <c r="G4104" s="3" t="s">
        <v>9526</v>
      </c>
      <c r="H4104" s="3" t="s">
        <v>11241</v>
      </c>
      <c r="I4104" s="3" t="s">
        <v>5897</v>
      </c>
      <c r="J4104" s="3" t="s">
        <v>6336</v>
      </c>
      <c r="K4104" s="5" t="s">
        <v>6274</v>
      </c>
      <c r="L4104" s="14"/>
      <c r="O4104" s="3" t="str">
        <f>IF(AND(TRIM(J4104)="",M4104=""),"Suffix not translated ",
   IF(AND(TRIM(J4104)&lt;&gt;"",TRIM(M4104)&lt;&gt;"",TRIM(J4104)&lt;&gt;TRIM(M4104)),"Suffix translation &lt;&gt; lookup ", "" ))
&amp;IF(AND(TRIM(K4104)="",N4104=""),"Description not translated ",
   IF(AND(TRIM(K4104)&lt;&gt;"",TRIM(N4104)&lt;&gt;"",TRIM(K4104)&lt;&gt;TRIM(N4104)),"Description translation&lt;&gt; lookup ", "" ))</f>
        <v/>
      </c>
      <c r="P4104" s="3" t="s">
        <v>8447</v>
      </c>
      <c r="Q4104" s="3" t="s">
        <v>8447</v>
      </c>
      <c r="R4104" s="3" t="s">
        <v>8979</v>
      </c>
    </row>
    <row r="4105" spans="1:18" x14ac:dyDescent="0.25">
      <c r="A4105" s="2" t="str">
        <f>IF(TRIM(J4105)="","",E4105)</f>
        <v>InfoText</v>
      </c>
      <c r="B4105" s="2" t="str">
        <f>IF(TRIM(K4105)="","",I4105)</f>
        <v>Information Text.</v>
      </c>
      <c r="C4105" s="2" t="str">
        <f>LEFT(F4105,FIND(".",F4105,6))</f>
        <v>Xmp.video.</v>
      </c>
      <c r="D4105" s="2" t="str">
        <f>VLOOKUP(C4105,PrefixUebersetzung,2,FALSE)</f>
        <v>Xmp.video.</v>
      </c>
      <c r="E4105" s="2" t="str">
        <f>MID(F4105,FIND(".",F4105,6)+1,99)</f>
        <v>InfoText</v>
      </c>
      <c r="F4105" s="3" t="s">
        <v>5898</v>
      </c>
      <c r="G4105" s="3" t="s">
        <v>9526</v>
      </c>
      <c r="H4105" s="3" t="s">
        <v>11241</v>
      </c>
      <c r="I4105" s="3" t="s">
        <v>5899</v>
      </c>
      <c r="J4105" s="3" t="s">
        <v>6337</v>
      </c>
      <c r="K4105" s="5" t="s">
        <v>6275</v>
      </c>
      <c r="L4105" s="14"/>
      <c r="O4105" s="3" t="str">
        <f>IF(AND(TRIM(J4105)="",M4105=""),"Suffix not translated ",
   IF(AND(TRIM(J4105)&lt;&gt;"",TRIM(M4105)&lt;&gt;"",TRIM(J4105)&lt;&gt;TRIM(M4105)),"Suffix translation &lt;&gt; lookup ", "" ))
&amp;IF(AND(TRIM(K4105)="",N4105=""),"Description not translated ",
   IF(AND(TRIM(K4105)&lt;&gt;"",TRIM(N4105)&lt;&gt;"",TRIM(K4105)&lt;&gt;TRIM(N4105)),"Description translation&lt;&gt; lookup ", "" ))</f>
        <v/>
      </c>
      <c r="P4105" s="3" t="s">
        <v>8447</v>
      </c>
      <c r="Q4105" s="3" t="s">
        <v>8447</v>
      </c>
      <c r="R4105" s="3" t="s">
        <v>8998</v>
      </c>
    </row>
    <row r="4106" spans="1:18" x14ac:dyDescent="0.25">
      <c r="A4106" s="2" t="str">
        <f>IF(TRIM(J4106)="","",E4106)</f>
        <v>InfoURL</v>
      </c>
      <c r="B4106" s="2" t="str">
        <f>IF(TRIM(K4106)="","",I4106)</f>
        <v>Information URL.</v>
      </c>
      <c r="C4106" s="2" t="str">
        <f>LEFT(F4106,FIND(".",F4106,6))</f>
        <v>Xmp.video.</v>
      </c>
      <c r="D4106" s="2" t="str">
        <f>VLOOKUP(C4106,PrefixUebersetzung,2,FALSE)</f>
        <v>Xmp.video.</v>
      </c>
      <c r="E4106" s="2" t="str">
        <f>MID(F4106,FIND(".",F4106,6)+1,99)</f>
        <v>InfoURL</v>
      </c>
      <c r="F4106" s="3" t="s">
        <v>5900</v>
      </c>
      <c r="G4106" s="3" t="s">
        <v>9526</v>
      </c>
      <c r="H4106" s="3" t="s">
        <v>11241</v>
      </c>
      <c r="I4106" s="3" t="s">
        <v>5901</v>
      </c>
      <c r="J4106" s="3" t="s">
        <v>6338</v>
      </c>
      <c r="K4106" s="5" t="s">
        <v>6276</v>
      </c>
      <c r="L4106" s="14"/>
      <c r="O4106" s="3" t="str">
        <f>IF(AND(TRIM(J4106)="",M4106=""),"Suffix not translated ",
   IF(AND(TRIM(J4106)&lt;&gt;"",TRIM(M4106)&lt;&gt;"",TRIM(J4106)&lt;&gt;TRIM(M4106)),"Suffix translation &lt;&gt; lookup ", "" ))
&amp;IF(AND(TRIM(K4106)="",N4106=""),"Description not translated ",
   IF(AND(TRIM(K4106)&lt;&gt;"",TRIM(N4106)&lt;&gt;"",TRIM(K4106)&lt;&gt;TRIM(N4106)),"Description translation&lt;&gt; lookup ", "" ))</f>
        <v/>
      </c>
      <c r="P4106" s="3" t="s">
        <v>8447</v>
      </c>
      <c r="Q4106" s="3" t="s">
        <v>8447</v>
      </c>
      <c r="R4106" s="3" t="s">
        <v>8998</v>
      </c>
    </row>
    <row r="4107" spans="1:18" x14ac:dyDescent="0.25">
      <c r="A4107" s="2" t="str">
        <f>IF(TRIM(J4107)="","",E4107)</f>
        <v/>
      </c>
      <c r="B4107" s="2" t="str">
        <f>IF(TRIM(K4107)="","",I4107)</f>
        <v>Information about the ISO Setting.</v>
      </c>
      <c r="C4107" s="2" t="str">
        <f>LEFT(F4107,FIND(".",F4107,6))</f>
        <v>Xmp.video.</v>
      </c>
      <c r="D4107" s="2" t="str">
        <f>VLOOKUP(C4107,PrefixUebersetzung,2,FALSE)</f>
        <v>Xmp.video.</v>
      </c>
      <c r="E4107" s="2" t="str">
        <f>MID(F4107,FIND(".",F4107,6)+1,99)</f>
        <v>ISO</v>
      </c>
      <c r="F4107" s="3" t="s">
        <v>5902</v>
      </c>
      <c r="G4107" s="3" t="s">
        <v>9526</v>
      </c>
      <c r="H4107" s="3" t="s">
        <v>11242</v>
      </c>
      <c r="I4107" s="3" t="s">
        <v>5903</v>
      </c>
      <c r="J4107" s="3"/>
      <c r="K4107" s="5" t="s">
        <v>6277</v>
      </c>
      <c r="L4107" s="14"/>
      <c r="M4107" s="3" t="str">
        <f>IFERROR(VLOOKUP(E4107,A:J,10, FALSE),"")</f>
        <v>ISO</v>
      </c>
      <c r="O4107" s="3" t="str">
        <f>IF(AND(TRIM(J4107)="",M4107=""),"Suffix not translated ",
   IF(AND(TRIM(J4107)&lt;&gt;"",TRIM(M4107)&lt;&gt;"",TRIM(J4107)&lt;&gt;TRIM(M4107)),"Suffix translation &lt;&gt; lookup ", "" ))
&amp;IF(AND(TRIM(K4107)="",N4107=""),"Description not translated ",
   IF(AND(TRIM(K4107)&lt;&gt;"",TRIM(N4107)&lt;&gt;"",TRIM(K4107)&lt;&gt;TRIM(N4107)),"Description translation&lt;&gt; lookup ", "" ))</f>
        <v/>
      </c>
      <c r="Q4107" s="3" t="s">
        <v>8447</v>
      </c>
    </row>
    <row r="4108" spans="1:18" x14ac:dyDescent="0.25">
      <c r="A4108" s="2" t="str">
        <f>IF(TRIM(J4108)="","",E4108)</f>
        <v>ISRCCode</v>
      </c>
      <c r="B4108" s="2" t="str">
        <f>IF(TRIM(K4108)="","",I4108)</f>
        <v>Information about the ISRC Code.</v>
      </c>
      <c r="C4108" s="2" t="str">
        <f>LEFT(F4108,FIND(".",F4108,6))</f>
        <v>Xmp.video.</v>
      </c>
      <c r="D4108" s="2" t="str">
        <f>VLOOKUP(C4108,PrefixUebersetzung,2,FALSE)</f>
        <v>Xmp.video.</v>
      </c>
      <c r="E4108" s="2" t="str">
        <f>MID(F4108,FIND(".",F4108,6)+1,99)</f>
        <v>ISRCCode</v>
      </c>
      <c r="F4108" s="3" t="s">
        <v>5904</v>
      </c>
      <c r="G4108" s="3" t="s">
        <v>9526</v>
      </c>
      <c r="H4108" s="3" t="s">
        <v>11241</v>
      </c>
      <c r="I4108" s="3" t="s">
        <v>5905</v>
      </c>
      <c r="J4108" s="3" t="s">
        <v>6339</v>
      </c>
      <c r="K4108" s="5" t="s">
        <v>6278</v>
      </c>
      <c r="L4108" s="14"/>
      <c r="O4108" s="3" t="str">
        <f>IF(AND(TRIM(J4108)="",M4108=""),"Suffix not translated ",
   IF(AND(TRIM(J4108)&lt;&gt;"",TRIM(M4108)&lt;&gt;"",TRIM(J4108)&lt;&gt;TRIM(M4108)),"Suffix translation &lt;&gt; lookup ", "" ))
&amp;IF(AND(TRIM(K4108)="",N4108=""),"Description not translated ",
   IF(AND(TRIM(K4108)&lt;&gt;"",TRIM(N4108)&lt;&gt;"",TRIM(K4108)&lt;&gt;TRIM(N4108)),"Description translation&lt;&gt; lookup ", "" ))</f>
        <v/>
      </c>
      <c r="P4108" s="3" t="s">
        <v>8447</v>
      </c>
      <c r="Q4108" s="3" t="s">
        <v>8447</v>
      </c>
    </row>
    <row r="4109" spans="1:18" x14ac:dyDescent="0.25">
      <c r="A4109" s="2" t="str">
        <f>IF(TRIM(J4109)="","",E4109)</f>
        <v>Junk</v>
      </c>
      <c r="B4109" s="2" t="str">
        <f>IF(TRIM(K4109)="","",I4109)</f>
        <v>Video Junk data</v>
      </c>
      <c r="C4109" s="2" t="str">
        <f>LEFT(F4109,FIND(".",F4109,6))</f>
        <v>Xmp.video.</v>
      </c>
      <c r="D4109" s="2" t="str">
        <f>VLOOKUP(C4109,PrefixUebersetzung,2,FALSE)</f>
        <v>Xmp.video.</v>
      </c>
      <c r="E4109" s="2" t="str">
        <f>MID(F4109,FIND(".",F4109,6)+1,99)</f>
        <v>Junk</v>
      </c>
      <c r="F4109" s="3" t="s">
        <v>5906</v>
      </c>
      <c r="G4109" s="3" t="s">
        <v>9526</v>
      </c>
      <c r="H4109" s="3" t="s">
        <v>11241</v>
      </c>
      <c r="I4109" s="3" t="s">
        <v>5907</v>
      </c>
      <c r="J4109" s="3" t="s">
        <v>6340</v>
      </c>
      <c r="K4109" s="5" t="s">
        <v>6279</v>
      </c>
      <c r="L4109" s="14"/>
      <c r="O4109" s="3" t="str">
        <f>IF(AND(TRIM(J4109)="",M4109=""),"Suffix not translated ",
   IF(AND(TRIM(J4109)&lt;&gt;"",TRIM(M4109)&lt;&gt;"",TRIM(J4109)&lt;&gt;TRIM(M4109)),"Suffix translation &lt;&gt; lookup ", "" ))
&amp;IF(AND(TRIM(K4109)="",N4109=""),"Description not translated ",
   IF(AND(TRIM(K4109)&lt;&gt;"",TRIM(N4109)&lt;&gt;"",TRIM(K4109)&lt;&gt;TRIM(N4109)),"Description translation&lt;&gt; lookup ", "" ))</f>
        <v/>
      </c>
      <c r="P4109" s="3" t="s">
        <v>8447</v>
      </c>
      <c r="Q4109" s="3" t="s">
        <v>8447</v>
      </c>
    </row>
    <row r="4110" spans="1:18" x14ac:dyDescent="0.25">
      <c r="A4110" s="2" t="str">
        <f>IF(TRIM(J4110)="","",E4110)</f>
        <v/>
      </c>
      <c r="B4110" s="2" t="str">
        <f>IF(TRIM(K4110)="","",I4110)</f>
        <v>Language.</v>
      </c>
      <c r="C4110" s="2" t="str">
        <f>LEFT(F4110,FIND(".",F4110,6))</f>
        <v>Xmp.video.</v>
      </c>
      <c r="D4110" s="2" t="str">
        <f>VLOOKUP(C4110,PrefixUebersetzung,2,FALSE)</f>
        <v>Xmp.video.</v>
      </c>
      <c r="E4110" s="2" t="str">
        <f>MID(F4110,FIND(".",F4110,6)+1,99)</f>
        <v>Language</v>
      </c>
      <c r="F4110" s="3" t="s">
        <v>5908</v>
      </c>
      <c r="G4110" s="3" t="s">
        <v>9526</v>
      </c>
      <c r="H4110" s="3" t="s">
        <v>11241</v>
      </c>
      <c r="I4110" s="3" t="s">
        <v>5909</v>
      </c>
      <c r="J4110" s="3"/>
      <c r="K4110" s="5" t="s">
        <v>6280</v>
      </c>
      <c r="L4110" s="14"/>
      <c r="M4110" s="3" t="str">
        <f>IFERROR(VLOOKUP(E4110,A:J,10, FALSE),"")</f>
        <v>Sprache</v>
      </c>
      <c r="O4110" s="3" t="str">
        <f>IF(AND(TRIM(J4110)="",M4110=""),"Suffix not translated ",
   IF(AND(TRIM(J4110)&lt;&gt;"",TRIM(M4110)&lt;&gt;"",TRIM(J4110)&lt;&gt;TRIM(M4110)),"Suffix translation &lt;&gt; lookup ", "" ))
&amp;IF(AND(TRIM(K4110)="",N4110=""),"Description not translated ",
   IF(AND(TRIM(K4110)&lt;&gt;"",TRIM(N4110)&lt;&gt;"",TRIM(K4110)&lt;&gt;TRIM(N4110)),"Description translation&lt;&gt; lookup ", "" ))</f>
        <v/>
      </c>
      <c r="Q4110" s="3" t="s">
        <v>8447</v>
      </c>
      <c r="R4110" s="3" t="s">
        <v>4404</v>
      </c>
    </row>
    <row r="4111" spans="1:18" x14ac:dyDescent="0.25">
      <c r="A4111" s="2" t="str">
        <f>IF(TRIM(J4111)="","",E4111)</f>
        <v>Length</v>
      </c>
      <c r="B4111" s="2" t="str">
        <f>IF(TRIM(K4111)="","",I4111)</f>
        <v>The length of the media file.</v>
      </c>
      <c r="C4111" s="2" t="str">
        <f>LEFT(F4111,FIND(".",F4111,6))</f>
        <v>Xmp.video.</v>
      </c>
      <c r="D4111" s="2" t="str">
        <f>VLOOKUP(C4111,PrefixUebersetzung,2,FALSE)</f>
        <v>Xmp.video.</v>
      </c>
      <c r="E4111" s="2" t="str">
        <f>MID(F4111,FIND(".",F4111,6)+1,99)</f>
        <v>Length</v>
      </c>
      <c r="F4111" s="3" t="s">
        <v>5910</v>
      </c>
      <c r="G4111" s="3" t="s">
        <v>9526</v>
      </c>
      <c r="H4111" s="3" t="s">
        <v>11242</v>
      </c>
      <c r="I4111" s="3" t="s">
        <v>5911</v>
      </c>
      <c r="J4111" s="3" t="s">
        <v>6420</v>
      </c>
      <c r="K4111" s="5" t="s">
        <v>6281</v>
      </c>
      <c r="L4111" s="14"/>
      <c r="O4111" s="3" t="str">
        <f>IF(AND(TRIM(J4111)="",M4111=""),"Suffix not translated ",
   IF(AND(TRIM(J4111)&lt;&gt;"",TRIM(M4111)&lt;&gt;"",TRIM(J4111)&lt;&gt;TRIM(M4111)),"Suffix translation &lt;&gt; lookup ", "" ))
&amp;IF(AND(TRIM(K4111)="",N4111=""),"Description not translated ",
   IF(AND(TRIM(K4111)&lt;&gt;"",TRIM(N4111)&lt;&gt;"",TRIM(K4111)&lt;&gt;TRIM(N4111)),"Description translation&lt;&gt; lookup ", "" ))</f>
        <v/>
      </c>
      <c r="P4111" s="3" t="s">
        <v>8447</v>
      </c>
      <c r="Q4111" s="3" t="s">
        <v>8447</v>
      </c>
      <c r="R4111" s="3" t="s">
        <v>9389</v>
      </c>
    </row>
    <row r="4112" spans="1:18" x14ac:dyDescent="0.25">
      <c r="A4112" s="2" t="str">
        <f>IF(TRIM(J4112)="","",E4112)</f>
        <v/>
      </c>
      <c r="B4112" s="2" t="str">
        <f>IF(TRIM(K4112)="","",I4112)</f>
        <v/>
      </c>
      <c r="C4112" s="2" t="str">
        <f>LEFT(F4112,FIND(".",F4112,6))</f>
        <v>Xmp.video.</v>
      </c>
      <c r="D4112" s="2" t="str">
        <f>VLOOKUP(C4112,PrefixUebersetzung,2,FALSE)</f>
        <v>Xmp.video.</v>
      </c>
      <c r="E4112" s="2" t="str">
        <f>MID(F4112,FIND(".",F4112,6)+1,99)</f>
        <v>LensModel</v>
      </c>
      <c r="F4112" s="3" t="s">
        <v>5912</v>
      </c>
      <c r="G4112" s="3" t="s">
        <v>9526</v>
      </c>
      <c r="H4112" s="3" t="s">
        <v>11241</v>
      </c>
      <c r="I4112" s="3" t="s">
        <v>3426</v>
      </c>
      <c r="J4112" s="3"/>
      <c r="L4112" s="14"/>
      <c r="M4112" s="3" t="str">
        <f>IFERROR(VLOOKUP(E4112,A:J,10, FALSE),"")</f>
        <v>Objektiv-Modell</v>
      </c>
      <c r="N4112" s="3" t="str">
        <f>IFERROR(VLOOKUP(I4112,B:K,10,FALSE),"")</f>
        <v>Objektiv-Modell</v>
      </c>
      <c r="O4112" s="3" t="str">
        <f>IF(AND(TRIM(J4112)="",M4112=""),"Suffix not translated ",
   IF(AND(TRIM(J4112)&lt;&gt;"",TRIM(M4112)&lt;&gt;"",TRIM(J4112)&lt;&gt;TRIM(M4112)),"Suffix translation &lt;&gt; lookup ", "" ))
&amp;IF(AND(TRIM(K4112)="",N4112=""),"Description not translated ",
   IF(AND(TRIM(K4112)&lt;&gt;"",TRIM(N4112)&lt;&gt;"",TRIM(K4112)&lt;&gt;TRIM(N4112)),"Description translation&lt;&gt; lookup ", "" ))</f>
        <v/>
      </c>
    </row>
    <row r="4113" spans="1:18" x14ac:dyDescent="0.25">
      <c r="A4113" s="2" t="str">
        <f>IF(TRIM(J4113)="","",E4113)</f>
        <v/>
      </c>
      <c r="B4113" s="2" t="str">
        <f>IF(TRIM(K4113)="","",I4113)</f>
        <v>Lens Type.</v>
      </c>
      <c r="C4113" s="2" t="str">
        <f>LEFT(F4113,FIND(".",F4113,6))</f>
        <v>Xmp.video.</v>
      </c>
      <c r="D4113" s="2" t="str">
        <f>VLOOKUP(C4113,PrefixUebersetzung,2,FALSE)</f>
        <v>Xmp.video.</v>
      </c>
      <c r="E4113" s="2" t="str">
        <f>MID(F4113,FIND(".",F4113,6)+1,99)</f>
        <v>LensType</v>
      </c>
      <c r="F4113" s="3" t="s">
        <v>5913</v>
      </c>
      <c r="G4113" s="3" t="s">
        <v>9526</v>
      </c>
      <c r="H4113" s="3" t="s">
        <v>11241</v>
      </c>
      <c r="I4113" s="3" t="s">
        <v>5914</v>
      </c>
      <c r="J4113" s="3"/>
      <c r="K4113" s="5" t="s">
        <v>3710</v>
      </c>
      <c r="L4113" s="14"/>
      <c r="M4113" s="3" t="str">
        <f>IFERROR(VLOOKUP(E4113,A:J,10, FALSE),"")</f>
        <v>Objektiv Typ</v>
      </c>
      <c r="O4113" s="3" t="str">
        <f>IF(AND(TRIM(J4113)="",M4113=""),"Suffix not translated ",
   IF(AND(TRIM(J4113)&lt;&gt;"",TRIM(M4113)&lt;&gt;"",TRIM(J4113)&lt;&gt;TRIM(M4113)),"Suffix translation &lt;&gt; lookup ", "" ))
&amp;IF(AND(TRIM(K4113)="",N4113=""),"Description not translated ",
   IF(AND(TRIM(K4113)&lt;&gt;"",TRIM(N4113)&lt;&gt;"",TRIM(K4113)&lt;&gt;TRIM(N4113)),"Description translation&lt;&gt; lookup ", "" ))</f>
        <v/>
      </c>
      <c r="Q4113" s="3" t="s">
        <v>8447</v>
      </c>
      <c r="R4113" s="3" t="s">
        <v>8984</v>
      </c>
    </row>
    <row r="4114" spans="1:18" x14ac:dyDescent="0.25">
      <c r="A4114" s="2" t="str">
        <f>IF(TRIM(J4114)="","",E4114)</f>
        <v>Lightness</v>
      </c>
      <c r="B4114" s="2" t="str">
        <f>IF(TRIM(K4114)="","",I4114)</f>
        <v>Lightness.</v>
      </c>
      <c r="C4114" s="2" t="str">
        <f>LEFT(F4114,FIND(".",F4114,6))</f>
        <v>Xmp.video.</v>
      </c>
      <c r="D4114" s="2" t="str">
        <f>VLOOKUP(C4114,PrefixUebersetzung,2,FALSE)</f>
        <v>Xmp.video.</v>
      </c>
      <c r="E4114" s="2" t="str">
        <f>MID(F4114,FIND(".",F4114,6)+1,99)</f>
        <v>Lightness</v>
      </c>
      <c r="F4114" s="3" t="s">
        <v>5915</v>
      </c>
      <c r="G4114" s="3" t="s">
        <v>9526</v>
      </c>
      <c r="H4114" s="3" t="s">
        <v>11241</v>
      </c>
      <c r="I4114" s="3" t="s">
        <v>5916</v>
      </c>
      <c r="J4114" s="3" t="s">
        <v>11235</v>
      </c>
      <c r="K4114" s="3" t="s">
        <v>11235</v>
      </c>
      <c r="L4114" s="14"/>
      <c r="O4114" s="3" t="str">
        <f>IF(AND(TRIM(J4114)="",M4114=""),"Suffix not translated ",
   IF(AND(TRIM(J4114)&lt;&gt;"",TRIM(M4114)&lt;&gt;"",TRIM(J4114)&lt;&gt;TRIM(M4114)),"Suffix translation &lt;&gt; lookup ", "" ))
&amp;IF(AND(TRIM(K4114)="",N4114=""),"Description not translated ",
   IF(AND(TRIM(K4114)&lt;&gt;"",TRIM(N4114)&lt;&gt;"",TRIM(K4114)&lt;&gt;TRIM(N4114)),"Description translation&lt;&gt; lookup ", "" ))</f>
        <v/>
      </c>
      <c r="P4114" s="3" t="s">
        <v>8447</v>
      </c>
      <c r="Q4114" s="3" t="s">
        <v>8447</v>
      </c>
      <c r="R4114" s="3" t="s">
        <v>3861</v>
      </c>
    </row>
    <row r="4115" spans="1:18" x14ac:dyDescent="0.25">
      <c r="A4115" s="2" t="str">
        <f>IF(TRIM(J4115)="","",E4115)</f>
        <v>LocationInfo</v>
      </c>
      <c r="B4115" s="2" t="str">
        <f>IF(TRIM(K4115)="","",I4115)</f>
        <v>Location Information.</v>
      </c>
      <c r="C4115" s="2" t="str">
        <f>LEFT(F4115,FIND(".",F4115,6))</f>
        <v>Xmp.video.</v>
      </c>
      <c r="D4115" s="2" t="str">
        <f>VLOOKUP(C4115,PrefixUebersetzung,2,FALSE)</f>
        <v>Xmp.video.</v>
      </c>
      <c r="E4115" s="2" t="str">
        <f>MID(F4115,FIND(".",F4115,6)+1,99)</f>
        <v>LocationInfo</v>
      </c>
      <c r="F4115" s="3" t="s">
        <v>5917</v>
      </c>
      <c r="G4115" s="3" t="s">
        <v>9526</v>
      </c>
      <c r="H4115" s="3" t="s">
        <v>11241</v>
      </c>
      <c r="I4115" s="3" t="s">
        <v>5918</v>
      </c>
      <c r="J4115" s="3" t="s">
        <v>6421</v>
      </c>
      <c r="K4115" s="5" t="s">
        <v>6743</v>
      </c>
      <c r="L4115" s="14"/>
      <c r="O4115" s="3" t="str">
        <f>IF(AND(TRIM(J4115)="",M4115=""),"Suffix not translated ",
   IF(AND(TRIM(J4115)&lt;&gt;"",TRIM(M4115)&lt;&gt;"",TRIM(J4115)&lt;&gt;TRIM(M4115)),"Suffix translation &lt;&gt; lookup ", "" ))
&amp;IF(AND(TRIM(K4115)="",N4115=""),"Description not translated ",
   IF(AND(TRIM(K4115)&lt;&gt;"",TRIM(N4115)&lt;&gt;"",TRIM(K4115)&lt;&gt;TRIM(N4115)),"Description translation&lt;&gt; lookup ", "" ))</f>
        <v/>
      </c>
      <c r="P4115" s="3" t="s">
        <v>8447</v>
      </c>
      <c r="Q4115" s="3" t="s">
        <v>8447</v>
      </c>
      <c r="R4115" s="3" t="s">
        <v>8998</v>
      </c>
    </row>
    <row r="4116" spans="1:18" x14ac:dyDescent="0.25">
      <c r="A4116" s="2" t="str">
        <f>IF(TRIM(J4116)="","",E4116)</f>
        <v>LogoIconURL</v>
      </c>
      <c r="B4116" s="2" t="str">
        <f>IF(TRIM(K4116)="","",I4116)</f>
        <v>A C string that specifies Logo Icon URL.</v>
      </c>
      <c r="C4116" s="2" t="str">
        <f>LEFT(F4116,FIND(".",F4116,6))</f>
        <v>Xmp.video.</v>
      </c>
      <c r="D4116" s="2" t="str">
        <f>VLOOKUP(C4116,PrefixUebersetzung,2,FALSE)</f>
        <v>Xmp.video.</v>
      </c>
      <c r="E4116" s="2" t="str">
        <f>MID(F4116,FIND(".",F4116,6)+1,99)</f>
        <v>LogoIconURL</v>
      </c>
      <c r="F4116" s="3" t="s">
        <v>5919</v>
      </c>
      <c r="G4116" s="3" t="s">
        <v>9526</v>
      </c>
      <c r="H4116" s="3" t="s">
        <v>11241</v>
      </c>
      <c r="I4116" s="3" t="s">
        <v>5920</v>
      </c>
      <c r="J4116" s="3" t="s">
        <v>6422</v>
      </c>
      <c r="K4116" s="5" t="s">
        <v>6744</v>
      </c>
      <c r="L4116" s="14"/>
      <c r="O4116" s="3" t="str">
        <f>IF(AND(TRIM(J4116)="",M4116=""),"Suffix not translated ",
   IF(AND(TRIM(J4116)&lt;&gt;"",TRIM(M4116)&lt;&gt;"",TRIM(J4116)&lt;&gt;TRIM(M4116)),"Suffix translation &lt;&gt; lookup ", "" ))
&amp;IF(AND(TRIM(K4116)="",N4116=""),"Description not translated ",
   IF(AND(TRIM(K4116)&lt;&gt;"",TRIM(N4116)&lt;&gt;"",TRIM(K4116)&lt;&gt;TRIM(N4116)),"Description translation&lt;&gt; lookup ", "" ))</f>
        <v/>
      </c>
      <c r="P4116" s="3" t="s">
        <v>8447</v>
      </c>
      <c r="Q4116" s="3" t="s">
        <v>8447</v>
      </c>
    </row>
    <row r="4117" spans="1:18" x14ac:dyDescent="0.25">
      <c r="A4117" s="2" t="str">
        <f>IF(TRIM(J4117)="","",E4117)</f>
        <v>LogoURL</v>
      </c>
      <c r="B4117" s="2" t="str">
        <f>IF(TRIM(K4117)="","",I4117)</f>
        <v>A C string that specifies a Logo URL.</v>
      </c>
      <c r="C4117" s="2" t="str">
        <f>LEFT(F4117,FIND(".",F4117,6))</f>
        <v>Xmp.video.</v>
      </c>
      <c r="D4117" s="2" t="str">
        <f>VLOOKUP(C4117,PrefixUebersetzung,2,FALSE)</f>
        <v>Xmp.video.</v>
      </c>
      <c r="E4117" s="2" t="str">
        <f>MID(F4117,FIND(".",F4117,6)+1,99)</f>
        <v>LogoURL</v>
      </c>
      <c r="F4117" s="3" t="s">
        <v>5921</v>
      </c>
      <c r="G4117" s="3" t="s">
        <v>9526</v>
      </c>
      <c r="H4117" s="3" t="s">
        <v>11241</v>
      </c>
      <c r="I4117" s="3" t="s">
        <v>5922</v>
      </c>
      <c r="J4117" s="3" t="s">
        <v>6423</v>
      </c>
      <c r="K4117" s="5" t="s">
        <v>6745</v>
      </c>
      <c r="L4117" s="14"/>
      <c r="O4117" s="3" t="str">
        <f>IF(AND(TRIM(J4117)="",M4117=""),"Suffix not translated ",
   IF(AND(TRIM(J4117)&lt;&gt;"",TRIM(M4117)&lt;&gt;"",TRIM(J4117)&lt;&gt;TRIM(M4117)),"Suffix translation &lt;&gt; lookup ", "" ))
&amp;IF(AND(TRIM(K4117)="",N4117=""),"Description not translated ",
   IF(AND(TRIM(K4117)&lt;&gt;"",TRIM(N4117)&lt;&gt;"",TRIM(K4117)&lt;&gt;TRIM(N4117)),"Description translation&lt;&gt; lookup ", "" ))</f>
        <v/>
      </c>
      <c r="P4117" s="3" t="s">
        <v>8447</v>
      </c>
      <c r="Q4117" s="3" t="s">
        <v>8447</v>
      </c>
    </row>
    <row r="4118" spans="1:18" x14ac:dyDescent="0.25">
      <c r="A4118" s="2" t="str">
        <f>IF(TRIM(J4118)="","",E4118)</f>
        <v>Lyrics</v>
      </c>
      <c r="B4118" s="2" t="str">
        <f>IF(TRIM(K4118)="","",I4118)</f>
        <v>Lyrics of a Song/Video.</v>
      </c>
      <c r="C4118" s="2" t="str">
        <f>LEFT(F4118,FIND(".",F4118,6))</f>
        <v>Xmp.video.</v>
      </c>
      <c r="D4118" s="2" t="str">
        <f>VLOOKUP(C4118,PrefixUebersetzung,2,FALSE)</f>
        <v>Xmp.video.</v>
      </c>
      <c r="E4118" s="2" t="str">
        <f>MID(F4118,FIND(".",F4118,6)+1,99)</f>
        <v>Lyrics</v>
      </c>
      <c r="F4118" s="3" t="s">
        <v>5923</v>
      </c>
      <c r="G4118" s="3" t="s">
        <v>9526</v>
      </c>
      <c r="H4118" s="3" t="s">
        <v>11241</v>
      </c>
      <c r="I4118" s="3" t="s">
        <v>5924</v>
      </c>
      <c r="J4118" s="3" t="s">
        <v>6424</v>
      </c>
      <c r="K4118" s="5" t="s">
        <v>6282</v>
      </c>
      <c r="L4118" s="14"/>
      <c r="M4118" s="3" t="str">
        <f>IFERROR(VLOOKUP(E4118,A:J,10, FALSE),"")</f>
        <v>Liedtext</v>
      </c>
      <c r="O4118" s="3" t="str">
        <f>IF(AND(TRIM(J4118)="",M4118=""),"Suffix not translated ",
   IF(AND(TRIM(J4118)&lt;&gt;"",TRIM(M4118)&lt;&gt;"",TRIM(J4118)&lt;&gt;TRIM(M4118)),"Suffix translation &lt;&gt; lookup ", "" ))
&amp;IF(AND(TRIM(K4118)="",N4118=""),"Description not translated ",
   IF(AND(TRIM(K4118)&lt;&gt;"",TRIM(N4118)&lt;&gt;"",TRIM(K4118)&lt;&gt;TRIM(N4118)),"Description translation&lt;&gt; lookup ", "" ))</f>
        <v/>
      </c>
      <c r="P4118" s="3" t="s">
        <v>8447</v>
      </c>
      <c r="Q4118" s="3" t="s">
        <v>8447</v>
      </c>
    </row>
    <row r="4119" spans="1:18" x14ac:dyDescent="0.25">
      <c r="A4119" s="2" t="str">
        <f>IF(TRIM(J4119)="","",E4119)</f>
        <v>MajorBrand</v>
      </c>
      <c r="B4119" s="2" t="str">
        <f>IF(TRIM(K4119)="","",I4119)</f>
        <v>QuickTime Major File Type Brand</v>
      </c>
      <c r="C4119" s="2" t="str">
        <f>LEFT(F4119,FIND(".",F4119,6))</f>
        <v>Xmp.video.</v>
      </c>
      <c r="D4119" s="2" t="str">
        <f>VLOOKUP(C4119,PrefixUebersetzung,2,FALSE)</f>
        <v>Xmp.video.</v>
      </c>
      <c r="E4119" s="2" t="str">
        <f>MID(F4119,FIND(".",F4119,6)+1,99)</f>
        <v>MajorBrand</v>
      </c>
      <c r="F4119" s="3" t="s">
        <v>5925</v>
      </c>
      <c r="G4119" s="3" t="s">
        <v>9526</v>
      </c>
      <c r="H4119" s="3" t="s">
        <v>11241</v>
      </c>
      <c r="I4119" s="3" t="s">
        <v>5926</v>
      </c>
      <c r="J4119" s="3" t="s">
        <v>6425</v>
      </c>
      <c r="K4119" s="5" t="s">
        <v>6746</v>
      </c>
      <c r="L4119" s="14"/>
      <c r="O4119" s="3" t="str">
        <f>IF(AND(TRIM(J4119)="",M4119=""),"Suffix not translated ",
   IF(AND(TRIM(J4119)&lt;&gt;"",TRIM(M4119)&lt;&gt;"",TRIM(J4119)&lt;&gt;TRIM(M4119)),"Suffix translation &lt;&gt; lookup ", "" ))
&amp;IF(AND(TRIM(K4119)="",N4119=""),"Description not translated ",
   IF(AND(TRIM(K4119)&lt;&gt;"",TRIM(N4119)&lt;&gt;"",TRIM(K4119)&lt;&gt;TRIM(N4119)),"Description translation&lt;&gt; lookup ", "" ))</f>
        <v/>
      </c>
      <c r="P4119" s="3" t="s">
        <v>8447</v>
      </c>
      <c r="Q4119" s="3" t="s">
        <v>8447</v>
      </c>
    </row>
    <row r="4120" spans="1:18" ht="30" x14ac:dyDescent="0.25">
      <c r="A4120" s="2" t="str">
        <f>IF(TRIM(J4120)="","",E4120)</f>
        <v/>
      </c>
      <c r="B4120" s="2" t="str">
        <f>IF(TRIM(K4120)="","",I4120)</f>
        <v>Manufacturer of recording equipment</v>
      </c>
      <c r="C4120" s="2" t="str">
        <f>LEFT(F4120,FIND(".",F4120,6))</f>
        <v>Xmp.video.</v>
      </c>
      <c r="D4120" s="2" t="str">
        <f>VLOOKUP(C4120,PrefixUebersetzung,2,FALSE)</f>
        <v>Xmp.video.</v>
      </c>
      <c r="E4120" s="2" t="str">
        <f>MID(F4120,FIND(".",F4120,6)+1,99)</f>
        <v>Make</v>
      </c>
      <c r="F4120" s="3" t="s">
        <v>5927</v>
      </c>
      <c r="G4120" s="3" t="s">
        <v>9526</v>
      </c>
      <c r="H4120" s="3" t="s">
        <v>11241</v>
      </c>
      <c r="I4120" s="3" t="s">
        <v>5928</v>
      </c>
      <c r="J4120" s="3"/>
      <c r="K4120" s="5" t="s">
        <v>6283</v>
      </c>
      <c r="L4120" s="14">
        <v>1</v>
      </c>
      <c r="M4120" s="3" t="str">
        <f>IFERROR(VLOOKUP(E4120,A:J,10, FALSE),"")</f>
        <v>Hersteller</v>
      </c>
      <c r="O4120" s="3" t="str">
        <f>IF(AND(TRIM(J4120)="",M4120=""),"Suffix not translated ",
   IF(AND(TRIM(J4120)&lt;&gt;"",TRIM(M4120)&lt;&gt;"",TRIM(J4120)&lt;&gt;TRIM(M4120)),"Suffix translation &lt;&gt; lookup ", "" ))
&amp;IF(AND(TRIM(K4120)="",N4120=""),"Description not translated ",
   IF(AND(TRIM(K4120)&lt;&gt;"",TRIM(N4120)&lt;&gt;"",TRIM(K4120)&lt;&gt;TRIM(N4120)),"Description translation&lt;&gt; lookup ", "" ))</f>
        <v/>
      </c>
      <c r="Q4120" s="3" t="s">
        <v>8447</v>
      </c>
      <c r="R4120" s="3" t="s">
        <v>9273</v>
      </c>
    </row>
    <row r="4121" spans="1:18" x14ac:dyDescent="0.25">
      <c r="A4121" s="2" t="str">
        <f>IF(TRIM(J4121)="","",E4121)</f>
        <v>MakerNoteType</v>
      </c>
      <c r="B4121" s="2" t="str">
        <f>IF(TRIM(K4121)="","",I4121)</f>
        <v>Maker Note Type of the camera.</v>
      </c>
      <c r="C4121" s="2" t="str">
        <f>LEFT(F4121,FIND(".",F4121,6))</f>
        <v>Xmp.video.</v>
      </c>
      <c r="D4121" s="2" t="str">
        <f>VLOOKUP(C4121,PrefixUebersetzung,2,FALSE)</f>
        <v>Xmp.video.</v>
      </c>
      <c r="E4121" s="2" t="str">
        <f>MID(F4121,FIND(".",F4121,6)+1,99)</f>
        <v>MakerNoteType</v>
      </c>
      <c r="F4121" s="3" t="s">
        <v>5929</v>
      </c>
      <c r="G4121" s="3" t="s">
        <v>9526</v>
      </c>
      <c r="H4121" s="3" t="s">
        <v>11241</v>
      </c>
      <c r="I4121" s="3" t="s">
        <v>5930</v>
      </c>
      <c r="J4121" s="3" t="s">
        <v>6747</v>
      </c>
      <c r="K4121" s="5" t="s">
        <v>6749</v>
      </c>
      <c r="L4121" s="14"/>
      <c r="O4121" s="3" t="str">
        <f>IF(AND(TRIM(J4121)="",M4121=""),"Suffix not translated ",
   IF(AND(TRIM(J4121)&lt;&gt;"",TRIM(M4121)&lt;&gt;"",TRIM(J4121)&lt;&gt;TRIM(M4121)),"Suffix translation &lt;&gt; lookup ", "" ))
&amp;IF(AND(TRIM(K4121)="",N4121=""),"Description not translated ",
   IF(AND(TRIM(K4121)&lt;&gt;"",TRIM(N4121)&lt;&gt;"",TRIM(K4121)&lt;&gt;TRIM(N4121)),"Description translation&lt;&gt; lookup ", "" ))</f>
        <v/>
      </c>
      <c r="P4121" s="3" t="s">
        <v>8447</v>
      </c>
      <c r="Q4121" s="3" t="s">
        <v>8447</v>
      </c>
    </row>
    <row r="4122" spans="1:18" ht="30" x14ac:dyDescent="0.25">
      <c r="A4122" s="2" t="str">
        <f>IF(TRIM(J4122)="","",E4122)</f>
        <v/>
      </c>
      <c r="B4122" s="2" t="str">
        <f>IF(TRIM(K4122)="","",I4122)</f>
        <v>Maker Note Version of the camera.</v>
      </c>
      <c r="C4122" s="2" t="str">
        <f>LEFT(F4122,FIND(".",F4122,6))</f>
        <v>Xmp.video.</v>
      </c>
      <c r="D4122" s="2" t="str">
        <f>VLOOKUP(C4122,PrefixUebersetzung,2,FALSE)</f>
        <v>Xmp.video.</v>
      </c>
      <c r="E4122" s="2" t="str">
        <f>MID(F4122,FIND(".",F4122,6)+1,99)</f>
        <v>MakerNoteVersion</v>
      </c>
      <c r="F4122" s="3" t="s">
        <v>5931</v>
      </c>
      <c r="G4122" s="3" t="s">
        <v>9526</v>
      </c>
      <c r="H4122" s="3" t="s">
        <v>11241</v>
      </c>
      <c r="I4122" s="3" t="s">
        <v>5932</v>
      </c>
      <c r="J4122" s="3"/>
      <c r="K4122" s="5" t="s">
        <v>6750</v>
      </c>
      <c r="L4122" s="14"/>
      <c r="M4122" s="3" t="str">
        <f>IFERROR(VLOOKUP(E4122,A:J,10, FALSE),"")</f>
        <v>Hersteller-Notiz Version</v>
      </c>
      <c r="O4122" s="3" t="str">
        <f>IF(AND(TRIM(J4122)="",M4122=""),"Suffix not translated ",
   IF(AND(TRIM(J4122)&lt;&gt;"",TRIM(M4122)&lt;&gt;"",TRIM(J4122)&lt;&gt;TRIM(M4122)),"Suffix translation &lt;&gt; lookup ", "" ))
&amp;IF(AND(TRIM(K4122)="",N4122=""),"Description not translated ",
   IF(AND(TRIM(K4122)&lt;&gt;"",TRIM(N4122)&lt;&gt;"",TRIM(K4122)&lt;&gt;TRIM(N4122)),"Description translation&lt;&gt; lookup ", "" ))</f>
        <v/>
      </c>
      <c r="Q4122" s="3" t="s">
        <v>8447</v>
      </c>
      <c r="R4122" s="3" t="s">
        <v>9039</v>
      </c>
    </row>
    <row r="4123" spans="1:18" x14ac:dyDescent="0.25">
      <c r="A4123" s="2" t="str">
        <f>IF(TRIM(J4123)="","",E4123)</f>
        <v>MakerURL</v>
      </c>
      <c r="B4123" s="2" t="str">
        <f>IF(TRIM(K4123)="","",I4123)</f>
        <v>Camera Manufacturer's URL.</v>
      </c>
      <c r="C4123" s="2" t="str">
        <f>LEFT(F4123,FIND(".",F4123,6))</f>
        <v>Xmp.video.</v>
      </c>
      <c r="D4123" s="2" t="str">
        <f>VLOOKUP(C4123,PrefixUebersetzung,2,FALSE)</f>
        <v>Xmp.video.</v>
      </c>
      <c r="E4123" s="2" t="str">
        <f>MID(F4123,FIND(".",F4123,6)+1,99)</f>
        <v>MakerURL</v>
      </c>
      <c r="F4123" s="3" t="s">
        <v>5933</v>
      </c>
      <c r="G4123" s="3" t="s">
        <v>9526</v>
      </c>
      <c r="H4123" s="3" t="s">
        <v>11241</v>
      </c>
      <c r="I4123" s="3" t="s">
        <v>5934</v>
      </c>
      <c r="J4123" s="3" t="s">
        <v>6426</v>
      </c>
      <c r="K4123" s="5" t="s">
        <v>6752</v>
      </c>
      <c r="L4123" s="14"/>
      <c r="O4123" s="3" t="str">
        <f>IF(AND(TRIM(J4123)="",M4123=""),"Suffix not translated ",
   IF(AND(TRIM(J4123)&lt;&gt;"",TRIM(M4123)&lt;&gt;"",TRIM(J4123)&lt;&gt;TRIM(M4123)),"Suffix translation &lt;&gt; lookup ", "" ))
&amp;IF(AND(TRIM(K4123)="",N4123=""),"Description not translated ",
   IF(AND(TRIM(K4123)&lt;&gt;"",TRIM(N4123)&lt;&gt;"",TRIM(K4123)&lt;&gt;TRIM(N4123)),"Description translation&lt;&gt; lookup ", "" ))</f>
        <v/>
      </c>
      <c r="P4123" s="3" t="s">
        <v>8447</v>
      </c>
      <c r="Q4123" s="3" t="s">
        <v>8447</v>
      </c>
      <c r="R4123" s="3" t="s">
        <v>9040</v>
      </c>
    </row>
    <row r="4124" spans="1:18" ht="30" x14ac:dyDescent="0.25">
      <c r="A4124" s="2" t="str">
        <f>IF(TRIM(J4124)="","",E4124)</f>
        <v/>
      </c>
      <c r="B4124" s="2" t="str">
        <f>IF(TRIM(K4124)="","",I4124)</f>
        <v>Smallest F number of lens, in APEX.</v>
      </c>
      <c r="C4124" s="2" t="str">
        <f>LEFT(F4124,FIND(".",F4124,6))</f>
        <v>Xmp.video.</v>
      </c>
      <c r="D4124" s="2" t="str">
        <f>VLOOKUP(C4124,PrefixUebersetzung,2,FALSE)</f>
        <v>Xmp.video.</v>
      </c>
      <c r="E4124" s="2" t="str">
        <f>MID(F4124,FIND(".",F4124,6)+1,99)</f>
        <v>MaxApertureValue</v>
      </c>
      <c r="F4124" s="3" t="s">
        <v>5935</v>
      </c>
      <c r="G4124" s="3" t="s">
        <v>9526</v>
      </c>
      <c r="H4124" s="3" t="s">
        <v>9519</v>
      </c>
      <c r="I4124" s="3" t="s">
        <v>5936</v>
      </c>
      <c r="J4124" s="3"/>
      <c r="K4124" s="5" t="s">
        <v>6284</v>
      </c>
      <c r="L4124" s="14"/>
      <c r="M4124" s="3" t="str">
        <f>IFERROR(VLOOKUP(E4124,A:J,10, FALSE),"")</f>
        <v>Blende größte</v>
      </c>
      <c r="O4124" s="3" t="str">
        <f>IF(AND(TRIM(J4124)="",M4124=""),"Suffix not translated ",
   IF(AND(TRIM(J4124)&lt;&gt;"",TRIM(M4124)&lt;&gt;"",TRIM(J4124)&lt;&gt;TRIM(M4124)),"Suffix translation &lt;&gt; lookup ", "" ))
&amp;IF(AND(TRIM(K4124)="",N4124=""),"Description not translated ",
   IF(AND(TRIM(K4124)&lt;&gt;"",TRIM(N4124)&lt;&gt;"",TRIM(K4124)&lt;&gt;TRIM(N4124)),"Description translation&lt;&gt; lookup ", "" ))</f>
        <v/>
      </c>
      <c r="Q4124" s="3" t="s">
        <v>8447</v>
      </c>
      <c r="R4124" s="3" t="s">
        <v>9126</v>
      </c>
    </row>
    <row r="4125" spans="1:18" ht="60" x14ac:dyDescent="0.25">
      <c r="A4125" s="2" t="str">
        <f>IF(TRIM(J4125)="","",E4125)</f>
        <v>MaxBitRate</v>
      </c>
      <c r="B4125" s="2" t="str">
        <f>IF(TRIM(K4125)="","",I4125)</f>
        <v>Specifies the maximum instantaneous bit rate in bits per second for the entire file. This shall equal the sum of the bit rates of the individual digital media streams.</v>
      </c>
      <c r="C4125" s="2" t="str">
        <f>LEFT(F4125,FIND(".",F4125,6))</f>
        <v>Xmp.video.</v>
      </c>
      <c r="D4125" s="2" t="str">
        <f>VLOOKUP(C4125,PrefixUebersetzung,2,FALSE)</f>
        <v>Xmp.video.</v>
      </c>
      <c r="E4125" s="2" t="str">
        <f>MID(F4125,FIND(".",F4125,6)+1,99)</f>
        <v>MaxBitRate</v>
      </c>
      <c r="F4125" s="3" t="s">
        <v>5937</v>
      </c>
      <c r="G4125" s="3" t="s">
        <v>9526</v>
      </c>
      <c r="H4125" s="3" t="s">
        <v>11242</v>
      </c>
      <c r="I4125" s="3" t="s">
        <v>5938</v>
      </c>
      <c r="J4125" s="3" t="s">
        <v>6427</v>
      </c>
      <c r="K4125" s="5" t="s">
        <v>6753</v>
      </c>
      <c r="L4125" s="14"/>
      <c r="O4125" s="3" t="str">
        <f>IF(AND(TRIM(J4125)="",M4125=""),"Suffix not translated ",
   IF(AND(TRIM(J4125)&lt;&gt;"",TRIM(M4125)&lt;&gt;"",TRIM(J4125)&lt;&gt;TRIM(M4125)),"Suffix translation &lt;&gt; lookup ", "" ))
&amp;IF(AND(TRIM(K4125)="",N4125=""),"Description not translated ",
   IF(AND(TRIM(K4125)&lt;&gt;"",TRIM(N4125)&lt;&gt;"",TRIM(K4125)&lt;&gt;TRIM(N4125)),"Description translation&lt;&gt; lookup ", "" ))</f>
        <v/>
      </c>
      <c r="P4125" s="3" t="s">
        <v>8447</v>
      </c>
      <c r="Q4125" s="3" t="s">
        <v>8447</v>
      </c>
    </row>
    <row r="4126" spans="1:18" ht="30" x14ac:dyDescent="0.25">
      <c r="A4126" s="2" t="str">
        <f>IF(TRIM(J4126)="","",E4126)</f>
        <v>MaxDataRate</v>
      </c>
      <c r="B4126" s="2" t="str">
        <f>IF(TRIM(K4126)="","",I4126)</f>
        <v>Peak rate at which data is presented in a video (Expressed in kB/s(kiloBytes per Second))</v>
      </c>
      <c r="C4126" s="2" t="str">
        <f>LEFT(F4126,FIND(".",F4126,6))</f>
        <v>Xmp.video.</v>
      </c>
      <c r="D4126" s="2" t="str">
        <f>VLOOKUP(C4126,PrefixUebersetzung,2,FALSE)</f>
        <v>Xmp.video.</v>
      </c>
      <c r="E4126" s="2" t="str">
        <f>MID(F4126,FIND(".",F4126,6)+1,99)</f>
        <v>MaxDataRate</v>
      </c>
      <c r="F4126" s="3" t="s">
        <v>5939</v>
      </c>
      <c r="G4126" s="3" t="s">
        <v>9526</v>
      </c>
      <c r="H4126" s="3" t="s">
        <v>11327</v>
      </c>
      <c r="I4126" s="3" t="s">
        <v>5940</v>
      </c>
      <c r="J4126" s="3" t="s">
        <v>6428</v>
      </c>
      <c r="K4126" s="5" t="s">
        <v>6754</v>
      </c>
      <c r="L4126" s="14"/>
      <c r="O4126" s="3" t="str">
        <f>IF(AND(TRIM(J4126)="",M4126=""),"Suffix not translated ",
   IF(AND(TRIM(J4126)&lt;&gt;"",TRIM(M4126)&lt;&gt;"",TRIM(J4126)&lt;&gt;TRIM(M4126)),"Suffix translation &lt;&gt; lookup ", "" ))
&amp;IF(AND(TRIM(K4126)="",N4126=""),"Description not translated ",
   IF(AND(TRIM(K4126)&lt;&gt;"",TRIM(N4126)&lt;&gt;"",TRIM(K4126)&lt;&gt;TRIM(N4126)),"Description translation&lt;&gt; lookup ", "" ))</f>
        <v/>
      </c>
      <c r="P4126" s="3" t="s">
        <v>8447</v>
      </c>
      <c r="Q4126" s="3" t="s">
        <v>8447</v>
      </c>
    </row>
    <row r="4127" spans="1:18" ht="60" x14ac:dyDescent="0.25">
      <c r="A4127" s="2" t="str">
        <f>IF(TRIM(J4127)="","",E4127)</f>
        <v/>
      </c>
      <c r="B4127" s="2" t="str">
        <f>IF(TRIM(K4127)="","",I4127)</f>
        <v/>
      </c>
      <c r="C4127" s="2" t="str">
        <f>LEFT(F4127,FIND(".",F4127,6))</f>
        <v>Xmp.video.</v>
      </c>
      <c r="D4127" s="2" t="str">
        <f>VLOOKUP(C4127,PrefixUebersetzung,2,FALSE)</f>
        <v>Xmp.video.</v>
      </c>
      <c r="E4127" s="2" t="str">
        <f>MID(F4127,FIND(".",F4127,6)+1,99)</f>
        <v>MediaCreateDate</v>
      </c>
      <c r="F4127" s="3" t="s">
        <v>5941</v>
      </c>
      <c r="G4127" s="3" t="s">
        <v>9526</v>
      </c>
      <c r="H4127" s="3" t="s">
        <v>11242</v>
      </c>
      <c r="I4127" s="3" t="s">
        <v>5614</v>
      </c>
      <c r="J4127" s="3"/>
      <c r="L4127" s="14"/>
      <c r="M4127" s="3" t="str">
        <f>IFERROR(VLOOKUP(E4127,A:J,10, FALSE),"")</f>
        <v>Medien Erzeugungsdatum</v>
      </c>
      <c r="N4127" s="3" t="str">
        <f>IFERROR(VLOOKUP(I4127,B:K,10,FALSE),"")</f>
        <v>Ein 32-Bit-Ganzzahl (in Sekunden seit Mitternacht 1. Januar 1904 ), die angibt, wann der Medien-Header erstellt wurde.</v>
      </c>
      <c r="O4127" s="3" t="str">
        <f>IF(AND(TRIM(J4127)="",M4127=""),"Suffix not translated ",
   IF(AND(TRIM(J4127)&lt;&gt;"",TRIM(M4127)&lt;&gt;"",TRIM(J4127)&lt;&gt;TRIM(M4127)),"Suffix translation &lt;&gt; lookup ", "" ))
&amp;IF(AND(TRIM(K4127)="",N4127=""),"Description not translated ",
   IF(AND(TRIM(K4127)&lt;&gt;"",TRIM(N4127)&lt;&gt;"",TRIM(K4127)&lt;&gt;TRIM(N4127)),"Description translation&lt;&gt; lookup ", "" ))</f>
        <v/>
      </c>
    </row>
    <row r="4128" spans="1:18" ht="45" x14ac:dyDescent="0.25">
      <c r="A4128" s="2" t="str">
        <f>IF(TRIM(J4128)="","",E4128)</f>
        <v/>
      </c>
      <c r="B4128" s="2" t="str">
        <f>IF(TRIM(K4128)="","",I4128)</f>
        <v/>
      </c>
      <c r="C4128" s="2" t="str">
        <f>LEFT(F4128,FIND(".",F4128,6))</f>
        <v>Xmp.video.</v>
      </c>
      <c r="D4128" s="2" t="str">
        <f>VLOOKUP(C4128,PrefixUebersetzung,2,FALSE)</f>
        <v>Xmp.video.</v>
      </c>
      <c r="E4128" s="2" t="str">
        <f>MID(F4128,FIND(".",F4128,6)+1,99)</f>
        <v>MediaDuration</v>
      </c>
      <c r="F4128" s="3" t="s">
        <v>5942</v>
      </c>
      <c r="G4128" s="3" t="s">
        <v>9526</v>
      </c>
      <c r="H4128" s="3" t="s">
        <v>11242</v>
      </c>
      <c r="I4128" s="3" t="s">
        <v>5616</v>
      </c>
      <c r="J4128" s="3"/>
      <c r="L4128" s="14">
        <v>1</v>
      </c>
      <c r="M4128" s="3" t="str">
        <f>IFERROR(VLOOKUP(E4128,A:J,10, FALSE),"")</f>
        <v>Medien Dauer</v>
      </c>
      <c r="N4128" s="3" t="str">
        <f>IFERROR(VLOOKUP(I4128,B:K,10,FALSE),"")</f>
        <v>Ein Zeitwert, der die Dauer dieser Medien (in Zeit-Koordinatensystemdes Films) zeigt.</v>
      </c>
      <c r="O4128" s="3" t="str">
        <f>IF(AND(TRIM(J4128)="",M4128=""),"Suffix not translated ",
   IF(AND(TRIM(J4128)&lt;&gt;"",TRIM(M4128)&lt;&gt;"",TRIM(J4128)&lt;&gt;TRIM(M4128)),"Suffix translation &lt;&gt; lookup ", "" ))
&amp;IF(AND(TRIM(K4128)="",N4128=""),"Description not translated ",
   IF(AND(TRIM(K4128)&lt;&gt;"",TRIM(N4128)&lt;&gt;"",TRIM(K4128)&lt;&gt;TRIM(N4128)),"Description translation&lt;&gt; lookup ", "" ))</f>
        <v/>
      </c>
    </row>
    <row r="4129" spans="1:18" ht="30" x14ac:dyDescent="0.25">
      <c r="A4129" s="2" t="str">
        <f>IF(TRIM(J4129)="","",E4129)</f>
        <v/>
      </c>
      <c r="B4129" s="2" t="str">
        <f>IF(TRIM(K4129)="","",I4129)</f>
        <v/>
      </c>
      <c r="C4129" s="2" t="str">
        <f>LEFT(F4129,FIND(".",F4129,6))</f>
        <v>Xmp.video.</v>
      </c>
      <c r="D4129" s="2" t="str">
        <f>VLOOKUP(C4129,PrefixUebersetzung,2,FALSE)</f>
        <v>Xmp.video.</v>
      </c>
      <c r="E4129" s="2" t="str">
        <f>MID(F4129,FIND(".",F4129,6)+1,99)</f>
        <v>MediaHeaderVersion</v>
      </c>
      <c r="F4129" s="3" t="s">
        <v>5943</v>
      </c>
      <c r="G4129" s="3" t="s">
        <v>9526</v>
      </c>
      <c r="H4129" s="3" t="s">
        <v>11241</v>
      </c>
      <c r="I4129" s="3" t="s">
        <v>5618</v>
      </c>
      <c r="J4129" s="3"/>
      <c r="L4129" s="14"/>
      <c r="M4129" s="3" t="str">
        <f>IFERROR(VLOOKUP(E4129,A:J,10, FALSE),"")</f>
        <v>HeaderVersion</v>
      </c>
      <c r="N4129" s="3" t="str">
        <f>IFERROR(VLOOKUP(I4129,B:K,10,FALSE),"")</f>
        <v>Eine 1-Byte-Spezifikation der Version dieses Medien-Headers</v>
      </c>
      <c r="O4129" s="3" t="str">
        <f>IF(AND(TRIM(J4129)="",M4129=""),"Suffix not translated ",
   IF(AND(TRIM(J4129)&lt;&gt;"",TRIM(M4129)&lt;&gt;"",TRIM(J4129)&lt;&gt;TRIM(M4129)),"Suffix translation &lt;&gt; lookup ", "" ))
&amp;IF(AND(TRIM(K4129)="",N4129=""),"Description not translated ",
   IF(AND(TRIM(K4129)&lt;&gt;"",TRIM(N4129)&lt;&gt;"",TRIM(K4129)&lt;&gt;TRIM(N4129)),"Description translation&lt;&gt; lookup ", "" ))</f>
        <v/>
      </c>
    </row>
    <row r="4130" spans="1:18" ht="30" x14ac:dyDescent="0.25">
      <c r="A4130" s="2" t="str">
        <f>IF(TRIM(J4130)="","",E4130)</f>
        <v/>
      </c>
      <c r="B4130" s="2" t="str">
        <f>IF(TRIM(K4130)="","",I4130)</f>
        <v/>
      </c>
      <c r="C4130" s="2" t="str">
        <f>LEFT(F4130,FIND(".",F4130,6))</f>
        <v>Xmp.video.</v>
      </c>
      <c r="D4130" s="2" t="str">
        <f>VLOOKUP(C4130,PrefixUebersetzung,2,FALSE)</f>
        <v>Xmp.video.</v>
      </c>
      <c r="E4130" s="2" t="str">
        <f>MID(F4130,FIND(".",F4130,6)+1,99)</f>
        <v>MediaLangCode</v>
      </c>
      <c r="F4130" s="3" t="s">
        <v>5944</v>
      </c>
      <c r="G4130" s="3" t="s">
        <v>9526</v>
      </c>
      <c r="H4130" s="3" t="s">
        <v>11242</v>
      </c>
      <c r="I4130" s="3" t="s">
        <v>5620</v>
      </c>
      <c r="J4130" s="3"/>
      <c r="L4130" s="14"/>
      <c r="M4130" s="3" t="str">
        <f>IFERROR(VLOOKUP(E4130,A:J,10, FALSE),"")</f>
        <v>Medien Sprach-Code</v>
      </c>
      <c r="N4130" s="3" t="str">
        <f>IFERROR(VLOOKUP(I4130,B:K,10,FALSE),"")</f>
        <v>Ein 16-Bit-Ganzzahl, die den Sprachcode für dieses Medium angibt.</v>
      </c>
      <c r="O4130" s="3" t="str">
        <f>IF(AND(TRIM(J4130)="",M4130=""),"Suffix not translated ",
   IF(AND(TRIM(J4130)&lt;&gt;"",TRIM(M4130)&lt;&gt;"",TRIM(J4130)&lt;&gt;TRIM(M4130)),"Suffix translation &lt;&gt; lookup ", "" ))
&amp;IF(AND(TRIM(K4130)="",N4130=""),"Description not translated ",
   IF(AND(TRIM(K4130)&lt;&gt;"",TRIM(N4130)&lt;&gt;"",TRIM(K4130)&lt;&gt;TRIM(N4130)),"Description translation&lt;&gt; lookup ", "" ))</f>
        <v/>
      </c>
    </row>
    <row r="4131" spans="1:18" ht="60" x14ac:dyDescent="0.25">
      <c r="A4131" s="2" t="str">
        <f>IF(TRIM(J4131)="","",E4131)</f>
        <v/>
      </c>
      <c r="B4131" s="2" t="str">
        <f>IF(TRIM(K4131)="","",I4131)</f>
        <v/>
      </c>
      <c r="C4131" s="2" t="str">
        <f>LEFT(F4131,FIND(".",F4131,6))</f>
        <v>Xmp.video.</v>
      </c>
      <c r="D4131" s="2" t="str">
        <f>VLOOKUP(C4131,PrefixUebersetzung,2,FALSE)</f>
        <v>Xmp.video.</v>
      </c>
      <c r="E4131" s="2" t="str">
        <f>MID(F4131,FIND(".",F4131,6)+1,99)</f>
        <v>MediaModifyDate</v>
      </c>
      <c r="F4131" s="3" t="s">
        <v>5945</v>
      </c>
      <c r="G4131" s="3" t="s">
        <v>9526</v>
      </c>
      <c r="H4131" s="3" t="s">
        <v>11242</v>
      </c>
      <c r="I4131" s="3" t="s">
        <v>5622</v>
      </c>
      <c r="J4131" s="3"/>
      <c r="L4131" s="14"/>
      <c r="M4131" s="3" t="str">
        <f>IFERROR(VLOOKUP(E4131,A:J,10, FALSE),"")</f>
        <v>Medien Veränderungsdatum</v>
      </c>
      <c r="N4131" s="3" t="str">
        <f>IFERROR(VLOOKUP(I4131,B:K,10,FALSE),"")</f>
        <v>Ein 32-Bit-Ganzzahl (in Sekunden seit Mitternacht 1. Januar 1904 ), die angibt, wann der Medien-Header zuletzt verändert wurde.</v>
      </c>
      <c r="O4131" s="3" t="str">
        <f>IF(AND(TRIM(J4131)="",M4131=""),"Suffix not translated ",
   IF(AND(TRIM(J4131)&lt;&gt;"",TRIM(M4131)&lt;&gt;"",TRIM(J4131)&lt;&gt;TRIM(M4131)),"Suffix translation &lt;&gt; lookup ", "" ))
&amp;IF(AND(TRIM(K4131)="",N4131=""),"Description not translated ",
   IF(AND(TRIM(K4131)&lt;&gt;"",TRIM(N4131)&lt;&gt;"",TRIM(K4131)&lt;&gt;TRIM(N4131)),"Description translation&lt;&gt; lookup ", "" ))</f>
        <v/>
      </c>
    </row>
    <row r="4132" spans="1:18" ht="75" x14ac:dyDescent="0.25">
      <c r="A4132" s="2" t="str">
        <f>IF(TRIM(J4132)="","",E4132)</f>
        <v/>
      </c>
      <c r="B4132" s="2" t="str">
        <f>IF(TRIM(K4132)="","",I4132)</f>
        <v/>
      </c>
      <c r="C4132" s="2" t="str">
        <f>LEFT(F4132,FIND(".",F4132,6))</f>
        <v>Xmp.video.</v>
      </c>
      <c r="D4132" s="2" t="str">
        <f>VLOOKUP(C4132,PrefixUebersetzung,2,FALSE)</f>
        <v>Xmp.video.</v>
      </c>
      <c r="E4132" s="2" t="str">
        <f>MID(F4132,FIND(".",F4132,6)+1,99)</f>
        <v>MediaTimeScale</v>
      </c>
      <c r="F4132" s="3" t="s">
        <v>5946</v>
      </c>
      <c r="G4132" s="3" t="s">
        <v>9526</v>
      </c>
      <c r="H4132" s="3" t="s">
        <v>11242</v>
      </c>
      <c r="I4132" s="3" t="s">
        <v>5624</v>
      </c>
      <c r="J4132" s="3"/>
      <c r="L4132" s="14"/>
      <c r="M4132" s="3" t="str">
        <f>IFERROR(VLOOKUP(E4132,A:J,10, FALSE),"")</f>
        <v>Medien Zeitskala</v>
      </c>
      <c r="N4132" s="3" t="str">
        <f>IFERROR(VLOOKUP(I4132,B:K,10,FALSE),"")</f>
        <v>Ein Zeitwert, der die Zeitskala für dieses Medium angibt, das heißt die Anzahl der Zeiteinheiten, die pro Sekunde in seinem Zeit-Koordinatensystem vergeht.</v>
      </c>
      <c r="O4132" s="3" t="str">
        <f>IF(AND(TRIM(J4132)="",M4132=""),"Suffix not translated ",
   IF(AND(TRIM(J4132)&lt;&gt;"",TRIM(M4132)&lt;&gt;"",TRIM(J4132)&lt;&gt;TRIM(M4132)),"Suffix translation &lt;&gt; lookup ", "" ))
&amp;IF(AND(TRIM(K4132)="",N4132=""),"Description not translated ",
   IF(AND(TRIM(K4132)&lt;&gt;"",TRIM(N4132)&lt;&gt;"",TRIM(K4132)&lt;&gt;TRIM(N4132)),"Description translation&lt;&gt; lookup ", "" ))</f>
        <v/>
      </c>
    </row>
    <row r="4133" spans="1:18" x14ac:dyDescent="0.25">
      <c r="A4133" s="2" t="str">
        <f>IF(TRIM(J4133)="","",E4133)</f>
        <v>Medium</v>
      </c>
      <c r="B4133" s="2" t="str">
        <f>IF(TRIM(K4133)="","",I4133)</f>
        <v>Medium.</v>
      </c>
      <c r="C4133" s="2" t="str">
        <f>LEFT(F4133,FIND(".",F4133,6))</f>
        <v>Xmp.video.</v>
      </c>
      <c r="D4133" s="2" t="str">
        <f>VLOOKUP(C4133,PrefixUebersetzung,2,FALSE)</f>
        <v>Xmp.video.</v>
      </c>
      <c r="E4133" s="2" t="str">
        <f>MID(F4133,FIND(".",F4133,6)+1,99)</f>
        <v>Medium</v>
      </c>
      <c r="F4133" s="3" t="s">
        <v>5947</v>
      </c>
      <c r="G4133" s="3" t="s">
        <v>9528</v>
      </c>
      <c r="H4133" s="3" t="s">
        <v>11241</v>
      </c>
      <c r="I4133" s="3" t="s">
        <v>5948</v>
      </c>
      <c r="J4133" s="3" t="s">
        <v>6429</v>
      </c>
      <c r="K4133" s="5" t="s">
        <v>5948</v>
      </c>
      <c r="L4133" s="14"/>
      <c r="O4133" s="3" t="str">
        <f>IF(AND(TRIM(J4133)="",M4133=""),"Suffix not translated ",
   IF(AND(TRIM(J4133)&lt;&gt;"",TRIM(M4133)&lt;&gt;"",TRIM(J4133)&lt;&gt;TRIM(M4133)),"Suffix translation &lt;&gt; lookup ", "" ))
&amp;IF(AND(TRIM(K4133)="",N4133=""),"Description not translated ",
   IF(AND(TRIM(K4133)&lt;&gt;"",TRIM(N4133)&lt;&gt;"",TRIM(K4133)&lt;&gt;TRIM(N4133)),"Description translation&lt;&gt; lookup ", "" ))</f>
        <v/>
      </c>
      <c r="P4133" s="3" t="s">
        <v>8447</v>
      </c>
      <c r="Q4133" s="3" t="s">
        <v>8447</v>
      </c>
      <c r="R4133" s="3" t="s">
        <v>9277</v>
      </c>
    </row>
    <row r="4134" spans="1:18" ht="30" x14ac:dyDescent="0.25">
      <c r="A4134" s="2" t="str">
        <f>IF(TRIM(J4134)="","",E4134)</f>
        <v>Metadata</v>
      </c>
      <c r="B4134" s="2" t="str">
        <f>IF(TRIM(K4134)="","",I4134)</f>
        <v>An array of Unknown / Unregistered Metadata Tags and their values.</v>
      </c>
      <c r="C4134" s="2" t="str">
        <f>LEFT(F4134,FIND(".",F4134,6))</f>
        <v>Xmp.video.</v>
      </c>
      <c r="D4134" s="2" t="str">
        <f>VLOOKUP(C4134,PrefixUebersetzung,2,FALSE)</f>
        <v>Xmp.video.</v>
      </c>
      <c r="E4134" s="2" t="str">
        <f>MID(F4134,FIND(".",F4134,6)+1,99)</f>
        <v>Metadata</v>
      </c>
      <c r="F4134" s="3" t="s">
        <v>5949</v>
      </c>
      <c r="G4134" s="3" t="s">
        <v>9528</v>
      </c>
      <c r="H4134" s="3" t="s">
        <v>11241</v>
      </c>
      <c r="I4134" s="3" t="s">
        <v>5950</v>
      </c>
      <c r="J4134" s="3" t="s">
        <v>6430</v>
      </c>
      <c r="K4134" s="5" t="s">
        <v>6755</v>
      </c>
      <c r="L4134" s="14"/>
      <c r="O4134" s="3" t="str">
        <f>IF(AND(TRIM(J4134)="",M4134=""),"Suffix not translated ",
   IF(AND(TRIM(J4134)&lt;&gt;"",TRIM(M4134)&lt;&gt;"",TRIM(J4134)&lt;&gt;TRIM(M4134)),"Suffix translation &lt;&gt; lookup ", "" ))
&amp;IF(AND(TRIM(K4134)="",N4134=""),"Description not translated ",
   IF(AND(TRIM(K4134)&lt;&gt;"",TRIM(N4134)&lt;&gt;"",TRIM(K4134)&lt;&gt;TRIM(N4134)),"Description translation&lt;&gt; lookup ", "" ))</f>
        <v/>
      </c>
      <c r="P4134" s="3" t="s">
        <v>8447</v>
      </c>
      <c r="Q4134" s="3" t="s">
        <v>8447</v>
      </c>
    </row>
    <row r="4135" spans="1:18" ht="30" x14ac:dyDescent="0.25">
      <c r="A4135" s="2" t="str">
        <f>IF(TRIM(J4135)="","",E4135)</f>
        <v>MetadataLibrary</v>
      </c>
      <c r="B4135" s="2" t="str">
        <f>IF(TRIM(K4135)="","",I4135)</f>
        <v>An array of Unregistered Metadata Library Tags and their values.</v>
      </c>
      <c r="C4135" s="2" t="str">
        <f>LEFT(F4135,FIND(".",F4135,6))</f>
        <v>Xmp.video.</v>
      </c>
      <c r="D4135" s="2" t="str">
        <f>VLOOKUP(C4135,PrefixUebersetzung,2,FALSE)</f>
        <v>Xmp.video.</v>
      </c>
      <c r="E4135" s="2" t="str">
        <f>MID(F4135,FIND(".",F4135,6)+1,99)</f>
        <v>MetadataLibrary</v>
      </c>
      <c r="F4135" s="3" t="s">
        <v>5951</v>
      </c>
      <c r="G4135" s="3" t="s">
        <v>9528</v>
      </c>
      <c r="H4135" s="3" t="s">
        <v>11241</v>
      </c>
      <c r="I4135" s="3" t="s">
        <v>5952</v>
      </c>
      <c r="J4135" s="3" t="s">
        <v>6431</v>
      </c>
      <c r="K4135" s="5" t="s">
        <v>6756</v>
      </c>
      <c r="L4135" s="14"/>
      <c r="O4135" s="3" t="str">
        <f>IF(AND(TRIM(J4135)="",M4135=""),"Suffix not translated ",
   IF(AND(TRIM(J4135)&lt;&gt;"",TRIM(M4135)&lt;&gt;"",TRIM(J4135)&lt;&gt;TRIM(M4135)),"Suffix translation &lt;&gt; lookup ", "" ))
&amp;IF(AND(TRIM(K4135)="",N4135=""),"Description not translated ",
   IF(AND(TRIM(K4135)&lt;&gt;"",TRIM(N4135)&lt;&gt;"",TRIM(K4135)&lt;&gt;TRIM(N4135)),"Description translation&lt;&gt; lookup ", "" ))</f>
        <v/>
      </c>
      <c r="P4135" s="3" t="s">
        <v>8447</v>
      </c>
      <c r="Q4135" s="3" t="s">
        <v>8447</v>
      </c>
    </row>
    <row r="4136" spans="1:18" ht="30" x14ac:dyDescent="0.25">
      <c r="A4136" s="2" t="str">
        <f>IF(TRIM(J4136)="","",E4136)</f>
        <v/>
      </c>
      <c r="B4136" s="2" t="str">
        <f>IF(TRIM(K4136)="","",I4136)</f>
        <v>Metering mode.</v>
      </c>
      <c r="C4136" s="2" t="str">
        <f>LEFT(F4136,FIND(".",F4136,6))</f>
        <v>Xmp.video.</v>
      </c>
      <c r="D4136" s="2" t="str">
        <f>VLOOKUP(C4136,PrefixUebersetzung,2,FALSE)</f>
        <v>Xmp.video.</v>
      </c>
      <c r="E4136" s="2" t="str">
        <f>MID(F4136,FIND(".",F4136,6)+1,99)</f>
        <v>MeteringMode</v>
      </c>
      <c r="F4136" s="3" t="s">
        <v>5953</v>
      </c>
      <c r="G4136" s="3" t="s">
        <v>9526</v>
      </c>
      <c r="H4136" s="3" t="s">
        <v>11281</v>
      </c>
      <c r="I4136" s="3" t="s">
        <v>5954</v>
      </c>
      <c r="J4136" s="3"/>
      <c r="K4136" s="5" t="s">
        <v>3858</v>
      </c>
      <c r="L4136" s="14">
        <v>1</v>
      </c>
      <c r="M4136" s="3" t="str">
        <f>IFERROR(VLOOKUP(E4136,A:J,10, FALSE),"")</f>
        <v>Messmethode</v>
      </c>
      <c r="O4136" s="3" t="str">
        <f>IF(AND(TRIM(J4136)="",M4136=""),"Suffix not translated ",
   IF(AND(TRIM(J4136)&lt;&gt;"",TRIM(M4136)&lt;&gt;"",TRIM(J4136)&lt;&gt;TRIM(M4136)),"Suffix translation &lt;&gt; lookup ", "" ))
&amp;IF(AND(TRIM(K4136)="",N4136=""),"Description not translated ",
   IF(AND(TRIM(K4136)&lt;&gt;"",TRIM(N4136)&lt;&gt;"",TRIM(K4136)&lt;&gt;TRIM(N4136)),"Description translation&lt;&gt; lookup ", "" ))</f>
        <v/>
      </c>
      <c r="Q4136" s="3" t="s">
        <v>8447</v>
      </c>
      <c r="R4136" s="3" t="s">
        <v>9101</v>
      </c>
    </row>
    <row r="4137" spans="1:18" ht="30" x14ac:dyDescent="0.25">
      <c r="A4137" s="2" t="str">
        <f>IF(TRIM(J4137)="","",E4137)</f>
        <v>MicroSecPerFrame</v>
      </c>
      <c r="B4137" s="2" t="str">
        <f>IF(TRIM(K4137)="","",I4137)</f>
        <v>Number of micro seconds per frame, or frame rate</v>
      </c>
      <c r="C4137" s="2" t="str">
        <f>LEFT(F4137,FIND(".",F4137,6))</f>
        <v>Xmp.video.</v>
      </c>
      <c r="D4137" s="2" t="str">
        <f>VLOOKUP(C4137,PrefixUebersetzung,2,FALSE)</f>
        <v>Xmp.video.</v>
      </c>
      <c r="E4137" s="2" t="str">
        <f>MID(F4137,FIND(".",F4137,6)+1,99)</f>
        <v>MicroSecPerFrame</v>
      </c>
      <c r="F4137" s="3" t="s">
        <v>5955</v>
      </c>
      <c r="G4137" s="3" t="s">
        <v>9526</v>
      </c>
      <c r="H4137" s="3" t="s">
        <v>11242</v>
      </c>
      <c r="I4137" s="3" t="s">
        <v>5956</v>
      </c>
      <c r="J4137" s="3" t="s">
        <v>6432</v>
      </c>
      <c r="K4137" s="5" t="s">
        <v>6285</v>
      </c>
      <c r="L4137" s="14"/>
      <c r="O4137" s="3" t="str">
        <f>IF(AND(TRIM(J4137)="",M4137=""),"Suffix not translated ",
   IF(AND(TRIM(J4137)&lt;&gt;"",TRIM(M4137)&lt;&gt;"",TRIM(J4137)&lt;&gt;TRIM(M4137)),"Suffix translation &lt;&gt; lookup ", "" ))
&amp;IF(AND(TRIM(K4137)="",N4137=""),"Description not translated ",
   IF(AND(TRIM(K4137)&lt;&gt;"",TRIM(N4137)&lt;&gt;"",TRIM(K4137)&lt;&gt;TRIM(N4137)),"Description translation&lt;&gt; lookup ", "" ))</f>
        <v/>
      </c>
      <c r="P4137" s="3" t="s">
        <v>8447</v>
      </c>
      <c r="Q4137" s="3" t="s">
        <v>8447</v>
      </c>
    </row>
    <row r="4138" spans="1:18" x14ac:dyDescent="0.25">
      <c r="A4138" s="2" t="str">
        <f>IF(TRIM(J4138)="","",E4138)</f>
        <v>MimeType</v>
      </c>
      <c r="B4138" s="2" t="str">
        <f>IF(TRIM(K4138)="","",I4138)</f>
        <v>Tells about the video format</v>
      </c>
      <c r="C4138" s="2" t="str">
        <f>LEFT(F4138,FIND(".",F4138,6))</f>
        <v>Xmp.video.</v>
      </c>
      <c r="D4138" s="2" t="str">
        <f>VLOOKUP(C4138,PrefixUebersetzung,2,FALSE)</f>
        <v>Xmp.video.</v>
      </c>
      <c r="E4138" s="2" t="str">
        <f>MID(F4138,FIND(".",F4138,6)+1,99)</f>
        <v>MimeType</v>
      </c>
      <c r="F4138" s="3" t="s">
        <v>5957</v>
      </c>
      <c r="G4138" s="3" t="s">
        <v>9526</v>
      </c>
      <c r="H4138" s="3" t="s">
        <v>11241</v>
      </c>
      <c r="I4138" s="3" t="s">
        <v>5958</v>
      </c>
      <c r="J4138" s="3" t="s">
        <v>6433</v>
      </c>
      <c r="K4138" s="5" t="s">
        <v>6757</v>
      </c>
      <c r="L4138" s="14"/>
      <c r="O4138" s="3" t="str">
        <f>IF(AND(TRIM(J4138)="",M4138=""),"Suffix not translated ",
   IF(AND(TRIM(J4138)&lt;&gt;"",TRIM(M4138)&lt;&gt;"",TRIM(J4138)&lt;&gt;TRIM(M4138)),"Suffix translation &lt;&gt; lookup ", "" ))
&amp;IF(AND(TRIM(K4138)="",N4138=""),"Description not translated ",
   IF(AND(TRIM(K4138)&lt;&gt;"",TRIM(N4138)&lt;&gt;"",TRIM(K4138)&lt;&gt;TRIM(N4138)),"Description translation&lt;&gt; lookup ", "" ))</f>
        <v/>
      </c>
      <c r="P4138" s="3" t="s">
        <v>8447</v>
      </c>
      <c r="Q4138" s="3" t="s">
        <v>8447</v>
      </c>
    </row>
    <row r="4139" spans="1:18" x14ac:dyDescent="0.25">
      <c r="A4139" s="2" t="str">
        <f>IF(TRIM(J4139)="","",E4139)</f>
        <v>MinorVersion</v>
      </c>
      <c r="B4139" s="2" t="str">
        <f>IF(TRIM(K4139)="","",I4139)</f>
        <v>QuickTime Minor File Type Version</v>
      </c>
      <c r="C4139" s="2" t="str">
        <f>LEFT(F4139,FIND(".",F4139,6))</f>
        <v>Xmp.video.</v>
      </c>
      <c r="D4139" s="2" t="str">
        <f>VLOOKUP(C4139,PrefixUebersetzung,2,FALSE)</f>
        <v>Xmp.video.</v>
      </c>
      <c r="E4139" s="2" t="str">
        <f>MID(F4139,FIND(".",F4139,6)+1,99)</f>
        <v>MinorVersion</v>
      </c>
      <c r="F4139" s="3" t="s">
        <v>5959</v>
      </c>
      <c r="G4139" s="3" t="s">
        <v>9526</v>
      </c>
      <c r="H4139" s="3" t="s">
        <v>11241</v>
      </c>
      <c r="I4139" s="3" t="s">
        <v>5960</v>
      </c>
      <c r="J4139" s="3" t="s">
        <v>6434</v>
      </c>
      <c r="K4139" s="5" t="s">
        <v>6758</v>
      </c>
      <c r="L4139" s="14"/>
      <c r="O4139" s="3" t="str">
        <f>IF(AND(TRIM(J4139)="",M4139=""),"Suffix not translated ",
   IF(AND(TRIM(J4139)&lt;&gt;"",TRIM(M4139)&lt;&gt;"",TRIM(J4139)&lt;&gt;TRIM(M4139)),"Suffix translation &lt;&gt; lookup ", "" ))
&amp;IF(AND(TRIM(K4139)="",N4139=""),"Description not translated ",
   IF(AND(TRIM(K4139)&lt;&gt;"",TRIM(N4139)&lt;&gt;"",TRIM(K4139)&lt;&gt;TRIM(N4139)),"Description translation&lt;&gt; lookup ", "" ))</f>
        <v/>
      </c>
      <c r="P4139" s="3" t="s">
        <v>8447</v>
      </c>
      <c r="Q4139" s="3" t="s">
        <v>8447</v>
      </c>
    </row>
    <row r="4140" spans="1:18" ht="30" x14ac:dyDescent="0.25">
      <c r="A4140" s="2" t="str">
        <f>IF(TRIM(J4140)="","",E4140)</f>
        <v/>
      </c>
      <c r="B4140" s="2" t="str">
        <f>IF(TRIM(K4140)="","",I4140)</f>
        <v>Model name or number of equipment.</v>
      </c>
      <c r="C4140" s="2" t="str">
        <f>LEFT(F4140,FIND(".",F4140,6))</f>
        <v>Xmp.video.</v>
      </c>
      <c r="D4140" s="2" t="str">
        <f>VLOOKUP(C4140,PrefixUebersetzung,2,FALSE)</f>
        <v>Xmp.video.</v>
      </c>
      <c r="E4140" s="2" t="str">
        <f>MID(F4140,FIND(".",F4140,6)+1,99)</f>
        <v>Model</v>
      </c>
      <c r="F4140" s="3" t="s">
        <v>5961</v>
      </c>
      <c r="G4140" s="3" t="s">
        <v>9526</v>
      </c>
      <c r="H4140" s="3" t="s">
        <v>11241</v>
      </c>
      <c r="I4140" s="3" t="s">
        <v>5962</v>
      </c>
      <c r="J4140" s="3"/>
      <c r="K4140" s="5" t="s">
        <v>6286</v>
      </c>
      <c r="L4140" s="14">
        <v>1</v>
      </c>
      <c r="M4140" s="3" t="str">
        <f>IFERROR(VLOOKUP(E4140,A:J,10, FALSE),"")</f>
        <v>Modell</v>
      </c>
      <c r="O4140" s="3" t="str">
        <f>IF(AND(TRIM(J4140)="",M4140=""),"Suffix not translated ",
   IF(AND(TRIM(J4140)&lt;&gt;"",TRIM(M4140)&lt;&gt;"",TRIM(J4140)&lt;&gt;TRIM(M4140)),"Suffix translation &lt;&gt; lookup ", "" ))
&amp;IF(AND(TRIM(K4140)="",N4140=""),"Description not translated ",
   IF(AND(TRIM(K4140)&lt;&gt;"",TRIM(N4140)&lt;&gt;"",TRIM(K4140)&lt;&gt;TRIM(N4140)),"Description translation&lt;&gt; lookup ", "" ))</f>
        <v/>
      </c>
      <c r="Q4140" s="3" t="s">
        <v>8447</v>
      </c>
      <c r="R4140" s="3" t="s">
        <v>9284</v>
      </c>
    </row>
    <row r="4141" spans="1:18" x14ac:dyDescent="0.25">
      <c r="A4141" s="2" t="str">
        <f>IF(TRIM(J4141)="","",E4141)</f>
        <v>ModificationDate</v>
      </c>
      <c r="B4141" s="2" t="str">
        <f>IF(TRIM(K4141)="","",I4141)</f>
        <v>Contains the modification date of the video</v>
      </c>
      <c r="C4141" s="2" t="str">
        <f>LEFT(F4141,FIND(".",F4141,6))</f>
        <v>Xmp.video.</v>
      </c>
      <c r="D4141" s="2" t="str">
        <f>VLOOKUP(C4141,PrefixUebersetzung,2,FALSE)</f>
        <v>Xmp.video.</v>
      </c>
      <c r="E4141" s="2" t="str">
        <f>MID(F4141,FIND(".",F4141,6)+1,99)</f>
        <v>ModificationDate</v>
      </c>
      <c r="F4141" s="3" t="s">
        <v>5963</v>
      </c>
      <c r="G4141" s="3" t="s">
        <v>9526</v>
      </c>
      <c r="H4141" s="3" t="s">
        <v>11241</v>
      </c>
      <c r="I4141" s="3" t="s">
        <v>5964</v>
      </c>
      <c r="J4141" s="3" t="s">
        <v>4545</v>
      </c>
      <c r="K4141" s="5" t="s">
        <v>6287</v>
      </c>
      <c r="L4141" s="14"/>
      <c r="O4141" s="3" t="str">
        <f>IF(AND(TRIM(J4141)="",M4141=""),"Suffix not translated ",
   IF(AND(TRIM(J4141)&lt;&gt;"",TRIM(M4141)&lt;&gt;"",TRIM(J4141)&lt;&gt;TRIM(M4141)),"Suffix translation &lt;&gt; lookup ", "" ))
&amp;IF(AND(TRIM(K4141)="",N4141=""),"Description not translated ",
   IF(AND(TRIM(K4141)&lt;&gt;"",TRIM(N4141)&lt;&gt;"",TRIM(K4141)&lt;&gt;TRIM(N4141)),"Description translation&lt;&gt; lookup ", "" ))</f>
        <v/>
      </c>
      <c r="P4141" s="3" t="s">
        <v>8447</v>
      </c>
      <c r="Q4141" s="3" t="s">
        <v>8447</v>
      </c>
    </row>
    <row r="4142" spans="1:18" x14ac:dyDescent="0.25">
      <c r="A4142" s="2" t="str">
        <f>IF(TRIM(J4142)="","",E4142)</f>
        <v>MovieHeaderVersion</v>
      </c>
      <c r="B4142" s="2" t="str">
        <f>IF(TRIM(K4142)="","",I4142)</f>
        <v>Movie Header Version</v>
      </c>
      <c r="C4142" s="2" t="str">
        <f>LEFT(F4142,FIND(".",F4142,6))</f>
        <v>Xmp.video.</v>
      </c>
      <c r="D4142" s="2" t="str">
        <f>VLOOKUP(C4142,PrefixUebersetzung,2,FALSE)</f>
        <v>Xmp.video.</v>
      </c>
      <c r="E4142" s="2" t="str">
        <f>MID(F4142,FIND(".",F4142,6)+1,99)</f>
        <v>MovieHeaderVersion</v>
      </c>
      <c r="F4142" s="3" t="s">
        <v>5965</v>
      </c>
      <c r="G4142" s="3" t="s">
        <v>9526</v>
      </c>
      <c r="H4142" s="3" t="s">
        <v>11242</v>
      </c>
      <c r="I4142" s="3" t="s">
        <v>5966</v>
      </c>
      <c r="J4142" s="3" t="s">
        <v>6435</v>
      </c>
      <c r="K4142" s="5" t="s">
        <v>6759</v>
      </c>
      <c r="L4142" s="14"/>
      <c r="O4142" s="3" t="str">
        <f>IF(AND(TRIM(J4142)="",M4142=""),"Suffix not translated ",
   IF(AND(TRIM(J4142)&lt;&gt;"",TRIM(M4142)&lt;&gt;"",TRIM(J4142)&lt;&gt;TRIM(M4142)),"Suffix translation &lt;&gt; lookup ", "" ))
&amp;IF(AND(TRIM(K4142)="",N4142=""),"Description not translated ",
   IF(AND(TRIM(K4142)&lt;&gt;"",TRIM(N4142)&lt;&gt;"",TRIM(K4142)&lt;&gt;TRIM(N4142)),"Description translation&lt;&gt; lookup ", "" ))</f>
        <v/>
      </c>
      <c r="P4142" s="3" t="s">
        <v>8447</v>
      </c>
      <c r="Q4142" s="3" t="s">
        <v>8447</v>
      </c>
      <c r="R4142" s="3" t="s">
        <v>9112</v>
      </c>
    </row>
    <row r="4143" spans="1:18" x14ac:dyDescent="0.25">
      <c r="A4143" s="2" t="str">
        <f>IF(TRIM(J4143)="","",E4143)</f>
        <v>MusicBy</v>
      </c>
      <c r="B4143" s="2" t="str">
        <f>IF(TRIM(K4143)="","",I4143)</f>
        <v>Music By, i.e. name of person or organization.</v>
      </c>
      <c r="C4143" s="2" t="str">
        <f>LEFT(F4143,FIND(".",F4143,6))</f>
        <v>Xmp.video.</v>
      </c>
      <c r="D4143" s="2" t="str">
        <f>VLOOKUP(C4143,PrefixUebersetzung,2,FALSE)</f>
        <v>Xmp.video.</v>
      </c>
      <c r="E4143" s="2" t="str">
        <f>MID(F4143,FIND(".",F4143,6)+1,99)</f>
        <v>MusicBy</v>
      </c>
      <c r="F4143" s="3" t="s">
        <v>5967</v>
      </c>
      <c r="G4143" s="3" t="s">
        <v>9526</v>
      </c>
      <c r="H4143" s="3" t="s">
        <v>11241</v>
      </c>
      <c r="I4143" s="3" t="s">
        <v>5968</v>
      </c>
      <c r="J4143" s="3" t="s">
        <v>6436</v>
      </c>
      <c r="K4143" s="5" t="s">
        <v>6760</v>
      </c>
      <c r="L4143" s="14"/>
      <c r="O4143" s="3" t="str">
        <f>IF(AND(TRIM(J4143)="",M4143=""),"Suffix not translated ",
   IF(AND(TRIM(J4143)&lt;&gt;"",TRIM(M4143)&lt;&gt;"",TRIM(J4143)&lt;&gt;TRIM(M4143)),"Suffix translation &lt;&gt; lookup ", "" ))
&amp;IF(AND(TRIM(K4143)="",N4143=""),"Description not translated ",
   IF(AND(TRIM(K4143)&lt;&gt;"",TRIM(N4143)&lt;&gt;"",TRIM(K4143)&lt;&gt;TRIM(N4143)),"Description translation&lt;&gt; lookup ", "" ))</f>
        <v/>
      </c>
      <c r="P4143" s="3" t="s">
        <v>8447</v>
      </c>
      <c r="Q4143" s="3" t="s">
        <v>8447</v>
      </c>
    </row>
    <row r="4144" spans="1:18" ht="45" x14ac:dyDescent="0.25">
      <c r="A4144" s="2" t="str">
        <f>IF(TRIM(J4144)="","",E4144)</f>
        <v/>
      </c>
      <c r="B4144" s="2" t="str">
        <f>IF(TRIM(K4144)="","",I4144)</f>
        <v>Contains the name of the library that has been used to create the file (like "libmatroska 0.7.0")</v>
      </c>
      <c r="C4144" s="2" t="str">
        <f>LEFT(F4144,FIND(".",F4144,6))</f>
        <v>Xmp.video.</v>
      </c>
      <c r="D4144" s="2" t="str">
        <f>VLOOKUP(C4144,PrefixUebersetzung,2,FALSE)</f>
        <v>Xmp.video.</v>
      </c>
      <c r="E4144" s="2" t="str">
        <f>MID(F4144,FIND(".",F4144,6)+1,99)</f>
        <v>MuxingApp</v>
      </c>
      <c r="F4144" s="3" t="s">
        <v>5969</v>
      </c>
      <c r="G4144" s="3" t="s">
        <v>9526</v>
      </c>
      <c r="H4144" s="3" t="s">
        <v>11241</v>
      </c>
      <c r="I4144" s="3" t="s">
        <v>5970</v>
      </c>
      <c r="J4144" s="3"/>
      <c r="K4144" s="5" t="s">
        <v>6288</v>
      </c>
      <c r="L4144" s="14">
        <v>5</v>
      </c>
      <c r="O4144" s="3" t="str">
        <f>IF(AND(TRIM(J4144)="",M4144=""),"Suffix not translated ",
   IF(AND(TRIM(J4144)&lt;&gt;"",TRIM(M4144)&lt;&gt;"",TRIM(J4144)&lt;&gt;TRIM(M4144)),"Suffix translation &lt;&gt; lookup ", "" ))
&amp;IF(AND(TRIM(K4144)="",N4144=""),"Description not translated ",
   IF(AND(TRIM(K4144)&lt;&gt;"",TRIM(N4144)&lt;&gt;"",TRIM(K4144)&lt;&gt;TRIM(N4144)),"Description translation&lt;&gt; lookup ", "" ))</f>
        <v xml:space="preserve">Suffix not translated </v>
      </c>
      <c r="P4144" s="3" t="s">
        <v>8447</v>
      </c>
      <c r="Q4144" s="3" t="s">
        <v>8447</v>
      </c>
    </row>
    <row r="4145" spans="1:18" x14ac:dyDescent="0.25">
      <c r="A4145" s="2" t="str">
        <f>IF(TRIM(J4145)="","",E4145)</f>
        <v/>
      </c>
      <c r="B4145" s="2" t="str">
        <f>IF(TRIM(K4145)="","",I4145)</f>
        <v>Name of song or the event.</v>
      </c>
      <c r="C4145" s="2" t="str">
        <f>LEFT(F4145,FIND(".",F4145,6))</f>
        <v>Xmp.video.</v>
      </c>
      <c r="D4145" s="2" t="str">
        <f>VLOOKUP(C4145,PrefixUebersetzung,2,FALSE)</f>
        <v>Xmp.video.</v>
      </c>
      <c r="E4145" s="2" t="str">
        <f>MID(F4145,FIND(".",F4145,6)+1,99)</f>
        <v>Name</v>
      </c>
      <c r="F4145" s="3" t="s">
        <v>5971</v>
      </c>
      <c r="G4145" s="3" t="s">
        <v>9526</v>
      </c>
      <c r="H4145" s="3" t="s">
        <v>11241</v>
      </c>
      <c r="I4145" s="3" t="s">
        <v>5972</v>
      </c>
      <c r="J4145" s="3"/>
      <c r="K4145" s="5" t="s">
        <v>6289</v>
      </c>
      <c r="L4145" s="14"/>
      <c r="M4145" s="3" t="str">
        <f>IFERROR(VLOOKUP(E4145,A:J,10, FALSE),"")</f>
        <v>Name</v>
      </c>
      <c r="O4145" s="3" t="str">
        <f>IF(AND(TRIM(J4145)="",M4145=""),"Suffix not translated ",
   IF(AND(TRIM(J4145)&lt;&gt;"",TRIM(M4145)&lt;&gt;"",TRIM(J4145)&lt;&gt;TRIM(M4145)),"Suffix translation &lt;&gt; lookup ", "" ))
&amp;IF(AND(TRIM(K4145)="",N4145=""),"Description not translated ",
   IF(AND(TRIM(K4145)&lt;&gt;"",TRIM(N4145)&lt;&gt;"",TRIM(K4145)&lt;&gt;TRIM(N4145)),"Description translation&lt;&gt; lookup ", "" ))</f>
        <v/>
      </c>
      <c r="Q4145" s="3" t="s">
        <v>8447</v>
      </c>
    </row>
    <row r="4146" spans="1:18" ht="60" x14ac:dyDescent="0.25">
      <c r="A4146" s="2" t="str">
        <f>IF(TRIM(J4146)="","",E4146)</f>
        <v>NextTrackID</v>
      </c>
      <c r="B4146" s="2" t="str">
        <f>IF(TRIM(K4146)="","",I4146)</f>
        <v>A 32-bit integer that indicates a value to use for the track ID number of the next track added to this movie. Note that 0 is not a valid track ID value.</v>
      </c>
      <c r="C4146" s="2" t="str">
        <f>LEFT(F4146,FIND(".",F4146,6))</f>
        <v>Xmp.video.</v>
      </c>
      <c r="D4146" s="2" t="str">
        <f>VLOOKUP(C4146,PrefixUebersetzung,2,FALSE)</f>
        <v>Xmp.video.</v>
      </c>
      <c r="E4146" s="2" t="str">
        <f>MID(F4146,FIND(".",F4146,6)+1,99)</f>
        <v>NextTrackID</v>
      </c>
      <c r="F4146" s="3" t="s">
        <v>5973</v>
      </c>
      <c r="G4146" s="3" t="s">
        <v>9526</v>
      </c>
      <c r="H4146" s="3" t="s">
        <v>11242</v>
      </c>
      <c r="I4146" s="3" t="s">
        <v>5974</v>
      </c>
      <c r="J4146" s="3" t="s">
        <v>6437</v>
      </c>
      <c r="K4146" s="5" t="s">
        <v>6761</v>
      </c>
      <c r="L4146" s="14"/>
      <c r="O4146" s="3" t="str">
        <f>IF(AND(TRIM(J4146)="",M4146=""),"Suffix not translated ",
   IF(AND(TRIM(J4146)&lt;&gt;"",TRIM(M4146)&lt;&gt;"",TRIM(J4146)&lt;&gt;TRIM(M4146)),"Suffix translation &lt;&gt; lookup ", "" ))
&amp;IF(AND(TRIM(K4146)="",N4146=""),"Description not translated ",
   IF(AND(TRIM(K4146)&lt;&gt;"",TRIM(N4146)&lt;&gt;"",TRIM(K4146)&lt;&gt;TRIM(N4146)),"Description translation&lt;&gt; lookup ", "" ))</f>
        <v/>
      </c>
      <c r="P4146" s="3" t="s">
        <v>8447</v>
      </c>
      <c r="Q4146" s="3" t="s">
        <v>8447</v>
      </c>
    </row>
    <row r="4147" spans="1:18" ht="30" x14ac:dyDescent="0.25">
      <c r="A4147" s="2" t="str">
        <f>IF(TRIM(J4147)="","",E4147)</f>
        <v>NumOfColours</v>
      </c>
      <c r="B4147" s="2" t="str">
        <f>IF(TRIM(K4147)="","",I4147)</f>
        <v>Total number of colours used</v>
      </c>
      <c r="C4147" s="2" t="str">
        <f>LEFT(F4147,FIND(".",F4147,6))</f>
        <v>Xmp.video.</v>
      </c>
      <c r="D4147" s="2" t="str">
        <f>VLOOKUP(C4147,PrefixUebersetzung,2,FALSE)</f>
        <v>Xmp.video.</v>
      </c>
      <c r="E4147" s="2" t="str">
        <f>MID(F4147,FIND(".",F4147,6)+1,99)</f>
        <v>NumOfColours</v>
      </c>
      <c r="F4147" s="3" t="s">
        <v>5975</v>
      </c>
      <c r="G4147" s="3" t="s">
        <v>9526</v>
      </c>
      <c r="H4147" s="3" t="s">
        <v>11328</v>
      </c>
      <c r="I4147" s="3" t="s">
        <v>5976</v>
      </c>
      <c r="J4147" s="3" t="s">
        <v>6438</v>
      </c>
      <c r="K4147" s="5" t="s">
        <v>6290</v>
      </c>
      <c r="L4147" s="14"/>
      <c r="O4147" s="3" t="str">
        <f>IF(AND(TRIM(J4147)="",M4147=""),"Suffix not translated ",
   IF(AND(TRIM(J4147)&lt;&gt;"",TRIM(M4147)&lt;&gt;"",TRIM(J4147)&lt;&gt;TRIM(M4147)),"Suffix translation &lt;&gt; lookup ", "" ))
&amp;IF(AND(TRIM(K4147)="",N4147=""),"Description not translated ",
   IF(AND(TRIM(K4147)&lt;&gt;"",TRIM(N4147)&lt;&gt;"",TRIM(K4147)&lt;&gt;TRIM(N4147)),"Description translation&lt;&gt; lookup ", "" ))</f>
        <v/>
      </c>
      <c r="P4147" s="3" t="s">
        <v>8447</v>
      </c>
      <c r="Q4147" s="3" t="s">
        <v>8447</v>
      </c>
      <c r="R4147" s="3" t="s">
        <v>9339</v>
      </c>
    </row>
    <row r="4148" spans="1:18" ht="30" x14ac:dyDescent="0.25">
      <c r="A4148" s="2" t="str">
        <f>IF(TRIM(J4148)="","",E4148)</f>
        <v>NumOfImpColours</v>
      </c>
      <c r="B4148" s="2" t="str">
        <f>IF(TRIM(K4148)="","",I4148)</f>
        <v>Number Of Important Colours, a property inherited from BitMap format</v>
      </c>
      <c r="C4148" s="2" t="str">
        <f>LEFT(F4148,FIND(".",F4148,6))</f>
        <v>Xmp.video.</v>
      </c>
      <c r="D4148" s="2" t="str">
        <f>VLOOKUP(C4148,PrefixUebersetzung,2,FALSE)</f>
        <v>Xmp.video.</v>
      </c>
      <c r="E4148" s="2" t="str">
        <f>MID(F4148,FIND(".",F4148,6)+1,99)</f>
        <v>NumOfImpColours</v>
      </c>
      <c r="F4148" s="3" t="s">
        <v>5977</v>
      </c>
      <c r="G4148" s="3" t="s">
        <v>9526</v>
      </c>
      <c r="H4148" s="3" t="s">
        <v>11328</v>
      </c>
      <c r="I4148" s="3" t="s">
        <v>5978</v>
      </c>
      <c r="J4148" s="3" t="s">
        <v>6439</v>
      </c>
      <c r="K4148" s="5" t="s">
        <v>6762</v>
      </c>
      <c r="L4148" s="14"/>
      <c r="O4148" s="3" t="str">
        <f>IF(AND(TRIM(J4148)="",M4148=""),"Suffix not translated ",
   IF(AND(TRIM(J4148)&lt;&gt;"",TRIM(M4148)&lt;&gt;"",TRIM(J4148)&lt;&gt;TRIM(M4148)),"Suffix translation &lt;&gt; lookup ", "" ))
&amp;IF(AND(TRIM(K4148)="",N4148=""),"Description not translated ",
   IF(AND(TRIM(K4148)&lt;&gt;"",TRIM(N4148)&lt;&gt;"",TRIM(K4148)&lt;&gt;TRIM(N4148)),"Description translation&lt;&gt; lookup ", "" ))</f>
        <v/>
      </c>
      <c r="P4148" s="3" t="s">
        <v>8447</v>
      </c>
      <c r="Q4148" s="3" t="s">
        <v>8447</v>
      </c>
    </row>
    <row r="4149" spans="1:18" x14ac:dyDescent="0.25">
      <c r="A4149" s="2" t="str">
        <f>IF(TRIM(J4149)="","",E4149)</f>
        <v>NumOfParts</v>
      </c>
      <c r="B4149" s="2" t="str">
        <f>IF(TRIM(K4149)="","",I4149)</f>
        <v>Total number of parts in the video.</v>
      </c>
      <c r="C4149" s="2" t="str">
        <f>LEFT(F4149,FIND(".",F4149,6))</f>
        <v>Xmp.video.</v>
      </c>
      <c r="D4149" s="2" t="str">
        <f>VLOOKUP(C4149,PrefixUebersetzung,2,FALSE)</f>
        <v>Xmp.video.</v>
      </c>
      <c r="E4149" s="2" t="str">
        <f>MID(F4149,FIND(".",F4149,6)+1,99)</f>
        <v>NumOfParts</v>
      </c>
      <c r="F4149" s="3" t="s">
        <v>5979</v>
      </c>
      <c r="G4149" s="3" t="s">
        <v>9526</v>
      </c>
      <c r="H4149" s="3" t="s">
        <v>11242</v>
      </c>
      <c r="I4149" s="3" t="s">
        <v>5980</v>
      </c>
      <c r="J4149" s="3" t="s">
        <v>6440</v>
      </c>
      <c r="K4149" s="5" t="s">
        <v>6291</v>
      </c>
      <c r="L4149" s="14"/>
      <c r="O4149" s="3" t="str">
        <f>IF(AND(TRIM(J4149)="",M4149=""),"Suffix not translated ",
   IF(AND(TRIM(J4149)&lt;&gt;"",TRIM(M4149)&lt;&gt;"",TRIM(J4149)&lt;&gt;TRIM(M4149)),"Suffix translation &lt;&gt; lookup ", "" ))
&amp;IF(AND(TRIM(K4149)="",N4149=""),"Description not translated ",
   IF(AND(TRIM(K4149)&lt;&gt;"",TRIM(N4149)&lt;&gt;"",TRIM(K4149)&lt;&gt;TRIM(N4149)),"Description translation&lt;&gt; lookup ", "" ))</f>
        <v/>
      </c>
      <c r="P4149" s="3" t="s">
        <v>8447</v>
      </c>
      <c r="Q4149" s="3" t="s">
        <v>8447</v>
      </c>
    </row>
    <row r="4150" spans="1:18" ht="45" x14ac:dyDescent="0.25">
      <c r="A4150" s="2" t="str">
        <f>IF(TRIM(J4150)="","",E4150)</f>
        <v/>
      </c>
      <c r="B4150" s="2" t="str">
        <f>IF(TRIM(K4150)="","",I4150)</f>
        <v>Three 16-bit values that specify the red, green, and blue colors for the transfer mode operation indicated in the graphics mode field.</v>
      </c>
      <c r="C4150" s="2" t="str">
        <f>LEFT(F4150,FIND(".",F4150,6))</f>
        <v>Xmp.video.</v>
      </c>
      <c r="D4150" s="2" t="str">
        <f>VLOOKUP(C4150,PrefixUebersetzung,2,FALSE)</f>
        <v>Xmp.video.</v>
      </c>
      <c r="E4150" s="2" t="str">
        <f>MID(F4150,FIND(".",F4150,6)+1,99)</f>
        <v>OpColor</v>
      </c>
      <c r="F4150" s="3" t="s">
        <v>5981</v>
      </c>
      <c r="G4150" s="3" t="s">
        <v>9526</v>
      </c>
      <c r="H4150" s="3" t="s">
        <v>11328</v>
      </c>
      <c r="I4150" s="3" t="s">
        <v>5982</v>
      </c>
      <c r="J4150" s="3"/>
      <c r="K4150" s="5" t="s">
        <v>6763</v>
      </c>
      <c r="L4150" s="14">
        <v>5</v>
      </c>
      <c r="O4150" s="3" t="str">
        <f>IF(AND(TRIM(J4150)="",M4150=""),"Suffix not translated ",
   IF(AND(TRIM(J4150)&lt;&gt;"",TRIM(M4150)&lt;&gt;"",TRIM(J4150)&lt;&gt;TRIM(M4150)),"Suffix translation &lt;&gt; lookup ", "" ))
&amp;IF(AND(TRIM(K4150)="",N4150=""),"Description not translated ",
   IF(AND(TRIM(K4150)&lt;&gt;"",TRIM(N4150)&lt;&gt;"",TRIM(K4150)&lt;&gt;TRIM(N4150)),"Description translation&lt;&gt; lookup ", "" ))</f>
        <v xml:space="preserve">Suffix not translated </v>
      </c>
      <c r="P4150" s="3" t="s">
        <v>8447</v>
      </c>
      <c r="Q4150" s="3" t="s">
        <v>8447</v>
      </c>
    </row>
    <row r="4151" spans="1:18" ht="30" x14ac:dyDescent="0.25">
      <c r="A4151" s="2" t="str">
        <f>IF(TRIM(J4151)="","",E4151)</f>
        <v>Organization</v>
      </c>
      <c r="B4151" s="2" t="str">
        <f>IF(TRIM(K4151)="","",I4151)</f>
        <v>Name of organization associated with the video.</v>
      </c>
      <c r="C4151" s="2" t="str">
        <f>LEFT(F4151,FIND(".",F4151,6))</f>
        <v>Xmp.video.</v>
      </c>
      <c r="D4151" s="2" t="str">
        <f>VLOOKUP(C4151,PrefixUebersetzung,2,FALSE)</f>
        <v>Xmp.video.</v>
      </c>
      <c r="E4151" s="2" t="str">
        <f>MID(F4151,FIND(".",F4151,6)+1,99)</f>
        <v>Organization</v>
      </c>
      <c r="F4151" s="3" t="s">
        <v>5983</v>
      </c>
      <c r="G4151" s="3" t="s">
        <v>9526</v>
      </c>
      <c r="H4151" s="3" t="s">
        <v>11241</v>
      </c>
      <c r="I4151" s="3" t="s">
        <v>5984</v>
      </c>
      <c r="J4151" s="3" t="s">
        <v>6441</v>
      </c>
      <c r="K4151" s="5" t="s">
        <v>6764</v>
      </c>
      <c r="L4151" s="14"/>
      <c r="O4151" s="3" t="str">
        <f>IF(AND(TRIM(J4151)="",M4151=""),"Suffix not translated ",
   IF(AND(TRIM(J4151)&lt;&gt;"",TRIM(M4151)&lt;&gt;"",TRIM(J4151)&lt;&gt;TRIM(M4151)),"Suffix translation &lt;&gt; lookup ", "" ))
&amp;IF(AND(TRIM(K4151)="",N4151=""),"Description not translated ",
   IF(AND(TRIM(K4151)&lt;&gt;"",TRIM(N4151)&lt;&gt;"",TRIM(K4151)&lt;&gt;TRIM(N4151)),"Description translation&lt;&gt; lookup ", "" ))</f>
        <v/>
      </c>
      <c r="P4151" s="3" t="s">
        <v>8447</v>
      </c>
      <c r="Q4151" s="3" t="s">
        <v>8447</v>
      </c>
    </row>
    <row r="4152" spans="1:18" ht="90" x14ac:dyDescent="0.25">
      <c r="A4152" s="2" t="str">
        <f>IF(TRIM(J4152)="","",E4152)</f>
        <v/>
      </c>
      <c r="B4152" s="2" t="str">
        <f>IF(TRIM(K4152)="","",I4152)</f>
        <v>Video Orientation:1 = Horizontal (normal) 2 = Mirror horizontal 3 = Rotate 180 4 = Mirror vertical 5 = Mirror horizontal and rotate 270 CW 6 = Rotate 90 CW 7 = Mirror horizontal and rotate 90 CW 8 = Rotate 270 CW</v>
      </c>
      <c r="C4152" s="2" t="str">
        <f>LEFT(F4152,FIND(".",F4152,6))</f>
        <v>Xmp.video.</v>
      </c>
      <c r="D4152" s="2" t="str">
        <f>VLOOKUP(C4152,PrefixUebersetzung,2,FALSE)</f>
        <v>Xmp.video.</v>
      </c>
      <c r="E4152" s="2" t="str">
        <f>MID(F4152,FIND(".",F4152,6)+1,99)</f>
        <v>Orientation</v>
      </c>
      <c r="F4152" s="3" t="s">
        <v>5985</v>
      </c>
      <c r="G4152" s="3" t="s">
        <v>9526</v>
      </c>
      <c r="H4152" s="3" t="s">
        <v>11281</v>
      </c>
      <c r="I4152" s="3" t="s">
        <v>5986</v>
      </c>
      <c r="J4152" s="3"/>
      <c r="K4152" s="5" t="s">
        <v>6765</v>
      </c>
      <c r="L4152" s="14">
        <v>1</v>
      </c>
      <c r="M4152" s="3" t="str">
        <f>IFERROR(VLOOKUP(E4152,A:J,10, FALSE),"")</f>
        <v>Ausrichtung</v>
      </c>
      <c r="O4152" s="3" t="str">
        <f>IF(AND(TRIM(J4152)="",M4152=""),"Suffix not translated ",
   IF(AND(TRIM(J4152)&lt;&gt;"",TRIM(M4152)&lt;&gt;"",TRIM(J4152)&lt;&gt;TRIM(M4152)),"Suffix translation &lt;&gt; lookup ", "" ))
&amp;IF(AND(TRIM(K4152)="",N4152=""),"Description not translated ",
   IF(AND(TRIM(K4152)&lt;&gt;"",TRIM(N4152)&lt;&gt;"",TRIM(K4152)&lt;&gt;TRIM(N4152)),"Description translation&lt;&gt; lookup ", "" ))</f>
        <v/>
      </c>
      <c r="Q4152" s="3" t="s">
        <v>8447</v>
      </c>
    </row>
    <row r="4153" spans="1:18" x14ac:dyDescent="0.25">
      <c r="A4153" s="2" t="str">
        <f>IF(TRIM(J4153)="","",E4153)</f>
        <v>Part</v>
      </c>
      <c r="B4153" s="2" t="str">
        <f>IF(TRIM(K4153)="","",I4153)</f>
        <v>Part.</v>
      </c>
      <c r="C4153" s="2" t="str">
        <f>LEFT(F4153,FIND(".",F4153,6))</f>
        <v>Xmp.video.</v>
      </c>
      <c r="D4153" s="2" t="str">
        <f>VLOOKUP(C4153,PrefixUebersetzung,2,FALSE)</f>
        <v>Xmp.video.</v>
      </c>
      <c r="E4153" s="2" t="str">
        <f>MID(F4153,FIND(".",F4153,6)+1,99)</f>
        <v>Part</v>
      </c>
      <c r="F4153" s="3" t="s">
        <v>5987</v>
      </c>
      <c r="G4153" s="3" t="s">
        <v>9526</v>
      </c>
      <c r="H4153" s="3" t="s">
        <v>11241</v>
      </c>
      <c r="I4153" s="3" t="s">
        <v>5988</v>
      </c>
      <c r="J4153" s="3" t="s">
        <v>6442</v>
      </c>
      <c r="K4153" s="5" t="s">
        <v>6442</v>
      </c>
      <c r="L4153" s="14"/>
      <c r="O4153" s="3" t="str">
        <f>IF(AND(TRIM(J4153)="",M4153=""),"Suffix not translated ",
   IF(AND(TRIM(J4153)&lt;&gt;"",TRIM(M4153)&lt;&gt;"",TRIM(J4153)&lt;&gt;TRIM(M4153)),"Suffix translation &lt;&gt; lookup ", "" ))
&amp;IF(AND(TRIM(K4153)="",N4153=""),"Description not translated ",
   IF(AND(TRIM(K4153)&lt;&gt;"",TRIM(N4153)&lt;&gt;"",TRIM(K4153)&lt;&gt;TRIM(N4153)),"Description translation&lt;&gt; lookup ", "" ))</f>
        <v/>
      </c>
      <c r="P4153" s="3" t="s">
        <v>8447</v>
      </c>
      <c r="Q4153" s="3" t="s">
        <v>8447</v>
      </c>
      <c r="R4153" s="3" t="s">
        <v>9300</v>
      </c>
    </row>
    <row r="4154" spans="1:18" x14ac:dyDescent="0.25">
      <c r="A4154" s="2" t="str">
        <f>IF(TRIM(J4154)="","",E4154)</f>
        <v>PerformerKeywords</v>
      </c>
      <c r="B4154" s="2" t="str">
        <f>IF(TRIM(K4154)="","",I4154)</f>
        <v>Performer Keywords.</v>
      </c>
      <c r="C4154" s="2" t="str">
        <f>LEFT(F4154,FIND(".",F4154,6))</f>
        <v>Xmp.video.</v>
      </c>
      <c r="D4154" s="2" t="str">
        <f>VLOOKUP(C4154,PrefixUebersetzung,2,FALSE)</f>
        <v>Xmp.video.</v>
      </c>
      <c r="E4154" s="2" t="str">
        <f>MID(F4154,FIND(".",F4154,6)+1,99)</f>
        <v>PerformerKeywords</v>
      </c>
      <c r="F4154" s="3" t="s">
        <v>5989</v>
      </c>
      <c r="G4154" s="3" t="s">
        <v>9526</v>
      </c>
      <c r="H4154" s="3" t="s">
        <v>11241</v>
      </c>
      <c r="I4154" s="3" t="s">
        <v>5990</v>
      </c>
      <c r="J4154" s="3" t="s">
        <v>6443</v>
      </c>
      <c r="K4154" s="5" t="s">
        <v>6443</v>
      </c>
      <c r="L4154" s="14"/>
      <c r="O4154" s="3" t="str">
        <f>IF(AND(TRIM(J4154)="",M4154=""),"Suffix not translated ",
   IF(AND(TRIM(J4154)&lt;&gt;"",TRIM(M4154)&lt;&gt;"",TRIM(J4154)&lt;&gt;TRIM(M4154)),"Suffix translation &lt;&gt; lookup ", "" ))
&amp;IF(AND(TRIM(K4154)="",N4154=""),"Description not translated ",
   IF(AND(TRIM(K4154)&lt;&gt;"",TRIM(N4154)&lt;&gt;"",TRIM(K4154)&lt;&gt;TRIM(N4154)),"Description translation&lt;&gt; lookup ", "" ))</f>
        <v/>
      </c>
      <c r="P4154" s="3" t="s">
        <v>8447</v>
      </c>
      <c r="Q4154" s="3" t="s">
        <v>8447</v>
      </c>
      <c r="R4154" s="3" t="s">
        <v>9243</v>
      </c>
    </row>
    <row r="4155" spans="1:18" x14ac:dyDescent="0.25">
      <c r="A4155" s="2" t="str">
        <f>IF(TRIM(J4155)="","",E4155)</f>
        <v>Performers</v>
      </c>
      <c r="B4155" s="2" t="str">
        <f>IF(TRIM(K4155)="","",I4155)</f>
        <v>Performers involved in the video.</v>
      </c>
      <c r="C4155" s="2" t="str">
        <f>LEFT(F4155,FIND(".",F4155,6))</f>
        <v>Xmp.video.</v>
      </c>
      <c r="D4155" s="2" t="str">
        <f>VLOOKUP(C4155,PrefixUebersetzung,2,FALSE)</f>
        <v>Xmp.video.</v>
      </c>
      <c r="E4155" s="2" t="str">
        <f>MID(F4155,FIND(".",F4155,6)+1,99)</f>
        <v>Performers</v>
      </c>
      <c r="F4155" s="3" t="s">
        <v>5991</v>
      </c>
      <c r="G4155" s="3" t="s">
        <v>9526</v>
      </c>
      <c r="H4155" s="3" t="s">
        <v>11241</v>
      </c>
      <c r="I4155" s="3" t="s">
        <v>5992</v>
      </c>
      <c r="J4155" s="3" t="s">
        <v>6444</v>
      </c>
      <c r="K4155" s="5" t="s">
        <v>6766</v>
      </c>
      <c r="L4155" s="14"/>
      <c r="O4155" s="3" t="str">
        <f>IF(AND(TRIM(J4155)="",M4155=""),"Suffix not translated ",
   IF(AND(TRIM(J4155)&lt;&gt;"",TRIM(M4155)&lt;&gt;"",TRIM(J4155)&lt;&gt;TRIM(M4155)),"Suffix translation &lt;&gt; lookup ", "" ))
&amp;IF(AND(TRIM(K4155)="",N4155=""),"Description not translated ",
   IF(AND(TRIM(K4155)&lt;&gt;"",TRIM(N4155)&lt;&gt;"",TRIM(K4155)&lt;&gt;TRIM(N4155)),"Description translation&lt;&gt; lookup ", "" ))</f>
        <v/>
      </c>
      <c r="P4155" s="3" t="s">
        <v>8447</v>
      </c>
      <c r="Q4155" s="3" t="s">
        <v>8447</v>
      </c>
    </row>
    <row r="4156" spans="1:18" x14ac:dyDescent="0.25">
      <c r="A4156" s="2" t="str">
        <f>IF(TRIM(J4156)="","",E4156)</f>
        <v>PerformerURL</v>
      </c>
      <c r="B4156" s="2" t="str">
        <f>IF(TRIM(K4156)="","",I4156)</f>
        <v>Performer's dedicated URL.</v>
      </c>
      <c r="C4156" s="2" t="str">
        <f>LEFT(F4156,FIND(".",F4156,6))</f>
        <v>Xmp.video.</v>
      </c>
      <c r="D4156" s="2" t="str">
        <f>VLOOKUP(C4156,PrefixUebersetzung,2,FALSE)</f>
        <v>Xmp.video.</v>
      </c>
      <c r="E4156" s="2" t="str">
        <f>MID(F4156,FIND(".",F4156,6)+1,99)</f>
        <v>PerformerURL</v>
      </c>
      <c r="F4156" s="3" t="s">
        <v>5993</v>
      </c>
      <c r="G4156" s="3" t="s">
        <v>9526</v>
      </c>
      <c r="H4156" s="3" t="s">
        <v>11241</v>
      </c>
      <c r="I4156" s="3" t="s">
        <v>5994</v>
      </c>
      <c r="J4156" s="3" t="s">
        <v>6445</v>
      </c>
      <c r="K4156" s="5" t="s">
        <v>6767</v>
      </c>
      <c r="L4156" s="14"/>
      <c r="O4156" s="3" t="str">
        <f>IF(AND(TRIM(J4156)="",M4156=""),"Suffix not translated ",
   IF(AND(TRIM(J4156)&lt;&gt;"",TRIM(M4156)&lt;&gt;"",TRIM(J4156)&lt;&gt;TRIM(M4156)),"Suffix translation &lt;&gt; lookup ", "" ))
&amp;IF(AND(TRIM(K4156)="",N4156=""),"Description not translated ",
   IF(AND(TRIM(K4156)&lt;&gt;"",TRIM(N4156)&lt;&gt;"",TRIM(K4156)&lt;&gt;TRIM(N4156)),"Description translation&lt;&gt; lookup ", "" ))</f>
        <v/>
      </c>
      <c r="P4156" s="3" t="s">
        <v>8447</v>
      </c>
      <c r="Q4156" s="3" t="s">
        <v>8447</v>
      </c>
    </row>
    <row r="4157" spans="1:18" ht="30" x14ac:dyDescent="0.25">
      <c r="A4157" s="2" t="str">
        <f>IF(TRIM(J4157)="","",E4157)</f>
        <v/>
      </c>
      <c r="B4157" s="2" t="str">
        <f>IF(TRIM(K4157)="","",I4157)</f>
        <v>Contains the information of External media.</v>
      </c>
      <c r="C4157" s="2" t="str">
        <f>LEFT(F4157,FIND(".",F4157,6))</f>
        <v>Xmp.video.</v>
      </c>
      <c r="D4157" s="2" t="str">
        <f>VLOOKUP(C4157,PrefixUebersetzung,2,FALSE)</f>
        <v>Xmp.video.</v>
      </c>
      <c r="E4157" s="2" t="str">
        <f>MID(F4157,FIND(".",F4157,6)+1,99)</f>
        <v>PhysicalEquivalent</v>
      </c>
      <c r="F4157" s="3" t="s">
        <v>5995</v>
      </c>
      <c r="G4157" s="3" t="s">
        <v>9526</v>
      </c>
      <c r="H4157" s="3" t="s">
        <v>11241</v>
      </c>
      <c r="I4157" s="3" t="s">
        <v>5996</v>
      </c>
      <c r="J4157" s="3"/>
      <c r="K4157" s="5" t="s">
        <v>6292</v>
      </c>
      <c r="L4157" s="14">
        <v>5</v>
      </c>
      <c r="O4157" s="3" t="str">
        <f>IF(AND(TRIM(J4157)="",M4157=""),"Suffix not translated ",
   IF(AND(TRIM(J4157)&lt;&gt;"",TRIM(M4157)&lt;&gt;"",TRIM(J4157)&lt;&gt;TRIM(M4157)),"Suffix translation &lt;&gt; lookup ", "" ))
&amp;IF(AND(TRIM(K4157)="",N4157=""),"Description not translated ",
   IF(AND(TRIM(K4157)&lt;&gt;"",TRIM(N4157)&lt;&gt;"",TRIM(K4157)&lt;&gt;TRIM(N4157)),"Description translation&lt;&gt; lookup ", "" ))</f>
        <v xml:space="preserve">Suffix not translated </v>
      </c>
      <c r="P4157" s="3" t="s">
        <v>8447</v>
      </c>
      <c r="Q4157" s="3" t="s">
        <v>8447</v>
      </c>
      <c r="R4157" s="3" t="s">
        <v>9076</v>
      </c>
    </row>
    <row r="4158" spans="1:18" x14ac:dyDescent="0.25">
      <c r="A4158" s="2" t="str">
        <f>IF(TRIM(J4158)="","",E4158)</f>
        <v>PictureControlAdjust</v>
      </c>
      <c r="B4158" s="2" t="str">
        <f>IF(TRIM(K4158)="","",I4158)</f>
        <v>Picture Control Adjust Information.</v>
      </c>
      <c r="C4158" s="2" t="str">
        <f>LEFT(F4158,FIND(".",F4158,6))</f>
        <v>Xmp.video.</v>
      </c>
      <c r="D4158" s="2" t="str">
        <f>VLOOKUP(C4158,PrefixUebersetzung,2,FALSE)</f>
        <v>Xmp.video.</v>
      </c>
      <c r="E4158" s="2" t="str">
        <f>MID(F4158,FIND(".",F4158,6)+1,99)</f>
        <v>PictureControlAdjust</v>
      </c>
      <c r="F4158" s="3" t="s">
        <v>5997</v>
      </c>
      <c r="G4158" s="3" t="s">
        <v>9526</v>
      </c>
      <c r="H4158" s="3" t="s">
        <v>11241</v>
      </c>
      <c r="I4158" s="3" t="s">
        <v>5998</v>
      </c>
      <c r="J4158" s="3" t="s">
        <v>6446</v>
      </c>
      <c r="K4158" s="5" t="s">
        <v>6768</v>
      </c>
      <c r="L4158" s="14"/>
      <c r="O4158" s="3" t="str">
        <f>IF(AND(TRIM(J4158)="",M4158=""),"Suffix not translated ",
   IF(AND(TRIM(J4158)&lt;&gt;"",TRIM(M4158)&lt;&gt;"",TRIM(J4158)&lt;&gt;TRIM(M4158)),"Suffix translation &lt;&gt; lookup ", "" ))
&amp;IF(AND(TRIM(K4158)="",N4158=""),"Description not translated ",
   IF(AND(TRIM(K4158)&lt;&gt;"",TRIM(N4158)&lt;&gt;"",TRIM(K4158)&lt;&gt;TRIM(N4158)),"Description translation&lt;&gt; lookup ", "" ))</f>
        <v/>
      </c>
      <c r="P4158" s="3" t="s">
        <v>8447</v>
      </c>
      <c r="Q4158" s="3" t="s">
        <v>8447</v>
      </c>
      <c r="R4158" s="3" t="s">
        <v>9302</v>
      </c>
    </row>
    <row r="4159" spans="1:18" x14ac:dyDescent="0.25">
      <c r="A4159" s="2" t="str">
        <f>IF(TRIM(J4159)="","",E4159)</f>
        <v>PictureControlBase</v>
      </c>
      <c r="B4159" s="2" t="str">
        <f>IF(TRIM(K4159)="","",I4159)</f>
        <v>Picture Control Data Base.</v>
      </c>
      <c r="C4159" s="2" t="str">
        <f>LEFT(F4159,FIND(".",F4159,6))</f>
        <v>Xmp.video.</v>
      </c>
      <c r="D4159" s="2" t="str">
        <f>VLOOKUP(C4159,PrefixUebersetzung,2,FALSE)</f>
        <v>Xmp.video.</v>
      </c>
      <c r="E4159" s="2" t="str">
        <f>MID(F4159,FIND(".",F4159,6)+1,99)</f>
        <v>PictureControlBase</v>
      </c>
      <c r="F4159" s="3" t="s">
        <v>5999</v>
      </c>
      <c r="G4159" s="3" t="s">
        <v>9526</v>
      </c>
      <c r="H4159" s="3" t="s">
        <v>11241</v>
      </c>
      <c r="I4159" s="3" t="s">
        <v>6000</v>
      </c>
      <c r="J4159" s="3" t="s">
        <v>6447</v>
      </c>
      <c r="K4159" s="5" t="s">
        <v>6769</v>
      </c>
      <c r="L4159" s="14"/>
      <c r="O4159" s="3" t="str">
        <f>IF(AND(TRIM(J4159)="",M4159=""),"Suffix not translated ",
   IF(AND(TRIM(J4159)&lt;&gt;"",TRIM(M4159)&lt;&gt;"",TRIM(J4159)&lt;&gt;TRIM(M4159)),"Suffix translation &lt;&gt; lookup ", "" ))
&amp;IF(AND(TRIM(K4159)="",N4159=""),"Description not translated ",
   IF(AND(TRIM(K4159)&lt;&gt;"",TRIM(N4159)&lt;&gt;"",TRIM(K4159)&lt;&gt;TRIM(N4159)),"Description translation&lt;&gt; lookup ", "" ))</f>
        <v/>
      </c>
      <c r="P4159" s="3" t="s">
        <v>8447</v>
      </c>
      <c r="Q4159" s="3" t="s">
        <v>8447</v>
      </c>
      <c r="R4159" s="3" t="s">
        <v>8949</v>
      </c>
    </row>
    <row r="4160" spans="1:18" x14ac:dyDescent="0.25">
      <c r="A4160" s="2" t="str">
        <f>IF(TRIM(J4160)="","",E4160)</f>
        <v>PictureControlData</v>
      </c>
      <c r="B4160" s="2" t="str">
        <f>IF(TRIM(K4160)="","",I4160)</f>
        <v>Picture Control Data.</v>
      </c>
      <c r="C4160" s="2" t="str">
        <f>LEFT(F4160,FIND(".",F4160,6))</f>
        <v>Xmp.video.</v>
      </c>
      <c r="D4160" s="2" t="str">
        <f>VLOOKUP(C4160,PrefixUebersetzung,2,FALSE)</f>
        <v>Xmp.video.</v>
      </c>
      <c r="E4160" s="2" t="str">
        <f>MID(F4160,FIND(".",F4160,6)+1,99)</f>
        <v>PictureControlData</v>
      </c>
      <c r="F4160" s="3" t="s">
        <v>6001</v>
      </c>
      <c r="G4160" s="3" t="s">
        <v>9526</v>
      </c>
      <c r="H4160" s="3" t="s">
        <v>11241</v>
      </c>
      <c r="I4160" s="3" t="s">
        <v>6002</v>
      </c>
      <c r="J4160" s="3" t="s">
        <v>6448</v>
      </c>
      <c r="K4160" s="5" t="s">
        <v>6448</v>
      </c>
      <c r="L4160" s="14"/>
      <c r="O4160" s="3" t="str">
        <f>IF(AND(TRIM(J4160)="",M4160=""),"Suffix not translated ",
   IF(AND(TRIM(J4160)&lt;&gt;"",TRIM(M4160)&lt;&gt;"",TRIM(J4160)&lt;&gt;TRIM(M4160)),"Suffix translation &lt;&gt; lookup ", "" ))
&amp;IF(AND(TRIM(K4160)="",N4160=""),"Description not translated ",
   IF(AND(TRIM(K4160)&lt;&gt;"",TRIM(N4160)&lt;&gt;"",TRIM(K4160)&lt;&gt;TRIM(N4160)),"Description translation&lt;&gt; lookup ", "" ))</f>
        <v/>
      </c>
      <c r="P4160" s="3" t="s">
        <v>8447</v>
      </c>
      <c r="Q4160" s="3" t="s">
        <v>8447</v>
      </c>
      <c r="R4160" s="3" t="s">
        <v>8949</v>
      </c>
    </row>
    <row r="4161" spans="1:18" x14ac:dyDescent="0.25">
      <c r="A4161" s="2" t="str">
        <f>IF(TRIM(J4161)="","",E4161)</f>
        <v>PictureControlName</v>
      </c>
      <c r="B4161" s="2" t="str">
        <f>IF(TRIM(K4161)="","",I4161)</f>
        <v>Picture Control Name.</v>
      </c>
      <c r="C4161" s="2" t="str">
        <f>LEFT(F4161,FIND(".",F4161,6))</f>
        <v>Xmp.video.</v>
      </c>
      <c r="D4161" s="2" t="str">
        <f>VLOOKUP(C4161,PrefixUebersetzung,2,FALSE)</f>
        <v>Xmp.video.</v>
      </c>
      <c r="E4161" s="2" t="str">
        <f>MID(F4161,FIND(".",F4161,6)+1,99)</f>
        <v>PictureControlName</v>
      </c>
      <c r="F4161" s="3" t="s">
        <v>6003</v>
      </c>
      <c r="G4161" s="3" t="s">
        <v>9526</v>
      </c>
      <c r="H4161" s="3" t="s">
        <v>11241</v>
      </c>
      <c r="I4161" s="3" t="s">
        <v>6004</v>
      </c>
      <c r="J4161" s="3" t="s">
        <v>6449</v>
      </c>
      <c r="K4161" s="5" t="s">
        <v>6449</v>
      </c>
      <c r="L4161" s="14"/>
      <c r="O4161" s="3" t="str">
        <f>IF(AND(TRIM(J4161)="",M4161=""),"Suffix not translated ",
   IF(AND(TRIM(J4161)&lt;&gt;"",TRIM(M4161)&lt;&gt;"",TRIM(J4161)&lt;&gt;TRIM(M4161)),"Suffix translation &lt;&gt; lookup ", "" ))
&amp;IF(AND(TRIM(K4161)="",N4161=""),"Description not translated ",
   IF(AND(TRIM(K4161)&lt;&gt;"",TRIM(N4161)&lt;&gt;"",TRIM(K4161)&lt;&gt;TRIM(N4161)),"Description translation&lt;&gt; lookup ", "" ))</f>
        <v/>
      </c>
      <c r="P4161" s="3" t="s">
        <v>8447</v>
      </c>
      <c r="Q4161" s="3" t="s">
        <v>8447</v>
      </c>
      <c r="R4161" s="3" t="s">
        <v>8949</v>
      </c>
    </row>
    <row r="4162" spans="1:18" x14ac:dyDescent="0.25">
      <c r="A4162" s="2" t="str">
        <f>IF(TRIM(J4162)="","",E4162)</f>
        <v>PictureControlQuickAdjust</v>
      </c>
      <c r="B4162" s="2" t="str">
        <f>IF(TRIM(K4162)="","",I4162)</f>
        <v>Picture Control Quick Adjustment Settings.</v>
      </c>
      <c r="C4162" s="2" t="str">
        <f>LEFT(F4162,FIND(".",F4162,6))</f>
        <v>Xmp.video.</v>
      </c>
      <c r="D4162" s="2" t="str">
        <f>VLOOKUP(C4162,PrefixUebersetzung,2,FALSE)</f>
        <v>Xmp.video.</v>
      </c>
      <c r="E4162" s="2" t="str">
        <f>MID(F4162,FIND(".",F4162,6)+1,99)</f>
        <v>PictureControlQuickAdjust</v>
      </c>
      <c r="F4162" s="3" t="s">
        <v>6005</v>
      </c>
      <c r="G4162" s="3" t="s">
        <v>9526</v>
      </c>
      <c r="H4162" s="3" t="s">
        <v>11241</v>
      </c>
      <c r="I4162" s="3" t="s">
        <v>6006</v>
      </c>
      <c r="J4162" s="3" t="s">
        <v>6450</v>
      </c>
      <c r="K4162" s="5" t="s">
        <v>6770</v>
      </c>
      <c r="L4162" s="14"/>
      <c r="O4162" s="3" t="str">
        <f>IF(AND(TRIM(J4162)="",M4162=""),"Suffix not translated ",
   IF(AND(TRIM(J4162)&lt;&gt;"",TRIM(M4162)&lt;&gt;"",TRIM(J4162)&lt;&gt;TRIM(M4162)),"Suffix translation &lt;&gt; lookup ", "" ))
&amp;IF(AND(TRIM(K4162)="",N4162=""),"Description not translated ",
   IF(AND(TRIM(K4162)&lt;&gt;"",TRIM(N4162)&lt;&gt;"",TRIM(K4162)&lt;&gt;TRIM(N4162)),"Description translation&lt;&gt; lookup ", "" ))</f>
        <v/>
      </c>
      <c r="P4162" s="3" t="s">
        <v>8447</v>
      </c>
      <c r="Q4162" s="3" t="s">
        <v>8447</v>
      </c>
    </row>
    <row r="4163" spans="1:18" x14ac:dyDescent="0.25">
      <c r="A4163" s="2" t="str">
        <f>IF(TRIM(J4163)="","",E4163)</f>
        <v>PictureControlVersion</v>
      </c>
      <c r="B4163" s="2" t="str">
        <f>IF(TRIM(K4163)="","",I4163)</f>
        <v>Picture Control Data Version.</v>
      </c>
      <c r="C4163" s="2" t="str">
        <f>LEFT(F4163,FIND(".",F4163,6))</f>
        <v>Xmp.video.</v>
      </c>
      <c r="D4163" s="2" t="str">
        <f>VLOOKUP(C4163,PrefixUebersetzung,2,FALSE)</f>
        <v>Xmp.video.</v>
      </c>
      <c r="E4163" s="2" t="str">
        <f>MID(F4163,FIND(".",F4163,6)+1,99)</f>
        <v>PictureControlVersion</v>
      </c>
      <c r="F4163" s="3" t="s">
        <v>6007</v>
      </c>
      <c r="G4163" s="3" t="s">
        <v>9526</v>
      </c>
      <c r="H4163" s="3" t="s">
        <v>11241</v>
      </c>
      <c r="I4163" s="3" t="s">
        <v>6008</v>
      </c>
      <c r="J4163" s="3" t="s">
        <v>6451</v>
      </c>
      <c r="K4163" s="5" t="s">
        <v>6451</v>
      </c>
      <c r="L4163" s="14"/>
      <c r="O4163" s="3" t="str">
        <f>IF(AND(TRIM(J4163)="",M4163=""),"Suffix not translated ",
   IF(AND(TRIM(J4163)&lt;&gt;"",TRIM(M4163)&lt;&gt;"",TRIM(J4163)&lt;&gt;TRIM(M4163)),"Suffix translation &lt;&gt; lookup ", "" ))
&amp;IF(AND(TRIM(K4163)="",N4163=""),"Description not translated ",
   IF(AND(TRIM(K4163)&lt;&gt;"",TRIM(N4163)&lt;&gt;"",TRIM(K4163)&lt;&gt;TRIM(N4163)),"Description translation&lt;&gt; lookup ", "" ))</f>
        <v/>
      </c>
      <c r="P4163" s="3" t="s">
        <v>8447</v>
      </c>
      <c r="Q4163" s="3" t="s">
        <v>8447</v>
      </c>
      <c r="R4163" s="3" t="s">
        <v>8949</v>
      </c>
    </row>
    <row r="4164" spans="1:18" ht="75" x14ac:dyDescent="0.25">
      <c r="A4164" s="2" t="str">
        <f>IF(TRIM(J4164)="","",E4164)</f>
        <v>PixelDepth</v>
      </c>
      <c r="B4164" s="2" t="str">
        <f>IF(TRIM(K4164)="","",I4164)</f>
        <v>The size in bits of each color component of a pixel. Standard Windows 32-bit pixels have 8 bits per component. One of: 8Int, 16Int, 32Int, 32Float.</v>
      </c>
      <c r="C4164" s="2" t="str">
        <f>LEFT(F4164,FIND(".",F4164,6))</f>
        <v>Xmp.video.</v>
      </c>
      <c r="D4164" s="2" t="str">
        <f>VLOOKUP(C4164,PrefixUebersetzung,2,FALSE)</f>
        <v>Xmp.video.</v>
      </c>
      <c r="E4164" s="2" t="str">
        <f>MID(F4164,FIND(".",F4164,6)+1,99)</f>
        <v>PixelDepth</v>
      </c>
      <c r="F4164" s="3" t="s">
        <v>6009</v>
      </c>
      <c r="G4164" s="3" t="s">
        <v>9526</v>
      </c>
      <c r="H4164" s="3" t="s">
        <v>11244</v>
      </c>
      <c r="I4164" s="3" t="s">
        <v>3620</v>
      </c>
      <c r="J4164" s="3" t="s">
        <v>6452</v>
      </c>
      <c r="K4164" s="5" t="s">
        <v>5341</v>
      </c>
      <c r="L4164" s="14"/>
      <c r="N4164" s="3" t="str">
        <f>IFERROR(VLOOKUP(I4164,B:K,10,FALSE),"")</f>
        <v>Die Größe jeder Farbkomponente  in Bits eines Pixels. Standard-Windows-32-Bit-Pixel haben 8 Bit pro Komponente. Gültige Werte: 8Int, 16Int, 32Int, 32Float.</v>
      </c>
      <c r="O4164" s="3" t="str">
        <f>IF(AND(TRIM(J4164)="",M4164=""),"Suffix not translated ",
   IF(AND(TRIM(J4164)&lt;&gt;"",TRIM(M4164)&lt;&gt;"",TRIM(J4164)&lt;&gt;TRIM(M4164)),"Suffix translation &lt;&gt; lookup ", "" ))
&amp;IF(AND(TRIM(K4164)="",N4164=""),"Description not translated ",
   IF(AND(TRIM(K4164)&lt;&gt;"",TRIM(N4164)&lt;&gt;"",TRIM(K4164)&lt;&gt;TRIM(N4164)),"Description translation&lt;&gt; lookup ", "" ))</f>
        <v/>
      </c>
      <c r="P4164" s="3" t="s">
        <v>8447</v>
      </c>
      <c r="Q4164" s="3" t="s">
        <v>8447</v>
      </c>
    </row>
    <row r="4165" spans="1:18" ht="30" x14ac:dyDescent="0.25">
      <c r="A4165" s="2" t="str">
        <f>IF(TRIM(J4165)="","",E4165)</f>
        <v>PixelPerMeterX</v>
      </c>
      <c r="B4165" s="2" t="str">
        <f>IF(TRIM(K4165)="","",I4165)</f>
        <v>Pixels Per Meter X, a property inherited from BitMap format</v>
      </c>
      <c r="C4165" s="2" t="str">
        <f>LEFT(F4165,FIND(".",F4165,6))</f>
        <v>Xmp.video.</v>
      </c>
      <c r="D4165" s="2" t="str">
        <f>VLOOKUP(C4165,PrefixUebersetzung,2,FALSE)</f>
        <v>Xmp.video.</v>
      </c>
      <c r="E4165" s="2" t="str">
        <f>MID(F4165,FIND(".",F4165,6)+1,99)</f>
        <v>PixelPerMeterX</v>
      </c>
      <c r="F4165" s="3" t="s">
        <v>6010</v>
      </c>
      <c r="G4165" s="3" t="s">
        <v>9526</v>
      </c>
      <c r="H4165" s="3" t="s">
        <v>11242</v>
      </c>
      <c r="I4165" s="3" t="s">
        <v>6011</v>
      </c>
      <c r="J4165" s="3" t="s">
        <v>6453</v>
      </c>
      <c r="K4165" s="5" t="s">
        <v>6771</v>
      </c>
      <c r="L4165" s="14"/>
      <c r="O4165" s="3" t="str">
        <f>IF(AND(TRIM(J4165)="",M4165=""),"Suffix not translated ",
   IF(AND(TRIM(J4165)&lt;&gt;"",TRIM(M4165)&lt;&gt;"",TRIM(J4165)&lt;&gt;TRIM(M4165)),"Suffix translation &lt;&gt; lookup ", "" ))
&amp;IF(AND(TRIM(K4165)="",N4165=""),"Description not translated ",
   IF(AND(TRIM(K4165)&lt;&gt;"",TRIM(N4165)&lt;&gt;"",TRIM(K4165)&lt;&gt;TRIM(N4165)),"Description translation&lt;&gt; lookup ", "" ))</f>
        <v/>
      </c>
      <c r="P4165" s="3" t="s">
        <v>8447</v>
      </c>
      <c r="Q4165" s="3" t="s">
        <v>8447</v>
      </c>
    </row>
    <row r="4166" spans="1:18" ht="30" x14ac:dyDescent="0.25">
      <c r="A4166" s="2" t="str">
        <f>IF(TRIM(J4166)="","",E4166)</f>
        <v>PixelPerMeterY</v>
      </c>
      <c r="B4166" s="2" t="str">
        <f>IF(TRIM(K4166)="","",I4166)</f>
        <v>Pixels Per Meter Y, a property inherited from BitMap format</v>
      </c>
      <c r="C4166" s="2" t="str">
        <f>LEFT(F4166,FIND(".",F4166,6))</f>
        <v>Xmp.video.</v>
      </c>
      <c r="D4166" s="2" t="str">
        <f>VLOOKUP(C4166,PrefixUebersetzung,2,FALSE)</f>
        <v>Xmp.video.</v>
      </c>
      <c r="E4166" s="2" t="str">
        <f>MID(F4166,FIND(".",F4166,6)+1,99)</f>
        <v>PixelPerMeterY</v>
      </c>
      <c r="F4166" s="3" t="s">
        <v>6012</v>
      </c>
      <c r="G4166" s="3" t="s">
        <v>9526</v>
      </c>
      <c r="H4166" s="3" t="s">
        <v>11242</v>
      </c>
      <c r="I4166" s="3" t="s">
        <v>6013</v>
      </c>
      <c r="J4166" s="3" t="s">
        <v>6454</v>
      </c>
      <c r="K4166" s="5" t="s">
        <v>6772</v>
      </c>
      <c r="L4166" s="14"/>
      <c r="O4166" s="3" t="str">
        <f>IF(AND(TRIM(J4166)="",M4166=""),"Suffix not translated ",
   IF(AND(TRIM(J4166)&lt;&gt;"",TRIM(M4166)&lt;&gt;"",TRIM(J4166)&lt;&gt;TRIM(M4166)),"Suffix translation &lt;&gt; lookup ", "" ))
&amp;IF(AND(TRIM(K4166)="",N4166=""),"Description not translated ",
   IF(AND(TRIM(K4166)&lt;&gt;"",TRIM(N4166)&lt;&gt;"",TRIM(K4166)&lt;&gt;TRIM(N4166)),"Description translation&lt;&gt; lookup ", "" ))</f>
        <v/>
      </c>
      <c r="P4166" s="3" t="s">
        <v>8447</v>
      </c>
      <c r="Q4166" s="3" t="s">
        <v>8447</v>
      </c>
    </row>
    <row r="4167" spans="1:18" x14ac:dyDescent="0.25">
      <c r="A4167" s="2" t="str">
        <f>IF(TRIM(J4167)="","",E4167)</f>
        <v>Planes</v>
      </c>
      <c r="B4167" s="2" t="str">
        <f>IF(TRIM(K4167)="","",I4167)</f>
        <v>The number of Image Planes in the video</v>
      </c>
      <c r="C4167" s="2" t="str">
        <f>LEFT(F4167,FIND(".",F4167,6))</f>
        <v>Xmp.video.</v>
      </c>
      <c r="D4167" s="2" t="str">
        <f>VLOOKUP(C4167,PrefixUebersetzung,2,FALSE)</f>
        <v>Xmp.video.</v>
      </c>
      <c r="E4167" s="2" t="str">
        <f>MID(F4167,FIND(".",F4167,6)+1,99)</f>
        <v>Planes</v>
      </c>
      <c r="F4167" s="3" t="s">
        <v>6014</v>
      </c>
      <c r="G4167" s="3" t="s">
        <v>9526</v>
      </c>
      <c r="H4167" s="3" t="s">
        <v>11242</v>
      </c>
      <c r="I4167" s="3" t="s">
        <v>6015</v>
      </c>
      <c r="J4167" s="3" t="s">
        <v>8821</v>
      </c>
      <c r="K4167" s="5" t="s">
        <v>6773</v>
      </c>
      <c r="L4167" s="14"/>
      <c r="O4167" s="3" t="str">
        <f>IF(AND(TRIM(J4167)="",M4167=""),"Suffix not translated ",
   IF(AND(TRIM(J4167)&lt;&gt;"",TRIM(M4167)&lt;&gt;"",TRIM(J4167)&lt;&gt;TRIM(M4167)),"Suffix translation &lt;&gt; lookup ", "" ))
&amp;IF(AND(TRIM(K4167)="",N4167=""),"Description not translated ",
   IF(AND(TRIM(K4167)&lt;&gt;"",TRIM(N4167)&lt;&gt;"",TRIM(K4167)&lt;&gt;TRIM(N4167)),"Description translation&lt;&gt; lookup ", "" ))</f>
        <v/>
      </c>
      <c r="P4167" s="3" t="s">
        <v>8447</v>
      </c>
      <c r="Q4167" s="3" t="s">
        <v>8447</v>
      </c>
    </row>
    <row r="4168" spans="1:18" x14ac:dyDescent="0.25">
      <c r="A4168" s="2" t="str">
        <f>IF(TRIM(J4168)="","",E4168)</f>
        <v>PlayMode</v>
      </c>
      <c r="B4168" s="2" t="str">
        <f>IF(TRIM(K4168)="","",I4168)</f>
        <v>Information about the Play Mode.</v>
      </c>
      <c r="C4168" s="2" t="str">
        <f>LEFT(F4168,FIND(".",F4168,6))</f>
        <v>Xmp.video.</v>
      </c>
      <c r="D4168" s="2" t="str">
        <f>VLOOKUP(C4168,PrefixUebersetzung,2,FALSE)</f>
        <v>Xmp.video.</v>
      </c>
      <c r="E4168" s="2" t="str">
        <f>MID(F4168,FIND(".",F4168,6)+1,99)</f>
        <v>PlayMode</v>
      </c>
      <c r="F4168" s="3" t="s">
        <v>6016</v>
      </c>
      <c r="G4168" s="3" t="s">
        <v>9526</v>
      </c>
      <c r="H4168" s="3" t="s">
        <v>11241</v>
      </c>
      <c r="I4168" s="3" t="s">
        <v>6017</v>
      </c>
      <c r="J4168" s="3" t="s">
        <v>8822</v>
      </c>
      <c r="K4168" s="5" t="s">
        <v>6293</v>
      </c>
      <c r="L4168" s="14"/>
      <c r="O4168" s="3" t="str">
        <f>IF(AND(TRIM(J4168)="",M4168=""),"Suffix not translated ",
   IF(AND(TRIM(J4168)&lt;&gt;"",TRIM(M4168)&lt;&gt;"",TRIM(J4168)&lt;&gt;TRIM(M4168)),"Suffix translation &lt;&gt; lookup ", "" ))
&amp;IF(AND(TRIM(K4168)="",N4168=""),"Description not translated ",
   IF(AND(TRIM(K4168)&lt;&gt;"",TRIM(N4168)&lt;&gt;"",TRIM(K4168)&lt;&gt;TRIM(N4168)),"Description translation&lt;&gt; lookup ", "" ))</f>
        <v/>
      </c>
      <c r="P4168" s="3" t="s">
        <v>8447</v>
      </c>
      <c r="Q4168" s="3" t="s">
        <v>8447</v>
      </c>
    </row>
    <row r="4169" spans="1:18" x14ac:dyDescent="0.25">
      <c r="A4169" s="2" t="str">
        <f>IF(TRIM(J4169)="","",E4169)</f>
        <v/>
      </c>
      <c r="B4169" s="2" t="str">
        <f>IF(TRIM(K4169)="","",I4169)</f>
        <v>Play Selection.</v>
      </c>
      <c r="C4169" s="2" t="str">
        <f>LEFT(F4169,FIND(".",F4169,6))</f>
        <v>Xmp.video.</v>
      </c>
      <c r="D4169" s="2" t="str">
        <f>VLOOKUP(C4169,PrefixUebersetzung,2,FALSE)</f>
        <v>Xmp.video.</v>
      </c>
      <c r="E4169" s="2" t="str">
        <f>MID(F4169,FIND(".",F4169,6)+1,99)</f>
        <v>PlaySelection</v>
      </c>
      <c r="F4169" s="3" t="s">
        <v>6018</v>
      </c>
      <c r="G4169" s="3" t="s">
        <v>9526</v>
      </c>
      <c r="H4169" s="3" t="s">
        <v>11241</v>
      </c>
      <c r="I4169" s="3" t="s">
        <v>6019</v>
      </c>
      <c r="J4169" s="3"/>
      <c r="K4169" s="5" t="s">
        <v>6294</v>
      </c>
      <c r="L4169" s="14">
        <v>5</v>
      </c>
      <c r="O4169" s="3" t="str">
        <f>IF(AND(TRIM(J4169)="",M4169=""),"Suffix not translated ",
   IF(AND(TRIM(J4169)&lt;&gt;"",TRIM(M4169)&lt;&gt;"",TRIM(J4169)&lt;&gt;TRIM(M4169)),"Suffix translation &lt;&gt; lookup ", "" ))
&amp;IF(AND(TRIM(K4169)="",N4169=""),"Description not translated ",
   IF(AND(TRIM(K4169)&lt;&gt;"",TRIM(N4169)&lt;&gt;"",TRIM(K4169)&lt;&gt;TRIM(N4169)),"Description translation&lt;&gt; lookup ", "" ))</f>
        <v xml:space="preserve">Suffix not translated </v>
      </c>
      <c r="P4169" s="3" t="s">
        <v>8447</v>
      </c>
      <c r="Q4169" s="3" t="s">
        <v>8447</v>
      </c>
      <c r="R4169" s="3" t="s">
        <v>8975</v>
      </c>
    </row>
    <row r="4170" spans="1:18" ht="30" x14ac:dyDescent="0.25">
      <c r="A4170" s="2" t="str">
        <f>IF(TRIM(J4170)="","",E4170)</f>
        <v>PosterTime</v>
      </c>
      <c r="B4170" s="2" t="str">
        <f>IF(TRIM(K4170)="","",I4170)</f>
        <v>The time value of the time of the movie poster.</v>
      </c>
      <c r="C4170" s="2" t="str">
        <f>LEFT(F4170,FIND(".",F4170,6))</f>
        <v>Xmp.video.</v>
      </c>
      <c r="D4170" s="2" t="str">
        <f>VLOOKUP(C4170,PrefixUebersetzung,2,FALSE)</f>
        <v>Xmp.video.</v>
      </c>
      <c r="E4170" s="2" t="str">
        <f>MID(F4170,FIND(".",F4170,6)+1,99)</f>
        <v>PosterTime</v>
      </c>
      <c r="F4170" s="3" t="s">
        <v>6020</v>
      </c>
      <c r="G4170" s="3" t="s">
        <v>9526</v>
      </c>
      <c r="H4170" s="3" t="s">
        <v>11242</v>
      </c>
      <c r="I4170" s="3" t="s">
        <v>6021</v>
      </c>
      <c r="J4170" s="3" t="s">
        <v>6455</v>
      </c>
      <c r="K4170" s="5" t="s">
        <v>6774</v>
      </c>
      <c r="L4170" s="14"/>
      <c r="O4170" s="3" t="str">
        <f>IF(AND(TRIM(J4170)="",M4170=""),"Suffix not translated ",
   IF(AND(TRIM(J4170)&lt;&gt;"",TRIM(M4170)&lt;&gt;"",TRIM(J4170)&lt;&gt;TRIM(M4170)),"Suffix translation &lt;&gt; lookup ", "" ))
&amp;IF(AND(TRIM(K4170)="",N4170=""),"Description not translated ",
   IF(AND(TRIM(K4170)&lt;&gt;"",TRIM(N4170)&lt;&gt;"",TRIM(K4170)&lt;&gt;TRIM(N4170)),"Description translation&lt;&gt; lookup ", "" ))</f>
        <v/>
      </c>
      <c r="P4170" s="3" t="s">
        <v>8447</v>
      </c>
      <c r="Q4170" s="3" t="s">
        <v>8447</v>
      </c>
      <c r="R4170" s="3" t="s">
        <v>9396</v>
      </c>
    </row>
    <row r="4171" spans="1:18" ht="45" x14ac:dyDescent="0.25">
      <c r="A4171" s="2" t="str">
        <f>IF(TRIM(J4171)="","",E4171)</f>
        <v>PreferredRate</v>
      </c>
      <c r="B4171" s="2" t="str">
        <f>IF(TRIM(K4171)="","",I4171)</f>
        <v>A 32-bit fixed-point number that specifies the rate at which to play this movie. A value of 1.0 indicates normal rate.</v>
      </c>
      <c r="C4171" s="2" t="str">
        <f>LEFT(F4171,FIND(".",F4171,6))</f>
        <v>Xmp.video.</v>
      </c>
      <c r="D4171" s="2" t="str">
        <f>VLOOKUP(C4171,PrefixUebersetzung,2,FALSE)</f>
        <v>Xmp.video.</v>
      </c>
      <c r="E4171" s="2" t="str">
        <f>MID(F4171,FIND(".",F4171,6)+1,99)</f>
        <v>PreferredRate</v>
      </c>
      <c r="F4171" s="3" t="s">
        <v>6022</v>
      </c>
      <c r="G4171" s="3" t="s">
        <v>9526</v>
      </c>
      <c r="H4171" s="3" t="s">
        <v>9519</v>
      </c>
      <c r="I4171" s="3" t="s">
        <v>6023</v>
      </c>
      <c r="J4171" s="3" t="s">
        <v>6456</v>
      </c>
      <c r="K4171" s="5" t="s">
        <v>6775</v>
      </c>
      <c r="L4171" s="14"/>
      <c r="O4171" s="3" t="str">
        <f>IF(AND(TRIM(J4171)="",M4171=""),"Suffix not translated ",
   IF(AND(TRIM(J4171)&lt;&gt;"",TRIM(M4171)&lt;&gt;"",TRIM(J4171)&lt;&gt;TRIM(M4171)),"Suffix translation &lt;&gt; lookup ", "" ))
&amp;IF(AND(TRIM(K4171)="",N4171=""),"Description not translated ",
   IF(AND(TRIM(K4171)&lt;&gt;"",TRIM(N4171)&lt;&gt;"",TRIM(K4171)&lt;&gt;TRIM(N4171)),"Description translation&lt;&gt; lookup ", "" ))</f>
        <v/>
      </c>
      <c r="P4171" s="3" t="s">
        <v>8447</v>
      </c>
      <c r="Q4171" s="3" t="s">
        <v>8447</v>
      </c>
    </row>
    <row r="4172" spans="1:18" ht="45" x14ac:dyDescent="0.25">
      <c r="A4172" s="2" t="str">
        <f>IF(TRIM(J4172)="","",E4172)</f>
        <v>PreferredVolume</v>
      </c>
      <c r="B4172" s="2" t="str">
        <f>IF(TRIM(K4172)="","",I4172)</f>
        <v>A 16-bit fixed-point number that specifies how loud to play this movie's sound. A value of 1.0 indicates full volume.</v>
      </c>
      <c r="C4172" s="2" t="str">
        <f>LEFT(F4172,FIND(".",F4172,6))</f>
        <v>Xmp.video.</v>
      </c>
      <c r="D4172" s="2" t="str">
        <f>VLOOKUP(C4172,PrefixUebersetzung,2,FALSE)</f>
        <v>Xmp.video.</v>
      </c>
      <c r="E4172" s="2" t="str">
        <f>MID(F4172,FIND(".",F4172,6)+1,99)</f>
        <v>PreferredVolume</v>
      </c>
      <c r="F4172" s="3" t="s">
        <v>6024</v>
      </c>
      <c r="G4172" s="3" t="s">
        <v>9526</v>
      </c>
      <c r="H4172" s="3" t="s">
        <v>9519</v>
      </c>
      <c r="I4172" s="3" t="s">
        <v>6025</v>
      </c>
      <c r="J4172" s="3" t="s">
        <v>6457</v>
      </c>
      <c r="K4172" s="5" t="s">
        <v>6776</v>
      </c>
      <c r="L4172" s="14"/>
      <c r="O4172" s="3" t="str">
        <f>IF(AND(TRIM(J4172)="",M4172=""),"Suffix not translated ",
   IF(AND(TRIM(J4172)&lt;&gt;"",TRIM(M4172)&lt;&gt;"",TRIM(J4172)&lt;&gt;TRIM(M4172)),"Suffix translation &lt;&gt; lookup ", "" ))
&amp;IF(AND(TRIM(K4172)="",N4172=""),"Description not translated ",
   IF(AND(TRIM(K4172)&lt;&gt;"",TRIM(N4172)&lt;&gt;"",TRIM(K4172)&lt;&gt;TRIM(N4172)),"Description translation&lt;&gt; lookup ", "" ))</f>
        <v/>
      </c>
      <c r="P4172" s="3" t="s">
        <v>8447</v>
      </c>
      <c r="Q4172" s="3" t="s">
        <v>8447</v>
      </c>
    </row>
    <row r="4173" spans="1:18" ht="120" x14ac:dyDescent="0.25">
      <c r="A4173" s="2" t="str">
        <f>IF(TRIM(J4173)="","",E4173)</f>
        <v/>
      </c>
      <c r="B4173" s="2" t="str">
        <f>IF(TRIM(K4173)="","",I4173)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3" s="2" t="str">
        <f>LEFT(F4173,FIND(".",F4173,6))</f>
        <v>Xmp.video.</v>
      </c>
      <c r="D4173" s="2" t="str">
        <f>VLOOKUP(C4173,PrefixUebersetzung,2,FALSE)</f>
        <v>Xmp.video.</v>
      </c>
      <c r="E4173" s="2" t="str">
        <f>MID(F4173,FIND(".",F4173,6)+1,99)</f>
        <v>Preroll</v>
      </c>
      <c r="F4173" s="3" t="s">
        <v>6026</v>
      </c>
      <c r="G4173" s="3" t="s">
        <v>9526</v>
      </c>
      <c r="H4173" s="3" t="s">
        <v>11242</v>
      </c>
      <c r="I4173" s="3" t="s">
        <v>6027</v>
      </c>
      <c r="J4173" s="3"/>
      <c r="K4173" s="5" t="s">
        <v>6778</v>
      </c>
      <c r="L4173" s="14">
        <v>5</v>
      </c>
      <c r="O4173" s="3" t="str">
        <f>IF(AND(TRIM(J4173)="",M4173=""),"Suffix not translated ",
   IF(AND(TRIM(J4173)&lt;&gt;"",TRIM(M4173)&lt;&gt;"",TRIM(J4173)&lt;&gt;TRIM(M4173)),"Suffix translation &lt;&gt; lookup ", "" ))
&amp;IF(AND(TRIM(K4173)="",N4173=""),"Description not translated ",
   IF(AND(TRIM(K4173)&lt;&gt;"",TRIM(N4173)&lt;&gt;"",TRIM(K4173)&lt;&gt;TRIM(N4173)),"Description translation&lt;&gt; lookup ", "" ))</f>
        <v xml:space="preserve">Suffix not translated </v>
      </c>
      <c r="P4173" s="3" t="s">
        <v>8447</v>
      </c>
      <c r="Q4173" s="3" t="s">
        <v>8447</v>
      </c>
    </row>
    <row r="4174" spans="1:18" ht="30" x14ac:dyDescent="0.25">
      <c r="A4174" s="2" t="str">
        <f>IF(TRIM(J4174)="","",E4174)</f>
        <v>PreviewAtomType</v>
      </c>
      <c r="B4174" s="2" t="str">
        <f>IF(TRIM(K4174)="","",I4174)</f>
        <v>Indicates the type of atom that contains the preview data</v>
      </c>
      <c r="C4174" s="2" t="str">
        <f>LEFT(F4174,FIND(".",F4174,6))</f>
        <v>Xmp.video.</v>
      </c>
      <c r="D4174" s="2" t="str">
        <f>VLOOKUP(C4174,PrefixUebersetzung,2,FALSE)</f>
        <v>Xmp.video.</v>
      </c>
      <c r="E4174" s="2" t="str">
        <f>MID(F4174,FIND(".",F4174,6)+1,99)</f>
        <v>PreviewAtomType</v>
      </c>
      <c r="F4174" s="3" t="s">
        <v>6028</v>
      </c>
      <c r="G4174" s="3" t="s">
        <v>9526</v>
      </c>
      <c r="H4174" s="3" t="s">
        <v>11241</v>
      </c>
      <c r="I4174" s="3" t="s">
        <v>6029</v>
      </c>
      <c r="J4174" s="3" t="s">
        <v>6458</v>
      </c>
      <c r="K4174" s="5" t="s">
        <v>6777</v>
      </c>
      <c r="L4174" s="14"/>
      <c r="O4174" s="3" t="str">
        <f>IF(AND(TRIM(J4174)="",M4174=""),"Suffix not translated ",
   IF(AND(TRIM(J4174)&lt;&gt;"",TRIM(M4174)&lt;&gt;"",TRIM(J4174)&lt;&gt;TRIM(M4174)),"Suffix translation &lt;&gt; lookup ", "" ))
&amp;IF(AND(TRIM(K4174)="",N4174=""),"Description not translated ",
   IF(AND(TRIM(K4174)&lt;&gt;"",TRIM(N4174)&lt;&gt;"",TRIM(K4174)&lt;&gt;TRIM(N4174)),"Description translation&lt;&gt; lookup ", "" ))</f>
        <v/>
      </c>
      <c r="P4174" s="3" t="s">
        <v>8447</v>
      </c>
      <c r="Q4174" s="3" t="s">
        <v>8447</v>
      </c>
      <c r="R4174" s="3" t="s">
        <v>9234</v>
      </c>
    </row>
    <row r="4175" spans="1:18" ht="30" x14ac:dyDescent="0.25">
      <c r="A4175" s="2" t="str">
        <f>IF(TRIM(J4175)="","",E4175)</f>
        <v>PreviewDate</v>
      </c>
      <c r="B4175" s="2" t="str">
        <f>IF(TRIM(K4175)="","",I4175)</f>
        <v>The date of the movie preview in local time converted from UTC</v>
      </c>
      <c r="C4175" s="2" t="str">
        <f>LEFT(F4175,FIND(".",F4175,6))</f>
        <v>Xmp.video.</v>
      </c>
      <c r="D4175" s="2" t="str">
        <f>VLOOKUP(C4175,PrefixUebersetzung,2,FALSE)</f>
        <v>Xmp.video.</v>
      </c>
      <c r="E4175" s="2" t="str">
        <f>MID(F4175,FIND(".",F4175,6)+1,99)</f>
        <v>PreviewDate</v>
      </c>
      <c r="F4175" s="3" t="s">
        <v>6030</v>
      </c>
      <c r="G4175" s="3" t="s">
        <v>9526</v>
      </c>
      <c r="H4175" s="3" t="s">
        <v>11242</v>
      </c>
      <c r="I4175" s="3" t="s">
        <v>6031</v>
      </c>
      <c r="J4175" s="3" t="s">
        <v>6459</v>
      </c>
      <c r="K4175" s="5" t="s">
        <v>6779</v>
      </c>
      <c r="L4175" s="14"/>
      <c r="O4175" s="3" t="str">
        <f>IF(AND(TRIM(J4175)="",M4175=""),"Suffix not translated ",
   IF(AND(TRIM(J4175)&lt;&gt;"",TRIM(M4175)&lt;&gt;"",TRIM(J4175)&lt;&gt;TRIM(M4175)),"Suffix translation &lt;&gt; lookup ", "" ))
&amp;IF(AND(TRIM(K4175)="",N4175=""),"Description not translated ",
   IF(AND(TRIM(K4175)&lt;&gt;"",TRIM(N4175)&lt;&gt;"",TRIM(K4175)&lt;&gt;TRIM(N4175)),"Description translation&lt;&gt; lookup ", "" ))</f>
        <v/>
      </c>
      <c r="P4175" s="3" t="s">
        <v>8447</v>
      </c>
      <c r="Q4175" s="3" t="s">
        <v>8447</v>
      </c>
    </row>
    <row r="4176" spans="1:18" ht="30" x14ac:dyDescent="0.25">
      <c r="A4176" s="2" t="str">
        <f>IF(TRIM(J4176)="","",E4176)</f>
        <v>PreviewDuration</v>
      </c>
      <c r="B4176" s="2" t="str">
        <f>IF(TRIM(K4176)="","",I4176)</f>
        <v>The duration of the movie preview in movie time scale units</v>
      </c>
      <c r="C4176" s="2" t="str">
        <f>LEFT(F4176,FIND(".",F4176,6))</f>
        <v>Xmp.video.</v>
      </c>
      <c r="D4176" s="2" t="str">
        <f>VLOOKUP(C4176,PrefixUebersetzung,2,FALSE)</f>
        <v>Xmp.video.</v>
      </c>
      <c r="E4176" s="2" t="str">
        <f>MID(F4176,FIND(".",F4176,6)+1,99)</f>
        <v>PreviewDuration</v>
      </c>
      <c r="F4176" s="3" t="s">
        <v>6032</v>
      </c>
      <c r="G4176" s="3" t="s">
        <v>9526</v>
      </c>
      <c r="H4176" s="3" t="s">
        <v>11242</v>
      </c>
      <c r="I4176" s="3" t="s">
        <v>6033</v>
      </c>
      <c r="J4176" s="3" t="s">
        <v>6460</v>
      </c>
      <c r="K4176" s="5" t="s">
        <v>6295</v>
      </c>
      <c r="L4176" s="14"/>
      <c r="O4176" s="3" t="str">
        <f>IF(AND(TRIM(J4176)="",M4176=""),"Suffix not translated ",
   IF(AND(TRIM(J4176)&lt;&gt;"",TRIM(M4176)&lt;&gt;"",TRIM(J4176)&lt;&gt;TRIM(M4176)),"Suffix translation &lt;&gt; lookup ", "" ))
&amp;IF(AND(TRIM(K4176)="",N4176=""),"Description not translated ",
   IF(AND(TRIM(K4176)&lt;&gt;"",TRIM(N4176)&lt;&gt;"",TRIM(K4176)&lt;&gt;TRIM(N4176)),"Description translation&lt;&gt; lookup ", "" ))</f>
        <v/>
      </c>
      <c r="P4176" s="3" t="s">
        <v>8447</v>
      </c>
      <c r="Q4176" s="3" t="s">
        <v>8447</v>
      </c>
      <c r="R4176" s="3" t="s">
        <v>9389</v>
      </c>
    </row>
    <row r="4177" spans="1:18" ht="30" x14ac:dyDescent="0.25">
      <c r="A4177" s="2" t="str">
        <f>IF(TRIM(J4177)="","",E4177)</f>
        <v>PreviewTime</v>
      </c>
      <c r="B4177" s="2" t="str">
        <f>IF(TRIM(K4177)="","",I4177)</f>
        <v>The time value in the movie at which the preview begins.</v>
      </c>
      <c r="C4177" s="2" t="str">
        <f>LEFT(F4177,FIND(".",F4177,6))</f>
        <v>Xmp.video.</v>
      </c>
      <c r="D4177" s="2" t="str">
        <f>VLOOKUP(C4177,PrefixUebersetzung,2,FALSE)</f>
        <v>Xmp.video.</v>
      </c>
      <c r="E4177" s="2" t="str">
        <f>MID(F4177,FIND(".",F4177,6)+1,99)</f>
        <v>PreviewTime</v>
      </c>
      <c r="F4177" s="3" t="s">
        <v>6034</v>
      </c>
      <c r="G4177" s="3" t="s">
        <v>9526</v>
      </c>
      <c r="H4177" s="3" t="s">
        <v>11242</v>
      </c>
      <c r="I4177" s="3" t="s">
        <v>6035</v>
      </c>
      <c r="J4177" s="3" t="s">
        <v>6461</v>
      </c>
      <c r="K4177" s="5" t="s">
        <v>6296</v>
      </c>
      <c r="L4177" s="14"/>
      <c r="O4177" s="3" t="str">
        <f>IF(AND(TRIM(J4177)="",M4177=""),"Suffix not translated ",
   IF(AND(TRIM(J4177)&lt;&gt;"",TRIM(M4177)&lt;&gt;"",TRIM(J4177)&lt;&gt;TRIM(M4177)),"Suffix translation &lt;&gt; lookup ", "" ))
&amp;IF(AND(TRIM(K4177)="",N4177=""),"Description not translated ",
   IF(AND(TRIM(K4177)&lt;&gt;"",TRIM(N4177)&lt;&gt;"",TRIM(K4177)&lt;&gt;TRIM(N4177)),"Description translation&lt;&gt; lookup ", "" ))</f>
        <v/>
      </c>
      <c r="P4177" s="3" t="s">
        <v>8447</v>
      </c>
      <c r="Q4177" s="3" t="s">
        <v>8447</v>
      </c>
    </row>
    <row r="4178" spans="1:18" x14ac:dyDescent="0.25">
      <c r="A4178" s="2" t="str">
        <f>IF(TRIM(J4178)="","",E4178)</f>
        <v/>
      </c>
      <c r="B4178" s="2" t="str">
        <f>IF(TRIM(K4178)="","",I4178)</f>
        <v>The version of the movie preview</v>
      </c>
      <c r="C4178" s="2" t="str">
        <f>LEFT(F4178,FIND(".",F4178,6))</f>
        <v>Xmp.video.</v>
      </c>
      <c r="D4178" s="2" t="str">
        <f>VLOOKUP(C4178,PrefixUebersetzung,2,FALSE)</f>
        <v>Xmp.video.</v>
      </c>
      <c r="E4178" s="2" t="str">
        <f>MID(F4178,FIND(".",F4178,6)+1,99)</f>
        <v>PreviewVersion</v>
      </c>
      <c r="F4178" s="3" t="s">
        <v>6036</v>
      </c>
      <c r="G4178" s="3" t="s">
        <v>9526</v>
      </c>
      <c r="H4178" s="3" t="s">
        <v>11242</v>
      </c>
      <c r="I4178" s="3" t="s">
        <v>11386</v>
      </c>
      <c r="J4178" s="3"/>
      <c r="K4178" s="5" t="s">
        <v>6297</v>
      </c>
      <c r="L4178" s="14"/>
      <c r="M4178" s="3" t="str">
        <f>IFERROR(VLOOKUP(E4178,A:J,10, FALSE),"")</f>
        <v>Vorschau Version</v>
      </c>
      <c r="O4178" s="3" t="str">
        <f>IF(AND(TRIM(J4178)="",M4178=""),"Suffix not translated ",
   IF(AND(TRIM(J4178)&lt;&gt;"",TRIM(M4178)&lt;&gt;"",TRIM(J4178)&lt;&gt;TRIM(M4178)),"Suffix translation &lt;&gt; lookup ", "" ))
&amp;IF(AND(TRIM(K4178)="",N4178=""),"Description not translated ",
   IF(AND(TRIM(K4178)&lt;&gt;"",TRIM(N4178)&lt;&gt;"",TRIM(K4178)&lt;&gt;TRIM(N4178)),"Description translation&lt;&gt; lookup ", "" ))</f>
        <v/>
      </c>
      <c r="Q4178" s="3" t="s">
        <v>8447</v>
      </c>
      <c r="R4178" s="3" t="s">
        <v>9389</v>
      </c>
    </row>
    <row r="4179" spans="1:18" ht="30" x14ac:dyDescent="0.25">
      <c r="A4179" s="2" t="str">
        <f>IF(TRIM(J4179)="","",E4179)</f>
        <v>ProducedBy</v>
      </c>
      <c r="B4179" s="2" t="str">
        <f>IF(TRIM(K4179)="","",I4179)</f>
        <v>Produced By, i.e. name of person or organization.</v>
      </c>
      <c r="C4179" s="2" t="str">
        <f>LEFT(F4179,FIND(".",F4179,6))</f>
        <v>Xmp.video.</v>
      </c>
      <c r="D4179" s="2" t="str">
        <f>VLOOKUP(C4179,PrefixUebersetzung,2,FALSE)</f>
        <v>Xmp.video.</v>
      </c>
      <c r="E4179" s="2" t="str">
        <f>MID(F4179,FIND(".",F4179,6)+1,99)</f>
        <v>ProducedBy</v>
      </c>
      <c r="F4179" s="3" t="s">
        <v>6037</v>
      </c>
      <c r="G4179" s="3" t="s">
        <v>9526</v>
      </c>
      <c r="H4179" s="3" t="s">
        <v>11241</v>
      </c>
      <c r="I4179" s="3" t="s">
        <v>6038</v>
      </c>
      <c r="J4179" s="3" t="s">
        <v>6462</v>
      </c>
      <c r="K4179" s="5" t="s">
        <v>6780</v>
      </c>
      <c r="L4179" s="14"/>
      <c r="O4179" s="3" t="str">
        <f>IF(AND(TRIM(J4179)="",M4179=""),"Suffix not translated ",
   IF(AND(TRIM(J4179)&lt;&gt;"",TRIM(M4179)&lt;&gt;"",TRIM(J4179)&lt;&gt;TRIM(M4179)),"Suffix translation &lt;&gt; lookup ", "" ))
&amp;IF(AND(TRIM(K4179)="",N4179=""),"Description not translated ",
   IF(AND(TRIM(K4179)&lt;&gt;"",TRIM(N4179)&lt;&gt;"",TRIM(K4179)&lt;&gt;TRIM(N4179)),"Description translation&lt;&gt; lookup ", "" ))</f>
        <v/>
      </c>
      <c r="P4179" s="3" t="s">
        <v>8447</v>
      </c>
      <c r="Q4179" s="3" t="s">
        <v>8447</v>
      </c>
    </row>
    <row r="4180" spans="1:18" x14ac:dyDescent="0.25">
      <c r="A4180" s="2" t="str">
        <f>IF(TRIM(J4180)="","",E4180)</f>
        <v/>
      </c>
      <c r="B4180" s="2" t="str">
        <f>IF(TRIM(K4180)="","",I4180)</f>
        <v>Producer involved with the video.</v>
      </c>
      <c r="C4180" s="2" t="str">
        <f>LEFT(F4180,FIND(".",F4180,6))</f>
        <v>Xmp.video.</v>
      </c>
      <c r="D4180" s="2" t="str">
        <f>VLOOKUP(C4180,PrefixUebersetzung,2,FALSE)</f>
        <v>Xmp.video.</v>
      </c>
      <c r="E4180" s="2" t="str">
        <f>MID(F4180,FIND(".",F4180,6)+1,99)</f>
        <v>Producer</v>
      </c>
      <c r="F4180" s="3" t="s">
        <v>6039</v>
      </c>
      <c r="G4180" s="3" t="s">
        <v>9526</v>
      </c>
      <c r="H4180" s="3" t="s">
        <v>11241</v>
      </c>
      <c r="I4180" s="3" t="s">
        <v>6040</v>
      </c>
      <c r="J4180" s="3"/>
      <c r="K4180" s="5" t="s">
        <v>6809</v>
      </c>
      <c r="L4180" s="14"/>
      <c r="M4180" s="3" t="str">
        <f>IFERROR(VLOOKUP(E4180,A:J,10, FALSE),"")</f>
        <v>Produzent</v>
      </c>
      <c r="O4180" s="3" t="str">
        <f>IF(AND(TRIM(J4180)="",M4180=""),"Suffix not translated ",
   IF(AND(TRIM(J4180)&lt;&gt;"",TRIM(M4180)&lt;&gt;"",TRIM(J4180)&lt;&gt;TRIM(M4180)),"Suffix translation &lt;&gt; lookup ", "" ))
&amp;IF(AND(TRIM(K4180)="",N4180=""),"Description not translated ",
   IF(AND(TRIM(K4180)&lt;&gt;"",TRIM(N4180)&lt;&gt;"",TRIM(K4180)&lt;&gt;TRIM(N4180)),"Description translation&lt;&gt; lookup ", "" ))</f>
        <v/>
      </c>
      <c r="Q4180" s="3" t="s">
        <v>8447</v>
      </c>
    </row>
    <row r="4181" spans="1:18" x14ac:dyDescent="0.25">
      <c r="A4181" s="2" t="str">
        <f>IF(TRIM(J4181)="","",E4181)</f>
        <v>ProducerKeywords</v>
      </c>
      <c r="B4181" s="2" t="str">
        <f>IF(TRIM(K4181)="","",I4181)</f>
        <v>Information about the Producer Keywords.</v>
      </c>
      <c r="C4181" s="2" t="str">
        <f>LEFT(F4181,FIND(".",F4181,6))</f>
        <v>Xmp.video.</v>
      </c>
      <c r="D4181" s="2" t="str">
        <f>VLOOKUP(C4181,PrefixUebersetzung,2,FALSE)</f>
        <v>Xmp.video.</v>
      </c>
      <c r="E4181" s="2" t="str">
        <f>MID(F4181,FIND(".",F4181,6)+1,99)</f>
        <v>ProducerKeywords</v>
      </c>
      <c r="F4181" s="3" t="s">
        <v>6041</v>
      </c>
      <c r="G4181" s="3" t="s">
        <v>9526</v>
      </c>
      <c r="H4181" s="3" t="s">
        <v>11241</v>
      </c>
      <c r="I4181" s="3" t="s">
        <v>6042</v>
      </c>
      <c r="J4181" s="3" t="s">
        <v>6463</v>
      </c>
      <c r="K4181" s="5" t="s">
        <v>6781</v>
      </c>
      <c r="L4181" s="14"/>
      <c r="O4181" s="3" t="str">
        <f>IF(AND(TRIM(J4181)="",M4181=""),"Suffix not translated ",
   IF(AND(TRIM(J4181)&lt;&gt;"",TRIM(M4181)&lt;&gt;"",TRIM(J4181)&lt;&gt;TRIM(M4181)),"Suffix translation &lt;&gt; lookup ", "" ))
&amp;IF(AND(TRIM(K4181)="",N4181=""),"Description not translated ",
   IF(AND(TRIM(K4181)&lt;&gt;"",TRIM(N4181)&lt;&gt;"",TRIM(K4181)&lt;&gt;TRIM(N4181)),"Description translation&lt;&gt; lookup ", "" ))</f>
        <v/>
      </c>
      <c r="P4181" s="3" t="s">
        <v>8447</v>
      </c>
      <c r="Q4181" s="3" t="s">
        <v>8447</v>
      </c>
    </row>
    <row r="4182" spans="1:18" x14ac:dyDescent="0.25">
      <c r="A4182" s="2" t="str">
        <f>IF(TRIM(J4182)="","",E4182)</f>
        <v>Product</v>
      </c>
      <c r="B4182" s="2" t="str">
        <f>IF(TRIM(K4182)="","",I4182)</f>
        <v>Product.</v>
      </c>
      <c r="C4182" s="2" t="str">
        <f>LEFT(F4182,FIND(".",F4182,6))</f>
        <v>Xmp.video.</v>
      </c>
      <c r="D4182" s="2" t="str">
        <f>VLOOKUP(C4182,PrefixUebersetzung,2,FALSE)</f>
        <v>Xmp.video.</v>
      </c>
      <c r="E4182" s="2" t="str">
        <f>MID(F4182,FIND(".",F4182,6)+1,99)</f>
        <v>Product</v>
      </c>
      <c r="F4182" s="3" t="s">
        <v>6043</v>
      </c>
      <c r="G4182" s="3" t="s">
        <v>9526</v>
      </c>
      <c r="H4182" s="3" t="s">
        <v>11241</v>
      </c>
      <c r="I4182" s="3" t="s">
        <v>6044</v>
      </c>
      <c r="J4182" s="3" t="s">
        <v>6464</v>
      </c>
      <c r="K4182" s="5" t="s">
        <v>6298</v>
      </c>
      <c r="L4182" s="14"/>
      <c r="O4182" s="3" t="str">
        <f>IF(AND(TRIM(J4182)="",M4182=""),"Suffix not translated ",
   IF(AND(TRIM(J4182)&lt;&gt;"",TRIM(M4182)&lt;&gt;"",TRIM(J4182)&lt;&gt;TRIM(M4182)),"Suffix translation &lt;&gt; lookup ", "" ))
&amp;IF(AND(TRIM(K4182)="",N4182=""),"Description not translated ",
   IF(AND(TRIM(K4182)&lt;&gt;"",TRIM(N4182)&lt;&gt;"",TRIM(K4182)&lt;&gt;TRIM(N4182)),"Description translation&lt;&gt; lookup ", "" ))</f>
        <v/>
      </c>
      <c r="P4182" s="3" t="s">
        <v>8447</v>
      </c>
      <c r="Q4182" s="3" t="s">
        <v>8447</v>
      </c>
      <c r="R4182" s="3" t="s">
        <v>9316</v>
      </c>
    </row>
    <row r="4183" spans="1:18" x14ac:dyDescent="0.25">
      <c r="A4183" s="2" t="str">
        <f>IF(TRIM(J4183)="","",E4183)</f>
        <v>ProductionApertureHeight</v>
      </c>
      <c r="B4183" s="2" t="str">
        <f>IF(TRIM(K4183)="","",I4183)</f>
        <v>Production aperture height in pixels</v>
      </c>
      <c r="C4183" s="2" t="str">
        <f>LEFT(F4183,FIND(".",F4183,6))</f>
        <v>Xmp.video.</v>
      </c>
      <c r="D4183" s="2" t="str">
        <f>VLOOKUP(C4183,PrefixUebersetzung,2,FALSE)</f>
        <v>Xmp.video.</v>
      </c>
      <c r="E4183" s="2" t="str">
        <f>MID(F4183,FIND(".",F4183,6)+1,99)</f>
        <v>ProductionApertureHeight</v>
      </c>
      <c r="F4183" s="3" t="s">
        <v>6045</v>
      </c>
      <c r="G4183" s="3" t="s">
        <v>9526</v>
      </c>
      <c r="H4183" s="3" t="s">
        <v>11242</v>
      </c>
      <c r="I4183" s="3" t="s">
        <v>6046</v>
      </c>
      <c r="J4183" s="3" t="s">
        <v>6465</v>
      </c>
      <c r="K4183" s="5" t="s">
        <v>6782</v>
      </c>
      <c r="L4183" s="14"/>
      <c r="O4183" s="3" t="str">
        <f>IF(AND(TRIM(J4183)="",M4183=""),"Suffix not translated ",
   IF(AND(TRIM(J4183)&lt;&gt;"",TRIM(M4183)&lt;&gt;"",TRIM(J4183)&lt;&gt;TRIM(M4183)),"Suffix translation &lt;&gt; lookup ", "" ))
&amp;IF(AND(TRIM(K4183)="",N4183=""),"Description not translated ",
   IF(AND(TRIM(K4183)&lt;&gt;"",TRIM(N4183)&lt;&gt;"",TRIM(K4183)&lt;&gt;TRIM(N4183)),"Description translation&lt;&gt; lookup ", "" ))</f>
        <v/>
      </c>
      <c r="P4183" s="3" t="s">
        <v>8447</v>
      </c>
      <c r="Q4183" s="3" t="s">
        <v>8447</v>
      </c>
    </row>
    <row r="4184" spans="1:18" x14ac:dyDescent="0.25">
      <c r="A4184" s="2" t="str">
        <f>IF(TRIM(J4184)="","",E4184)</f>
        <v>ProductionApertureWidth</v>
      </c>
      <c r="B4184" s="2" t="str">
        <f>IF(TRIM(K4184)="","",I4184)</f>
        <v>Production aperture width in pixels</v>
      </c>
      <c r="C4184" s="2" t="str">
        <f>LEFT(F4184,FIND(".",F4184,6))</f>
        <v>Xmp.video.</v>
      </c>
      <c r="D4184" s="2" t="str">
        <f>VLOOKUP(C4184,PrefixUebersetzung,2,FALSE)</f>
        <v>Xmp.video.</v>
      </c>
      <c r="E4184" s="2" t="str">
        <f>MID(F4184,FIND(".",F4184,6)+1,99)</f>
        <v>ProductionApertureWidth</v>
      </c>
      <c r="F4184" s="3" t="s">
        <v>6047</v>
      </c>
      <c r="G4184" s="3" t="s">
        <v>9526</v>
      </c>
      <c r="H4184" s="3" t="s">
        <v>11242</v>
      </c>
      <c r="I4184" s="3" t="s">
        <v>6048</v>
      </c>
      <c r="J4184" s="3" t="s">
        <v>6466</v>
      </c>
      <c r="K4184" s="5" t="s">
        <v>6782</v>
      </c>
      <c r="L4184" s="14"/>
      <c r="O4184" s="3" t="str">
        <f>IF(AND(TRIM(J4184)="",M4184=""),"Suffix not translated ",
   IF(AND(TRIM(J4184)&lt;&gt;"",TRIM(M4184)&lt;&gt;"",TRIM(J4184)&lt;&gt;TRIM(M4184)),"Suffix translation &lt;&gt; lookup ", "" ))
&amp;IF(AND(TRIM(K4184)="",N4184=""),"Description not translated ",
   IF(AND(TRIM(K4184)&lt;&gt;"",TRIM(N4184)&lt;&gt;"",TRIM(K4184)&lt;&gt;TRIM(N4184)),"Description translation&lt;&gt; lookup ", "" ))</f>
        <v/>
      </c>
      <c r="P4184" s="3" t="s">
        <v>8447</v>
      </c>
      <c r="Q4184" s="3" t="s">
        <v>8447</v>
      </c>
    </row>
    <row r="4185" spans="1:18" x14ac:dyDescent="0.25">
      <c r="A4185" s="2" t="str">
        <f>IF(TRIM(J4185)="","",E4185)</f>
        <v>ProductionDesigner</v>
      </c>
      <c r="B4185" s="2" t="str">
        <f>IF(TRIM(K4185)="","",I4185)</f>
        <v>Information about the Production Designer.</v>
      </c>
      <c r="C4185" s="2" t="str">
        <f>LEFT(F4185,FIND(".",F4185,6))</f>
        <v>Xmp.video.</v>
      </c>
      <c r="D4185" s="2" t="str">
        <f>VLOOKUP(C4185,PrefixUebersetzung,2,FALSE)</f>
        <v>Xmp.video.</v>
      </c>
      <c r="E4185" s="2" t="str">
        <f>MID(F4185,FIND(".",F4185,6)+1,99)</f>
        <v>ProductionDesigner</v>
      </c>
      <c r="F4185" s="3" t="s">
        <v>6049</v>
      </c>
      <c r="G4185" s="3" t="s">
        <v>9526</v>
      </c>
      <c r="H4185" s="3" t="s">
        <v>11241</v>
      </c>
      <c r="I4185" s="3" t="s">
        <v>6050</v>
      </c>
      <c r="J4185" s="3" t="s">
        <v>6467</v>
      </c>
      <c r="K4185" s="5" t="s">
        <v>6299</v>
      </c>
      <c r="L4185" s="14"/>
      <c r="O4185" s="3" t="str">
        <f>IF(AND(TRIM(J4185)="",M4185=""),"Suffix not translated ",
   IF(AND(TRIM(J4185)&lt;&gt;"",TRIM(M4185)&lt;&gt;"",TRIM(J4185)&lt;&gt;TRIM(M4185)),"Suffix translation &lt;&gt; lookup ", "" ))
&amp;IF(AND(TRIM(K4185)="",N4185=""),"Description not translated ",
   IF(AND(TRIM(K4185)&lt;&gt;"",TRIM(N4185)&lt;&gt;"",TRIM(K4185)&lt;&gt;TRIM(N4185)),"Description translation&lt;&gt; lookup ", "" ))</f>
        <v/>
      </c>
      <c r="P4185" s="3" t="s">
        <v>8447</v>
      </c>
      <c r="Q4185" s="3" t="s">
        <v>8447</v>
      </c>
    </row>
    <row r="4186" spans="1:18" x14ac:dyDescent="0.25">
      <c r="A4186" s="2" t="str">
        <f>IF(TRIM(J4186)="","",E4186)</f>
        <v>ProductionStudio</v>
      </c>
      <c r="B4186" s="2" t="str">
        <f>IF(TRIM(K4186)="","",I4186)</f>
        <v>Information about the Production Studio.</v>
      </c>
      <c r="C4186" s="2" t="str">
        <f>LEFT(F4186,FIND(".",F4186,6))</f>
        <v>Xmp.video.</v>
      </c>
      <c r="D4186" s="2" t="str">
        <f>VLOOKUP(C4186,PrefixUebersetzung,2,FALSE)</f>
        <v>Xmp.video.</v>
      </c>
      <c r="E4186" s="2" t="str">
        <f>MID(F4186,FIND(".",F4186,6)+1,99)</f>
        <v>ProductionStudio</v>
      </c>
      <c r="F4186" s="3" t="s">
        <v>6051</v>
      </c>
      <c r="G4186" s="3" t="s">
        <v>9526</v>
      </c>
      <c r="H4186" s="3" t="s">
        <v>11241</v>
      </c>
      <c r="I4186" s="3" t="s">
        <v>6052</v>
      </c>
      <c r="J4186" s="3" t="s">
        <v>6468</v>
      </c>
      <c r="K4186" s="5" t="s">
        <v>6783</v>
      </c>
      <c r="L4186" s="14"/>
      <c r="O4186" s="3" t="str">
        <f>IF(AND(TRIM(J4186)="",M4186=""),"Suffix not translated ",
   IF(AND(TRIM(J4186)&lt;&gt;"",TRIM(M4186)&lt;&gt;"",TRIM(J4186)&lt;&gt;TRIM(M4186)),"Suffix translation &lt;&gt; lookup ", "" ))
&amp;IF(AND(TRIM(K4186)="",N4186=""),"Description not translated ",
   IF(AND(TRIM(K4186)&lt;&gt;"",TRIM(N4186)&lt;&gt;"",TRIM(K4186)&lt;&gt;TRIM(N4186)),"Description translation&lt;&gt; lookup ", "" ))</f>
        <v/>
      </c>
      <c r="P4186" s="3" t="s">
        <v>8447</v>
      </c>
      <c r="Q4186" s="3" t="s">
        <v>8447</v>
      </c>
    </row>
    <row r="4187" spans="1:18" ht="30" x14ac:dyDescent="0.25">
      <c r="A4187" s="2" t="str">
        <f>IF(TRIM(J4187)="","",E4187)</f>
        <v>ProjectRef</v>
      </c>
      <c r="B4187" s="2" t="str">
        <f>IF(TRIM(K4187)="","",I4187)</f>
        <v>A reference to the project that created this file.</v>
      </c>
      <c r="C4187" s="2" t="str">
        <f>LEFT(F4187,FIND(".",F4187,6))</f>
        <v>Xmp.video.</v>
      </c>
      <c r="D4187" s="2" t="str">
        <f>VLOOKUP(C4187,PrefixUebersetzung,2,FALSE)</f>
        <v>Xmp.video.</v>
      </c>
      <c r="E4187" s="2" t="str">
        <f>MID(F4187,FIND(".",F4187,6)+1,99)</f>
        <v>ProjectRef</v>
      </c>
      <c r="F4187" s="3" t="s">
        <v>6053</v>
      </c>
      <c r="G4187" s="3" t="s">
        <v>9526</v>
      </c>
      <c r="H4187" s="3" t="s">
        <v>11329</v>
      </c>
      <c r="I4187" s="3" t="s">
        <v>3593</v>
      </c>
      <c r="J4187" s="3" t="s">
        <v>4560</v>
      </c>
      <c r="K4187" s="5" t="s">
        <v>5524</v>
      </c>
      <c r="L4187" s="14"/>
      <c r="M4187" s="3" t="str">
        <f>IFERROR(VLOOKUP(E4187,A:J,10, FALSE),"")</f>
        <v>Projekt-Referenz</v>
      </c>
      <c r="N4187" s="3" t="str">
        <f>IFERROR(VLOOKUP(I4187,B:K,10,FALSE),"")</f>
        <v>Ein Verweis auf das Projekt, das diese Datei erstellt hat.</v>
      </c>
      <c r="O4187" s="3" t="str">
        <f>IF(AND(TRIM(J4187)="",M4187=""),"Suffix not translated ",
   IF(AND(TRIM(J4187)&lt;&gt;"",TRIM(M4187)&lt;&gt;"",TRIM(J4187)&lt;&gt;TRIM(M4187)),"Suffix translation &lt;&gt; lookup ", "" ))
&amp;IF(AND(TRIM(K4187)="",N4187=""),"Description not translated ",
   IF(AND(TRIM(K4187)&lt;&gt;"",TRIM(N4187)&lt;&gt;"",TRIM(K4187)&lt;&gt;TRIM(N4187)),"Description translation&lt;&gt; lookup ", "" ))</f>
        <v/>
      </c>
      <c r="P4187" s="3" t="s">
        <v>8447</v>
      </c>
      <c r="Q4187" s="3" t="s">
        <v>8447</v>
      </c>
      <c r="R4187" s="3" t="s">
        <v>8957</v>
      </c>
    </row>
    <row r="4188" spans="1:18" x14ac:dyDescent="0.25">
      <c r="A4188" s="2" t="str">
        <f>IF(TRIM(J4188)="","",E4188)</f>
        <v>Rate</v>
      </c>
      <c r="B4188" s="2" t="str">
        <f>IF(TRIM(K4188)="","",I4188)</f>
        <v>Rate.</v>
      </c>
      <c r="C4188" s="2" t="str">
        <f>LEFT(F4188,FIND(".",F4188,6))</f>
        <v>Xmp.video.</v>
      </c>
      <c r="D4188" s="2" t="str">
        <f>VLOOKUP(C4188,PrefixUebersetzung,2,FALSE)</f>
        <v>Xmp.video.</v>
      </c>
      <c r="E4188" s="2" t="str">
        <f>MID(F4188,FIND(".",F4188,6)+1,99)</f>
        <v>Rate</v>
      </c>
      <c r="F4188" s="3" t="s">
        <v>6054</v>
      </c>
      <c r="G4188" s="3" t="s">
        <v>9526</v>
      </c>
      <c r="H4188" s="3" t="s">
        <v>11242</v>
      </c>
      <c r="I4188" s="3" t="s">
        <v>6055</v>
      </c>
      <c r="J4188" s="3" t="s">
        <v>6784</v>
      </c>
      <c r="K4188" s="5" t="s">
        <v>6784</v>
      </c>
      <c r="L4188" s="14"/>
      <c r="O4188" s="3" t="str">
        <f>IF(AND(TRIM(J4188)="",M4188=""),"Suffix not translated ",
   IF(AND(TRIM(J4188)&lt;&gt;"",TRIM(M4188)&lt;&gt;"",TRIM(J4188)&lt;&gt;TRIM(M4188)),"Suffix translation &lt;&gt; lookup ", "" ))
&amp;IF(AND(TRIM(K4188)="",N4188=""),"Description not translated ",
   IF(AND(TRIM(K4188)&lt;&gt;"",TRIM(N4188)&lt;&gt;"",TRIM(K4188)&lt;&gt;TRIM(N4188)),"Description translation&lt;&gt; lookup ", "" ))</f>
        <v/>
      </c>
      <c r="P4188" s="3" t="s">
        <v>8447</v>
      </c>
      <c r="Q4188" s="3" t="s">
        <v>8447</v>
      </c>
    </row>
    <row r="4189" spans="1:18" ht="30" x14ac:dyDescent="0.25">
      <c r="A4189" s="2" t="str">
        <f>IF(TRIM(J4189)="","",E4189)</f>
        <v>Rated</v>
      </c>
      <c r="B4189" s="2" t="str">
        <f>IF(TRIM(K4189)="","",I4189)</f>
        <v>The age circle required for viewing the video.</v>
      </c>
      <c r="C4189" s="2" t="str">
        <f>LEFT(F4189,FIND(".",F4189,6))</f>
        <v>Xmp.video.</v>
      </c>
      <c r="D4189" s="2" t="str">
        <f>VLOOKUP(C4189,PrefixUebersetzung,2,FALSE)</f>
        <v>Xmp.video.</v>
      </c>
      <c r="E4189" s="2" t="str">
        <f>MID(F4189,FIND(".",F4189,6)+1,99)</f>
        <v>Rated</v>
      </c>
      <c r="F4189" s="3" t="s">
        <v>6056</v>
      </c>
      <c r="G4189" s="3" t="s">
        <v>9526</v>
      </c>
      <c r="H4189" s="3" t="s">
        <v>11241</v>
      </c>
      <c r="I4189" s="3" t="s">
        <v>6057</v>
      </c>
      <c r="J4189" s="3" t="s">
        <v>8823</v>
      </c>
      <c r="K4189" s="5" t="s">
        <v>6785</v>
      </c>
      <c r="L4189" s="14"/>
      <c r="O4189" s="3" t="str">
        <f>IF(AND(TRIM(J4189)="",M4189=""),"Suffix not translated ",
   IF(AND(TRIM(J4189)&lt;&gt;"",TRIM(M4189)&lt;&gt;"",TRIM(J4189)&lt;&gt;TRIM(M4189)),"Suffix translation &lt;&gt; lookup ", "" ))
&amp;IF(AND(TRIM(K4189)="",N4189=""),"Description not translated ",
   IF(AND(TRIM(K4189)&lt;&gt;"",TRIM(N4189)&lt;&gt;"",TRIM(K4189)&lt;&gt;TRIM(N4189)),"Description translation&lt;&gt; lookup ", "" ))</f>
        <v/>
      </c>
      <c r="P4189" s="3" t="s">
        <v>8447</v>
      </c>
      <c r="Q4189" s="3" t="s">
        <v>8447</v>
      </c>
    </row>
    <row r="4190" spans="1:18" ht="30" x14ac:dyDescent="0.25">
      <c r="A4190" s="2" t="str">
        <f>IF(TRIM(J4190)="","",E4190)</f>
        <v/>
      </c>
      <c r="B4190" s="2" t="str">
        <f>IF(TRIM(K4190)="","",I4190)</f>
        <v>Rating, eg. 7  or 8 (generally out of 10).</v>
      </c>
      <c r="C4190" s="2" t="str">
        <f>LEFT(F4190,FIND(".",F4190,6))</f>
        <v>Xmp.video.</v>
      </c>
      <c r="D4190" s="2" t="str">
        <f>VLOOKUP(C4190,PrefixUebersetzung,2,FALSE)</f>
        <v>Xmp.video.</v>
      </c>
      <c r="E4190" s="2" t="str">
        <f>MID(F4190,FIND(".",F4190,6)+1,99)</f>
        <v>Rating</v>
      </c>
      <c r="F4190" s="3" t="s">
        <v>6058</v>
      </c>
      <c r="G4190" s="3" t="s">
        <v>9526</v>
      </c>
      <c r="H4190" s="3" t="s">
        <v>11241</v>
      </c>
      <c r="I4190" s="3" t="s">
        <v>6059</v>
      </c>
      <c r="J4190" s="3"/>
      <c r="K4190" s="5" t="s">
        <v>6786</v>
      </c>
      <c r="L4190" s="14"/>
      <c r="M4190" s="3" t="str">
        <f>IFERROR(VLOOKUP(E4190,A:J,10, FALSE),"")</f>
        <v>Bewertung</v>
      </c>
      <c r="O4190" s="3" t="str">
        <f>IF(AND(TRIM(J4190)="",M4190=""),"Suffix not translated ",
   IF(AND(TRIM(J4190)&lt;&gt;"",TRIM(M4190)&lt;&gt;"",TRIM(J4190)&lt;&gt;TRIM(M4190)),"Suffix translation &lt;&gt; lookup ", "" ))
&amp;IF(AND(TRIM(K4190)="",N4190=""),"Description not translated ",
   IF(AND(TRIM(K4190)&lt;&gt;"",TRIM(N4190)&lt;&gt;"",TRIM(K4190)&lt;&gt;TRIM(N4190)),"Description translation&lt;&gt; lookup ", "" ))</f>
        <v/>
      </c>
      <c r="Q4190" s="3" t="s">
        <v>8447</v>
      </c>
    </row>
    <row r="4191" spans="1:18" x14ac:dyDescent="0.25">
      <c r="A4191" s="2" t="str">
        <f>IF(TRIM(J4191)="","",E4191)</f>
        <v>RecordingCopyright</v>
      </c>
      <c r="B4191" s="2" t="str">
        <f>IF(TRIM(K4191)="","",I4191)</f>
        <v>Recording Copyright.</v>
      </c>
      <c r="C4191" s="2" t="str">
        <f>LEFT(F4191,FIND(".",F4191,6))</f>
        <v>Xmp.video.</v>
      </c>
      <c r="D4191" s="2" t="str">
        <f>VLOOKUP(C4191,PrefixUebersetzung,2,FALSE)</f>
        <v>Xmp.video.</v>
      </c>
      <c r="E4191" s="2" t="str">
        <f>MID(F4191,FIND(".",F4191,6)+1,99)</f>
        <v>RecordingCopyright</v>
      </c>
      <c r="F4191" s="3" t="s">
        <v>6060</v>
      </c>
      <c r="G4191" s="3" t="s">
        <v>9526</v>
      </c>
      <c r="H4191" s="3" t="s">
        <v>11241</v>
      </c>
      <c r="I4191" s="3" t="s">
        <v>6061</v>
      </c>
      <c r="J4191" s="3" t="s">
        <v>6469</v>
      </c>
      <c r="K4191" s="5" t="s">
        <v>6469</v>
      </c>
      <c r="L4191" s="14"/>
      <c r="O4191" s="3" t="str">
        <f>IF(AND(TRIM(J4191)="",M4191=""),"Suffix not translated ",
   IF(AND(TRIM(J4191)&lt;&gt;"",TRIM(M4191)&lt;&gt;"",TRIM(J4191)&lt;&gt;TRIM(M4191)),"Suffix translation &lt;&gt; lookup ", "" ))
&amp;IF(AND(TRIM(K4191)="",N4191=""),"Description not translated ",
   IF(AND(TRIM(K4191)&lt;&gt;"",TRIM(N4191)&lt;&gt;"",TRIM(K4191)&lt;&gt;TRIM(N4191)),"Description translation&lt;&gt; lookup ", "" ))</f>
        <v/>
      </c>
      <c r="P4191" s="3" t="s">
        <v>8447</v>
      </c>
      <c r="Q4191" s="3" t="s">
        <v>8447</v>
      </c>
      <c r="R4191" s="3" t="s">
        <v>4777</v>
      </c>
    </row>
    <row r="4192" spans="1:18" ht="30" x14ac:dyDescent="0.25">
      <c r="A4192" s="2" t="str">
        <f>IF(TRIM(J4192)="","",E4192)</f>
        <v>RecordLabelName</v>
      </c>
      <c r="B4192" s="2" t="str">
        <f>IF(TRIM(K4192)="","",I4192)</f>
        <v>Record Label Name, or the name of the organization recording the video.</v>
      </c>
      <c r="C4192" s="2" t="str">
        <f>LEFT(F4192,FIND(".",F4192,6))</f>
        <v>Xmp.video.</v>
      </c>
      <c r="D4192" s="2" t="str">
        <f>VLOOKUP(C4192,PrefixUebersetzung,2,FALSE)</f>
        <v>Xmp.video.</v>
      </c>
      <c r="E4192" s="2" t="str">
        <f>MID(F4192,FIND(".",F4192,6)+1,99)</f>
        <v>RecordLabelName</v>
      </c>
      <c r="F4192" s="3" t="s">
        <v>6062</v>
      </c>
      <c r="G4192" s="3" t="s">
        <v>9526</v>
      </c>
      <c r="H4192" s="3" t="s">
        <v>11241</v>
      </c>
      <c r="I4192" s="3" t="s">
        <v>6063</v>
      </c>
      <c r="J4192" s="3" t="s">
        <v>8839</v>
      </c>
      <c r="K4192" s="5" t="s">
        <v>6787</v>
      </c>
      <c r="L4192" s="14"/>
      <c r="O4192" s="3" t="str">
        <f>IF(AND(TRIM(J4192)="",M4192=""),"Suffix not translated ",
   IF(AND(TRIM(J4192)&lt;&gt;"",TRIM(M4192)&lt;&gt;"",TRIM(J4192)&lt;&gt;TRIM(M4192)),"Suffix translation &lt;&gt; lookup ", "" ))
&amp;IF(AND(TRIM(K4192)="",N4192=""),"Description not translated ",
   IF(AND(TRIM(K4192)&lt;&gt;"",TRIM(N4192)&lt;&gt;"",TRIM(K4192)&lt;&gt;TRIM(N4192)),"Description translation&lt;&gt; lookup ", "" ))</f>
        <v/>
      </c>
      <c r="P4192" s="3" t="s">
        <v>8447</v>
      </c>
      <c r="Q4192" s="3" t="s">
        <v>8447</v>
      </c>
    </row>
    <row r="4193" spans="1:18" x14ac:dyDescent="0.25">
      <c r="A4193" s="2" t="str">
        <f>IF(TRIM(J4193)="","",E4193)</f>
        <v>RecordLabelURL</v>
      </c>
      <c r="B4193" s="2" t="str">
        <f>IF(TRIM(K4193)="","",I4193)</f>
        <v>Record Label URL.</v>
      </c>
      <c r="C4193" s="2" t="str">
        <f>LEFT(F4193,FIND(".",F4193,6))</f>
        <v>Xmp.video.</v>
      </c>
      <c r="D4193" s="2" t="str">
        <f>VLOOKUP(C4193,PrefixUebersetzung,2,FALSE)</f>
        <v>Xmp.video.</v>
      </c>
      <c r="E4193" s="2" t="str">
        <f>MID(F4193,FIND(".",F4193,6)+1,99)</f>
        <v>RecordLabelURL</v>
      </c>
      <c r="F4193" s="3" t="s">
        <v>6064</v>
      </c>
      <c r="G4193" s="3" t="s">
        <v>9526</v>
      </c>
      <c r="H4193" s="3" t="s">
        <v>11241</v>
      </c>
      <c r="I4193" s="3" t="s">
        <v>6065</v>
      </c>
      <c r="J4193" s="3" t="s">
        <v>6470</v>
      </c>
      <c r="K4193" s="5" t="s">
        <v>6065</v>
      </c>
      <c r="L4193" s="14"/>
      <c r="O4193" s="3" t="str">
        <f>IF(AND(TRIM(J4193)="",M4193=""),"Suffix not translated ",
   IF(AND(TRIM(J4193)&lt;&gt;"",TRIM(M4193)&lt;&gt;"",TRIM(J4193)&lt;&gt;TRIM(M4193)),"Suffix translation &lt;&gt; lookup ", "" ))
&amp;IF(AND(TRIM(K4193)="",N4193=""),"Description not translated ",
   IF(AND(TRIM(K4193)&lt;&gt;"",TRIM(N4193)&lt;&gt;"",TRIM(K4193)&lt;&gt;TRIM(N4193)),"Description translation&lt;&gt; lookup ", "" ))</f>
        <v/>
      </c>
      <c r="P4193" s="3" t="s">
        <v>8447</v>
      </c>
      <c r="Q4193" s="3" t="s">
        <v>8447</v>
      </c>
    </row>
    <row r="4194" spans="1:18" x14ac:dyDescent="0.25">
      <c r="A4194" s="2" t="str">
        <f>IF(TRIM(J4194)="","",E4194)</f>
        <v>Requirements</v>
      </c>
      <c r="B4194" s="2" t="str">
        <f>IF(TRIM(K4194)="","",I4194)</f>
        <v>Information about the Requirements.</v>
      </c>
      <c r="C4194" s="2" t="str">
        <f>LEFT(F4194,FIND(".",F4194,6))</f>
        <v>Xmp.video.</v>
      </c>
      <c r="D4194" s="2" t="str">
        <f>VLOOKUP(C4194,PrefixUebersetzung,2,FALSE)</f>
        <v>Xmp.video.</v>
      </c>
      <c r="E4194" s="2" t="str">
        <f>MID(F4194,FIND(".",F4194,6)+1,99)</f>
        <v>Requirements</v>
      </c>
      <c r="F4194" s="3" t="s">
        <v>6066</v>
      </c>
      <c r="G4194" s="3" t="s">
        <v>9526</v>
      </c>
      <c r="H4194" s="3" t="s">
        <v>11241</v>
      </c>
      <c r="I4194" s="3" t="s">
        <v>6067</v>
      </c>
      <c r="J4194" s="3" t="s">
        <v>6471</v>
      </c>
      <c r="K4194" s="5" t="s">
        <v>6300</v>
      </c>
      <c r="L4194" s="14"/>
      <c r="O4194" s="3" t="str">
        <f>IF(AND(TRIM(J4194)="",M4194=""),"Suffix not translated ",
   IF(AND(TRIM(J4194)&lt;&gt;"",TRIM(M4194)&lt;&gt;"",TRIM(J4194)&lt;&gt;TRIM(M4194)),"Suffix translation &lt;&gt; lookup ", "" ))
&amp;IF(AND(TRIM(K4194)="",N4194=""),"Description not translated ",
   IF(AND(TRIM(K4194)&lt;&gt;"",TRIM(N4194)&lt;&gt;"",TRIM(K4194)&lt;&gt;TRIM(N4194)),"Description translation&lt;&gt; lookup ", "" ))</f>
        <v/>
      </c>
      <c r="P4194" s="3" t="s">
        <v>8447</v>
      </c>
      <c r="Q4194" s="3" t="s">
        <v>8447</v>
      </c>
    </row>
    <row r="4195" spans="1:18" ht="30" x14ac:dyDescent="0.25">
      <c r="A4195" s="2" t="str">
        <f>IF(TRIM(J4195)="","",E4195)</f>
        <v/>
      </c>
      <c r="B4195" s="2" t="str">
        <f>IF(TRIM(K4195)="","",I4195)</f>
        <v>Unit used for XResolution and YResolution. Value is one of: 2 = inches; 3 = centimeters.</v>
      </c>
      <c r="C4195" s="2" t="str">
        <f>LEFT(F4195,FIND(".",F4195,6))</f>
        <v>Xmp.video.</v>
      </c>
      <c r="D4195" s="2" t="str">
        <f>VLOOKUP(C4195,PrefixUebersetzung,2,FALSE)</f>
        <v>Xmp.video.</v>
      </c>
      <c r="E4195" s="2" t="str">
        <f>MID(F4195,FIND(".",F4195,6)+1,99)</f>
        <v>ResolutionUnit</v>
      </c>
      <c r="F4195" s="3" t="s">
        <v>6068</v>
      </c>
      <c r="G4195" s="3" t="s">
        <v>9526</v>
      </c>
      <c r="H4195" s="3" t="s">
        <v>11281</v>
      </c>
      <c r="I4195" s="3" t="s">
        <v>6069</v>
      </c>
      <c r="J4195" s="3"/>
      <c r="K4195" s="5" t="s">
        <v>6788</v>
      </c>
      <c r="L4195" s="14"/>
      <c r="M4195" s="3" t="str">
        <f>IFERROR(VLOOKUP(E4195,A:J,10, FALSE),"")</f>
        <v>Auflösung Einheit</v>
      </c>
      <c r="O4195" s="3" t="str">
        <f>IF(AND(TRIM(J4195)="",M4195=""),"Suffix not translated ",
   IF(AND(TRIM(J4195)&lt;&gt;"",TRIM(M4195)&lt;&gt;"",TRIM(J4195)&lt;&gt;TRIM(M4195)),"Suffix translation &lt;&gt; lookup ", "" ))
&amp;IF(AND(TRIM(K4195)="",N4195=""),"Description not translated ",
   IF(AND(TRIM(K4195)&lt;&gt;"",TRIM(N4195)&lt;&gt;"",TRIM(K4195)&lt;&gt;TRIM(N4195)),"Description translation&lt;&gt; lookup ", "" ))</f>
        <v/>
      </c>
      <c r="Q4195" s="3" t="s">
        <v>8447</v>
      </c>
    </row>
    <row r="4196" spans="1:18" ht="30" x14ac:dyDescent="0.25">
      <c r="A4196" s="2" t="str">
        <f>IF(TRIM(J4196)="","",E4196)</f>
        <v>RippedBy</v>
      </c>
      <c r="B4196" s="2" t="str">
        <f>IF(TRIM(K4196)="","",I4196)</f>
        <v>Ripped By, i.e. name of person or organization.</v>
      </c>
      <c r="C4196" s="2" t="str">
        <f>LEFT(F4196,FIND(".",F4196,6))</f>
        <v>Xmp.video.</v>
      </c>
      <c r="D4196" s="2" t="str">
        <f>VLOOKUP(C4196,PrefixUebersetzung,2,FALSE)</f>
        <v>Xmp.video.</v>
      </c>
      <c r="E4196" s="2" t="str">
        <f>MID(F4196,FIND(".",F4196,6)+1,99)</f>
        <v>RippedBy</v>
      </c>
      <c r="F4196" s="3" t="s">
        <v>6070</v>
      </c>
      <c r="G4196" s="3" t="s">
        <v>9526</v>
      </c>
      <c r="H4196" s="3" t="s">
        <v>11241</v>
      </c>
      <c r="I4196" s="3" t="s">
        <v>6071</v>
      </c>
      <c r="J4196" s="3" t="s">
        <v>8824</v>
      </c>
      <c r="K4196" s="5" t="s">
        <v>6789</v>
      </c>
      <c r="L4196" s="14"/>
      <c r="O4196" s="3" t="str">
        <f>IF(AND(TRIM(J4196)="",M4196=""),"Suffix not translated ",
   IF(AND(TRIM(J4196)&lt;&gt;"",TRIM(M4196)&lt;&gt;"",TRIM(J4196)&lt;&gt;TRIM(M4196)),"Suffix translation &lt;&gt; lookup ", "" ))
&amp;IF(AND(TRIM(K4196)="",N4196=""),"Description not translated ",
   IF(AND(TRIM(K4196)&lt;&gt;"",TRIM(N4196)&lt;&gt;"",TRIM(K4196)&lt;&gt;TRIM(N4196)),"Description translation&lt;&gt; lookup ", "" ))</f>
        <v/>
      </c>
      <c r="P4196" s="3" t="s">
        <v>8447</v>
      </c>
      <c r="Q4196" s="3" t="s">
        <v>8447</v>
      </c>
    </row>
    <row r="4197" spans="1:18" ht="30" x14ac:dyDescent="0.25">
      <c r="A4197" s="2" t="str">
        <f>IF(TRIM(J4197)="","",E4197)</f>
        <v/>
      </c>
      <c r="B4197" s="2" t="str">
        <f>IF(TRIM(K4197)="","",I4197)</f>
        <v>Indicates the direction of saturation processing applied by the camera.</v>
      </c>
      <c r="C4197" s="2" t="str">
        <f>LEFT(F4197,FIND(".",F4197,6))</f>
        <v>Xmp.video.</v>
      </c>
      <c r="D4197" s="2" t="str">
        <f>VLOOKUP(C4197,PrefixUebersetzung,2,FALSE)</f>
        <v>Xmp.video.</v>
      </c>
      <c r="E4197" s="2" t="str">
        <f>MID(F4197,FIND(".",F4197,6)+1,99)</f>
        <v>Saturation</v>
      </c>
      <c r="F4197" s="3" t="s">
        <v>6072</v>
      </c>
      <c r="G4197" s="3" t="s">
        <v>9526</v>
      </c>
      <c r="H4197" s="3" t="s">
        <v>11281</v>
      </c>
      <c r="I4197" s="3" t="s">
        <v>6073</v>
      </c>
      <c r="J4197" s="3"/>
      <c r="K4197" s="5" t="s">
        <v>6790</v>
      </c>
      <c r="L4197" s="14">
        <v>1</v>
      </c>
      <c r="M4197" s="3" t="str">
        <f>IFERROR(VLOOKUP(E4197,A:J,10, FALSE),"")</f>
        <v>Sättigung</v>
      </c>
      <c r="O4197" s="3" t="str">
        <f>IF(AND(TRIM(J4197)="",M4197=""),"Suffix not translated ",
   IF(AND(TRIM(J4197)&lt;&gt;"",TRIM(M4197)&lt;&gt;"",TRIM(J4197)&lt;&gt;TRIM(M4197)),"Suffix translation &lt;&gt; lookup ", "" ))
&amp;IF(AND(TRIM(K4197)="",N4197=""),"Description not translated ",
   IF(AND(TRIM(K4197)&lt;&gt;"",TRIM(N4197)&lt;&gt;"",TRIM(K4197)&lt;&gt;TRIM(N4197)),"Description translation&lt;&gt; lookup ", "" ))</f>
        <v/>
      </c>
      <c r="Q4197" s="3" t="s">
        <v>8447</v>
      </c>
    </row>
    <row r="4198" spans="1:18" x14ac:dyDescent="0.25">
      <c r="A4198" s="2" t="str">
        <f>IF(TRIM(J4198)="","",E4198)</f>
        <v>SecondaryGenre</v>
      </c>
      <c r="B4198" s="2" t="str">
        <f>IF(TRIM(K4198)="","",I4198)</f>
        <v>The name of the secondary genre..</v>
      </c>
      <c r="C4198" s="2" t="str">
        <f>LEFT(F4198,FIND(".",F4198,6))</f>
        <v>Xmp.video.</v>
      </c>
      <c r="D4198" s="2" t="str">
        <f>VLOOKUP(C4198,PrefixUebersetzung,2,FALSE)</f>
        <v>Xmp.video.</v>
      </c>
      <c r="E4198" s="2" t="str">
        <f>MID(F4198,FIND(".",F4198,6)+1,99)</f>
        <v>SecondaryGenre</v>
      </c>
      <c r="F4198" s="3" t="s">
        <v>6074</v>
      </c>
      <c r="G4198" s="3" t="s">
        <v>9526</v>
      </c>
      <c r="H4198" s="3" t="s">
        <v>11241</v>
      </c>
      <c r="I4198" s="3" t="s">
        <v>6075</v>
      </c>
      <c r="J4198" s="3" t="s">
        <v>6472</v>
      </c>
      <c r="K4198" s="5" t="s">
        <v>6301</v>
      </c>
      <c r="L4198" s="14"/>
      <c r="O4198" s="3" t="str">
        <f>IF(AND(TRIM(J4198)="",M4198=""),"Suffix not translated ",
   IF(AND(TRIM(J4198)&lt;&gt;"",TRIM(M4198)&lt;&gt;"",TRIM(J4198)&lt;&gt;TRIM(M4198)),"Suffix translation &lt;&gt; lookup ", "" ))
&amp;IF(AND(TRIM(K4198)="",N4198=""),"Description not translated ",
   IF(AND(TRIM(K4198)&lt;&gt;"",TRIM(N4198)&lt;&gt;"",TRIM(K4198)&lt;&gt;TRIM(N4198)),"Description translation&lt;&gt; lookup ", "" ))</f>
        <v/>
      </c>
      <c r="P4198" s="3" t="s">
        <v>8447</v>
      </c>
      <c r="Q4198" s="3" t="s">
        <v>8447</v>
      </c>
      <c r="R4198" s="3" t="s">
        <v>4107</v>
      </c>
    </row>
    <row r="4199" spans="1:18" ht="30" x14ac:dyDescent="0.25">
      <c r="A4199" s="2" t="str">
        <f>IF(TRIM(J4199)="","",E4199)</f>
        <v>SelectionDuration</v>
      </c>
      <c r="B4199" s="2" t="str">
        <f>IF(TRIM(K4199)="","",I4199)</f>
        <v>The duration of the current selection in movie time scale units.</v>
      </c>
      <c r="C4199" s="2" t="str">
        <f>LEFT(F4199,FIND(".",F4199,6))</f>
        <v>Xmp.video.</v>
      </c>
      <c r="D4199" s="2" t="str">
        <f>VLOOKUP(C4199,PrefixUebersetzung,2,FALSE)</f>
        <v>Xmp.video.</v>
      </c>
      <c r="E4199" s="2" t="str">
        <f>MID(F4199,FIND(".",F4199,6)+1,99)</f>
        <v>SelectionDuration</v>
      </c>
      <c r="F4199" s="3" t="s">
        <v>6076</v>
      </c>
      <c r="G4199" s="3" t="s">
        <v>9526</v>
      </c>
      <c r="H4199" s="3" t="s">
        <v>11242</v>
      </c>
      <c r="I4199" s="3" t="s">
        <v>6077</v>
      </c>
      <c r="J4199" s="3" t="s">
        <v>6473</v>
      </c>
      <c r="K4199" s="5" t="s">
        <v>6302</v>
      </c>
      <c r="L4199" s="14"/>
      <c r="O4199" s="3" t="str">
        <f>IF(AND(TRIM(J4199)="",M4199=""),"Suffix not translated ",
   IF(AND(TRIM(J4199)&lt;&gt;"",TRIM(M4199)&lt;&gt;"",TRIM(J4199)&lt;&gt;TRIM(M4199)),"Suffix translation &lt;&gt; lookup ", "" ))
&amp;IF(AND(TRIM(K4199)="",N4199=""),"Description not translated ",
   IF(AND(TRIM(K4199)&lt;&gt;"",TRIM(N4199)&lt;&gt;"",TRIM(K4199)&lt;&gt;TRIM(N4199)),"Description translation&lt;&gt; lookup ", "" ))</f>
        <v/>
      </c>
      <c r="P4199" s="3" t="s">
        <v>8447</v>
      </c>
      <c r="Q4199" s="3" t="s">
        <v>8447</v>
      </c>
    </row>
    <row r="4200" spans="1:18" ht="30" x14ac:dyDescent="0.25">
      <c r="A4200" s="2" t="str">
        <f>IF(TRIM(J4200)="","",E4200)</f>
        <v>SelectionTime</v>
      </c>
      <c r="B4200" s="2" t="str">
        <f>IF(TRIM(K4200)="","",I4200)</f>
        <v>The time value for the start time of the current selection.</v>
      </c>
      <c r="C4200" s="2" t="str">
        <f>LEFT(F4200,FIND(".",F4200,6))</f>
        <v>Xmp.video.</v>
      </c>
      <c r="D4200" s="2" t="str">
        <f>VLOOKUP(C4200,PrefixUebersetzung,2,FALSE)</f>
        <v>Xmp.video.</v>
      </c>
      <c r="E4200" s="2" t="str">
        <f>MID(F4200,FIND(".",F4200,6)+1,99)</f>
        <v>SelectionTime</v>
      </c>
      <c r="F4200" s="3" t="s">
        <v>6078</v>
      </c>
      <c r="G4200" s="3" t="s">
        <v>9526</v>
      </c>
      <c r="H4200" s="3" t="s">
        <v>11242</v>
      </c>
      <c r="I4200" s="3" t="s">
        <v>6079</v>
      </c>
      <c r="J4200" s="3" t="s">
        <v>6474</v>
      </c>
      <c r="K4200" s="5" t="s">
        <v>6303</v>
      </c>
      <c r="L4200" s="14"/>
      <c r="O4200" s="3" t="str">
        <f>IF(AND(TRIM(J4200)="",M4200=""),"Suffix not translated ",
   IF(AND(TRIM(J4200)&lt;&gt;"",TRIM(M4200)&lt;&gt;"",TRIM(J4200)&lt;&gt;TRIM(M4200)),"Suffix translation &lt;&gt; lookup ", "" ))
&amp;IF(AND(TRIM(K4200)="",N4200=""),"Description not translated ",
   IF(AND(TRIM(K4200)&lt;&gt;"",TRIM(N4200)&lt;&gt;"",TRIM(K4200)&lt;&gt;TRIM(N4200)),"Description translation&lt;&gt; lookup ", "" ))</f>
        <v/>
      </c>
      <c r="P4200" s="3" t="s">
        <v>8447</v>
      </c>
      <c r="Q4200" s="3" t="s">
        <v>8447</v>
      </c>
    </row>
    <row r="4201" spans="1:18" ht="60" x14ac:dyDescent="0.25">
      <c r="A4201" s="2" t="str">
        <f>IF(TRIM(J4201)="","",E4201)</f>
        <v>SendDuration</v>
      </c>
      <c r="B4201" s="2" t="str">
        <f>IF(TRIM(K4201)="","",I4201)</f>
        <v>Specifies the time needed to send the file in 100-nanosecond units. This value should include the duration of the last packet in the content.</v>
      </c>
      <c r="C4201" s="2" t="str">
        <f>LEFT(F4201,FIND(".",F4201,6))</f>
        <v>Xmp.video.</v>
      </c>
      <c r="D4201" s="2" t="str">
        <f>VLOOKUP(C4201,PrefixUebersetzung,2,FALSE)</f>
        <v>Xmp.video.</v>
      </c>
      <c r="E4201" s="2" t="str">
        <f>MID(F4201,FIND(".",F4201,6)+1,99)</f>
        <v>SendDuration</v>
      </c>
      <c r="F4201" s="3" t="s">
        <v>6080</v>
      </c>
      <c r="G4201" s="3" t="s">
        <v>9526</v>
      </c>
      <c r="H4201" s="3" t="s">
        <v>11242</v>
      </c>
      <c r="I4201" s="3" t="s">
        <v>6081</v>
      </c>
      <c r="J4201" s="3" t="s">
        <v>6475</v>
      </c>
      <c r="K4201" s="5" t="s">
        <v>6791</v>
      </c>
      <c r="L4201" s="14"/>
      <c r="O4201" s="3" t="str">
        <f>IF(AND(TRIM(J4201)="",M4201=""),"Suffix not translated ",
   IF(AND(TRIM(J4201)&lt;&gt;"",TRIM(M4201)&lt;&gt;"",TRIM(J4201)&lt;&gt;TRIM(M4201)),"Suffix translation &lt;&gt; lookup ", "" ))
&amp;IF(AND(TRIM(K4201)="",N4201=""),"Description not translated ",
   IF(AND(TRIM(K4201)&lt;&gt;"",TRIM(N4201)&lt;&gt;"",TRIM(K4201)&lt;&gt;TRIM(N4201)),"Description translation&lt;&gt; lookup ", "" ))</f>
        <v/>
      </c>
      <c r="P4201" s="3" t="s">
        <v>8447</v>
      </c>
      <c r="Q4201" s="3" t="s">
        <v>8447</v>
      </c>
    </row>
    <row r="4202" spans="1:18" ht="30" x14ac:dyDescent="0.25">
      <c r="A4202" s="2" t="str">
        <f>IF(TRIM(J4202)="","",E4202)</f>
        <v/>
      </c>
      <c r="B4202" s="2" t="str">
        <f>IF(TRIM(K4202)="","",I4202)</f>
        <v/>
      </c>
      <c r="C4202" s="2" t="str">
        <f>LEFT(F4202,FIND(".",F4202,6))</f>
        <v>Xmp.video.</v>
      </c>
      <c r="D4202" s="2" t="str">
        <f>VLOOKUP(C4202,PrefixUebersetzung,2,FALSE)</f>
        <v>Xmp.video.</v>
      </c>
      <c r="E4202" s="2" t="str">
        <f>MID(F4202,FIND(".",F4202,6)+1,99)</f>
        <v>Sharpness</v>
      </c>
      <c r="F4202" s="3" t="s">
        <v>6082</v>
      </c>
      <c r="G4202" s="3" t="s">
        <v>9526</v>
      </c>
      <c r="H4202" s="3" t="s">
        <v>11242</v>
      </c>
      <c r="I4202" s="3" t="s">
        <v>9535</v>
      </c>
      <c r="J4202" s="3"/>
      <c r="L4202" s="14">
        <v>1</v>
      </c>
      <c r="M4202" s="3" t="str">
        <f>IFERROR(VLOOKUP(E4202,A:J,10, FALSE),"")</f>
        <v>Schärfe</v>
      </c>
      <c r="N4202" s="3" t="str">
        <f>IFERROR(VLOOKUP(I4202,B:K,10,FALSE),"")</f>
        <v>Einstellung für die Schärfe. Bereich 0 bis 100.</v>
      </c>
      <c r="O4202" s="3" t="str">
        <f>IF(AND(TRIM(J4202)="",M4202=""),"Suffix not translated ",
   IF(AND(TRIM(J4202)&lt;&gt;"",TRIM(M4202)&lt;&gt;"",TRIM(J4202)&lt;&gt;TRIM(M4202)),"Suffix translation &lt;&gt; lookup ", "" ))
&amp;IF(AND(TRIM(K4202)="",N4202=""),"Description not translated ",
   IF(AND(TRIM(K4202)&lt;&gt;"",TRIM(N4202)&lt;&gt;"",TRIM(K4202)&lt;&gt;TRIM(N4202)),"Description translation&lt;&gt; lookup ", "" ))</f>
        <v/>
      </c>
    </row>
    <row r="4203" spans="1:18" x14ac:dyDescent="0.25">
      <c r="A4203" s="2" t="str">
        <f>IF(TRIM(J4203)="","",E4203)</f>
        <v/>
      </c>
      <c r="B4203" s="2" t="str">
        <f>IF(TRIM(K4203)="","",I4203)</f>
        <v>Software used to generate / create Video data.</v>
      </c>
      <c r="C4203" s="2" t="str">
        <f>LEFT(F4203,FIND(".",F4203,6))</f>
        <v>Xmp.video.</v>
      </c>
      <c r="D4203" s="2" t="str">
        <f>VLOOKUP(C4203,PrefixUebersetzung,2,FALSE)</f>
        <v>Xmp.video.</v>
      </c>
      <c r="E4203" s="2" t="str">
        <f>MID(F4203,FIND(".",F4203,6)+1,99)</f>
        <v>Software</v>
      </c>
      <c r="F4203" s="3" t="s">
        <v>6083</v>
      </c>
      <c r="G4203" s="3" t="s">
        <v>9526</v>
      </c>
      <c r="H4203" s="3" t="s">
        <v>11241</v>
      </c>
      <c r="I4203" s="3" t="s">
        <v>6084</v>
      </c>
      <c r="J4203" s="3"/>
      <c r="K4203" s="5" t="s">
        <v>6792</v>
      </c>
      <c r="L4203" s="14"/>
      <c r="M4203" s="3" t="str">
        <f>IFERROR(VLOOKUP(E4203,A:J,10, FALSE),"")</f>
        <v>Software</v>
      </c>
      <c r="O4203" s="3" t="str">
        <f>IF(AND(TRIM(J4203)="",M4203=""),"Suffix not translated ",
   IF(AND(TRIM(J4203)&lt;&gt;"",TRIM(M4203)&lt;&gt;"",TRIM(J4203)&lt;&gt;TRIM(M4203)),"Suffix translation &lt;&gt; lookup ", "" ))
&amp;IF(AND(TRIM(K4203)="",N4203=""),"Description not translated ",
   IF(AND(TRIM(K4203)&lt;&gt;"",TRIM(N4203)&lt;&gt;"",TRIM(K4203)&lt;&gt;TRIM(N4203)),"Description translation&lt;&gt; lookup ", "" ))</f>
        <v/>
      </c>
      <c r="Q4203" s="3" t="s">
        <v>8447</v>
      </c>
    </row>
    <row r="4204" spans="1:18" x14ac:dyDescent="0.25">
      <c r="A4204" s="2" t="str">
        <f>IF(TRIM(J4204)="","",E4204)</f>
        <v>SoftwareVersion</v>
      </c>
      <c r="B4204" s="2" t="str">
        <f>IF(TRIM(K4204)="","",I4204)</f>
        <v>The Version of the software used.</v>
      </c>
      <c r="C4204" s="2" t="str">
        <f>LEFT(F4204,FIND(".",F4204,6))</f>
        <v>Xmp.video.</v>
      </c>
      <c r="D4204" s="2" t="str">
        <f>VLOOKUP(C4204,PrefixUebersetzung,2,FALSE)</f>
        <v>Xmp.video.</v>
      </c>
      <c r="E4204" s="2" t="str">
        <f>MID(F4204,FIND(".",F4204,6)+1,99)</f>
        <v>SoftwareVersion</v>
      </c>
      <c r="F4204" s="3" t="s">
        <v>6085</v>
      </c>
      <c r="G4204" s="3" t="s">
        <v>9526</v>
      </c>
      <c r="H4204" s="3" t="s">
        <v>11241</v>
      </c>
      <c r="I4204" s="3" t="s">
        <v>6086</v>
      </c>
      <c r="J4204" s="3" t="s">
        <v>8825</v>
      </c>
      <c r="K4204" s="5" t="s">
        <v>6793</v>
      </c>
      <c r="L4204" s="14"/>
      <c r="O4204" s="3" t="str">
        <f>IF(AND(TRIM(J4204)="",M4204=""),"Suffix not translated ",
   IF(AND(TRIM(J4204)&lt;&gt;"",TRIM(M4204)&lt;&gt;"",TRIM(J4204)&lt;&gt;TRIM(M4204)),"Suffix translation &lt;&gt; lookup ", "" ))
&amp;IF(AND(TRIM(K4204)="",N4204=""),"Description not translated ",
   IF(AND(TRIM(K4204)&lt;&gt;"",TRIM(N4204)&lt;&gt;"",TRIM(K4204)&lt;&gt;TRIM(N4204)),"Description translation&lt;&gt; lookup ", "" ))</f>
        <v/>
      </c>
      <c r="P4204" s="3" t="s">
        <v>8447</v>
      </c>
      <c r="Q4204" s="3" t="s">
        <v>8447</v>
      </c>
      <c r="R4204" s="3" t="s">
        <v>9378</v>
      </c>
    </row>
    <row r="4205" spans="1:18" x14ac:dyDescent="0.25">
      <c r="A4205" s="2" t="str">
        <f>IF(TRIM(J4205)="","",E4205)</f>
        <v>SongWriter</v>
      </c>
      <c r="B4205" s="2" t="str">
        <f>IF(TRIM(K4205)="","",I4205)</f>
        <v>The name of the song writer.</v>
      </c>
      <c r="C4205" s="2" t="str">
        <f>LEFT(F4205,FIND(".",F4205,6))</f>
        <v>Xmp.video.</v>
      </c>
      <c r="D4205" s="2" t="str">
        <f>VLOOKUP(C4205,PrefixUebersetzung,2,FALSE)</f>
        <v>Xmp.video.</v>
      </c>
      <c r="E4205" s="2" t="str">
        <f>MID(F4205,FIND(".",F4205,6)+1,99)</f>
        <v>SongWriter</v>
      </c>
      <c r="F4205" s="3" t="s">
        <v>6087</v>
      </c>
      <c r="G4205" s="3" t="s">
        <v>9526</v>
      </c>
      <c r="H4205" s="3" t="s">
        <v>11241</v>
      </c>
      <c r="I4205" s="3" t="s">
        <v>6088</v>
      </c>
      <c r="J4205" s="3" t="s">
        <v>6476</v>
      </c>
      <c r="K4205" s="5" t="s">
        <v>6304</v>
      </c>
      <c r="L4205" s="14"/>
      <c r="O4205" s="3" t="str">
        <f>IF(AND(TRIM(J4205)="",M4205=""),"Suffix not translated ",
   IF(AND(TRIM(J4205)&lt;&gt;"",TRIM(M4205)&lt;&gt;"",TRIM(J4205)&lt;&gt;TRIM(M4205)),"Suffix translation &lt;&gt; lookup ", "" ))
&amp;IF(AND(TRIM(K4205)="",N4205=""),"Description not translated ",
   IF(AND(TRIM(K4205)&lt;&gt;"",TRIM(N4205)&lt;&gt;"",TRIM(K4205)&lt;&gt;TRIM(N4205)),"Description translation&lt;&gt; lookup ", "" ))</f>
        <v/>
      </c>
      <c r="P4205" s="3" t="s">
        <v>8447</v>
      </c>
      <c r="Q4205" s="3" t="s">
        <v>8447</v>
      </c>
      <c r="R4205" s="3" t="s">
        <v>9378</v>
      </c>
    </row>
    <row r="4206" spans="1:18" x14ac:dyDescent="0.25">
      <c r="A4206" s="2" t="str">
        <f>IF(TRIM(J4206)="","",E4206)</f>
        <v>SongWriterKeywords</v>
      </c>
      <c r="B4206" s="2" t="str">
        <f>IF(TRIM(K4206)="","",I4206)</f>
        <v>Song Writer Keywords.</v>
      </c>
      <c r="C4206" s="2" t="str">
        <f>LEFT(F4206,FIND(".",F4206,6))</f>
        <v>Xmp.video.</v>
      </c>
      <c r="D4206" s="2" t="str">
        <f>VLOOKUP(C4206,PrefixUebersetzung,2,FALSE)</f>
        <v>Xmp.video.</v>
      </c>
      <c r="E4206" s="2" t="str">
        <f>MID(F4206,FIND(".",F4206,6)+1,99)</f>
        <v>SongWriterKeywords</v>
      </c>
      <c r="F4206" s="3" t="s">
        <v>6089</v>
      </c>
      <c r="G4206" s="3" t="s">
        <v>9526</v>
      </c>
      <c r="H4206" s="3" t="s">
        <v>11241</v>
      </c>
      <c r="I4206" s="3" t="s">
        <v>6090</v>
      </c>
      <c r="J4206" s="3" t="s">
        <v>6477</v>
      </c>
      <c r="K4206" s="5" t="s">
        <v>6477</v>
      </c>
      <c r="L4206" s="14"/>
      <c r="O4206" s="3" t="str">
        <f>IF(AND(TRIM(J4206)="",M4206=""),"Suffix not translated ",
   IF(AND(TRIM(J4206)&lt;&gt;"",TRIM(M4206)&lt;&gt;"",TRIM(J4206)&lt;&gt;TRIM(M4206)),"Suffix translation &lt;&gt; lookup ", "" ))
&amp;IF(AND(TRIM(K4206)="",N4206=""),"Description not translated ",
   IF(AND(TRIM(K4206)&lt;&gt;"",TRIM(N4206)&lt;&gt;"",TRIM(K4206)&lt;&gt;TRIM(N4206)),"Description translation&lt;&gt; lookup ", "" ))</f>
        <v/>
      </c>
      <c r="P4206" s="3" t="s">
        <v>8447</v>
      </c>
      <c r="Q4206" s="3" t="s">
        <v>8447</v>
      </c>
      <c r="R4206" s="3" t="s">
        <v>9243</v>
      </c>
    </row>
    <row r="4207" spans="1:18" x14ac:dyDescent="0.25">
      <c r="A4207" s="2" t="str">
        <f>IF(TRIM(J4207)="","",E4207)</f>
        <v/>
      </c>
      <c r="B4207" s="2" t="str">
        <f>IF(TRIM(K4207)="","",I4207)</f>
        <v/>
      </c>
      <c r="C4207" s="2" t="str">
        <f>LEFT(F4207,FIND(".",F4207,6))</f>
        <v>Xmp.video.</v>
      </c>
      <c r="D4207" s="2" t="str">
        <f>VLOOKUP(C4207,PrefixUebersetzung,2,FALSE)</f>
        <v>Xmp.video.</v>
      </c>
      <c r="E4207" s="2" t="str">
        <f>MID(F4207,FIND(".",F4207,6)+1,99)</f>
        <v>Source</v>
      </c>
      <c r="F4207" s="3" t="s">
        <v>6091</v>
      </c>
      <c r="G4207" s="3" t="s">
        <v>9526</v>
      </c>
      <c r="H4207" s="3" t="s">
        <v>11241</v>
      </c>
      <c r="I4207" s="3" t="s">
        <v>3455</v>
      </c>
      <c r="J4207" s="3"/>
      <c r="L4207" s="14"/>
      <c r="M4207" s="3" t="str">
        <f>IFERROR(VLOOKUP(E4207,A:J,10, FALSE),"")</f>
        <v>Quelle</v>
      </c>
      <c r="N4207" s="3" t="str">
        <f>IFERROR(VLOOKUP(I4207,B:K,10,FALSE),"")</f>
        <v>Quelle</v>
      </c>
      <c r="O4207" s="3" t="str">
        <f>IF(AND(TRIM(J4207)="",M4207=""),"Suffix not translated ",
   IF(AND(TRIM(J4207)&lt;&gt;"",TRIM(M4207)&lt;&gt;"",TRIM(J4207)&lt;&gt;TRIM(M4207)),"Suffix translation &lt;&gt; lookup ", "" ))
&amp;IF(AND(TRIM(K4207)="",N4207=""),"Description not translated ",
   IF(AND(TRIM(K4207)&lt;&gt;"",TRIM(N4207)&lt;&gt;"",TRIM(K4207)&lt;&gt;TRIM(N4207)),"Description translation&lt;&gt; lookup ", "" ))</f>
        <v/>
      </c>
    </row>
    <row r="4208" spans="1:18" x14ac:dyDescent="0.25">
      <c r="A4208" s="2" t="str">
        <f>IF(TRIM(J4208)="","",E4208)</f>
        <v>SourceCredits</v>
      </c>
      <c r="B4208" s="2" t="str">
        <f>IF(TRIM(K4208)="","",I4208)</f>
        <v>Source Credits.</v>
      </c>
      <c r="C4208" s="2" t="str">
        <f>LEFT(F4208,FIND(".",F4208,6))</f>
        <v>Xmp.video.</v>
      </c>
      <c r="D4208" s="2" t="str">
        <f>VLOOKUP(C4208,PrefixUebersetzung,2,FALSE)</f>
        <v>Xmp.video.</v>
      </c>
      <c r="E4208" s="2" t="str">
        <f>MID(F4208,FIND(".",F4208,6)+1,99)</f>
        <v>SourceCredits</v>
      </c>
      <c r="F4208" s="3" t="s">
        <v>6092</v>
      </c>
      <c r="G4208" s="3" t="s">
        <v>9526</v>
      </c>
      <c r="H4208" s="3" t="s">
        <v>11241</v>
      </c>
      <c r="I4208" s="3" t="s">
        <v>6093</v>
      </c>
      <c r="J4208" s="3" t="s">
        <v>6478</v>
      </c>
      <c r="K4208" s="5" t="s">
        <v>6478</v>
      </c>
      <c r="L4208" s="14"/>
      <c r="O4208" s="3" t="str">
        <f>IF(AND(TRIM(J4208)="",M4208=""),"Suffix not translated ",
   IF(AND(TRIM(J4208)&lt;&gt;"",TRIM(M4208)&lt;&gt;"",TRIM(J4208)&lt;&gt;TRIM(M4208)),"Suffix translation &lt;&gt; lookup ", "" ))
&amp;IF(AND(TRIM(K4208)="",N4208=""),"Description not translated ",
   IF(AND(TRIM(K4208)&lt;&gt;"",TRIM(N4208)&lt;&gt;"",TRIM(K4208)&lt;&gt;TRIM(N4208)),"Description translation&lt;&gt; lookup ", "" ))</f>
        <v/>
      </c>
      <c r="P4208" s="3" t="s">
        <v>8447</v>
      </c>
      <c r="Q4208" s="3" t="s">
        <v>8447</v>
      </c>
      <c r="R4208" s="3" t="s">
        <v>9084</v>
      </c>
    </row>
    <row r="4209" spans="1:18" x14ac:dyDescent="0.25">
      <c r="A4209" s="2" t="str">
        <f>IF(TRIM(J4209)="","",E4209)</f>
        <v>SourceForm</v>
      </c>
      <c r="B4209" s="2" t="str">
        <f>IF(TRIM(K4209)="","",I4209)</f>
        <v>Source Form.</v>
      </c>
      <c r="C4209" s="2" t="str">
        <f>LEFT(F4209,FIND(".",F4209,6))</f>
        <v>Xmp.video.</v>
      </c>
      <c r="D4209" s="2" t="str">
        <f>VLOOKUP(C4209,PrefixUebersetzung,2,FALSE)</f>
        <v>Xmp.video.</v>
      </c>
      <c r="E4209" s="2" t="str">
        <f>MID(F4209,FIND(".",F4209,6)+1,99)</f>
        <v>SourceForm</v>
      </c>
      <c r="F4209" s="3" t="s">
        <v>6094</v>
      </c>
      <c r="G4209" s="3" t="s">
        <v>9526</v>
      </c>
      <c r="H4209" s="3" t="s">
        <v>11241</v>
      </c>
      <c r="I4209" s="3" t="s">
        <v>6095</v>
      </c>
      <c r="J4209" s="3" t="s">
        <v>6479</v>
      </c>
      <c r="K4209" s="5" t="s">
        <v>6479</v>
      </c>
      <c r="L4209" s="14"/>
      <c r="O4209" s="3" t="str">
        <f>IF(AND(TRIM(J4209)="",M4209=""),"Suffix not translated ",
   IF(AND(TRIM(J4209)&lt;&gt;"",TRIM(M4209)&lt;&gt;"",TRIM(J4209)&lt;&gt;TRIM(M4209)),"Suffix translation &lt;&gt; lookup ", "" ))
&amp;IF(AND(TRIM(K4209)="",N4209=""),"Description not translated ",
   IF(AND(TRIM(K4209)&lt;&gt;"",TRIM(N4209)&lt;&gt;"",TRIM(K4209)&lt;&gt;TRIM(N4209)),"Description translation&lt;&gt; lookup ", "" ))</f>
        <v/>
      </c>
      <c r="P4209" s="3" t="s">
        <v>8447</v>
      </c>
      <c r="Q4209" s="3" t="s">
        <v>8447</v>
      </c>
      <c r="R4209" s="3" t="s">
        <v>9351</v>
      </c>
    </row>
    <row r="4210" spans="1:18" x14ac:dyDescent="0.25">
      <c r="A4210" s="2" t="str">
        <f>IF(TRIM(J4210)="","",E4210)</f>
        <v>SourceImageHeight</v>
      </c>
      <c r="B4210" s="2" t="str">
        <f>IF(TRIM(K4210)="","",I4210)</f>
        <v/>
      </c>
      <c r="C4210" s="2" t="str">
        <f>LEFT(F4210,FIND(".",F4210,6))</f>
        <v>Xmp.video.</v>
      </c>
      <c r="D4210" s="2" t="str">
        <f>VLOOKUP(C4210,PrefixUebersetzung,2,FALSE)</f>
        <v>Xmp.video.</v>
      </c>
      <c r="E4210" s="2" t="str">
        <f>MID(F4210,FIND(".",F4210,6)+1,99)</f>
        <v>SourceImageHeight</v>
      </c>
      <c r="F4210" s="3" t="s">
        <v>6096</v>
      </c>
      <c r="G4210" s="3" t="s">
        <v>9526</v>
      </c>
      <c r="H4210" s="3" t="s">
        <v>11242</v>
      </c>
      <c r="I4210" s="3" t="s">
        <v>5887</v>
      </c>
      <c r="J4210" s="3" t="s">
        <v>6480</v>
      </c>
      <c r="L4210" s="14"/>
      <c r="N4210" s="3" t="str">
        <f>IFERROR(VLOOKUP(I4210,B:K,10,FALSE),"")</f>
        <v>Video Höhe in Pixel</v>
      </c>
      <c r="O4210" s="3" t="str">
        <f>IF(AND(TRIM(J4210)="",M4210=""),"Suffix not translated ",
   IF(AND(TRIM(J4210)&lt;&gt;"",TRIM(M4210)&lt;&gt;"",TRIM(J4210)&lt;&gt;TRIM(M4210)),"Suffix translation &lt;&gt; lookup ", "" ))
&amp;IF(AND(TRIM(K4210)="",N4210=""),"Description not translated ",
   IF(AND(TRIM(K4210)&lt;&gt;"",TRIM(N4210)&lt;&gt;"",TRIM(K4210)&lt;&gt;TRIM(N4210)),"Description translation&lt;&gt; lookup ", "" ))</f>
        <v/>
      </c>
      <c r="P4210" s="3" t="s">
        <v>8447</v>
      </c>
    </row>
    <row r="4211" spans="1:18" x14ac:dyDescent="0.25">
      <c r="A4211" s="2" t="str">
        <f>IF(TRIM(J4211)="","",E4211)</f>
        <v>SourceImageWidth</v>
      </c>
      <c r="B4211" s="2" t="str">
        <f>IF(TRIM(K4211)="","",I4211)</f>
        <v>Video width in pixels</v>
      </c>
      <c r="C4211" s="2" t="str">
        <f>LEFT(F4211,FIND(".",F4211,6))</f>
        <v>Xmp.video.</v>
      </c>
      <c r="D4211" s="2" t="str">
        <f>VLOOKUP(C4211,PrefixUebersetzung,2,FALSE)</f>
        <v>Xmp.video.</v>
      </c>
      <c r="E4211" s="2" t="str">
        <f>MID(F4211,FIND(".",F4211,6)+1,99)</f>
        <v>SourceImageWidth</v>
      </c>
      <c r="F4211" s="3" t="s">
        <v>6097</v>
      </c>
      <c r="G4211" s="3" t="s">
        <v>9526</v>
      </c>
      <c r="H4211" s="3" t="s">
        <v>11242</v>
      </c>
      <c r="I4211" s="3" t="s">
        <v>6098</v>
      </c>
      <c r="J4211" s="3" t="s">
        <v>6481</v>
      </c>
      <c r="K4211" s="5" t="s">
        <v>6624</v>
      </c>
      <c r="L4211" s="14"/>
      <c r="N4211" s="3" t="str">
        <f>IFERROR(VLOOKUP(I4211,B:K,10,FALSE),"")</f>
        <v>Video-Breite in Pixel</v>
      </c>
      <c r="O4211" s="3" t="str">
        <f>IF(AND(TRIM(J4211)="",M4211=""),"Suffix not translated ",
   IF(AND(TRIM(J4211)&lt;&gt;"",TRIM(M4211)&lt;&gt;"",TRIM(J4211)&lt;&gt;TRIM(M4211)),"Suffix translation &lt;&gt; lookup ", "" ))
&amp;IF(AND(TRIM(K4211)="",N4211=""),"Description not translated ",
   IF(AND(TRIM(K4211)&lt;&gt;"",TRIM(N4211)&lt;&gt;"",TRIM(K4211)&lt;&gt;TRIM(N4211)),"Description translation&lt;&gt; lookup ", "" ))</f>
        <v/>
      </c>
      <c r="P4211" s="3" t="s">
        <v>8447</v>
      </c>
      <c r="Q4211" s="3" t="s">
        <v>8447</v>
      </c>
    </row>
    <row r="4212" spans="1:18" ht="30" x14ac:dyDescent="0.25">
      <c r="A4212" s="2" t="str">
        <f>IF(TRIM(J4212)="","",E4212)</f>
        <v>Starring</v>
      </c>
      <c r="B4212" s="2" t="str">
        <f>IF(TRIM(K4212)="","",I4212)</f>
        <v>Starring, name of famous people appearing in the video.</v>
      </c>
      <c r="C4212" s="2" t="str">
        <f>LEFT(F4212,FIND(".",F4212,6))</f>
        <v>Xmp.video.</v>
      </c>
      <c r="D4212" s="2" t="str">
        <f>VLOOKUP(C4212,PrefixUebersetzung,2,FALSE)</f>
        <v>Xmp.video.</v>
      </c>
      <c r="E4212" s="2" t="str">
        <f>MID(F4212,FIND(".",F4212,6)+1,99)</f>
        <v>Starring</v>
      </c>
      <c r="F4212" s="3" t="s">
        <v>6099</v>
      </c>
      <c r="G4212" s="3" t="s">
        <v>9526</v>
      </c>
      <c r="H4212" s="3" t="s">
        <v>11241</v>
      </c>
      <c r="I4212" s="3" t="s">
        <v>6100</v>
      </c>
      <c r="J4212" s="3" t="s">
        <v>11236</v>
      </c>
      <c r="K4212" s="5" t="s">
        <v>11237</v>
      </c>
      <c r="L4212" s="14"/>
      <c r="O4212" s="3" t="str">
        <f>IF(AND(TRIM(J4212)="",M4212=""),"Suffix not translated ",
   IF(AND(TRIM(J4212)&lt;&gt;"",TRIM(M4212)&lt;&gt;"",TRIM(J4212)&lt;&gt;TRIM(M4212)),"Suffix translation &lt;&gt; lookup ", "" ))
&amp;IF(AND(TRIM(K4212)="",N4212=""),"Description not translated ",
   IF(AND(TRIM(K4212)&lt;&gt;"",TRIM(N4212)&lt;&gt;"",TRIM(K4212)&lt;&gt;TRIM(N4212)),"Description translation&lt;&gt; lookup ", "" ))</f>
        <v/>
      </c>
      <c r="P4212" s="3" t="s">
        <v>8447</v>
      </c>
      <c r="Q4212" s="3" t="s">
        <v>8447</v>
      </c>
    </row>
    <row r="4213" spans="1:18" x14ac:dyDescent="0.25">
      <c r="A4213" s="2" t="str">
        <f>IF(TRIM(J4213)="","",E4213)</f>
        <v>StartTimecode</v>
      </c>
      <c r="B4213" s="2" t="str">
        <f>IF(TRIM(K4213)="","",I4213)</f>
        <v>Start Timecode</v>
      </c>
      <c r="C4213" s="2" t="str">
        <f>LEFT(F4213,FIND(".",F4213,6))</f>
        <v>Xmp.video.</v>
      </c>
      <c r="D4213" s="2" t="str">
        <f>VLOOKUP(C4213,PrefixUebersetzung,2,FALSE)</f>
        <v>Xmp.video.</v>
      </c>
      <c r="E4213" s="2" t="str">
        <f>MID(F4213,FIND(".",F4213,6)+1,99)</f>
        <v>StartTimecode</v>
      </c>
      <c r="F4213" s="3" t="s">
        <v>6101</v>
      </c>
      <c r="G4213" s="3" t="s">
        <v>9526</v>
      </c>
      <c r="H4213" s="3" t="s">
        <v>11242</v>
      </c>
      <c r="I4213" s="3" t="s">
        <v>6102</v>
      </c>
      <c r="J4213" s="3" t="s">
        <v>5028</v>
      </c>
      <c r="K4213" s="5" t="s">
        <v>5028</v>
      </c>
      <c r="L4213" s="14"/>
      <c r="M4213" s="3" t="str">
        <f>IFERROR(VLOOKUP(E4213,A:J,10, FALSE),"")</f>
        <v>Zeitcode Start</v>
      </c>
      <c r="O4213" s="3" t="str">
        <f>IF(AND(TRIM(J4213)="",M4213=""),"Suffix not translated ",
   IF(AND(TRIM(J4213)&lt;&gt;"",TRIM(M4213)&lt;&gt;"",TRIM(J4213)&lt;&gt;TRIM(M4213)),"Suffix translation &lt;&gt; lookup ", "" ))
&amp;IF(AND(TRIM(K4213)="",N4213=""),"Description not translated ",
   IF(AND(TRIM(K4213)&lt;&gt;"",TRIM(N4213)&lt;&gt;"",TRIM(K4213)&lt;&gt;TRIM(N4213)),"Description translation&lt;&gt; lookup ", "" ))</f>
        <v/>
      </c>
      <c r="P4213" s="3" t="s">
        <v>8447</v>
      </c>
      <c r="Q4213" s="3" t="s">
        <v>8447</v>
      </c>
      <c r="R4213" s="3" t="s">
        <v>9356</v>
      </c>
    </row>
    <row r="4214" spans="1:18" x14ac:dyDescent="0.25">
      <c r="A4214" s="2" t="str">
        <f>IF(TRIM(J4214)="","",E4214)</f>
        <v>Statistics</v>
      </c>
      <c r="B4214" s="2" t="str">
        <f>IF(TRIM(K4214)="","",I4214)</f>
        <v>Statistics.</v>
      </c>
      <c r="C4214" s="2" t="str">
        <f>LEFT(F4214,FIND(".",F4214,6))</f>
        <v>Xmp.video.</v>
      </c>
      <c r="D4214" s="2" t="str">
        <f>VLOOKUP(C4214,PrefixUebersetzung,2,FALSE)</f>
        <v>Xmp.video.</v>
      </c>
      <c r="E4214" s="2" t="str">
        <f>MID(F4214,FIND(".",F4214,6)+1,99)</f>
        <v>Statistics</v>
      </c>
      <c r="F4214" s="3" t="s">
        <v>6103</v>
      </c>
      <c r="G4214" s="3" t="s">
        <v>9526</v>
      </c>
      <c r="H4214" s="3" t="s">
        <v>11241</v>
      </c>
      <c r="I4214" s="3" t="s">
        <v>6104</v>
      </c>
      <c r="J4214" s="3" t="s">
        <v>6482</v>
      </c>
      <c r="K4214" s="5" t="s">
        <v>6482</v>
      </c>
      <c r="L4214" s="14"/>
      <c r="O4214" s="3" t="str">
        <f>IF(AND(TRIM(J4214)="",M4214=""),"Suffix not translated ",
   IF(AND(TRIM(J4214)&lt;&gt;"",TRIM(M4214)&lt;&gt;"",TRIM(J4214)&lt;&gt;TRIM(M4214)),"Suffix translation &lt;&gt; lookup ", "" ))
&amp;IF(AND(TRIM(K4214)="",N4214=""),"Description not translated ",
   IF(AND(TRIM(K4214)&lt;&gt;"",TRIM(N4214)&lt;&gt;"",TRIM(K4214)&lt;&gt;TRIM(N4214)),"Description translation&lt;&gt; lookup ", "" ))</f>
        <v/>
      </c>
      <c r="P4214" s="3" t="s">
        <v>8447</v>
      </c>
      <c r="Q4214" s="3" t="s">
        <v>8447</v>
      </c>
    </row>
    <row r="4215" spans="1:18" x14ac:dyDescent="0.25">
      <c r="A4215" s="2" t="str">
        <f>IF(TRIM(J4215)="","",E4215)</f>
        <v>StreamCount</v>
      </c>
      <c r="B4215" s="2" t="str">
        <f>IF(TRIM(K4215)="","",I4215)</f>
        <v>Total Number Of Streams</v>
      </c>
      <c r="C4215" s="2" t="str">
        <f>LEFT(F4215,FIND(".",F4215,6))</f>
        <v>Xmp.video.</v>
      </c>
      <c r="D4215" s="2" t="str">
        <f>VLOOKUP(C4215,PrefixUebersetzung,2,FALSE)</f>
        <v>Xmp.video.</v>
      </c>
      <c r="E4215" s="2" t="str">
        <f>MID(F4215,FIND(".",F4215,6)+1,99)</f>
        <v>StreamCount</v>
      </c>
      <c r="F4215" s="3" t="s">
        <v>6105</v>
      </c>
      <c r="G4215" s="3" t="s">
        <v>9526</v>
      </c>
      <c r="H4215" s="3" t="s">
        <v>11242</v>
      </c>
      <c r="I4215" s="3" t="s">
        <v>6106</v>
      </c>
      <c r="J4215" s="3" t="s">
        <v>6483</v>
      </c>
      <c r="K4215" s="5" t="s">
        <v>6305</v>
      </c>
      <c r="L4215" s="14"/>
      <c r="O4215" s="3" t="str">
        <f>IF(AND(TRIM(J4215)="",M4215=""),"Suffix not translated ",
   IF(AND(TRIM(J4215)&lt;&gt;"",TRIM(M4215)&lt;&gt;"",TRIM(J4215)&lt;&gt;TRIM(M4215)),"Suffix translation &lt;&gt; lookup ", "" ))
&amp;IF(AND(TRIM(K4215)="",N4215=""),"Description not translated ",
   IF(AND(TRIM(K4215)&lt;&gt;"",TRIM(N4215)&lt;&gt;"",TRIM(K4215)&lt;&gt;TRIM(N4215)),"Description translation&lt;&gt; lookup ", "" ))</f>
        <v/>
      </c>
      <c r="P4215" s="3" t="s">
        <v>8447</v>
      </c>
      <c r="Q4215" s="3" t="s">
        <v>8447</v>
      </c>
      <c r="R4215" s="3" t="s">
        <v>9291</v>
      </c>
    </row>
    <row r="4216" spans="1:18" ht="30" x14ac:dyDescent="0.25">
      <c r="A4216" s="2" t="str">
        <f>IF(TRIM(J4216)="","",E4216)</f>
        <v>StreamName</v>
      </c>
      <c r="B4216" s="2" t="str">
        <f>IF(TRIM(K4216)="","",I4216)</f>
        <v>Describes the Stream Name. Eg - FUJIFILM AVI STREAM 0100</v>
      </c>
      <c r="C4216" s="2" t="str">
        <f>LEFT(F4216,FIND(".",F4216,6))</f>
        <v>Xmp.video.</v>
      </c>
      <c r="D4216" s="2" t="str">
        <f>VLOOKUP(C4216,PrefixUebersetzung,2,FALSE)</f>
        <v>Xmp.video.</v>
      </c>
      <c r="E4216" s="2" t="str">
        <f>MID(F4216,FIND(".",F4216,6)+1,99)</f>
        <v>StreamName</v>
      </c>
      <c r="F4216" s="3" t="s">
        <v>6107</v>
      </c>
      <c r="G4216" s="3" t="s">
        <v>9526</v>
      </c>
      <c r="H4216" s="3" t="s">
        <v>11241</v>
      </c>
      <c r="I4216" s="3" t="s">
        <v>6108</v>
      </c>
      <c r="J4216" s="3" t="s">
        <v>6484</v>
      </c>
      <c r="K4216" s="5" t="s">
        <v>6306</v>
      </c>
      <c r="L4216" s="14"/>
      <c r="O4216" s="3" t="str">
        <f>IF(AND(TRIM(J4216)="",M4216=""),"Suffix not translated ",
   IF(AND(TRIM(J4216)&lt;&gt;"",TRIM(M4216)&lt;&gt;"",TRIM(J4216)&lt;&gt;TRIM(M4216)),"Suffix translation &lt;&gt; lookup ", "" ))
&amp;IF(AND(TRIM(K4216)="",N4216=""),"Description not translated ",
   IF(AND(TRIM(K4216)&lt;&gt;"",TRIM(N4216)&lt;&gt;"",TRIM(K4216)&lt;&gt;TRIM(N4216)),"Description translation&lt;&gt; lookup ", "" ))</f>
        <v/>
      </c>
      <c r="P4216" s="3" t="s">
        <v>8447</v>
      </c>
      <c r="Q4216" s="3" t="s">
        <v>8447</v>
      </c>
    </row>
    <row r="4217" spans="1:18" x14ac:dyDescent="0.25">
      <c r="A4217" s="2" t="str">
        <f>IF(TRIM(J4217)="","",E4217)</f>
        <v>StreamQuality</v>
      </c>
      <c r="B4217" s="2" t="str">
        <f>IF(TRIM(K4217)="","",I4217)</f>
        <v>General Stream Quality</v>
      </c>
      <c r="C4217" s="2" t="str">
        <f>LEFT(F4217,FIND(".",F4217,6))</f>
        <v>Xmp.video.</v>
      </c>
      <c r="D4217" s="2" t="str">
        <f>VLOOKUP(C4217,PrefixUebersetzung,2,FALSE)</f>
        <v>Xmp.video.</v>
      </c>
      <c r="E4217" s="2" t="str">
        <f>MID(F4217,FIND(".",F4217,6)+1,99)</f>
        <v>StreamQuality</v>
      </c>
      <c r="F4217" s="3" t="s">
        <v>6109</v>
      </c>
      <c r="G4217" s="3" t="s">
        <v>9526</v>
      </c>
      <c r="H4217" s="3" t="s">
        <v>11242</v>
      </c>
      <c r="I4217" s="3" t="s">
        <v>9497</v>
      </c>
      <c r="J4217" s="3" t="s">
        <v>6485</v>
      </c>
      <c r="K4217" s="5" t="s">
        <v>6625</v>
      </c>
      <c r="L4217" s="14"/>
      <c r="O4217" s="3" t="str">
        <f>IF(AND(TRIM(J4217)="",M4217=""),"Suffix not translated ",
   IF(AND(TRIM(J4217)&lt;&gt;"",TRIM(M4217)&lt;&gt;"",TRIM(J4217)&lt;&gt;TRIM(M4217)),"Suffix translation &lt;&gt; lookup ", "" ))
&amp;IF(AND(TRIM(K4217)="",N4217=""),"Description not translated ",
   IF(AND(TRIM(K4217)&lt;&gt;"",TRIM(N4217)&lt;&gt;"",TRIM(K4217)&lt;&gt;TRIM(N4217)),"Description translation&lt;&gt; lookup ", "" ))</f>
        <v/>
      </c>
      <c r="P4217" s="3" t="s">
        <v>8447</v>
      </c>
      <c r="Q4217" s="3" t="s">
        <v>8447</v>
      </c>
    </row>
    <row r="4218" spans="1:18" x14ac:dyDescent="0.25">
      <c r="A4218" s="2" t="str">
        <f>IF(TRIM(J4218)="","",E4218)</f>
        <v>StreamSampleCount</v>
      </c>
      <c r="B4218" s="2" t="str">
        <f>IF(TRIM(K4218)="","",I4218)</f>
        <v>Stream Sample Count</v>
      </c>
      <c r="C4218" s="2" t="str">
        <f>LEFT(F4218,FIND(".",F4218,6))</f>
        <v>Xmp.video.</v>
      </c>
      <c r="D4218" s="2" t="str">
        <f>VLOOKUP(C4218,PrefixUebersetzung,2,FALSE)</f>
        <v>Xmp.video.</v>
      </c>
      <c r="E4218" s="2" t="str">
        <f>MID(F4218,FIND(".",F4218,6)+1,99)</f>
        <v>StreamSampleCount</v>
      </c>
      <c r="F4218" s="3" t="s">
        <v>6110</v>
      </c>
      <c r="G4218" s="3" t="s">
        <v>9526</v>
      </c>
      <c r="H4218" s="3" t="s">
        <v>11242</v>
      </c>
      <c r="I4218" s="3" t="s">
        <v>6111</v>
      </c>
      <c r="J4218" s="3" t="s">
        <v>6486</v>
      </c>
      <c r="K4218" s="5" t="s">
        <v>6486</v>
      </c>
      <c r="L4218" s="14"/>
      <c r="O4218" s="3" t="str">
        <f>IF(AND(TRIM(J4218)="",M4218=""),"Suffix not translated ",
   IF(AND(TRIM(J4218)&lt;&gt;"",TRIM(M4218)&lt;&gt;"",TRIM(J4218)&lt;&gt;TRIM(M4218)),"Suffix translation &lt;&gt; lookup ", "" ))
&amp;IF(AND(TRIM(K4218)="",N4218=""),"Description not translated ",
   IF(AND(TRIM(K4218)&lt;&gt;"",TRIM(N4218)&lt;&gt;"",TRIM(K4218)&lt;&gt;TRIM(N4218)),"Description translation&lt;&gt; lookup ", "" ))</f>
        <v/>
      </c>
      <c r="P4218" s="3" t="s">
        <v>8447</v>
      </c>
      <c r="Q4218" s="3" t="s">
        <v>8447</v>
      </c>
      <c r="R4218" s="3" t="s">
        <v>9358</v>
      </c>
    </row>
    <row r="4219" spans="1:18" x14ac:dyDescent="0.25">
      <c r="A4219" s="2" t="str">
        <f>IF(TRIM(J4219)="","",E4219)</f>
        <v>StreamSampleRate</v>
      </c>
      <c r="B4219" s="2" t="str">
        <f>IF(TRIM(K4219)="","",I4219)</f>
        <v>Stream Sample Rate</v>
      </c>
      <c r="C4219" s="2" t="str">
        <f>LEFT(F4219,FIND(".",F4219,6))</f>
        <v>Xmp.video.</v>
      </c>
      <c r="D4219" s="2" t="str">
        <f>VLOOKUP(C4219,PrefixUebersetzung,2,FALSE)</f>
        <v>Xmp.video.</v>
      </c>
      <c r="E4219" s="2" t="str">
        <f>MID(F4219,FIND(".",F4219,6)+1,99)</f>
        <v>StreamSampleRate</v>
      </c>
      <c r="F4219" s="3" t="s">
        <v>6112</v>
      </c>
      <c r="G4219" s="3" t="s">
        <v>9526</v>
      </c>
      <c r="H4219" s="3" t="s">
        <v>9519</v>
      </c>
      <c r="I4219" s="3" t="s">
        <v>6113</v>
      </c>
      <c r="J4219" s="3" t="s">
        <v>6487</v>
      </c>
      <c r="K4219" s="5" t="s">
        <v>6487</v>
      </c>
      <c r="L4219" s="14"/>
      <c r="O4219" s="3" t="str">
        <f>IF(AND(TRIM(J4219)="",M4219=""),"Suffix not translated ",
   IF(AND(TRIM(J4219)&lt;&gt;"",TRIM(M4219)&lt;&gt;"",TRIM(J4219)&lt;&gt;TRIM(M4219)),"Suffix translation &lt;&gt; lookup ", "" ))
&amp;IF(AND(TRIM(K4219)="",N4219=""),"Description not translated ",
   IF(AND(TRIM(K4219)&lt;&gt;"",TRIM(N4219)&lt;&gt;"",TRIM(K4219)&lt;&gt;TRIM(N4219)),"Description translation&lt;&gt; lookup ", "" ))</f>
        <v/>
      </c>
      <c r="P4219" s="3" t="s">
        <v>8447</v>
      </c>
      <c r="Q4219" s="3" t="s">
        <v>8447</v>
      </c>
      <c r="R4219" s="3" t="s">
        <v>9001</v>
      </c>
    </row>
    <row r="4220" spans="1:18" x14ac:dyDescent="0.25">
      <c r="A4220" s="2" t="str">
        <f>IF(TRIM(J4220)="","",E4220)</f>
        <v>StreamSampleSize</v>
      </c>
      <c r="B4220" s="2" t="str">
        <f>IF(TRIM(K4220)="","",I4220)</f>
        <v>General Stream Sample Size</v>
      </c>
      <c r="C4220" s="2" t="str">
        <f>LEFT(F4220,FIND(".",F4220,6))</f>
        <v>Xmp.video.</v>
      </c>
      <c r="D4220" s="2" t="str">
        <f>VLOOKUP(C4220,PrefixUebersetzung,2,FALSE)</f>
        <v>Xmp.video.</v>
      </c>
      <c r="E4220" s="2" t="str">
        <f>MID(F4220,FIND(".",F4220,6)+1,99)</f>
        <v>StreamSampleSize</v>
      </c>
      <c r="F4220" s="3" t="s">
        <v>6114</v>
      </c>
      <c r="G4220" s="3" t="s">
        <v>9526</v>
      </c>
      <c r="H4220" s="3" t="s">
        <v>11242</v>
      </c>
      <c r="I4220" s="3" t="s">
        <v>6115</v>
      </c>
      <c r="J4220" s="3" t="s">
        <v>6488</v>
      </c>
      <c r="K4220" s="5" t="s">
        <v>6488</v>
      </c>
      <c r="L4220" s="14"/>
      <c r="O4220" s="3" t="str">
        <f>IF(AND(TRIM(J4220)="",M4220=""),"Suffix not translated ",
   IF(AND(TRIM(J4220)&lt;&gt;"",TRIM(M4220)&lt;&gt;"",TRIM(J4220)&lt;&gt;TRIM(M4220)),"Suffix translation &lt;&gt; lookup ", "" ))
&amp;IF(AND(TRIM(K4220)="",N4220=""),"Description not translated ",
   IF(AND(TRIM(K4220)&lt;&gt;"",TRIM(N4220)&lt;&gt;"",TRIM(K4220)&lt;&gt;TRIM(N4220)),"Description translation&lt;&gt; lookup ", "" ))</f>
        <v/>
      </c>
      <c r="P4220" s="3" t="s">
        <v>8447</v>
      </c>
      <c r="Q4220" s="3" t="s">
        <v>8447</v>
      </c>
    </row>
    <row r="4221" spans="1:18" ht="30" x14ac:dyDescent="0.25">
      <c r="A4221" s="2" t="str">
        <f>IF(TRIM(J4221)="","",E4221)</f>
        <v>StreamType</v>
      </c>
      <c r="B4221" s="2" t="str">
        <f>IF(TRIM(K4221)="","",I4221)</f>
        <v>Describes the Stream Type. Eg - Video, Audio or Subtitles</v>
      </c>
      <c r="C4221" s="2" t="str">
        <f>LEFT(F4221,FIND(".",F4221,6))</f>
        <v>Xmp.video.</v>
      </c>
      <c r="D4221" s="2" t="str">
        <f>VLOOKUP(C4221,PrefixUebersetzung,2,FALSE)</f>
        <v>Xmp.video.</v>
      </c>
      <c r="E4221" s="2" t="str">
        <f>MID(F4221,FIND(".",F4221,6)+1,99)</f>
        <v>StreamType</v>
      </c>
      <c r="F4221" s="3" t="s">
        <v>6116</v>
      </c>
      <c r="G4221" s="3" t="s">
        <v>9526</v>
      </c>
      <c r="H4221" s="3" t="s">
        <v>11241</v>
      </c>
      <c r="I4221" s="3" t="s">
        <v>6117</v>
      </c>
      <c r="J4221" s="3" t="s">
        <v>6489</v>
      </c>
      <c r="K4221" s="5" t="s">
        <v>6626</v>
      </c>
      <c r="L4221" s="14"/>
      <c r="O4221" s="3" t="str">
        <f>IF(AND(TRIM(J4221)="",M4221=""),"Suffix not translated ",
   IF(AND(TRIM(J4221)&lt;&gt;"",TRIM(M4221)&lt;&gt;"",TRIM(J4221)&lt;&gt;TRIM(M4221)),"Suffix translation &lt;&gt; lookup ", "" ))
&amp;IF(AND(TRIM(K4221)="",N4221=""),"Description not translated ",
   IF(AND(TRIM(K4221)&lt;&gt;"",TRIM(N4221)&lt;&gt;"",TRIM(K4221)&lt;&gt;TRIM(N4221)),"Description translation&lt;&gt; lookup ", "" ))</f>
        <v/>
      </c>
      <c r="P4221" s="3" t="s">
        <v>8447</v>
      </c>
      <c r="Q4221" s="3" t="s">
        <v>8447</v>
      </c>
    </row>
    <row r="4222" spans="1:18" x14ac:dyDescent="0.25">
      <c r="A4222" s="2" t="str">
        <f>IF(TRIM(J4222)="","",E4222)</f>
        <v/>
      </c>
      <c r="B4222" s="2" t="str">
        <f>IF(TRIM(K4222)="","",I4222)</f>
        <v>Subject.</v>
      </c>
      <c r="C4222" s="2" t="str">
        <f>LEFT(F4222,FIND(".",F4222,6))</f>
        <v>Xmp.video.</v>
      </c>
      <c r="D4222" s="2" t="str">
        <f>VLOOKUP(C4222,PrefixUebersetzung,2,FALSE)</f>
        <v>Xmp.video.</v>
      </c>
      <c r="E4222" s="2" t="str">
        <f>MID(F4222,FIND(".",F4222,6)+1,99)</f>
        <v>Subject</v>
      </c>
      <c r="F4222" s="3" t="s">
        <v>6118</v>
      </c>
      <c r="G4222" s="3" t="s">
        <v>9526</v>
      </c>
      <c r="H4222" s="3" t="s">
        <v>11241</v>
      </c>
      <c r="I4222" s="3" t="s">
        <v>11387</v>
      </c>
      <c r="J4222" s="3"/>
      <c r="K4222" s="5" t="s">
        <v>6307</v>
      </c>
      <c r="L4222" s="14"/>
      <c r="M4222" s="3" t="str">
        <f>IFERROR(VLOOKUP(E4222,A:J,10, FALSE),"")</f>
        <v>Betreff</v>
      </c>
      <c r="O4222" s="3" t="str">
        <f>IF(AND(TRIM(J4222)="",M4222=""),"Suffix not translated ",
   IF(AND(TRIM(J4222)&lt;&gt;"",TRIM(M4222)&lt;&gt;"",TRIM(J4222)&lt;&gt;TRIM(M4222)),"Suffix translation &lt;&gt; lookup ", "" ))
&amp;IF(AND(TRIM(K4222)="",N4222=""),"Description not translated ",
   IF(AND(TRIM(K4222)&lt;&gt;"",TRIM(N4222)&lt;&gt;"",TRIM(K4222)&lt;&gt;TRIM(N4222)),"Description translation&lt;&gt; lookup ", "" ))</f>
        <v/>
      </c>
      <c r="Q4222" s="3" t="s">
        <v>8447</v>
      </c>
      <c r="R4222" s="3" t="s">
        <v>9359</v>
      </c>
    </row>
    <row r="4223" spans="1:18" x14ac:dyDescent="0.25">
      <c r="A4223" s="2" t="str">
        <f>IF(TRIM(J4223)="","",E4223)</f>
        <v/>
      </c>
      <c r="B4223" s="2" t="str">
        <f>IF(TRIM(K4223)="","",I4223)</f>
        <v>Subtitles stream codec, for general purpose</v>
      </c>
      <c r="C4223" s="2" t="str">
        <f>LEFT(F4223,FIND(".",F4223,6))</f>
        <v>Xmp.video.</v>
      </c>
      <c r="D4223" s="2" t="str">
        <f>VLOOKUP(C4223,PrefixUebersetzung,2,FALSE)</f>
        <v>Xmp.video.</v>
      </c>
      <c r="E4223" s="2" t="str">
        <f>MID(F4223,FIND(".",F4223,6)+1,99)</f>
        <v>SubTCodec</v>
      </c>
      <c r="F4223" s="3" t="s">
        <v>6119</v>
      </c>
      <c r="G4223" s="3" t="s">
        <v>9526</v>
      </c>
      <c r="H4223" s="3" t="s">
        <v>11241</v>
      </c>
      <c r="I4223" s="3" t="s">
        <v>6120</v>
      </c>
      <c r="J4223" s="3"/>
      <c r="K4223" s="5" t="s">
        <v>6308</v>
      </c>
      <c r="L4223" s="14">
        <v>5</v>
      </c>
      <c r="O4223" s="3" t="str">
        <f>IF(AND(TRIM(J4223)="",M4223=""),"Suffix not translated ",
   IF(AND(TRIM(J4223)&lt;&gt;"",TRIM(M4223)&lt;&gt;"",TRIM(J4223)&lt;&gt;TRIM(M4223)),"Suffix translation &lt;&gt; lookup ", "" ))
&amp;IF(AND(TRIM(K4223)="",N4223=""),"Description not translated ",
   IF(AND(TRIM(K4223)&lt;&gt;"",TRIM(N4223)&lt;&gt;"",TRIM(K4223)&lt;&gt;TRIM(N4223)),"Description translation&lt;&gt; lookup ", "" ))</f>
        <v xml:space="preserve">Suffix not translated </v>
      </c>
      <c r="P4223" s="3" t="s">
        <v>8447</v>
      </c>
      <c r="Q4223" s="3" t="s">
        <v>8447</v>
      </c>
    </row>
    <row r="4224" spans="1:18" ht="30" x14ac:dyDescent="0.25">
      <c r="A4224" s="2" t="str">
        <f>IF(TRIM(J4224)="","",E4224)</f>
        <v/>
      </c>
      <c r="B4224" s="2" t="str">
        <f>IF(TRIM(K4224)="","",I4224)</f>
        <v>Contains information the Subtitles codec decode all, i.e. Enabled/Disabled</v>
      </c>
      <c r="C4224" s="2" t="str">
        <f>LEFT(F4224,FIND(".",F4224,6))</f>
        <v>Xmp.video.</v>
      </c>
      <c r="D4224" s="2" t="str">
        <f>VLOOKUP(C4224,PrefixUebersetzung,2,FALSE)</f>
        <v>Xmp.video.</v>
      </c>
      <c r="E4224" s="2" t="str">
        <f>MID(F4224,FIND(".",F4224,6)+1,99)</f>
        <v>SubTCodecDecodeAll</v>
      </c>
      <c r="F4224" s="3" t="s">
        <v>6121</v>
      </c>
      <c r="G4224" s="3" t="s">
        <v>9526</v>
      </c>
      <c r="H4224" s="3" t="s">
        <v>11241</v>
      </c>
      <c r="I4224" s="3" t="s">
        <v>6122</v>
      </c>
      <c r="J4224" s="3"/>
      <c r="K4224" s="5" t="s">
        <v>6627</v>
      </c>
      <c r="L4224" s="14">
        <v>5</v>
      </c>
      <c r="O4224" s="3" t="str">
        <f>IF(AND(TRIM(J4224)="",M4224=""),"Suffix not translated ",
   IF(AND(TRIM(J4224)&lt;&gt;"",TRIM(M4224)&lt;&gt;"",TRIM(J4224)&lt;&gt;TRIM(M4224)),"Suffix translation &lt;&gt; lookup ", "" ))
&amp;IF(AND(TRIM(K4224)="",N4224=""),"Description not translated ",
   IF(AND(TRIM(K4224)&lt;&gt;"",TRIM(N4224)&lt;&gt;"",TRIM(K4224)&lt;&gt;TRIM(N4224)),"Description translation&lt;&gt; lookup ", "" ))</f>
        <v xml:space="preserve">Suffix not translated </v>
      </c>
      <c r="P4224" s="3" t="s">
        <v>8447</v>
      </c>
      <c r="Q4224" s="3" t="s">
        <v>8447</v>
      </c>
    </row>
    <row r="4225" spans="1:18" x14ac:dyDescent="0.25">
      <c r="A4225" s="2" t="str">
        <f>IF(TRIM(J4225)="","",E4225)</f>
        <v/>
      </c>
      <c r="B4225" s="2" t="str">
        <f>IF(TRIM(K4225)="","",I4225)</f>
        <v>Video Subtitle Codec Download URL.</v>
      </c>
      <c r="C4225" s="2" t="str">
        <f>LEFT(F4225,FIND(".",F4225,6))</f>
        <v>Xmp.video.</v>
      </c>
      <c r="D4225" s="2" t="str">
        <f>VLOOKUP(C4225,PrefixUebersetzung,2,FALSE)</f>
        <v>Xmp.video.</v>
      </c>
      <c r="E4225" s="2" t="str">
        <f>MID(F4225,FIND(".",F4225,6)+1,99)</f>
        <v>SubTCodecDownloadUrl</v>
      </c>
      <c r="F4225" s="3" t="s">
        <v>6123</v>
      </c>
      <c r="G4225" s="3" t="s">
        <v>9526</v>
      </c>
      <c r="H4225" s="3" t="s">
        <v>11241</v>
      </c>
      <c r="I4225" s="3" t="s">
        <v>6124</v>
      </c>
      <c r="J4225" s="3"/>
      <c r="K4225" s="5" t="s">
        <v>6309</v>
      </c>
      <c r="L4225" s="14">
        <v>5</v>
      </c>
      <c r="O4225" s="3" t="str">
        <f>IF(AND(TRIM(J4225)="",M4225=""),"Suffix not translated ",
   IF(AND(TRIM(J4225)&lt;&gt;"",TRIM(M4225)&lt;&gt;"",TRIM(J4225)&lt;&gt;TRIM(M4225)),"Suffix translation &lt;&gt; lookup ", "" ))
&amp;IF(AND(TRIM(K4225)="",N4225=""),"Description not translated ",
   IF(AND(TRIM(K4225)&lt;&gt;"",TRIM(N4225)&lt;&gt;"",TRIM(K4225)&lt;&gt;TRIM(N4225)),"Description translation&lt;&gt; lookup ", "" ))</f>
        <v xml:space="preserve">Suffix not translated </v>
      </c>
      <c r="P4225" s="3" t="s">
        <v>8447</v>
      </c>
      <c r="Q4225" s="3" t="s">
        <v>8447</v>
      </c>
    </row>
    <row r="4226" spans="1:18" x14ac:dyDescent="0.25">
      <c r="A4226" s="2" t="str">
        <f>IF(TRIM(J4226)="","",E4226)</f>
        <v/>
      </c>
      <c r="B4226" s="2" t="str">
        <f>IF(TRIM(K4226)="","",I4226)</f>
        <v>Contains additional information about subtitles.</v>
      </c>
      <c r="C4226" s="2" t="str">
        <f>LEFT(F4226,FIND(".",F4226,6))</f>
        <v>Xmp.video.</v>
      </c>
      <c r="D4226" s="2" t="str">
        <f>VLOOKUP(C4226,PrefixUebersetzung,2,FALSE)</f>
        <v>Xmp.video.</v>
      </c>
      <c r="E4226" s="2" t="str">
        <f>MID(F4226,FIND(".",F4226,6)+1,99)</f>
        <v>SubTCodecInfo</v>
      </c>
      <c r="F4226" s="3" t="s">
        <v>6125</v>
      </c>
      <c r="G4226" s="3" t="s">
        <v>9526</v>
      </c>
      <c r="H4226" s="3" t="s">
        <v>11241</v>
      </c>
      <c r="I4226" s="3" t="s">
        <v>6126</v>
      </c>
      <c r="J4226" s="3"/>
      <c r="K4226" s="5" t="s">
        <v>6310</v>
      </c>
      <c r="L4226" s="14">
        <v>5</v>
      </c>
      <c r="O4226" s="3" t="str">
        <f>IF(AND(TRIM(J4226)="",M4226=""),"Suffix not translated ",
   IF(AND(TRIM(J4226)&lt;&gt;"",TRIM(M4226)&lt;&gt;"",TRIM(J4226)&lt;&gt;TRIM(M4226)),"Suffix translation &lt;&gt; lookup ", "" ))
&amp;IF(AND(TRIM(K4226)="",N4226=""),"Description not translated ",
   IF(AND(TRIM(K4226)&lt;&gt;"",TRIM(N4226)&lt;&gt;"",TRIM(K4226)&lt;&gt;TRIM(N4226)),"Description translation&lt;&gt; lookup ", "" ))</f>
        <v xml:space="preserve">Suffix not translated </v>
      </c>
      <c r="P4226" s="3" t="s">
        <v>8447</v>
      </c>
      <c r="Q4226" s="3" t="s">
        <v>8447</v>
      </c>
    </row>
    <row r="4227" spans="1:18" ht="45" x14ac:dyDescent="0.25">
      <c r="A4227" s="2" t="str">
        <f>IF(TRIM(J4227)="","",E4227)</f>
        <v/>
      </c>
      <c r="B4227" s="2" t="str">
        <f>IF(TRIM(K4227)="","",I4227)</f>
        <v/>
      </c>
      <c r="C4227" s="2" t="str">
        <f>LEFT(F4227,FIND(".",F4227,6))</f>
        <v>Xmp.video.</v>
      </c>
      <c r="D4227" s="2" t="str">
        <f>VLOOKUP(C4227,PrefixUebersetzung,2,FALSE)</f>
        <v>Xmp.video.</v>
      </c>
      <c r="E4227" s="2" t="str">
        <f>MID(F4227,FIND(".",F4227,6)+1,99)</f>
        <v>SubTCodecSettings</v>
      </c>
      <c r="F4227" s="3" t="s">
        <v>6127</v>
      </c>
      <c r="G4227" s="3" t="s">
        <v>9526</v>
      </c>
      <c r="H4227" s="3" t="s">
        <v>11241</v>
      </c>
      <c r="I4227" s="3" t="s">
        <v>5593</v>
      </c>
      <c r="J4227" s="3"/>
      <c r="L4227" s="14">
        <v>5</v>
      </c>
      <c r="N4227" s="3" t="str">
        <f>IFERROR(VLOOKUP(I4227,B:K,10,FALSE),"")</f>
        <v>Enthält Einstellungen, die der Codec benötigt, bevor die Decodierung gestartet werden kann.</v>
      </c>
      <c r="O4227" s="3" t="str">
        <f>IF(AND(TRIM(J4227)="",M4227=""),"Suffix not translated ",
   IF(AND(TRIM(J4227)&lt;&gt;"",TRIM(M4227)&lt;&gt;"",TRIM(J4227)&lt;&gt;TRIM(M4227)),"Suffix translation &lt;&gt; lookup ", "" ))
&amp;IF(AND(TRIM(K4227)="",N4227=""),"Description not translated ",
   IF(AND(TRIM(K4227)&lt;&gt;"",TRIM(N4227)&lt;&gt;"",TRIM(K4227)&lt;&gt;TRIM(N4227)),"Description translation&lt;&gt; lookup ", "" ))</f>
        <v xml:space="preserve">Suffix not translated </v>
      </c>
      <c r="P4227" s="3" t="s">
        <v>8447</v>
      </c>
    </row>
    <row r="4228" spans="1:18" x14ac:dyDescent="0.25">
      <c r="A4228" s="2" t="str">
        <f>IF(TRIM(J4228)="","",E4228)</f>
        <v/>
      </c>
      <c r="B4228" s="2" t="str">
        <f>IF(TRIM(K4228)="","",I4228)</f>
        <v>Subtitles Track Default On , i.e. Enabled/Disabled</v>
      </c>
      <c r="C4228" s="2" t="str">
        <f>LEFT(F4228,FIND(".",F4228,6))</f>
        <v>Xmp.video.</v>
      </c>
      <c r="D4228" s="2" t="str">
        <f>VLOOKUP(C4228,PrefixUebersetzung,2,FALSE)</f>
        <v>Xmp.video.</v>
      </c>
      <c r="E4228" s="2" t="str">
        <f>MID(F4228,FIND(".",F4228,6)+1,99)</f>
        <v>SubTDefaultOn</v>
      </c>
      <c r="F4228" s="3" t="s">
        <v>6128</v>
      </c>
      <c r="G4228" s="3" t="s">
        <v>9526</v>
      </c>
      <c r="H4228" s="3" t="s">
        <v>11241</v>
      </c>
      <c r="I4228" s="3" t="s">
        <v>6129</v>
      </c>
      <c r="J4228" s="3"/>
      <c r="K4228" s="5" t="s">
        <v>6629</v>
      </c>
      <c r="L4228" s="14">
        <v>5</v>
      </c>
      <c r="O4228" s="3" t="str">
        <f>IF(AND(TRIM(J4228)="",M4228=""),"Suffix not translated ",
   IF(AND(TRIM(J4228)&lt;&gt;"",TRIM(M4228)&lt;&gt;"",TRIM(J4228)&lt;&gt;TRIM(M4228)),"Suffix translation &lt;&gt; lookup ", "" ))
&amp;IF(AND(TRIM(K4228)="",N4228=""),"Description not translated ",
   IF(AND(TRIM(K4228)&lt;&gt;"",TRIM(N4228)&lt;&gt;"",TRIM(K4228)&lt;&gt;TRIM(N4228)),"Description translation&lt;&gt; lookup ", "" ))</f>
        <v xml:space="preserve">Suffix not translated </v>
      </c>
      <c r="P4228" s="3" t="s">
        <v>8447</v>
      </c>
      <c r="Q4228" s="3" t="s">
        <v>8447</v>
      </c>
    </row>
    <row r="4229" spans="1:18" x14ac:dyDescent="0.25">
      <c r="A4229" s="2" t="str">
        <f>IF(TRIM(J4229)="","",E4229)</f>
        <v/>
      </c>
      <c r="B4229" s="2" t="str">
        <f>IF(TRIM(K4229)="","",I4229)</f>
        <v>Status of Subtitles Track, i.e. Enabled/Disabled</v>
      </c>
      <c r="C4229" s="2" t="str">
        <f>LEFT(F4229,FIND(".",F4229,6))</f>
        <v>Xmp.video.</v>
      </c>
      <c r="D4229" s="2" t="str">
        <f>VLOOKUP(C4229,PrefixUebersetzung,2,FALSE)</f>
        <v>Xmp.video.</v>
      </c>
      <c r="E4229" s="2" t="str">
        <f>MID(F4229,FIND(".",F4229,6)+1,99)</f>
        <v>SubTEnabled</v>
      </c>
      <c r="F4229" s="3" t="s">
        <v>6130</v>
      </c>
      <c r="G4229" s="3" t="s">
        <v>9526</v>
      </c>
      <c r="H4229" s="3" t="s">
        <v>11241</v>
      </c>
      <c r="I4229" s="3" t="s">
        <v>6131</v>
      </c>
      <c r="J4229" s="3"/>
      <c r="K4229" s="5" t="s">
        <v>6630</v>
      </c>
      <c r="L4229" s="14">
        <v>5</v>
      </c>
      <c r="O4229" s="3" t="str">
        <f>IF(AND(TRIM(J4229)="",M4229=""),"Suffix not translated ",
   IF(AND(TRIM(J4229)&lt;&gt;"",TRIM(M4229)&lt;&gt;"",TRIM(J4229)&lt;&gt;TRIM(M4229)),"Suffix translation &lt;&gt; lookup ", "" ))
&amp;IF(AND(TRIM(K4229)="",N4229=""),"Description not translated ",
   IF(AND(TRIM(K4229)&lt;&gt;"",TRIM(N4229)&lt;&gt;"",TRIM(K4229)&lt;&gt;TRIM(N4229)),"Description translation&lt;&gt; lookup ", "" ))</f>
        <v xml:space="preserve">Suffix not translated </v>
      </c>
      <c r="P4229" s="3" t="s">
        <v>8447</v>
      </c>
      <c r="Q4229" s="3" t="s">
        <v>8447</v>
      </c>
    </row>
    <row r="4230" spans="1:18" x14ac:dyDescent="0.25">
      <c r="A4230" s="2" t="str">
        <f>IF(TRIM(J4230)="","",E4230)</f>
        <v>Subtitle</v>
      </c>
      <c r="B4230" s="2" t="str">
        <f>IF(TRIM(K4230)="","",I4230)</f>
        <v>Subtitle of the video.</v>
      </c>
      <c r="C4230" s="2" t="str">
        <f>LEFT(F4230,FIND(".",F4230,6))</f>
        <v>Xmp.video.</v>
      </c>
      <c r="D4230" s="2" t="str">
        <f>VLOOKUP(C4230,PrefixUebersetzung,2,FALSE)</f>
        <v>Xmp.video.</v>
      </c>
      <c r="E4230" s="2" t="str">
        <f>MID(F4230,FIND(".",F4230,6)+1,99)</f>
        <v>Subtitle</v>
      </c>
      <c r="F4230" s="3" t="s">
        <v>6132</v>
      </c>
      <c r="G4230" s="3" t="s">
        <v>9526</v>
      </c>
      <c r="H4230" s="3" t="s">
        <v>11241</v>
      </c>
      <c r="I4230" s="3" t="s">
        <v>6133</v>
      </c>
      <c r="J4230" s="3" t="s">
        <v>6490</v>
      </c>
      <c r="K4230" s="5" t="s">
        <v>6311</v>
      </c>
      <c r="L4230" s="14"/>
      <c r="O4230" s="3" t="str">
        <f>IF(AND(TRIM(J4230)="",M4230=""),"Suffix not translated ",
   IF(AND(TRIM(J4230)&lt;&gt;"",TRIM(M4230)&lt;&gt;"",TRIM(J4230)&lt;&gt;TRIM(M4230)),"Suffix translation &lt;&gt; lookup ", "" ))
&amp;IF(AND(TRIM(K4230)="",N4230=""),"Description not translated ",
   IF(AND(TRIM(K4230)&lt;&gt;"",TRIM(N4230)&lt;&gt;"",TRIM(K4230)&lt;&gt;TRIM(N4230)),"Description translation&lt;&gt; lookup ", "" ))</f>
        <v/>
      </c>
      <c r="P4230" s="3" t="s">
        <v>8447</v>
      </c>
      <c r="Q4230" s="3" t="s">
        <v>8447</v>
      </c>
    </row>
    <row r="4231" spans="1:18" x14ac:dyDescent="0.25">
      <c r="A4231" s="2" t="str">
        <f>IF(TRIM(J4231)="","",E4231)</f>
        <v>SubtitleKeywords</v>
      </c>
      <c r="B4231" s="2" t="str">
        <f>IF(TRIM(K4231)="","",I4231)</f>
        <v>Subtitle Keywords.</v>
      </c>
      <c r="C4231" s="2" t="str">
        <f>LEFT(F4231,FIND(".",F4231,6))</f>
        <v>Xmp.video.</v>
      </c>
      <c r="D4231" s="2" t="str">
        <f>VLOOKUP(C4231,PrefixUebersetzung,2,FALSE)</f>
        <v>Xmp.video.</v>
      </c>
      <c r="E4231" s="2" t="str">
        <f>MID(F4231,FIND(".",F4231,6)+1,99)</f>
        <v>SubtitleKeywords</v>
      </c>
      <c r="F4231" s="3" t="s">
        <v>6134</v>
      </c>
      <c r="G4231" s="3" t="s">
        <v>9526</v>
      </c>
      <c r="H4231" s="3" t="s">
        <v>11241</v>
      </c>
      <c r="I4231" s="3" t="s">
        <v>6135</v>
      </c>
      <c r="J4231" s="3" t="s">
        <v>6491</v>
      </c>
      <c r="K4231" s="5" t="s">
        <v>6491</v>
      </c>
      <c r="L4231" s="14"/>
      <c r="O4231" s="3" t="str">
        <f>IF(AND(TRIM(J4231)="",M4231=""),"Suffix not translated ",
   IF(AND(TRIM(J4231)&lt;&gt;"",TRIM(M4231)&lt;&gt;"",TRIM(J4231)&lt;&gt;TRIM(M4231)),"Suffix translation &lt;&gt; lookup ", "" ))
&amp;IF(AND(TRIM(K4231)="",N4231=""),"Description not translated ",
   IF(AND(TRIM(K4231)&lt;&gt;"",TRIM(N4231)&lt;&gt;"",TRIM(K4231)&lt;&gt;TRIM(N4231)),"Description translation&lt;&gt; lookup ", "" ))</f>
        <v/>
      </c>
      <c r="P4231" s="3" t="s">
        <v>8447</v>
      </c>
      <c r="Q4231" s="3" t="s">
        <v>8447</v>
      </c>
      <c r="R4231" s="3" t="s">
        <v>9243</v>
      </c>
    </row>
    <row r="4232" spans="1:18" ht="30" x14ac:dyDescent="0.25">
      <c r="A4232" s="2" t="str">
        <f>IF(TRIM(J4232)="","",E4232)</f>
        <v/>
      </c>
      <c r="B4232" s="2" t="str">
        <f>IF(TRIM(K4232)="","",I4232)</f>
        <v>The Language in which the subtitles is recorded in.</v>
      </c>
      <c r="C4232" s="2" t="str">
        <f>LEFT(F4232,FIND(".",F4232,6))</f>
        <v>Xmp.video.</v>
      </c>
      <c r="D4232" s="2" t="str">
        <f>VLOOKUP(C4232,PrefixUebersetzung,2,FALSE)</f>
        <v>Xmp.video.</v>
      </c>
      <c r="E4232" s="2" t="str">
        <f>MID(F4232,FIND(".",F4232,6)+1,99)</f>
        <v>SubTLang</v>
      </c>
      <c r="F4232" s="3" t="s">
        <v>6136</v>
      </c>
      <c r="G4232" s="3" t="s">
        <v>9526</v>
      </c>
      <c r="H4232" s="3" t="s">
        <v>11241</v>
      </c>
      <c r="I4232" s="3" t="s">
        <v>6137</v>
      </c>
      <c r="J4232" s="3"/>
      <c r="K4232" s="5" t="s">
        <v>6631</v>
      </c>
      <c r="L4232" s="14">
        <v>5</v>
      </c>
      <c r="O4232" s="3" t="str">
        <f>IF(AND(TRIM(J4232)="",M4232=""),"Suffix not translated ",
   IF(AND(TRIM(J4232)&lt;&gt;"",TRIM(M4232)&lt;&gt;"",TRIM(J4232)&lt;&gt;TRIM(M4232)),"Suffix translation &lt;&gt; lookup ", "" ))
&amp;IF(AND(TRIM(K4232)="",N4232=""),"Description not translated ",
   IF(AND(TRIM(K4232)&lt;&gt;"",TRIM(N4232)&lt;&gt;"",TRIM(K4232)&lt;&gt;TRIM(N4232)),"Description translation&lt;&gt; lookup ", "" ))</f>
        <v xml:space="preserve">Suffix not translated </v>
      </c>
      <c r="P4232" s="3" t="s">
        <v>8447</v>
      </c>
      <c r="Q4232" s="3" t="s">
        <v>8447</v>
      </c>
      <c r="R4232" s="3" t="s">
        <v>4110</v>
      </c>
    </row>
    <row r="4233" spans="1:18" x14ac:dyDescent="0.25">
      <c r="A4233" s="2" t="str">
        <f>IF(TRIM(J4233)="","",E4233)</f>
        <v/>
      </c>
      <c r="B4233" s="2" t="str">
        <f>IF(TRIM(K4233)="","",I4233)</f>
        <v>Subtitles Track Forced , i.e. Enabled/Disabled</v>
      </c>
      <c r="C4233" s="2" t="str">
        <f>LEFT(F4233,FIND(".",F4233,6))</f>
        <v>Xmp.video.</v>
      </c>
      <c r="D4233" s="2" t="str">
        <f>VLOOKUP(C4233,PrefixUebersetzung,2,FALSE)</f>
        <v>Xmp.video.</v>
      </c>
      <c r="E4233" s="2" t="str">
        <f>MID(F4233,FIND(".",F4233,6)+1,99)</f>
        <v>SubTTrackForced</v>
      </c>
      <c r="F4233" s="3" t="s">
        <v>6138</v>
      </c>
      <c r="G4233" s="3" t="s">
        <v>9526</v>
      </c>
      <c r="H4233" s="3" t="s">
        <v>11241</v>
      </c>
      <c r="I4233" s="3" t="s">
        <v>6139</v>
      </c>
      <c r="J4233" s="3"/>
      <c r="K4233" s="5" t="s">
        <v>6632</v>
      </c>
      <c r="L4233" s="14">
        <v>5</v>
      </c>
      <c r="O4233" s="3" t="str">
        <f>IF(AND(TRIM(J4233)="",M4233=""),"Suffix not translated ",
   IF(AND(TRIM(J4233)&lt;&gt;"",TRIM(M4233)&lt;&gt;"",TRIM(J4233)&lt;&gt;TRIM(M4233)),"Suffix translation &lt;&gt; lookup ", "" ))
&amp;IF(AND(TRIM(K4233)="",N4233=""),"Description not translated ",
   IF(AND(TRIM(K4233)&lt;&gt;"",TRIM(N4233)&lt;&gt;"",TRIM(K4233)&lt;&gt;TRIM(N4233)),"Description translation&lt;&gt; lookup ", "" ))</f>
        <v xml:space="preserve">Suffix not translated </v>
      </c>
      <c r="P4233" s="3" t="s">
        <v>8447</v>
      </c>
      <c r="Q4233" s="3" t="s">
        <v>8447</v>
      </c>
    </row>
    <row r="4234" spans="1:18" x14ac:dyDescent="0.25">
      <c r="A4234" s="2" t="str">
        <f>IF(TRIM(J4234)="","",E4234)</f>
        <v/>
      </c>
      <c r="B4234" s="2" t="str">
        <f>IF(TRIM(K4234)="","",I4234)</f>
        <v/>
      </c>
      <c r="C4234" s="2" t="str">
        <f>LEFT(F4234,FIND(".",F4234,6))</f>
        <v>Xmp.video.</v>
      </c>
      <c r="D4234" s="2" t="str">
        <f>VLOOKUP(C4234,PrefixUebersetzung,2,FALSE)</f>
        <v>Xmp.video.</v>
      </c>
      <c r="E4234" s="2" t="str">
        <f>MID(F4234,FIND(".",F4234,6)+1,99)</f>
        <v>SubTTrackLacing</v>
      </c>
      <c r="F4234" s="3" t="s">
        <v>6140</v>
      </c>
      <c r="G4234" s="3" t="s">
        <v>9526</v>
      </c>
      <c r="H4234" s="3" t="s">
        <v>11241</v>
      </c>
      <c r="I4234" s="3" t="s">
        <v>6141</v>
      </c>
      <c r="J4234" s="3"/>
      <c r="L4234" s="14">
        <v>5</v>
      </c>
      <c r="O4234" s="3" t="str">
        <f>IF(AND(TRIM(J4234)="",M4234=""),"Suffix not translated ",
   IF(AND(TRIM(J4234)&lt;&gt;"",TRIM(M4234)&lt;&gt;"",TRIM(J4234)&lt;&gt;TRIM(M4234)),"Suffix translation &lt;&gt; lookup ", "" ))
&amp;IF(AND(TRIM(K4234)="",N4234=""),"Description not translated ",
   IF(AND(TRIM(K4234)&lt;&gt;"",TRIM(N4234)&lt;&gt;"",TRIM(K4234)&lt;&gt;TRIM(N4234)),"Description translation&lt;&gt; lookup ", "" ))</f>
        <v xml:space="preserve">Suffix not translated Description not translated </v>
      </c>
      <c r="P4234" s="3" t="s">
        <v>8447</v>
      </c>
      <c r="Q4234" s="3" t="s">
        <v>8447</v>
      </c>
    </row>
    <row r="4235" spans="1:18" ht="30" x14ac:dyDescent="0.25">
      <c r="A4235" s="2" t="str">
        <f>IF(TRIM(J4235)="","",E4235)</f>
        <v/>
      </c>
      <c r="B4235" s="2" t="str">
        <f>IF(TRIM(K4235)="","",I4235)</f>
        <v>If Tag is Default enabled, this value is Yes, else No</v>
      </c>
      <c r="C4235" s="2" t="str">
        <f>LEFT(F4235,FIND(".",F4235,6))</f>
        <v>Xmp.video.</v>
      </c>
      <c r="D4235" s="2" t="str">
        <f>VLOOKUP(C4235,PrefixUebersetzung,2,FALSE)</f>
        <v>Xmp.video.</v>
      </c>
      <c r="E4235" s="2" t="str">
        <f>MID(F4235,FIND(".",F4235,6)+1,99)</f>
        <v>TagDefault</v>
      </c>
      <c r="F4235" s="3" t="s">
        <v>6142</v>
      </c>
      <c r="G4235" s="3" t="s">
        <v>9526</v>
      </c>
      <c r="H4235" s="3" t="s">
        <v>11241</v>
      </c>
      <c r="I4235" s="3" t="s">
        <v>11388</v>
      </c>
      <c r="J4235" s="3"/>
      <c r="K4235" s="5" t="s">
        <v>6633</v>
      </c>
      <c r="L4235" s="14">
        <v>5</v>
      </c>
      <c r="O4235" s="3" t="str">
        <f>IF(AND(TRIM(J4235)="",M4235=""),"Suffix not translated ",
   IF(AND(TRIM(J4235)&lt;&gt;"",TRIM(M4235)&lt;&gt;"",TRIM(J4235)&lt;&gt;TRIM(M4235)),"Suffix translation &lt;&gt; lookup ", "" ))
&amp;IF(AND(TRIM(K4235)="",N4235=""),"Description not translated ",
   IF(AND(TRIM(K4235)&lt;&gt;"",TRIM(N4235)&lt;&gt;"",TRIM(K4235)&lt;&gt;TRIM(N4235)),"Description translation&lt;&gt; lookup ", "" ))</f>
        <v xml:space="preserve">Suffix not translated </v>
      </c>
      <c r="P4235" s="3" t="s">
        <v>8447</v>
      </c>
      <c r="Q4235" s="3" t="s">
        <v>8447</v>
      </c>
    </row>
    <row r="4236" spans="1:18" x14ac:dyDescent="0.25">
      <c r="A4236" s="2" t="str">
        <f>IF(TRIM(J4236)="","",E4236)</f>
        <v>TagLanguage</v>
      </c>
      <c r="B4236" s="2" t="str">
        <f>IF(TRIM(K4236)="","",I4236)</f>
        <v>Language that has been used to define tags</v>
      </c>
      <c r="C4236" s="2" t="str">
        <f>LEFT(F4236,FIND(".",F4236,6))</f>
        <v>Xmp.video.</v>
      </c>
      <c r="D4236" s="2" t="str">
        <f>VLOOKUP(C4236,PrefixUebersetzung,2,FALSE)</f>
        <v>Xmp.video.</v>
      </c>
      <c r="E4236" s="2" t="str">
        <f>MID(F4236,FIND(".",F4236,6)+1,99)</f>
        <v>TagLanguage</v>
      </c>
      <c r="F4236" s="3" t="s">
        <v>6143</v>
      </c>
      <c r="G4236" s="3" t="s">
        <v>9526</v>
      </c>
      <c r="H4236" s="3" t="s">
        <v>11241</v>
      </c>
      <c r="I4236" s="3" t="s">
        <v>6144</v>
      </c>
      <c r="J4236" s="3" t="s">
        <v>8826</v>
      </c>
      <c r="K4236" s="5" t="s">
        <v>6634</v>
      </c>
      <c r="L4236" s="14"/>
      <c r="O4236" s="3" t="str">
        <f>IF(AND(TRIM(J4236)="",M4236=""),"Suffix not translated ",
   IF(AND(TRIM(J4236)&lt;&gt;"",TRIM(M4236)&lt;&gt;"",TRIM(J4236)&lt;&gt;TRIM(M4236)),"Suffix translation &lt;&gt; lookup ", "" ))
&amp;IF(AND(TRIM(K4236)="",N4236=""),"Description not translated ",
   IF(AND(TRIM(K4236)&lt;&gt;"",TRIM(N4236)&lt;&gt;"",TRIM(K4236)&lt;&gt;TRIM(N4236)),"Description translation&lt;&gt; lookup ", "" ))</f>
        <v/>
      </c>
      <c r="P4236" s="3" t="s">
        <v>8447</v>
      </c>
      <c r="Q4236" s="3" t="s">
        <v>8447</v>
      </c>
    </row>
    <row r="4237" spans="1:18" ht="30" x14ac:dyDescent="0.25">
      <c r="A4237" s="2" t="str">
        <f>IF(TRIM(J4237)="","",E4237)</f>
        <v>TagName</v>
      </c>
      <c r="B4237" s="2" t="str">
        <f>IF(TRIM(K4237)="","",I4237)</f>
        <v>Tags could be used to define several titles for a segment.</v>
      </c>
      <c r="C4237" s="2" t="str">
        <f>LEFT(F4237,FIND(".",F4237,6))</f>
        <v>Xmp.video.</v>
      </c>
      <c r="D4237" s="2" t="str">
        <f>VLOOKUP(C4237,PrefixUebersetzung,2,FALSE)</f>
        <v>Xmp.video.</v>
      </c>
      <c r="E4237" s="2" t="str">
        <f>MID(F4237,FIND(".",F4237,6)+1,99)</f>
        <v>TagName</v>
      </c>
      <c r="F4237" s="3" t="s">
        <v>6145</v>
      </c>
      <c r="G4237" s="3" t="s">
        <v>9526</v>
      </c>
      <c r="H4237" s="3" t="s">
        <v>11241</v>
      </c>
      <c r="I4237" s="3" t="s">
        <v>6146</v>
      </c>
      <c r="J4237" s="3" t="s">
        <v>8827</v>
      </c>
      <c r="K4237" s="5" t="s">
        <v>6635</v>
      </c>
      <c r="L4237" s="14"/>
      <c r="O4237" s="3" t="str">
        <f>IF(AND(TRIM(J4237)="",M4237=""),"Suffix not translated ",
   IF(AND(TRIM(J4237)&lt;&gt;"",TRIM(M4237)&lt;&gt;"",TRIM(J4237)&lt;&gt;TRIM(M4237)),"Suffix translation &lt;&gt; lookup ", "" ))
&amp;IF(AND(TRIM(K4237)="",N4237=""),"Description not translated ",
   IF(AND(TRIM(K4237)&lt;&gt;"",TRIM(N4237)&lt;&gt;"",TRIM(K4237)&lt;&gt;TRIM(N4237)),"Description translation&lt;&gt; lookup ", "" ))</f>
        <v/>
      </c>
      <c r="P4237" s="3" t="s">
        <v>8447</v>
      </c>
      <c r="Q4237" s="3" t="s">
        <v>8447</v>
      </c>
    </row>
    <row r="4238" spans="1:18" x14ac:dyDescent="0.25">
      <c r="A4238" s="2" t="str">
        <f>IF(TRIM(J4238)="","",E4238)</f>
        <v>TagString</v>
      </c>
      <c r="B4238" s="2" t="str">
        <f>IF(TRIM(K4238)="","",I4238)</f>
        <v>Information contained in a Tags</v>
      </c>
      <c r="C4238" s="2" t="str">
        <f>LEFT(F4238,FIND(".",F4238,6))</f>
        <v>Xmp.video.</v>
      </c>
      <c r="D4238" s="2" t="str">
        <f>VLOOKUP(C4238,PrefixUebersetzung,2,FALSE)</f>
        <v>Xmp.video.</v>
      </c>
      <c r="E4238" s="2" t="str">
        <f>MID(F4238,FIND(".",F4238,6)+1,99)</f>
        <v>TagString</v>
      </c>
      <c r="F4238" s="3" t="s">
        <v>6147</v>
      </c>
      <c r="G4238" s="3" t="s">
        <v>9526</v>
      </c>
      <c r="H4238" s="3" t="s">
        <v>11241</v>
      </c>
      <c r="I4238" s="3" t="s">
        <v>6148</v>
      </c>
      <c r="J4238" s="3" t="s">
        <v>8828</v>
      </c>
      <c r="K4238" s="5" t="s">
        <v>6636</v>
      </c>
      <c r="L4238" s="14"/>
      <c r="O4238" s="3" t="str">
        <f>IF(AND(TRIM(J4238)="",M4238=""),"Suffix not translated ",
   IF(AND(TRIM(J4238)&lt;&gt;"",TRIM(M4238)&lt;&gt;"",TRIM(J4238)&lt;&gt;TRIM(M4238)),"Suffix translation &lt;&gt; lookup ", "" ))
&amp;IF(AND(TRIM(K4238)="",N4238=""),"Description not translated ",
   IF(AND(TRIM(K4238)&lt;&gt;"",TRIM(N4238)&lt;&gt;"",TRIM(K4238)&lt;&gt;TRIM(N4238)),"Description translation&lt;&gt; lookup ", "" ))</f>
        <v/>
      </c>
      <c r="P4238" s="3" t="s">
        <v>8447</v>
      </c>
      <c r="Q4238" s="3" t="s">
        <v>8447</v>
      </c>
    </row>
    <row r="4239" spans="1:18" x14ac:dyDescent="0.25">
      <c r="A4239" s="2" t="str">
        <f>IF(TRIM(J4239)="","",E4239)</f>
        <v>TapeName</v>
      </c>
      <c r="B4239" s="2" t="str">
        <f>IF(TRIM(K4239)="","",I4239)</f>
        <v>TapeName.</v>
      </c>
      <c r="C4239" s="2" t="str">
        <f>LEFT(F4239,FIND(".",F4239,6))</f>
        <v>Xmp.video.</v>
      </c>
      <c r="D4239" s="2" t="str">
        <f>VLOOKUP(C4239,PrefixUebersetzung,2,FALSE)</f>
        <v>Xmp.video.</v>
      </c>
      <c r="E4239" s="2" t="str">
        <f>MID(F4239,FIND(".",F4239,6)+1,99)</f>
        <v>TapeName</v>
      </c>
      <c r="F4239" s="3" t="s">
        <v>6149</v>
      </c>
      <c r="G4239" s="3" t="s">
        <v>9526</v>
      </c>
      <c r="H4239" s="3" t="s">
        <v>11241</v>
      </c>
      <c r="I4239" s="3" t="s">
        <v>6150</v>
      </c>
      <c r="J4239" s="3" t="s">
        <v>4566</v>
      </c>
      <c r="K4239" s="5" t="s">
        <v>6312</v>
      </c>
      <c r="L4239" s="14"/>
      <c r="M4239" s="3" t="str">
        <f>IFERROR(VLOOKUP(E4239,A:J,10, FALSE),"")</f>
        <v>Bandname</v>
      </c>
      <c r="O4239" s="3" t="str">
        <f>IF(AND(TRIM(J4239)="",M4239=""),"Suffix not translated ",
   IF(AND(TRIM(J4239)&lt;&gt;"",TRIM(M4239)&lt;&gt;"",TRIM(J4239)&lt;&gt;TRIM(M4239)),"Suffix translation &lt;&gt; lookup ", "" ))
&amp;IF(AND(TRIM(K4239)="",N4239=""),"Description not translated ",
   IF(AND(TRIM(K4239)&lt;&gt;"",TRIM(N4239)&lt;&gt;"",TRIM(K4239)&lt;&gt;TRIM(N4239)),"Description translation&lt;&gt; lookup ", "" ))</f>
        <v/>
      </c>
      <c r="P4239" s="3" t="s">
        <v>8447</v>
      </c>
      <c r="Q4239" s="3" t="s">
        <v>8447</v>
      </c>
      <c r="R4239" s="3" t="s">
        <v>4566</v>
      </c>
    </row>
    <row r="4240" spans="1:18" ht="30" x14ac:dyDescent="0.25">
      <c r="A4240" s="2" t="str">
        <f>IF(TRIM(J4240)="","",E4240)</f>
        <v/>
      </c>
      <c r="B4240" s="2" t="str">
        <f>IF(TRIM(K4240)="","",I4240)</f>
        <v>A string describing the logical level of the object the Tag is referring to.</v>
      </c>
      <c r="C4240" s="2" t="str">
        <f>LEFT(F4240,FIND(".",F4240,6))</f>
        <v>Xmp.video.</v>
      </c>
      <c r="D4240" s="2" t="str">
        <f>VLOOKUP(C4240,PrefixUebersetzung,2,FALSE)</f>
        <v>Xmp.video.</v>
      </c>
      <c r="E4240" s="2" t="str">
        <f>MID(F4240,FIND(".",F4240,6)+1,99)</f>
        <v>TargetType</v>
      </c>
      <c r="F4240" s="3" t="s">
        <v>6151</v>
      </c>
      <c r="G4240" s="3" t="s">
        <v>9526</v>
      </c>
      <c r="H4240" s="3" t="s">
        <v>11241</v>
      </c>
      <c r="I4240" s="3" t="s">
        <v>9498</v>
      </c>
      <c r="J4240" s="3"/>
      <c r="K4240" s="5" t="s">
        <v>6637</v>
      </c>
      <c r="L4240" s="14">
        <v>5</v>
      </c>
      <c r="O4240" s="3" t="str">
        <f>IF(AND(TRIM(J4240)="",M4240=""),"Suffix not translated ",
   IF(AND(TRIM(J4240)&lt;&gt;"",TRIM(M4240)&lt;&gt;"",TRIM(J4240)&lt;&gt;TRIM(M4240)),"Suffix translation &lt;&gt; lookup ", "" ))
&amp;IF(AND(TRIM(K4240)="",N4240=""),"Description not translated ",
   IF(AND(TRIM(K4240)&lt;&gt;"",TRIM(N4240)&lt;&gt;"",TRIM(K4240)&lt;&gt;TRIM(N4240)),"Description translation&lt;&gt; lookup ", "" ))</f>
        <v xml:space="preserve">Suffix not translated </v>
      </c>
      <c r="P4240" s="3" t="s">
        <v>8447</v>
      </c>
      <c r="Q4240" s="3" t="s">
        <v>8447</v>
      </c>
    </row>
    <row r="4241" spans="1:18" x14ac:dyDescent="0.25">
      <c r="A4241" s="2" t="str">
        <f>IF(TRIM(J4241)="","",E4241)</f>
        <v>Technician</v>
      </c>
      <c r="B4241" s="2" t="str">
        <f>IF(TRIM(K4241)="","",I4241)</f>
        <v>Technician, in most cases name of person.</v>
      </c>
      <c r="C4241" s="2" t="str">
        <f>LEFT(F4241,FIND(".",F4241,6))</f>
        <v>Xmp.video.</v>
      </c>
      <c r="D4241" s="2" t="str">
        <f>VLOOKUP(C4241,PrefixUebersetzung,2,FALSE)</f>
        <v>Xmp.video.</v>
      </c>
      <c r="E4241" s="2" t="str">
        <f>MID(F4241,FIND(".",F4241,6)+1,99)</f>
        <v>Technician</v>
      </c>
      <c r="F4241" s="3" t="s">
        <v>6152</v>
      </c>
      <c r="G4241" s="3" t="s">
        <v>9526</v>
      </c>
      <c r="H4241" s="3" t="s">
        <v>11241</v>
      </c>
      <c r="I4241" s="3" t="s">
        <v>6153</v>
      </c>
      <c r="J4241" s="3" t="s">
        <v>4553</v>
      </c>
      <c r="K4241" s="5" t="s">
        <v>6313</v>
      </c>
      <c r="L4241" s="14"/>
      <c r="O4241" s="3" t="str">
        <f>IF(AND(TRIM(J4241)="",M4241=""),"Suffix not translated ",
   IF(AND(TRIM(J4241)&lt;&gt;"",TRIM(M4241)&lt;&gt;"",TRIM(J4241)&lt;&gt;TRIM(M4241)),"Suffix translation &lt;&gt; lookup ", "" ))
&amp;IF(AND(TRIM(K4241)="",N4241=""),"Description not translated ",
   IF(AND(TRIM(K4241)&lt;&gt;"",TRIM(N4241)&lt;&gt;"",TRIM(K4241)&lt;&gt;TRIM(N4241)),"Description translation&lt;&gt; lookup ", "" ))</f>
        <v/>
      </c>
      <c r="P4241" s="3" t="s">
        <v>8447</v>
      </c>
      <c r="Q4241" s="3" t="s">
        <v>8447</v>
      </c>
    </row>
    <row r="4242" spans="1:18" x14ac:dyDescent="0.25">
      <c r="A4242" s="2" t="str">
        <f>IF(TRIM(J4242)="","",E4242)</f>
        <v>ThumbnailHeight</v>
      </c>
      <c r="B4242" s="2" t="str">
        <f>IF(TRIM(K4242)="","",I4242)</f>
        <v>Preview Image Thumbnail Height.</v>
      </c>
      <c r="C4242" s="2" t="str">
        <f>LEFT(F4242,FIND(".",F4242,6))</f>
        <v>Xmp.video.</v>
      </c>
      <c r="D4242" s="2" t="str">
        <f>VLOOKUP(C4242,PrefixUebersetzung,2,FALSE)</f>
        <v>Xmp.video.</v>
      </c>
      <c r="E4242" s="2" t="str">
        <f>MID(F4242,FIND(".",F4242,6)+1,99)</f>
        <v>ThumbnailHeight</v>
      </c>
      <c r="F4242" s="3" t="s">
        <v>6154</v>
      </c>
      <c r="G4242" s="3" t="s">
        <v>9526</v>
      </c>
      <c r="H4242" s="3" t="s">
        <v>11242</v>
      </c>
      <c r="I4242" s="3" t="s">
        <v>6155</v>
      </c>
      <c r="J4242" s="3" t="s">
        <v>6492</v>
      </c>
      <c r="K4242" s="5" t="s">
        <v>6492</v>
      </c>
      <c r="L4242" s="14"/>
      <c r="O4242" s="3" t="str">
        <f>IF(AND(TRIM(J4242)="",M4242=""),"Suffix not translated ",
   IF(AND(TRIM(J4242)&lt;&gt;"",TRIM(M4242)&lt;&gt;"",TRIM(J4242)&lt;&gt;TRIM(M4242)),"Suffix translation &lt;&gt; lookup ", "" ))
&amp;IF(AND(TRIM(K4242)="",N4242=""),"Description not translated ",
   IF(AND(TRIM(K4242)&lt;&gt;"",TRIM(N4242)&lt;&gt;"",TRIM(K4242)&lt;&gt;TRIM(N4242)),"Description translation&lt;&gt; lookup ", "" ))</f>
        <v/>
      </c>
      <c r="P4242" s="3" t="s">
        <v>8447</v>
      </c>
      <c r="Q4242" s="3" t="s">
        <v>8447</v>
      </c>
      <c r="R4242" s="3" t="s">
        <v>9310</v>
      </c>
    </row>
    <row r="4243" spans="1:18" x14ac:dyDescent="0.25">
      <c r="A4243" s="2" t="str">
        <f>IF(TRIM(J4243)="","",E4243)</f>
        <v/>
      </c>
      <c r="B4243" s="2" t="str">
        <f>IF(TRIM(K4243)="","",I4243)</f>
        <v>Preview Image Thumbnail Length.</v>
      </c>
      <c r="C4243" s="2" t="str">
        <f>LEFT(F4243,FIND(".",F4243,6))</f>
        <v>Xmp.video.</v>
      </c>
      <c r="D4243" s="2" t="str">
        <f>VLOOKUP(C4243,PrefixUebersetzung,2,FALSE)</f>
        <v>Xmp.video.</v>
      </c>
      <c r="E4243" s="2" t="str">
        <f>MID(F4243,FIND(".",F4243,6)+1,99)</f>
        <v>ThumbnailLength</v>
      </c>
      <c r="F4243" s="3" t="s">
        <v>6156</v>
      </c>
      <c r="G4243" s="3" t="s">
        <v>9526</v>
      </c>
      <c r="H4243" s="3" t="s">
        <v>11242</v>
      </c>
      <c r="I4243" s="3" t="s">
        <v>6157</v>
      </c>
      <c r="J4243" s="3"/>
      <c r="K4243" s="5" t="s">
        <v>6638</v>
      </c>
      <c r="L4243" s="14"/>
      <c r="M4243" s="3" t="str">
        <f>IFERROR(VLOOKUP(E4243,A:J,10, FALSE),"")</f>
        <v>Vorschaubild Größe</v>
      </c>
      <c r="O4243" s="3" t="str">
        <f>IF(AND(TRIM(J4243)="",M4243=""),"Suffix not translated ",
   IF(AND(TRIM(J4243)&lt;&gt;"",TRIM(M4243)&lt;&gt;"",TRIM(J4243)&lt;&gt;TRIM(M4243)),"Suffix translation &lt;&gt; lookup ", "" ))
&amp;IF(AND(TRIM(K4243)="",N4243=""),"Description not translated ",
   IF(AND(TRIM(K4243)&lt;&gt;"",TRIM(N4243)&lt;&gt;"",TRIM(K4243)&lt;&gt;TRIM(N4243)),"Description translation&lt;&gt; lookup ", "" ))</f>
        <v/>
      </c>
      <c r="Q4243" s="3" t="s">
        <v>8447</v>
      </c>
      <c r="R4243" s="3" t="s">
        <v>9310</v>
      </c>
    </row>
    <row r="4244" spans="1:18" x14ac:dyDescent="0.25">
      <c r="A4244" s="2" t="str">
        <f>IF(TRIM(J4244)="","",E4244)</f>
        <v>ThumbnailWidth</v>
      </c>
      <c r="B4244" s="2" t="str">
        <f>IF(TRIM(K4244)="","",I4244)</f>
        <v>Preview Image Thumbnail Width.</v>
      </c>
      <c r="C4244" s="2" t="str">
        <f>LEFT(F4244,FIND(".",F4244,6))</f>
        <v>Xmp.video.</v>
      </c>
      <c r="D4244" s="2" t="str">
        <f>VLOOKUP(C4244,PrefixUebersetzung,2,FALSE)</f>
        <v>Xmp.video.</v>
      </c>
      <c r="E4244" s="2" t="str">
        <f>MID(F4244,FIND(".",F4244,6)+1,99)</f>
        <v>ThumbnailWidth</v>
      </c>
      <c r="F4244" s="3" t="s">
        <v>6158</v>
      </c>
      <c r="G4244" s="3" t="s">
        <v>9526</v>
      </c>
      <c r="H4244" s="3" t="s">
        <v>11242</v>
      </c>
      <c r="I4244" s="3" t="s">
        <v>6159</v>
      </c>
      <c r="J4244" s="3" t="s">
        <v>6493</v>
      </c>
      <c r="K4244" s="5" t="s">
        <v>6493</v>
      </c>
      <c r="L4244" s="14"/>
      <c r="O4244" s="3" t="str">
        <f>IF(AND(TRIM(J4244)="",M4244=""),"Suffix not translated ",
   IF(AND(TRIM(J4244)&lt;&gt;"",TRIM(M4244)&lt;&gt;"",TRIM(J4244)&lt;&gt;TRIM(M4244)),"Suffix translation &lt;&gt; lookup ", "" ))
&amp;IF(AND(TRIM(K4244)="",N4244=""),"Description not translated ",
   IF(AND(TRIM(K4244)&lt;&gt;"",TRIM(N4244)&lt;&gt;"",TRIM(K4244)&lt;&gt;TRIM(N4244)),"Description translation&lt;&gt; lookup ", "" ))</f>
        <v/>
      </c>
      <c r="P4244" s="3" t="s">
        <v>8447</v>
      </c>
      <c r="Q4244" s="3" t="s">
        <v>8447</v>
      </c>
      <c r="R4244" s="3" t="s">
        <v>9042</v>
      </c>
    </row>
    <row r="4245" spans="1:18" ht="30" x14ac:dyDescent="0.25">
      <c r="A4245" s="2" t="str">
        <f>IF(TRIM(J4245)="","",E4245)</f>
        <v/>
      </c>
      <c r="B4245" s="2" t="str">
        <f>IF(TRIM(K4245)="","",I4245)</f>
        <v>Multiplying factor which is helpful in calculation of a particular timecode</v>
      </c>
      <c r="C4245" s="2" t="str">
        <f>LEFT(F4245,FIND(".",F4245,6))</f>
        <v>Xmp.video.</v>
      </c>
      <c r="D4245" s="2" t="str">
        <f>VLOOKUP(C4245,PrefixUebersetzung,2,FALSE)</f>
        <v>Xmp.video.</v>
      </c>
      <c r="E4245" s="2" t="str">
        <f>MID(F4245,FIND(".",F4245,6)+1,99)</f>
        <v>TimecodeScale</v>
      </c>
      <c r="F4245" s="3" t="s">
        <v>6160</v>
      </c>
      <c r="G4245" s="3" t="s">
        <v>9526</v>
      </c>
      <c r="H4245" s="3" t="s">
        <v>9519</v>
      </c>
      <c r="I4245" s="3" t="s">
        <v>6161</v>
      </c>
      <c r="J4245" s="3"/>
      <c r="K4245" s="5" t="s">
        <v>6314</v>
      </c>
      <c r="L4245" s="14">
        <v>5</v>
      </c>
      <c r="O4245" s="3" t="str">
        <f>IF(AND(TRIM(J4245)="",M4245=""),"Suffix not translated ",
   IF(AND(TRIM(J4245)&lt;&gt;"",TRIM(M4245)&lt;&gt;"",TRIM(J4245)&lt;&gt;TRIM(M4245)),"Suffix translation &lt;&gt; lookup ", "" ))
&amp;IF(AND(TRIM(K4245)="",N4245=""),"Description not translated ",
   IF(AND(TRIM(K4245)&lt;&gt;"",TRIM(N4245)&lt;&gt;"",TRIM(K4245)&lt;&gt;TRIM(N4245)),"Description translation&lt;&gt; lookup ", "" ))</f>
        <v xml:space="preserve">Suffix not translated </v>
      </c>
      <c r="P4245" s="3" t="s">
        <v>8447</v>
      </c>
      <c r="Q4245" s="3" t="s">
        <v>8447</v>
      </c>
    </row>
    <row r="4246" spans="1:18" ht="90" x14ac:dyDescent="0.25">
      <c r="A4246" s="2" t="str">
        <f>IF(TRIM(J4246)="","",E4246)</f>
        <v/>
      </c>
      <c r="B4246" s="2" t="str">
        <f>IF(TRIM(K4246)="","",I4246)</f>
        <v/>
      </c>
      <c r="C4246" s="2" t="str">
        <f>LEFT(F4246,FIND(".",F4246,6))</f>
        <v>Xmp.video.</v>
      </c>
      <c r="D4246" s="2" t="str">
        <f>VLOOKUP(C4246,PrefixUebersetzung,2,FALSE)</f>
        <v>Xmp.video.</v>
      </c>
      <c r="E4246" s="2" t="str">
        <f>MID(F4246,FIND(".",F4246,6)+1,99)</f>
        <v>TimeOffset</v>
      </c>
      <c r="F4246" s="3" t="s">
        <v>6162</v>
      </c>
      <c r="G4246" s="3" t="s">
        <v>9526</v>
      </c>
      <c r="H4246" s="3" t="s">
        <v>11242</v>
      </c>
      <c r="I4246" s="3" t="s">
        <v>5633</v>
      </c>
      <c r="J4246" s="3"/>
      <c r="L4246" s="14"/>
      <c r="M4246" s="3" t="str">
        <f>IFERROR(VLOOKUP(E4246,A:J,10, FALSE),"")</f>
        <v>Zeit-Offset</v>
      </c>
      <c r="N4246" s="3" t="str">
        <f>IFERROR(VLOOKUP(I4246,B:K,10,FALSE),"")</f>
        <v>Gibt die Präsentationszeitversatz des Streams in 100-Nanosekunden-Einheiten an. Dieser Wert ist gleich dem Sendezeitpunkt des ersten verschachtelten Paket in dem Datenabschnitt.</v>
      </c>
      <c r="O4246" s="3" t="str">
        <f>IF(AND(TRIM(J4246)="",M4246=""),"Suffix not translated ",
   IF(AND(TRIM(J4246)&lt;&gt;"",TRIM(M4246)&lt;&gt;"",TRIM(J4246)&lt;&gt;TRIM(M4246)),"Suffix translation &lt;&gt; lookup ", "" ))
&amp;IF(AND(TRIM(K4246)="",N4246=""),"Description not translated ",
   IF(AND(TRIM(K4246)&lt;&gt;"",TRIM(N4246)&lt;&gt;"",TRIM(K4246)&lt;&gt;TRIM(N4246)),"Description translation&lt;&gt; lookup ", "" ))</f>
        <v/>
      </c>
    </row>
    <row r="4247" spans="1:18" ht="75" x14ac:dyDescent="0.25">
      <c r="A4247" s="2" t="str">
        <f>IF(TRIM(J4247)="","",E4247)</f>
        <v>TimeScale</v>
      </c>
      <c r="B4247" s="2" t="str">
        <f>IF(TRIM(K4247)="","",I4247)</f>
        <v>A time value that indicates the time scale for this movie-that is, the number of time units thatpass per second in its time coordinate system. A time coordinate system that measures timein sixtieths of a second, for example, has a time scale of 60.</v>
      </c>
      <c r="C4247" s="2" t="str">
        <f>LEFT(F4247,FIND(".",F4247,6))</f>
        <v>Xmp.video.</v>
      </c>
      <c r="D4247" s="2" t="str">
        <f>VLOOKUP(C4247,PrefixUebersetzung,2,FALSE)</f>
        <v>Xmp.video.</v>
      </c>
      <c r="E4247" s="2" t="str">
        <f>MID(F4247,FIND(".",F4247,6)+1,99)</f>
        <v>TimeScale</v>
      </c>
      <c r="F4247" s="3" t="s">
        <v>6163</v>
      </c>
      <c r="G4247" s="3" t="s">
        <v>9526</v>
      </c>
      <c r="H4247" s="3" t="s">
        <v>11242</v>
      </c>
      <c r="I4247" s="3" t="s">
        <v>6164</v>
      </c>
      <c r="J4247" s="3" t="s">
        <v>6494</v>
      </c>
      <c r="K4247" s="5" t="s">
        <v>6751</v>
      </c>
      <c r="L4247" s="14"/>
      <c r="O4247" s="3" t="str">
        <f>IF(AND(TRIM(J4247)="",M4247=""),"Suffix not translated ",
   IF(AND(TRIM(J4247)&lt;&gt;"",TRIM(M4247)&lt;&gt;"",TRIM(J4247)&lt;&gt;TRIM(M4247)),"Suffix translation &lt;&gt; lookup ", "" ))
&amp;IF(AND(TRIM(K4247)="",N4247=""),"Description not translated ",
   IF(AND(TRIM(K4247)&lt;&gt;"",TRIM(N4247)&lt;&gt;"",TRIM(K4247)&lt;&gt;TRIM(N4247)),"Description translation&lt;&gt; lookup ", "" ))</f>
        <v/>
      </c>
      <c r="P4247" s="3" t="s">
        <v>8447</v>
      </c>
      <c r="Q4247" s="3" t="s">
        <v>8447</v>
      </c>
    </row>
    <row r="4248" spans="1:18" ht="60" x14ac:dyDescent="0.25">
      <c r="A4248" s="2" t="str">
        <f>IF(TRIM(J4248)="","",E4248)</f>
        <v/>
      </c>
      <c r="B4248" s="2" t="str">
        <f>IF(TRIM(K4248)="","",I4248)</f>
        <v>Contains a general name of the SEGMENT, like 'Lord of the Rings - The Two Towers', however, Tags could be used to define several titles for a segment.</v>
      </c>
      <c r="C4248" s="2" t="str">
        <f>LEFT(F4248,FIND(".",F4248,6))</f>
        <v>Xmp.video.</v>
      </c>
      <c r="D4248" s="2" t="str">
        <f>VLOOKUP(C4248,PrefixUebersetzung,2,FALSE)</f>
        <v>Xmp.video.</v>
      </c>
      <c r="E4248" s="2" t="str">
        <f>MID(F4248,FIND(".",F4248,6)+1,99)</f>
        <v>Title</v>
      </c>
      <c r="F4248" s="3" t="s">
        <v>6165</v>
      </c>
      <c r="G4248" s="3" t="s">
        <v>9526</v>
      </c>
      <c r="H4248" s="3" t="s">
        <v>11241</v>
      </c>
      <c r="I4248" s="3" t="s">
        <v>6166</v>
      </c>
      <c r="J4248" s="3"/>
      <c r="K4248" s="5" t="s">
        <v>6794</v>
      </c>
      <c r="L4248" s="14"/>
      <c r="M4248" s="3" t="str">
        <f>IFERROR(VLOOKUP(E4248,A:J,10, FALSE),"")</f>
        <v>Titel</v>
      </c>
      <c r="O4248" s="3" t="str">
        <f>IF(AND(TRIM(J4248)="",M4248=""),"Suffix not translated ",
   IF(AND(TRIM(J4248)&lt;&gt;"",TRIM(M4248)&lt;&gt;"",TRIM(J4248)&lt;&gt;TRIM(M4248)),"Suffix translation &lt;&gt; lookup ", "" ))
&amp;IF(AND(TRIM(K4248)="",N4248=""),"Description not translated ",
   IF(AND(TRIM(K4248)&lt;&gt;"",TRIM(N4248)&lt;&gt;"",TRIM(K4248)&lt;&gt;TRIM(N4248)),"Description translation&lt;&gt; lookup ", "" ))</f>
        <v/>
      </c>
      <c r="Q4248" s="3" t="s">
        <v>8447</v>
      </c>
    </row>
    <row r="4249" spans="1:18" x14ac:dyDescent="0.25">
      <c r="A4249" s="2" t="str">
        <f>IF(TRIM(J4249)="","",E4249)</f>
        <v/>
      </c>
      <c r="B4249" s="2" t="str">
        <f>IF(TRIM(K4249)="","",I4249)</f>
        <v>Toning Effect Settings Applied.</v>
      </c>
      <c r="C4249" s="2" t="str">
        <f>LEFT(F4249,FIND(".",F4249,6))</f>
        <v>Xmp.video.</v>
      </c>
      <c r="D4249" s="2" t="str">
        <f>VLOOKUP(C4249,PrefixUebersetzung,2,FALSE)</f>
        <v>Xmp.video.</v>
      </c>
      <c r="E4249" s="2" t="str">
        <f>MID(F4249,FIND(".",F4249,6)+1,99)</f>
        <v>ToningEffect</v>
      </c>
      <c r="F4249" s="3" t="s">
        <v>6167</v>
      </c>
      <c r="G4249" s="3" t="s">
        <v>9526</v>
      </c>
      <c r="H4249" s="3" t="s">
        <v>11241</v>
      </c>
      <c r="I4249" s="3" t="s">
        <v>6168</v>
      </c>
      <c r="J4249" s="3"/>
      <c r="K4249" s="5" t="s">
        <v>6795</v>
      </c>
      <c r="L4249" s="14"/>
      <c r="M4249" s="3" t="str">
        <f>IFERROR(VLOOKUP(E4249,A:J,10, FALSE),"")</f>
        <v>Toneffekt</v>
      </c>
      <c r="O4249" s="3" t="str">
        <f>IF(AND(TRIM(J4249)="",M4249=""),"Suffix not translated ",
   IF(AND(TRIM(J4249)&lt;&gt;"",TRIM(M4249)&lt;&gt;"",TRIM(J4249)&lt;&gt;TRIM(M4249)),"Suffix translation &lt;&gt; lookup ", "" ))
&amp;IF(AND(TRIM(K4249)="",N4249=""),"Description not translated ",
   IF(AND(TRIM(K4249)&lt;&gt;"",TRIM(N4249)&lt;&gt;"",TRIM(K4249)&lt;&gt;TRIM(N4249)),"Description translation&lt;&gt; lookup ", "" ))</f>
        <v/>
      </c>
      <c r="Q4249" s="3" t="s">
        <v>8447</v>
      </c>
    </row>
    <row r="4250" spans="1:18" ht="30" x14ac:dyDescent="0.25">
      <c r="A4250" s="2" t="str">
        <f>IF(TRIM(J4250)="","",E4250)</f>
        <v>TotalFrameCount</v>
      </c>
      <c r="B4250" s="2" t="str">
        <f>IF(TRIM(K4250)="","",I4250)</f>
        <v/>
      </c>
      <c r="C4250" s="2" t="str">
        <f>LEFT(F4250,FIND(".",F4250,6))</f>
        <v>Xmp.video.</v>
      </c>
      <c r="D4250" s="2" t="str">
        <f>VLOOKUP(C4250,PrefixUebersetzung,2,FALSE)</f>
        <v>Xmp.video.</v>
      </c>
      <c r="E4250" s="2" t="str">
        <f>MID(F4250,FIND(".",F4250,6)+1,99)</f>
        <v>TotalFrameCount</v>
      </c>
      <c r="F4250" s="3" t="s">
        <v>6169</v>
      </c>
      <c r="G4250" s="3" t="s">
        <v>9526</v>
      </c>
      <c r="H4250" s="3" t="s">
        <v>11242</v>
      </c>
      <c r="I4250" s="3" t="s">
        <v>5851</v>
      </c>
      <c r="J4250" s="3" t="s">
        <v>6495</v>
      </c>
      <c r="L4250" s="14"/>
      <c r="N4250" s="3" t="str">
        <f>IFERROR(VLOOKUP(I4250,B:K,10,FALSE),"")</f>
        <v>Gesamtzahl von Frames in einem Video</v>
      </c>
      <c r="O4250" s="3" t="str">
        <f>IF(AND(TRIM(J4250)="",M4250=""),"Suffix not translated ",
   IF(AND(TRIM(J4250)&lt;&gt;"",TRIM(M4250)&lt;&gt;"",TRIM(J4250)&lt;&gt;TRIM(M4250)),"Suffix translation &lt;&gt; lookup ", "" ))
&amp;IF(AND(TRIM(K4250)="",N4250=""),"Description not translated ",
   IF(AND(TRIM(K4250)&lt;&gt;"",TRIM(N4250)&lt;&gt;"",TRIM(K4250)&lt;&gt;TRIM(N4250)),"Description translation&lt;&gt; lookup ", "" ))</f>
        <v/>
      </c>
      <c r="P4250" s="3" t="s">
        <v>8447</v>
      </c>
    </row>
    <row r="4251" spans="1:18" ht="30" x14ac:dyDescent="0.25">
      <c r="A4251" s="2" t="str">
        <f>IF(TRIM(J4251)="","",E4251)</f>
        <v>TotalStream</v>
      </c>
      <c r="B4251" s="2" t="str">
        <f>IF(TRIM(K4251)="","",I4251)</f>
        <v>Total number of streams present in a video. Eg - Video, Audio or Subtitles</v>
      </c>
      <c r="C4251" s="2" t="str">
        <f>LEFT(F4251,FIND(".",F4251,6))</f>
        <v>Xmp.video.</v>
      </c>
      <c r="D4251" s="2" t="str">
        <f>VLOOKUP(C4251,PrefixUebersetzung,2,FALSE)</f>
        <v>Xmp.video.</v>
      </c>
      <c r="E4251" s="2" t="str">
        <f>MID(F4251,FIND(".",F4251,6)+1,99)</f>
        <v>TotalStream</v>
      </c>
      <c r="F4251" s="3" t="s">
        <v>6170</v>
      </c>
      <c r="G4251" s="3" t="s">
        <v>9526</v>
      </c>
      <c r="H4251" s="3" t="s">
        <v>11242</v>
      </c>
      <c r="I4251" s="3" t="s">
        <v>6171</v>
      </c>
      <c r="J4251" s="3" t="s">
        <v>6496</v>
      </c>
      <c r="K4251" s="5" t="s">
        <v>6796</v>
      </c>
      <c r="L4251" s="14"/>
      <c r="O4251" s="3" t="str">
        <f>IF(AND(TRIM(J4251)="",M4251=""),"Suffix not translated ",
   IF(AND(TRIM(J4251)&lt;&gt;"",TRIM(M4251)&lt;&gt;"",TRIM(J4251)&lt;&gt;TRIM(M4251)),"Suffix translation &lt;&gt; lookup ", "" ))
&amp;IF(AND(TRIM(K4251)="",N4251=""),"Description not translated ",
   IF(AND(TRIM(K4251)&lt;&gt;"",TRIM(N4251)&lt;&gt;"",TRIM(K4251)&lt;&gt;TRIM(N4251)),"Description translation&lt;&gt; lookup ", "" ))</f>
        <v/>
      </c>
      <c r="P4251" s="3" t="s">
        <v>8447</v>
      </c>
      <c r="Q4251" s="3" t="s">
        <v>8447</v>
      </c>
    </row>
    <row r="4252" spans="1:18" x14ac:dyDescent="0.25">
      <c r="A4252" s="2" t="str">
        <f>IF(TRIM(J4252)="","",E4252)</f>
        <v>Track</v>
      </c>
      <c r="B4252" s="2" t="str">
        <f>IF(TRIM(K4252)="","",I4252)</f>
        <v>Information about the Track.</v>
      </c>
      <c r="C4252" s="2" t="str">
        <f>LEFT(F4252,FIND(".",F4252,6))</f>
        <v>Xmp.video.</v>
      </c>
      <c r="D4252" s="2" t="str">
        <f>VLOOKUP(C4252,PrefixUebersetzung,2,FALSE)</f>
        <v>Xmp.video.</v>
      </c>
      <c r="E4252" s="2" t="str">
        <f>MID(F4252,FIND(".",F4252,6)+1,99)</f>
        <v>Track</v>
      </c>
      <c r="F4252" s="3" t="s">
        <v>6172</v>
      </c>
      <c r="G4252" s="3" t="s">
        <v>9526</v>
      </c>
      <c r="H4252" s="3" t="s">
        <v>11241</v>
      </c>
      <c r="I4252" s="3" t="s">
        <v>6173</v>
      </c>
      <c r="J4252" s="3" t="s">
        <v>6497</v>
      </c>
      <c r="K4252" s="5" t="s">
        <v>6315</v>
      </c>
      <c r="L4252" s="14"/>
      <c r="O4252" s="3" t="str">
        <f>IF(AND(TRIM(J4252)="",M4252=""),"Suffix not translated ",
   IF(AND(TRIM(J4252)&lt;&gt;"",TRIM(M4252)&lt;&gt;"",TRIM(J4252)&lt;&gt;TRIM(M4252)),"Suffix translation &lt;&gt; lookup ", "" ))
&amp;IF(AND(TRIM(K4252)="",N4252=""),"Description not translated ",
   IF(AND(TRIM(K4252)&lt;&gt;"",TRIM(N4252)&lt;&gt;"",TRIM(K4252)&lt;&gt;TRIM(N4252)),"Description translation&lt;&gt; lookup ", "" ))</f>
        <v/>
      </c>
      <c r="P4252" s="3" t="s">
        <v>8447</v>
      </c>
      <c r="Q4252" s="3" t="s">
        <v>8447</v>
      </c>
    </row>
    <row r="4253" spans="1:18" ht="60" x14ac:dyDescent="0.25">
      <c r="A4253" s="2" t="str">
        <f>IF(TRIM(J4253)="","",E4253)</f>
        <v/>
      </c>
      <c r="B4253" s="2" t="str">
        <f>IF(TRIM(K4253)="","",I4253)</f>
        <v/>
      </c>
      <c r="C4253" s="2" t="str">
        <f>LEFT(F4253,FIND(".",F4253,6))</f>
        <v>Xmp.video.</v>
      </c>
      <c r="D4253" s="2" t="str">
        <f>VLOOKUP(C4253,PrefixUebersetzung,2,FALSE)</f>
        <v>Xmp.video.</v>
      </c>
      <c r="E4253" s="2" t="str">
        <f>MID(F4253,FIND(".",F4253,6)+1,99)</f>
        <v>TrackCreateDate</v>
      </c>
      <c r="F4253" s="3" t="s">
        <v>6174</v>
      </c>
      <c r="G4253" s="3" t="s">
        <v>9526</v>
      </c>
      <c r="H4253" s="3" t="s">
        <v>11242</v>
      </c>
      <c r="I4253" s="3" t="s">
        <v>5635</v>
      </c>
      <c r="J4253" s="3"/>
      <c r="L4253" s="14"/>
      <c r="M4253" s="3" t="str">
        <f>IFERROR(VLOOKUP(E4253,A:J,10, FALSE),"")</f>
        <v>Track Erzeugungsdatum</v>
      </c>
      <c r="N4253" s="3" t="str">
        <f>IFERROR(VLOOKUP(I4253,B:K,10,FALSE),"")</f>
        <v>Ein 32-Bit-Ganzzahl (in Sekunden seit Mitternacht 1. Januar 1904 ), die angibt, wann der Spur-Header erstellt wurde.</v>
      </c>
      <c r="O4253" s="3" t="str">
        <f>IF(AND(TRIM(J4253)="",M4253=""),"Suffix not translated ",
   IF(AND(TRIM(J4253)&lt;&gt;"",TRIM(M4253)&lt;&gt;"",TRIM(J4253)&lt;&gt;TRIM(M4253)),"Suffix translation &lt;&gt; lookup ", "" ))
&amp;IF(AND(TRIM(K4253)="",N4253=""),"Description not translated ",
   IF(AND(TRIM(K4253)&lt;&gt;"",TRIM(N4253)&lt;&gt;"",TRIM(K4253)&lt;&gt;TRIM(N4253)),"Description translation&lt;&gt; lookup ", "" ))</f>
        <v/>
      </c>
    </row>
    <row r="4254" spans="1:18" ht="45" x14ac:dyDescent="0.25">
      <c r="A4254" s="2" t="str">
        <f>IF(TRIM(J4254)="","",E4254)</f>
        <v/>
      </c>
      <c r="B4254" s="2" t="str">
        <f>IF(TRIM(K4254)="","",I4254)</f>
        <v/>
      </c>
      <c r="C4254" s="2" t="str">
        <f>LEFT(F4254,FIND(".",F4254,6))</f>
        <v>Xmp.video.</v>
      </c>
      <c r="D4254" s="2" t="str">
        <f>VLOOKUP(C4254,PrefixUebersetzung,2,FALSE)</f>
        <v>Xmp.video.</v>
      </c>
      <c r="E4254" s="2" t="str">
        <f>MID(F4254,FIND(".",F4254,6)+1,99)</f>
        <v>TrackDuration</v>
      </c>
      <c r="F4254" s="3" t="s">
        <v>6175</v>
      </c>
      <c r="G4254" s="3" t="s">
        <v>9526</v>
      </c>
      <c r="H4254" s="3" t="s">
        <v>11242</v>
      </c>
      <c r="I4254" s="3" t="s">
        <v>5637</v>
      </c>
      <c r="J4254" s="3"/>
      <c r="L4254" s="14"/>
      <c r="M4254" s="3" t="str">
        <f>IFERROR(VLOOKUP(E4254,A:J,10, FALSE),"")</f>
        <v>Track Dauer</v>
      </c>
      <c r="N4254" s="3" t="str">
        <f>IFERROR(VLOOKUP(I4254,B:K,10,FALSE),"")</f>
        <v>Ein Zeitwert, der die Dauer dieser Spur (in Zeit-Koordinatensystem des Films) anzeigt.</v>
      </c>
      <c r="O4254" s="3" t="str">
        <f>IF(AND(TRIM(J4254)="",M4254=""),"Suffix not translated ",
   IF(AND(TRIM(J4254)&lt;&gt;"",TRIM(M4254)&lt;&gt;"",TRIM(J4254)&lt;&gt;TRIM(M4254)),"Suffix translation &lt;&gt; lookup ", "" ))
&amp;IF(AND(TRIM(K4254)="",N4254=""),"Description not translated ",
   IF(AND(TRIM(K4254)&lt;&gt;"",TRIM(N4254)&lt;&gt;"",TRIM(K4254)&lt;&gt;TRIM(N4254)),"Description translation&lt;&gt; lookup ", "" ))</f>
        <v/>
      </c>
    </row>
    <row r="4255" spans="1:18" x14ac:dyDescent="0.25">
      <c r="A4255" s="2" t="str">
        <f>IF(TRIM(J4255)="","",E4255)</f>
        <v/>
      </c>
      <c r="B4255" s="2" t="str">
        <f>IF(TRIM(K4255)="","",I4255)</f>
        <v>Video Track Forced , i.e. Enabled/Disabled</v>
      </c>
      <c r="C4255" s="2" t="str">
        <f>LEFT(F4255,FIND(".",F4255,6))</f>
        <v>Xmp.video.</v>
      </c>
      <c r="D4255" s="2" t="str">
        <f>VLOOKUP(C4255,PrefixUebersetzung,2,FALSE)</f>
        <v>Xmp.video.</v>
      </c>
      <c r="E4255" s="2" t="str">
        <f>MID(F4255,FIND(".",F4255,6)+1,99)</f>
        <v>TrackForced</v>
      </c>
      <c r="F4255" s="3" t="s">
        <v>6176</v>
      </c>
      <c r="G4255" s="3" t="s">
        <v>9526</v>
      </c>
      <c r="H4255" s="3" t="s">
        <v>11241</v>
      </c>
      <c r="I4255" s="3" t="s">
        <v>6177</v>
      </c>
      <c r="J4255" s="3"/>
      <c r="K4255" s="5" t="s">
        <v>6678</v>
      </c>
      <c r="L4255" s="14"/>
      <c r="M4255" s="3" t="str">
        <f>IFERROR(VLOOKUP(E4255,A:J,10, FALSE),"")</f>
        <v>Track erzwungen</v>
      </c>
      <c r="O4255" s="3" t="str">
        <f>IF(AND(TRIM(J4255)="",M4255=""),"Suffix not translated ",
   IF(AND(TRIM(J4255)&lt;&gt;"",TRIM(M4255)&lt;&gt;"",TRIM(J4255)&lt;&gt;TRIM(M4255)),"Suffix translation &lt;&gt; lookup ", "" ))
&amp;IF(AND(TRIM(K4255)="",N4255=""),"Description not translated ",
   IF(AND(TRIM(K4255)&lt;&gt;"",TRIM(N4255)&lt;&gt;"",TRIM(K4255)&lt;&gt;TRIM(N4255)),"Description translation&lt;&gt; lookup ", "" ))</f>
        <v/>
      </c>
      <c r="Q4255" s="3" t="s">
        <v>8447</v>
      </c>
    </row>
    <row r="4256" spans="1:18" ht="30" x14ac:dyDescent="0.25">
      <c r="A4256" s="2" t="str">
        <f>IF(TRIM(J4256)="","",E4256)</f>
        <v/>
      </c>
      <c r="B4256" s="2" t="str">
        <f>IF(TRIM(K4256)="","",I4256)</f>
        <v/>
      </c>
      <c r="C4256" s="2" t="str">
        <f>LEFT(F4256,FIND(".",F4256,6))</f>
        <v>Xmp.video.</v>
      </c>
      <c r="D4256" s="2" t="str">
        <f>VLOOKUP(C4256,PrefixUebersetzung,2,FALSE)</f>
        <v>Xmp.video.</v>
      </c>
      <c r="E4256" s="2" t="str">
        <f>MID(F4256,FIND(".",F4256,6)+1,99)</f>
        <v>TrackHeaderVersion</v>
      </c>
      <c r="F4256" s="3" t="s">
        <v>6178</v>
      </c>
      <c r="G4256" s="3" t="s">
        <v>9526</v>
      </c>
      <c r="H4256" s="3" t="s">
        <v>11241</v>
      </c>
      <c r="I4256" s="3" t="s">
        <v>5641</v>
      </c>
      <c r="J4256" s="3"/>
      <c r="L4256" s="14"/>
      <c r="M4256" s="3" t="str">
        <f>IFERROR(VLOOKUP(E4256,A:J,10, FALSE),"")</f>
        <v>Track HeaderVersion</v>
      </c>
      <c r="N4256" s="3" t="str">
        <f>IFERROR(VLOOKUP(I4256,B:K,10,FALSE),"")</f>
        <v>Eine 1-Byte-Spezifikation der Version dieses Track-Headers</v>
      </c>
      <c r="O4256" s="3" t="str">
        <f>IF(AND(TRIM(J4256)="",M4256=""),"Suffix not translated ",
   IF(AND(TRIM(J4256)&lt;&gt;"",TRIM(M4256)&lt;&gt;"",TRIM(J4256)&lt;&gt;TRIM(M4256)),"Suffix translation &lt;&gt; lookup ", "" ))
&amp;IF(AND(TRIM(K4256)="",N4256=""),"Description not translated ",
   IF(AND(TRIM(K4256)&lt;&gt;"",TRIM(N4256)&lt;&gt;"",TRIM(K4256)&lt;&gt;TRIM(N4256)),"Description translation&lt;&gt; lookup ", "" ))</f>
        <v/>
      </c>
    </row>
    <row r="4257" spans="1:18" ht="45" x14ac:dyDescent="0.25">
      <c r="A4257" s="2" t="str">
        <f>IF(TRIM(J4257)="","",E4257)</f>
        <v/>
      </c>
      <c r="B4257" s="2" t="str">
        <f>IF(TRIM(K4257)="","",I4257)</f>
        <v/>
      </c>
      <c r="C4257" s="2" t="str">
        <f>LEFT(F4257,FIND(".",F4257,6))</f>
        <v>Xmp.video.</v>
      </c>
      <c r="D4257" s="2" t="str">
        <f>VLOOKUP(C4257,PrefixUebersetzung,2,FALSE)</f>
        <v>Xmp.video.</v>
      </c>
      <c r="E4257" s="2" t="str">
        <f>MID(F4257,FIND(".",F4257,6)+1,99)</f>
        <v>TrackID</v>
      </c>
      <c r="F4257" s="3" t="s">
        <v>6179</v>
      </c>
      <c r="G4257" s="3" t="s">
        <v>9526</v>
      </c>
      <c r="H4257" s="3" t="s">
        <v>11242</v>
      </c>
      <c r="I4257" s="3" t="s">
        <v>5643</v>
      </c>
      <c r="J4257" s="3"/>
      <c r="L4257" s="14"/>
      <c r="M4257" s="3" t="str">
        <f>IFERROR(VLOOKUP(E4257,A:J,10, FALSE),"")</f>
        <v>Track Id</v>
      </c>
      <c r="N4257" s="3" t="str">
        <f>IFERROR(VLOOKUP(I4257,B:K,10,FALSE),"")</f>
        <v>Ein 32-Bit-Ganzzahl, die die Spur eindeutig identifiziert. Der Wert 0 kann nicht verwendet werden.</v>
      </c>
      <c r="O4257" s="3" t="str">
        <f>IF(AND(TRIM(J4257)="",M4257=""),"Suffix not translated ",
   IF(AND(TRIM(J4257)&lt;&gt;"",TRIM(M4257)&lt;&gt;"",TRIM(J4257)&lt;&gt;TRIM(M4257)),"Suffix translation &lt;&gt; lookup ", "" ))
&amp;IF(AND(TRIM(K4257)="",N4257=""),"Description not translated ",
   IF(AND(TRIM(K4257)&lt;&gt;"",TRIM(N4257)&lt;&gt;"",TRIM(K4257)&lt;&gt;TRIM(N4257)),"Description translation&lt;&gt; lookup ", "" ))</f>
        <v/>
      </c>
    </row>
    <row r="4258" spans="1:18" x14ac:dyDescent="0.25">
      <c r="A4258" s="2" t="str">
        <f>IF(TRIM(J4258)="","",E4258)</f>
        <v/>
      </c>
      <c r="B4258" s="2" t="str">
        <f>IF(TRIM(K4258)="","",I4258)</f>
        <v/>
      </c>
      <c r="C4258" s="2" t="str">
        <f>LEFT(F4258,FIND(".",F4258,6))</f>
        <v>Xmp.video.</v>
      </c>
      <c r="D4258" s="2" t="str">
        <f>VLOOKUP(C4258,PrefixUebersetzung,2,FALSE)</f>
        <v>Xmp.video.</v>
      </c>
      <c r="E4258" s="2" t="str">
        <f>MID(F4258,FIND(".",F4258,6)+1,99)</f>
        <v>TrackLacing</v>
      </c>
      <c r="F4258" s="3" t="s">
        <v>6180</v>
      </c>
      <c r="G4258" s="3" t="s">
        <v>9526</v>
      </c>
      <c r="H4258" s="3" t="s">
        <v>11241</v>
      </c>
      <c r="I4258" s="3" t="s">
        <v>6181</v>
      </c>
      <c r="J4258" s="3"/>
      <c r="L4258" s="14">
        <v>5</v>
      </c>
      <c r="M4258" s="3" t="str">
        <f>IFERROR(VLOOKUP(E4258,A:J,10, FALSE),"")</f>
        <v/>
      </c>
      <c r="O4258" s="3" t="str">
        <f>IF(AND(TRIM(J4258)="",M4258=""),"Suffix not translated ",
   IF(AND(TRIM(J4258)&lt;&gt;"",TRIM(M4258)&lt;&gt;"",TRIM(J4258)&lt;&gt;TRIM(M4258)),"Suffix translation &lt;&gt; lookup ", "" ))
&amp;IF(AND(TRIM(K4258)="",N4258=""),"Description not translated ",
   IF(AND(TRIM(K4258)&lt;&gt;"",TRIM(N4258)&lt;&gt;"",TRIM(K4258)&lt;&gt;TRIM(N4258)),"Description translation&lt;&gt; lookup ", "" ))</f>
        <v xml:space="preserve">Suffix not translated Description not translated </v>
      </c>
      <c r="Q4258" s="3" t="s">
        <v>8447</v>
      </c>
    </row>
    <row r="4259" spans="1:18" ht="30" x14ac:dyDescent="0.25">
      <c r="A4259" s="2" t="str">
        <f>IF(TRIM(J4259)="","",E4259)</f>
        <v/>
      </c>
      <c r="B4259" s="2" t="str">
        <f>IF(TRIM(K4259)="","",I4259)</f>
        <v/>
      </c>
      <c r="C4259" s="2" t="str">
        <f>LEFT(F4259,FIND(".",F4259,6))</f>
        <v>Xmp.video.</v>
      </c>
      <c r="D4259" s="2" t="str">
        <f>VLOOKUP(C4259,PrefixUebersetzung,2,FALSE)</f>
        <v>Xmp.video.</v>
      </c>
      <c r="E4259" s="2" t="str">
        <f>MID(F4259,FIND(".",F4259,6)+1,99)</f>
        <v>TrackLang</v>
      </c>
      <c r="F4259" s="3" t="s">
        <v>6182</v>
      </c>
      <c r="G4259" s="3" t="s">
        <v>9526</v>
      </c>
      <c r="H4259" s="3" t="s">
        <v>11241</v>
      </c>
      <c r="I4259" s="3" t="s">
        <v>5647</v>
      </c>
      <c r="J4259" s="3"/>
      <c r="L4259" s="14"/>
      <c r="M4259" s="3" t="str">
        <f>IFERROR(VLOOKUP(E4259,A:J,10, FALSE),"")</f>
        <v>Track Sprache</v>
      </c>
      <c r="N4259" s="3" t="str">
        <f>IFERROR(VLOOKUP(I4259,B:K,10,FALSE),"")</f>
        <v>Die Sprache, in der ein bestimmter Stream aufgezeichnet wurde.</v>
      </c>
      <c r="O4259" s="3" t="str">
        <f>IF(AND(TRIM(J4259)="",M4259=""),"Suffix not translated ",
   IF(AND(TRIM(J4259)&lt;&gt;"",TRIM(M4259)&lt;&gt;"",TRIM(J4259)&lt;&gt;TRIM(M4259)),"Suffix translation &lt;&gt; lookup ", "" ))
&amp;IF(AND(TRIM(K4259)="",N4259=""),"Description not translated ",
   IF(AND(TRIM(K4259)&lt;&gt;"",TRIM(N4259)&lt;&gt;"",TRIM(K4259)&lt;&gt;TRIM(N4259)),"Description translation&lt;&gt; lookup ", "" ))</f>
        <v/>
      </c>
    </row>
    <row r="4260" spans="1:18" ht="120" x14ac:dyDescent="0.25">
      <c r="A4260" s="2" t="str">
        <f>IF(TRIM(J4260)="","",E4260)</f>
        <v/>
      </c>
      <c r="B4260" s="2" t="str">
        <f>IF(TRIM(K4260)="","",I4260)</f>
        <v/>
      </c>
      <c r="C4260" s="2" t="str">
        <f>LEFT(F4260,FIND(".",F4260,6))</f>
        <v>Xmp.video.</v>
      </c>
      <c r="D4260" s="2" t="str">
        <f>VLOOKUP(C4260,PrefixUebersetzung,2,FALSE)</f>
        <v>Xmp.video.</v>
      </c>
      <c r="E4260" s="2" t="str">
        <f>MID(F4260,FIND(".",F4260,6)+1,99)</f>
        <v>TrackLayer</v>
      </c>
      <c r="F4260" s="3" t="s">
        <v>6183</v>
      </c>
      <c r="G4260" s="3" t="s">
        <v>9526</v>
      </c>
      <c r="H4260" s="3" t="s">
        <v>11242</v>
      </c>
      <c r="I4260" s="3" t="s">
        <v>5649</v>
      </c>
      <c r="J4260" s="3"/>
      <c r="L4260" s="14">
        <v>5</v>
      </c>
      <c r="M4260" s="3" t="str">
        <f>IFERROR(VLOOKUP(E4260,A:J,10, FALSE),"")</f>
        <v/>
      </c>
      <c r="N4260" s="3" t="str">
        <f>IFERROR(VLOOKUP(I4260,B:K,10,FALSE),"")</f>
        <v>Ein 16-Bit-Ganzzahl, die die räumliche Priorität dieser Spur in seinem Film zeigt. Die Quicktime-Movie-Toolbox verwendet diesen Wert um zu bestimmen, wie Spuren sich überlagern. Tracks mit niedrigeren Layer-Wert werden vor Tracks mit höheren Layer-Werte angezeigt.</v>
      </c>
      <c r="O4260" s="3" t="str">
        <f>IF(AND(TRIM(J4260)="",M4260=""),"Suffix not translated ",
   IF(AND(TRIM(J4260)&lt;&gt;"",TRIM(M4260)&lt;&gt;"",TRIM(J4260)&lt;&gt;TRIM(M4260)),"Suffix translation &lt;&gt; lookup ", "" ))
&amp;IF(AND(TRIM(K4260)="",N4260=""),"Description not translated ",
   IF(AND(TRIM(K4260)&lt;&gt;"",TRIM(N4260)&lt;&gt;"",TRIM(K4260)&lt;&gt;TRIM(N4260)),"Description translation&lt;&gt; lookup ", "" ))</f>
        <v xml:space="preserve">Suffix not translated </v>
      </c>
    </row>
    <row r="4261" spans="1:18" ht="60" x14ac:dyDescent="0.25">
      <c r="A4261" s="2" t="str">
        <f>IF(TRIM(J4261)="","",E4261)</f>
        <v/>
      </c>
      <c r="B4261" s="2" t="str">
        <f>IF(TRIM(K4261)="","",I4261)</f>
        <v/>
      </c>
      <c r="C4261" s="2" t="str">
        <f>LEFT(F4261,FIND(".",F4261,6))</f>
        <v>Xmp.video.</v>
      </c>
      <c r="D4261" s="2" t="str">
        <f>VLOOKUP(C4261,PrefixUebersetzung,2,FALSE)</f>
        <v>Xmp.video.</v>
      </c>
      <c r="E4261" s="2" t="str">
        <f>MID(F4261,FIND(".",F4261,6)+1,99)</f>
        <v>TrackModifyDate</v>
      </c>
      <c r="F4261" s="3" t="s">
        <v>6184</v>
      </c>
      <c r="G4261" s="3" t="s">
        <v>9526</v>
      </c>
      <c r="H4261" s="3" t="s">
        <v>11242</v>
      </c>
      <c r="I4261" s="3" t="s">
        <v>5651</v>
      </c>
      <c r="J4261" s="3"/>
      <c r="L4261" s="14"/>
      <c r="M4261" s="3" t="str">
        <f>IFERROR(VLOOKUP(E4261,A:J,10, FALSE),"")</f>
        <v>Track Veränderungsdatum</v>
      </c>
      <c r="N4261" s="3" t="str">
        <f>IFERROR(VLOOKUP(I4261,B:K,10,FALSE),"")</f>
        <v>Ein 32-Bit-Ganzzahl (in Sekunden seit Mitternacht 1. Januar 1904 ), die angibt, wann der Spur-Header zuletzt verändert wurde.</v>
      </c>
      <c r="O4261" s="3" t="str">
        <f>IF(AND(TRIM(J4261)="",M4261=""),"Suffix not translated ",
   IF(AND(TRIM(J4261)&lt;&gt;"",TRIM(M4261)&lt;&gt;"",TRIM(J4261)&lt;&gt;TRIM(M4261)),"Suffix translation &lt;&gt; lookup ", "" ))
&amp;IF(AND(TRIM(K4261)="",N4261=""),"Description not translated ",
   IF(AND(TRIM(K4261)&lt;&gt;"",TRIM(N4261)&lt;&gt;"",TRIM(K4261)&lt;&gt;TRIM(N4261)),"Description translation&lt;&gt; lookup ", "" ))</f>
        <v/>
      </c>
    </row>
    <row r="4262" spans="1:18" ht="30" x14ac:dyDescent="0.25">
      <c r="A4262" s="2" t="str">
        <f>IF(TRIM(J4262)="","",E4262)</f>
        <v>TrackName</v>
      </c>
      <c r="B4262" s="2" t="str">
        <f>IF(TRIM(K4262)="","",I4262)</f>
        <v>Track Name could be used to define titles for a segment.</v>
      </c>
      <c r="C4262" s="2" t="str">
        <f>LEFT(F4262,FIND(".",F4262,6))</f>
        <v>Xmp.video.</v>
      </c>
      <c r="D4262" s="2" t="str">
        <f>VLOOKUP(C4262,PrefixUebersetzung,2,FALSE)</f>
        <v>Xmp.video.</v>
      </c>
      <c r="E4262" s="2" t="str">
        <f>MID(F4262,FIND(".",F4262,6)+1,99)</f>
        <v>TrackName</v>
      </c>
      <c r="F4262" s="3" t="s">
        <v>6185</v>
      </c>
      <c r="G4262" s="3" t="s">
        <v>9526</v>
      </c>
      <c r="H4262" s="3" t="s">
        <v>11241</v>
      </c>
      <c r="I4262" s="3" t="s">
        <v>6186</v>
      </c>
      <c r="J4262" s="3" t="s">
        <v>6498</v>
      </c>
      <c r="K4262" s="5" t="s">
        <v>6797</v>
      </c>
      <c r="L4262" s="14"/>
      <c r="O4262" s="3" t="str">
        <f>IF(AND(TRIM(J4262)="",M4262=""),"Suffix not translated ",
   IF(AND(TRIM(J4262)&lt;&gt;"",TRIM(M4262)&lt;&gt;"",TRIM(J4262)&lt;&gt;TRIM(M4262)),"Suffix translation &lt;&gt; lookup ", "" ))
&amp;IF(AND(TRIM(K4262)="",N4262=""),"Description not translated ",
   IF(AND(TRIM(K4262)&lt;&gt;"",TRIM(N4262)&lt;&gt;"",TRIM(K4262)&lt;&gt;TRIM(N4262)),"Description translation&lt;&gt; lookup ", "" ))</f>
        <v/>
      </c>
      <c r="P4262" s="3" t="s">
        <v>8447</v>
      </c>
      <c r="Q4262" s="3" t="s">
        <v>8447</v>
      </c>
    </row>
    <row r="4263" spans="1:18" x14ac:dyDescent="0.25">
      <c r="A4263" s="2" t="str">
        <f>IF(TRIM(J4263)="","",E4263)</f>
        <v>TrackNumber</v>
      </c>
      <c r="B4263" s="2" t="str">
        <f>IF(TRIM(K4263)="","",I4263)</f>
        <v>Track Number.</v>
      </c>
      <c r="C4263" s="2" t="str">
        <f>LEFT(F4263,FIND(".",F4263,6))</f>
        <v>Xmp.video.</v>
      </c>
      <c r="D4263" s="2" t="str">
        <f>VLOOKUP(C4263,PrefixUebersetzung,2,FALSE)</f>
        <v>Xmp.video.</v>
      </c>
      <c r="E4263" s="2" t="str">
        <f>MID(F4263,FIND(".",F4263,6)+1,99)</f>
        <v>TrackNumber</v>
      </c>
      <c r="F4263" s="3" t="s">
        <v>6187</v>
      </c>
      <c r="G4263" s="3" t="s">
        <v>9526</v>
      </c>
      <c r="H4263" s="3" t="s">
        <v>11242</v>
      </c>
      <c r="I4263" s="3" t="s">
        <v>6188</v>
      </c>
      <c r="J4263" s="3" t="s">
        <v>4568</v>
      </c>
      <c r="K4263" s="5" t="s">
        <v>4568</v>
      </c>
      <c r="L4263" s="14"/>
      <c r="M4263" s="3" t="str">
        <f>IFERROR(VLOOKUP(E4263,A:J,10, FALSE),"")</f>
        <v>Track-Nummer</v>
      </c>
      <c r="O4263" s="3" t="str">
        <f>IF(AND(TRIM(J4263)="",M4263=""),"Suffix not translated ",
   IF(AND(TRIM(J4263)&lt;&gt;"",TRIM(M4263)&lt;&gt;"",TRIM(J4263)&lt;&gt;TRIM(M4263)),"Suffix translation &lt;&gt; lookup ", "" ))
&amp;IF(AND(TRIM(K4263)="",N4263=""),"Description not translated ",
   IF(AND(TRIM(K4263)&lt;&gt;"",TRIM(N4263)&lt;&gt;"",TRIM(K4263)&lt;&gt;TRIM(N4263)),"Description translation&lt;&gt; lookup ", "" ))</f>
        <v/>
      </c>
      <c r="P4263" s="3" t="s">
        <v>8447</v>
      </c>
      <c r="Q4263" s="3" t="s">
        <v>8447</v>
      </c>
      <c r="R4263" s="3" t="s">
        <v>9371</v>
      </c>
    </row>
    <row r="4264" spans="1:18" ht="60" x14ac:dyDescent="0.25">
      <c r="A4264" s="2" t="str">
        <f>IF(TRIM(J4264)="","",E4264)</f>
        <v/>
      </c>
      <c r="B4264" s="2" t="str">
        <f>IF(TRIM(K4264)="","",I4264)</f>
        <v/>
      </c>
      <c r="C4264" s="2" t="str">
        <f>LEFT(F4264,FIND(".",F4264,6))</f>
        <v>Xmp.video.</v>
      </c>
      <c r="D4264" s="2" t="str">
        <f>VLOOKUP(C4264,PrefixUebersetzung,2,FALSE)</f>
        <v>Xmp.video.</v>
      </c>
      <c r="E4264" s="2" t="str">
        <f>MID(F4264,FIND(".",F4264,6)+1,99)</f>
        <v>TrackVolume</v>
      </c>
      <c r="F4264" s="3" t="s">
        <v>6189</v>
      </c>
      <c r="G4264" s="3" t="s">
        <v>9526</v>
      </c>
      <c r="H4264" s="3" t="s">
        <v>9519</v>
      </c>
      <c r="I4264" s="3" t="s">
        <v>5653</v>
      </c>
      <c r="J4264" s="3"/>
      <c r="L4264" s="14"/>
      <c r="M4264" s="3" t="str">
        <f>IFERROR(VLOOKUP(E4264,A:J,10, FALSE),"")</f>
        <v>Track Lautstärke</v>
      </c>
      <c r="N4264" s="3" t="str">
        <f>IFERROR(VLOOKUP(I4264,B:K,10,FALSE),"")</f>
        <v>Ein 16-Bit-Festpunktzahl, die angibt, wie laut diesen Track Sound zu spielen ist. Ein Wert von 1,0 bedeutet volle Lautstärke.</v>
      </c>
      <c r="O4264" s="3" t="str">
        <f>IF(AND(TRIM(J4264)="",M4264=""),"Suffix not translated ",
   IF(AND(TRIM(J4264)&lt;&gt;"",TRIM(M4264)&lt;&gt;"",TRIM(J4264)&lt;&gt;TRIM(M4264)),"Suffix translation &lt;&gt; lookup ", "" ))
&amp;IF(AND(TRIM(K4264)="",N4264=""),"Description not translated ",
   IF(AND(TRIM(K4264)&lt;&gt;"",TRIM(N4264)&lt;&gt;"",TRIM(K4264)&lt;&gt;TRIM(N4264)),"Description translation&lt;&gt; lookup ", "" ))</f>
        <v/>
      </c>
    </row>
    <row r="4265" spans="1:18" ht="30" x14ac:dyDescent="0.25">
      <c r="A4265" s="2" t="str">
        <f>IF(TRIM(J4265)="","",E4265)</f>
        <v/>
      </c>
      <c r="B4265" s="2" t="str">
        <f>IF(TRIM(K4265)="","",I4265)</f>
        <v>Chapter Translate Codec information. Usually used in Matroska file type.</v>
      </c>
      <c r="C4265" s="2" t="str">
        <f>LEFT(F4265,FIND(".",F4265,6))</f>
        <v>Xmp.video.</v>
      </c>
      <c r="D4265" s="2" t="str">
        <f>VLOOKUP(C4265,PrefixUebersetzung,2,FALSE)</f>
        <v>Xmp.video.</v>
      </c>
      <c r="E4265" s="2" t="str">
        <f>MID(F4265,FIND(".",F4265,6)+1,99)</f>
        <v>TranslateCodec</v>
      </c>
      <c r="F4265" s="3" t="s">
        <v>6190</v>
      </c>
      <c r="G4265" s="3" t="s">
        <v>9526</v>
      </c>
      <c r="H4265" s="3" t="s">
        <v>11241</v>
      </c>
      <c r="I4265" s="3" t="s">
        <v>9499</v>
      </c>
      <c r="J4265" s="3"/>
      <c r="K4265" s="5" t="s">
        <v>6798</v>
      </c>
      <c r="L4265" s="14">
        <v>5</v>
      </c>
      <c r="O4265" s="3" t="str">
        <f>IF(AND(TRIM(J4265)="",M4265=""),"Suffix not translated ",
   IF(AND(TRIM(J4265)&lt;&gt;"",TRIM(M4265)&lt;&gt;"",TRIM(J4265)&lt;&gt;TRIM(M4265)),"Suffix translation &lt;&gt; lookup ", "" ))
&amp;IF(AND(TRIM(K4265)="",N4265=""),"Description not translated ",
   IF(AND(TRIM(K4265)&lt;&gt;"",TRIM(N4265)&lt;&gt;"",TRIM(K4265)&lt;&gt;TRIM(N4265)),"Description translation&lt;&gt; lookup ", "" ))</f>
        <v xml:space="preserve">Suffix not translated </v>
      </c>
      <c r="P4265" s="3" t="s">
        <v>8447</v>
      </c>
      <c r="Q4265" s="3" t="s">
        <v>8447</v>
      </c>
    </row>
    <row r="4266" spans="1:18" ht="30" x14ac:dyDescent="0.25">
      <c r="A4266" s="2" t="str">
        <f>IF(TRIM(J4266)="","",E4266)</f>
        <v>UnknownInfo</v>
      </c>
      <c r="B4266" s="2" t="str">
        <f>IF(TRIM(K4266)="","",I4266)</f>
        <v>Unknown / Unregistered Metadata Tags and their values.</v>
      </c>
      <c r="C4266" s="2" t="str">
        <f>LEFT(F4266,FIND(".",F4266,6))</f>
        <v>Xmp.video.</v>
      </c>
      <c r="D4266" s="2" t="str">
        <f>VLOOKUP(C4266,PrefixUebersetzung,2,FALSE)</f>
        <v>Xmp.video.</v>
      </c>
      <c r="E4266" s="2" t="str">
        <f>MID(F4266,FIND(".",F4266,6)+1,99)</f>
        <v>UnknownInfo</v>
      </c>
      <c r="F4266" s="3" t="s">
        <v>6191</v>
      </c>
      <c r="G4266" s="3" t="s">
        <v>9526</v>
      </c>
      <c r="H4266" s="3" t="s">
        <v>11241</v>
      </c>
      <c r="I4266" s="3" t="s">
        <v>6192</v>
      </c>
      <c r="J4266" s="3" t="s">
        <v>6499</v>
      </c>
      <c r="K4266" s="5" t="s">
        <v>6799</v>
      </c>
      <c r="L4266" s="14"/>
      <c r="N4266" s="3" t="str">
        <f>IFERROR(VLOOKUP(I4266,B:K,10,FALSE),"")</f>
        <v>Unbekannte / unregistrierte Metadaten-Tags und deren Werte.</v>
      </c>
      <c r="O4266" s="3" t="str">
        <f>IF(AND(TRIM(J4266)="",M4266=""),"Suffix not translated ",
   IF(AND(TRIM(J4266)&lt;&gt;"",TRIM(M4266)&lt;&gt;"",TRIM(J4266)&lt;&gt;TRIM(M4266)),"Suffix translation &lt;&gt; lookup ", "" ))
&amp;IF(AND(TRIM(K4266)="",N4266=""),"Description not translated ",
   IF(AND(TRIM(K4266)&lt;&gt;"",TRIM(N4266)&lt;&gt;"",TRIM(K4266)&lt;&gt;TRIM(N4266)),"Description translation&lt;&gt; lookup ", "" ))</f>
        <v/>
      </c>
      <c r="P4266" s="3" t="s">
        <v>8447</v>
      </c>
      <c r="Q4266" s="3" t="s">
        <v>8447</v>
      </c>
    </row>
    <row r="4267" spans="1:18" ht="30" x14ac:dyDescent="0.25">
      <c r="A4267" s="2" t="str">
        <f>IF(TRIM(J4267)="","",E4267)</f>
        <v>UnknownInfo2</v>
      </c>
      <c r="B4267" s="2" t="str">
        <f>IF(TRIM(K4267)="","",I4267)</f>
        <v/>
      </c>
      <c r="C4267" s="2" t="str">
        <f>LEFT(F4267,FIND(".",F4267,6))</f>
        <v>Xmp.video.</v>
      </c>
      <c r="D4267" s="2" t="str">
        <f>VLOOKUP(C4267,PrefixUebersetzung,2,FALSE)</f>
        <v>Xmp.video.</v>
      </c>
      <c r="E4267" s="2" t="str">
        <f>MID(F4267,FIND(".",F4267,6)+1,99)</f>
        <v>UnknownInfo2</v>
      </c>
      <c r="F4267" s="3" t="s">
        <v>6193</v>
      </c>
      <c r="G4267" s="3" t="s">
        <v>9526</v>
      </c>
      <c r="H4267" s="3" t="s">
        <v>11241</v>
      </c>
      <c r="I4267" s="3" t="s">
        <v>6192</v>
      </c>
      <c r="J4267" s="3" t="s">
        <v>6500</v>
      </c>
      <c r="L4267" s="14"/>
      <c r="N4267" s="3" t="str">
        <f>IFERROR(VLOOKUP(I4267,B:K,10,FALSE),"")</f>
        <v>Unbekannte / unregistrierte Metadaten-Tags und deren Werte.</v>
      </c>
      <c r="O4267" s="3" t="str">
        <f>IF(AND(TRIM(J4267)="",M4267=""),"Suffix not translated ",
   IF(AND(TRIM(J4267)&lt;&gt;"",TRIM(M4267)&lt;&gt;"",TRIM(J4267)&lt;&gt;TRIM(M4267)),"Suffix translation &lt;&gt; lookup ", "" ))
&amp;IF(AND(TRIM(K4267)="",N4267=""),"Description not translated ",
   IF(AND(TRIM(K4267)&lt;&gt;"",TRIM(N4267)&lt;&gt;"",TRIM(K4267)&lt;&gt;TRIM(N4267)),"Description translation&lt;&gt; lookup ", "" ))</f>
        <v/>
      </c>
      <c r="P4267" s="3" t="s">
        <v>8447</v>
      </c>
    </row>
    <row r="4268" spans="1:18" ht="45" x14ac:dyDescent="0.25">
      <c r="A4268" s="2" t="str">
        <f>IF(TRIM(J4268)="","",E4268)</f>
        <v/>
      </c>
      <c r="B4268" s="2" t="str">
        <f>IF(TRIM(K4268)="","",I4268)</f>
        <v/>
      </c>
      <c r="C4268" s="2" t="str">
        <f>LEFT(F4268,FIND(".",F4268,6))</f>
        <v>Xmp.video.</v>
      </c>
      <c r="D4268" s="2" t="str">
        <f>VLOOKUP(C4268,PrefixUebersetzung,2,FALSE)</f>
        <v>Xmp.video.</v>
      </c>
      <c r="E4268" s="2" t="str">
        <f>MID(F4268,FIND(".",F4268,6)+1,99)</f>
        <v>URL</v>
      </c>
      <c r="F4268" s="3" t="s">
        <v>6194</v>
      </c>
      <c r="G4268" s="3" t="s">
        <v>9526</v>
      </c>
      <c r="H4268" s="3" t="s">
        <v>11241</v>
      </c>
      <c r="I4268" s="3" t="s">
        <v>5655</v>
      </c>
      <c r="J4268" s="3"/>
      <c r="L4268" s="14"/>
      <c r="M4268" s="3" t="str">
        <f>IFERROR(VLOOKUP(E4268,A:J,10, FALSE),"")</f>
        <v>URL</v>
      </c>
      <c r="N4268" s="3" t="str">
        <f>IFERROR(VLOOKUP(I4268,B:K,10,FALSE),"")</f>
        <v>Ein C-String, der die URL angibt. Es kann zusätzliche Daten nach dem C-String geben.</v>
      </c>
      <c r="O4268" s="3" t="str">
        <f>IF(AND(TRIM(J4268)="",M4268=""),"Suffix not translated ",
   IF(AND(TRIM(J4268)&lt;&gt;"",TRIM(M4268)&lt;&gt;"",TRIM(J4268)&lt;&gt;TRIM(M4268)),"Suffix translation &lt;&gt; lookup ", "" ))
&amp;IF(AND(TRIM(K4268)="",N4268=""),"Description not translated ",
   IF(AND(TRIM(K4268)&lt;&gt;"",TRIM(N4268)&lt;&gt;"",TRIM(K4268)&lt;&gt;TRIM(N4268)),"Description translation&lt;&gt; lookup ", "" ))</f>
        <v/>
      </c>
    </row>
    <row r="4269" spans="1:18" ht="45" x14ac:dyDescent="0.25">
      <c r="A4269" s="2" t="str">
        <f>IF(TRIM(J4269)="","",E4269)</f>
        <v/>
      </c>
      <c r="B4269" s="2" t="str">
        <f>IF(TRIM(K4269)="","",I4269)</f>
        <v/>
      </c>
      <c r="C4269" s="2" t="str">
        <f>LEFT(F4269,FIND(".",F4269,6))</f>
        <v>Xmp.video.</v>
      </c>
      <c r="D4269" s="2" t="str">
        <f>VLOOKUP(C4269,PrefixUebersetzung,2,FALSE)</f>
        <v>Xmp.video.</v>
      </c>
      <c r="E4269" s="2" t="str">
        <f>MID(F4269,FIND(".",F4269,6)+1,99)</f>
        <v>URN</v>
      </c>
      <c r="F4269" s="3" t="s">
        <v>6195</v>
      </c>
      <c r="G4269" s="3" t="s">
        <v>9526</v>
      </c>
      <c r="H4269" s="3" t="s">
        <v>11241</v>
      </c>
      <c r="I4269" s="3" t="s">
        <v>5657</v>
      </c>
      <c r="J4269" s="3"/>
      <c r="L4269" s="14"/>
      <c r="M4269" s="3" t="str">
        <f>IFERROR(VLOOKUP(E4269,A:J,10, FALSE),"")</f>
        <v>URN</v>
      </c>
      <c r="N4269" s="3" t="str">
        <f>IFERROR(VLOOKUP(I4269,B:K,10,FALSE),"")</f>
        <v>Ein C-String, der eine URN gibt. Es kann zusätzliche Daten nach dem C-String geben.</v>
      </c>
      <c r="O4269" s="3" t="str">
        <f>IF(AND(TRIM(J4269)="",M4269=""),"Suffix not translated ",
   IF(AND(TRIM(J4269)&lt;&gt;"",TRIM(M4269)&lt;&gt;"",TRIM(J4269)&lt;&gt;TRIM(M4269)),"Suffix translation &lt;&gt; lookup ", "" ))
&amp;IF(AND(TRIM(K4269)="",N4269=""),"Description not translated ",
   IF(AND(TRIM(K4269)&lt;&gt;"",TRIM(N4269)&lt;&gt;"",TRIM(K4269)&lt;&gt;TRIM(N4269)),"Description translation&lt;&gt; lookup ", "" ))</f>
        <v/>
      </c>
    </row>
    <row r="4270" spans="1:18" ht="30" x14ac:dyDescent="0.25">
      <c r="A4270" s="2" t="str">
        <f>IF(TRIM(J4270)="","",E4270)</f>
        <v/>
      </c>
      <c r="B4270" s="2" t="str">
        <f>IF(TRIM(K4270)="","",I4270)</f>
        <v>Software settings used to generate / create Video data.</v>
      </c>
      <c r="C4270" s="2" t="str">
        <f>LEFT(F4270,FIND(".",F4270,6))</f>
        <v>Xmp.video.</v>
      </c>
      <c r="D4270" s="2" t="str">
        <f>VLOOKUP(C4270,PrefixUebersetzung,2,FALSE)</f>
        <v>Xmp.video.</v>
      </c>
      <c r="E4270" s="2" t="str">
        <f>MID(F4270,FIND(".",F4270,6)+1,99)</f>
        <v>VariProgram</v>
      </c>
      <c r="F4270" s="3" t="s">
        <v>6196</v>
      </c>
      <c r="G4270" s="3" t="s">
        <v>9526</v>
      </c>
      <c r="H4270" s="3" t="s">
        <v>11241</v>
      </c>
      <c r="I4270" s="3" t="s">
        <v>6197</v>
      </c>
      <c r="J4270" s="3"/>
      <c r="K4270" s="5" t="s">
        <v>6800</v>
      </c>
      <c r="L4270" s="14"/>
      <c r="M4270" s="3" t="str">
        <f>IFERROR(VLOOKUP(E4270,A:J,10, FALSE),"")</f>
        <v>Programm Variation</v>
      </c>
      <c r="O4270" s="3" t="str">
        <f>IF(AND(TRIM(J4270)="",M4270=""),"Suffix not translated ",
   IF(AND(TRIM(J4270)&lt;&gt;"",TRIM(M4270)&lt;&gt;"",TRIM(J4270)&lt;&gt;TRIM(M4270)),"Suffix translation &lt;&gt; lookup ", "" ))
&amp;IF(AND(TRIM(K4270)="",N4270=""),"Description not translated ",
   IF(AND(TRIM(K4270)&lt;&gt;"",TRIM(N4270)&lt;&gt;"",TRIM(K4270)&lt;&gt;TRIM(N4270)),"Description translation&lt;&gt; lookup ", "" ))</f>
        <v/>
      </c>
      <c r="Q4270" s="3" t="s">
        <v>8447</v>
      </c>
    </row>
    <row r="4271" spans="1:18" x14ac:dyDescent="0.25">
      <c r="A4271" s="2" t="str">
        <f>IF(TRIM(J4271)="","",E4271)</f>
        <v>VegasVersionMajor</v>
      </c>
      <c r="B4271" s="2" t="str">
        <f>IF(TRIM(K4271)="","",I4271)</f>
        <v>Vegas Version Major.</v>
      </c>
      <c r="C4271" s="2" t="str">
        <f>LEFT(F4271,FIND(".",F4271,6))</f>
        <v>Xmp.video.</v>
      </c>
      <c r="D4271" s="2" t="str">
        <f>VLOOKUP(C4271,PrefixUebersetzung,2,FALSE)</f>
        <v>Xmp.video.</v>
      </c>
      <c r="E4271" s="2" t="str">
        <f>MID(F4271,FIND(".",F4271,6)+1,99)</f>
        <v>VegasVersionMajor</v>
      </c>
      <c r="F4271" s="3" t="s">
        <v>6198</v>
      </c>
      <c r="G4271" s="3" t="s">
        <v>9526</v>
      </c>
      <c r="H4271" s="3" t="s">
        <v>11241</v>
      </c>
      <c r="I4271" s="3" t="s">
        <v>6199</v>
      </c>
      <c r="J4271" s="3" t="s">
        <v>6501</v>
      </c>
      <c r="K4271" s="5" t="s">
        <v>6501</v>
      </c>
      <c r="L4271" s="14"/>
      <c r="O4271" s="3" t="str">
        <f>IF(AND(TRIM(J4271)="",M4271=""),"Suffix not translated ",
   IF(AND(TRIM(J4271)&lt;&gt;"",TRIM(M4271)&lt;&gt;"",TRIM(J4271)&lt;&gt;TRIM(M4271)),"Suffix translation &lt;&gt; lookup ", "" ))
&amp;IF(AND(TRIM(K4271)="",N4271=""),"Description not translated ",
   IF(AND(TRIM(K4271)&lt;&gt;"",TRIM(N4271)&lt;&gt;"",TRIM(K4271)&lt;&gt;TRIM(N4271)),"Description translation&lt;&gt; lookup ", "" ))</f>
        <v/>
      </c>
      <c r="P4271" s="3" t="s">
        <v>8447</v>
      </c>
      <c r="Q4271" s="3" t="s">
        <v>8447</v>
      </c>
    </row>
    <row r="4272" spans="1:18" x14ac:dyDescent="0.25">
      <c r="A4272" s="2" t="str">
        <f>IF(TRIM(J4272)="","",E4272)</f>
        <v>VegasVersionMinor</v>
      </c>
      <c r="B4272" s="2" t="str">
        <f>IF(TRIM(K4272)="","",I4272)</f>
        <v>Vegas Version Minor.</v>
      </c>
      <c r="C4272" s="2" t="str">
        <f>LEFT(F4272,FIND(".",F4272,6))</f>
        <v>Xmp.video.</v>
      </c>
      <c r="D4272" s="2" t="str">
        <f>VLOOKUP(C4272,PrefixUebersetzung,2,FALSE)</f>
        <v>Xmp.video.</v>
      </c>
      <c r="E4272" s="2" t="str">
        <f>MID(F4272,FIND(".",F4272,6)+1,99)</f>
        <v>VegasVersionMinor</v>
      </c>
      <c r="F4272" s="3" t="s">
        <v>6200</v>
      </c>
      <c r="G4272" s="3" t="s">
        <v>9526</v>
      </c>
      <c r="H4272" s="3" t="s">
        <v>11241</v>
      </c>
      <c r="I4272" s="3" t="s">
        <v>6201</v>
      </c>
      <c r="J4272" s="3" t="s">
        <v>6502</v>
      </c>
      <c r="K4272" s="5" t="s">
        <v>6502</v>
      </c>
      <c r="L4272" s="14"/>
      <c r="O4272" s="3" t="str">
        <f>IF(AND(TRIM(J4272)="",M4272=""),"Suffix not translated ",
   IF(AND(TRIM(J4272)&lt;&gt;"",TRIM(M4272)&lt;&gt;"",TRIM(J4272)&lt;&gt;TRIM(M4272)),"Suffix translation &lt;&gt; lookup ", "" ))
&amp;IF(AND(TRIM(K4272)="",N4272=""),"Description not translated ",
   IF(AND(TRIM(K4272)&lt;&gt;"",TRIM(N4272)&lt;&gt;"",TRIM(K4272)&lt;&gt;TRIM(N4272)),"Description translation&lt;&gt; lookup ", "" ))</f>
        <v/>
      </c>
      <c r="P4272" s="3" t="s">
        <v>8447</v>
      </c>
      <c r="Q4272" s="3" t="s">
        <v>8447</v>
      </c>
    </row>
    <row r="4273" spans="1:18" ht="30" x14ac:dyDescent="0.25">
      <c r="A4273" s="2" t="str">
        <f>IF(TRIM(J4273)="","",E4273)</f>
        <v>Vendor</v>
      </c>
      <c r="B4273" s="2" t="str">
        <f>IF(TRIM(K4273)="","",I4273)</f>
        <v>The developer of the compressor that generated the compressed data.</v>
      </c>
      <c r="C4273" s="2" t="str">
        <f>LEFT(F4273,FIND(".",F4273,6))</f>
        <v>Xmp.video.</v>
      </c>
      <c r="D4273" s="2" t="str">
        <f>VLOOKUP(C4273,PrefixUebersetzung,2,FALSE)</f>
        <v>Xmp.video.</v>
      </c>
      <c r="E4273" s="2" t="str">
        <f>MID(F4273,FIND(".",F4273,6)+1,99)</f>
        <v>Vendor</v>
      </c>
      <c r="F4273" s="3" t="s">
        <v>6202</v>
      </c>
      <c r="G4273" s="3" t="s">
        <v>9526</v>
      </c>
      <c r="H4273" s="3" t="s">
        <v>11241</v>
      </c>
      <c r="I4273" s="3" t="s">
        <v>6203</v>
      </c>
      <c r="J4273" s="3" t="s">
        <v>6377</v>
      </c>
      <c r="K4273" s="5" t="s">
        <v>6801</v>
      </c>
      <c r="L4273" s="14"/>
      <c r="O4273" s="3" t="str">
        <f>IF(AND(TRIM(J4273)="",M4273=""),"Suffix not translated ",
   IF(AND(TRIM(J4273)&lt;&gt;"",TRIM(M4273)&lt;&gt;"",TRIM(J4273)&lt;&gt;TRIM(M4273)),"Suffix translation &lt;&gt; lookup ", "" ))
&amp;IF(AND(TRIM(K4273)="",N4273=""),"Description not translated ",
   IF(AND(TRIM(K4273)&lt;&gt;"",TRIM(N4273)&lt;&gt;"",TRIM(K4273)&lt;&gt;TRIM(N4273)),"Description translation&lt;&gt; lookup ", "" ))</f>
        <v/>
      </c>
      <c r="P4273" s="3" t="s">
        <v>8447</v>
      </c>
      <c r="Q4273" s="3" t="s">
        <v>8447</v>
      </c>
    </row>
    <row r="4274" spans="1:18" ht="75" x14ac:dyDescent="0.25">
      <c r="A4274" s="2" t="str">
        <f>IF(TRIM(J4274)="","",E4274)</f>
        <v/>
      </c>
      <c r="B4274" s="2" t="str">
        <f>IF(TRIM(K4274)="","",I4274)</f>
        <v/>
      </c>
      <c r="C4274" s="2" t="str">
        <f>LEFT(F4274,FIND(".",F4274,6))</f>
        <v>Xmp.video.</v>
      </c>
      <c r="D4274" s="2" t="str">
        <f>VLOOKUP(C4274,PrefixUebersetzung,2,FALSE)</f>
        <v>Xmp.video.</v>
      </c>
      <c r="E4274" s="2" t="str">
        <f>MID(F4274,FIND(".",F4274,6)+1,99)</f>
        <v>VendorID</v>
      </c>
      <c r="F4274" s="3" t="s">
        <v>6204</v>
      </c>
      <c r="G4274" s="3" t="s">
        <v>9526</v>
      </c>
      <c r="H4274" s="3" t="s">
        <v>11241</v>
      </c>
      <c r="I4274" s="3" t="s">
        <v>5659</v>
      </c>
      <c r="J4274" s="3"/>
      <c r="L4274" s="14"/>
      <c r="M4274" s="3" t="str">
        <f>IFERROR(VLOOKUP(E4274,A:J,10, FALSE),"")</f>
        <v>Anbieter Id</v>
      </c>
      <c r="N4274" s="3" t="str">
        <f>IFERROR(VLOOKUP(I4274,B:K,10,FALSE),"")</f>
        <v>Ein 32-Bit-Ganzzahl, die den Entwickler des Komprimierers, der die komprimierten Daten erzeugt, angibt. Häufig enthält dieses Feld "Appl", um Apple Computer, Inc. Anzuzeigen</v>
      </c>
      <c r="O4274" s="3" t="str">
        <f>IF(AND(TRIM(J4274)="",M4274=""),"Suffix not translated ",
   IF(AND(TRIM(J4274)&lt;&gt;"",TRIM(M4274)&lt;&gt;"",TRIM(J4274)&lt;&gt;TRIM(M4274)),"Suffix translation &lt;&gt; lookup ", "" ))
&amp;IF(AND(TRIM(K4274)="",N4274=""),"Description not translated ",
   IF(AND(TRIM(K4274)&lt;&gt;"",TRIM(N4274)&lt;&gt;"",TRIM(K4274)&lt;&gt;TRIM(N4274)),"Description translation&lt;&gt; lookup ", "" ))</f>
        <v/>
      </c>
    </row>
    <row r="4275" spans="1:18" x14ac:dyDescent="0.25">
      <c r="A4275" s="2" t="str">
        <f>IF(TRIM(J4275)="","",E4275)</f>
        <v/>
      </c>
      <c r="B4275" s="2" t="str">
        <f>IF(TRIM(K4275)="","",I4275)</f>
        <v>Video Stream Quality</v>
      </c>
      <c r="C4275" s="2" t="str">
        <f>LEFT(F4275,FIND(".",F4275,6))</f>
        <v>Xmp.video.</v>
      </c>
      <c r="D4275" s="2" t="str">
        <f>VLOOKUP(C4275,PrefixUebersetzung,2,FALSE)</f>
        <v>Xmp.video.</v>
      </c>
      <c r="E4275" s="2" t="str">
        <f>MID(F4275,FIND(".",F4275,6)+1,99)</f>
        <v>VideoQuality</v>
      </c>
      <c r="F4275" s="3" t="s">
        <v>6205</v>
      </c>
      <c r="G4275" s="3" t="s">
        <v>9526</v>
      </c>
      <c r="H4275" s="3" t="s">
        <v>11242</v>
      </c>
      <c r="I4275" s="3" t="s">
        <v>6206</v>
      </c>
      <c r="J4275" s="3"/>
      <c r="K4275" s="5" t="s">
        <v>6316</v>
      </c>
      <c r="L4275" s="14"/>
      <c r="M4275" s="3" t="str">
        <f>IFERROR(VLOOKUP(E4275,A:J,10, FALSE),"")</f>
        <v>Video Qualität</v>
      </c>
      <c r="O4275" s="3" t="str">
        <f>IF(AND(TRIM(J4275)="",M4275=""),"Suffix not translated ",
   IF(AND(TRIM(J4275)&lt;&gt;"",TRIM(M4275)&lt;&gt;"",TRIM(J4275)&lt;&gt;TRIM(M4275)),"Suffix translation &lt;&gt; lookup ", "" ))
&amp;IF(AND(TRIM(K4275)="",N4275=""),"Description not translated ",
   IF(AND(TRIM(K4275)&lt;&gt;"",TRIM(N4275)&lt;&gt;"",TRIM(K4275)&lt;&gt;TRIM(N4275)),"Description translation&lt;&gt; lookup ", "" ))</f>
        <v/>
      </c>
      <c r="Q4275" s="3" t="s">
        <v>8447</v>
      </c>
      <c r="R4275" s="3" t="s">
        <v>9187</v>
      </c>
    </row>
    <row r="4276" spans="1:18" x14ac:dyDescent="0.25">
      <c r="A4276" s="2" t="str">
        <f>IF(TRIM(J4276)="","",E4276)</f>
        <v>VideoSampleSize</v>
      </c>
      <c r="B4276" s="2" t="str">
        <f>IF(TRIM(K4276)="","",I4276)</f>
        <v>Video Stream Sample Size</v>
      </c>
      <c r="C4276" s="2" t="str">
        <f>LEFT(F4276,FIND(".",F4276,6))</f>
        <v>Xmp.video.</v>
      </c>
      <c r="D4276" s="2" t="str">
        <f>VLOOKUP(C4276,PrefixUebersetzung,2,FALSE)</f>
        <v>Xmp.video.</v>
      </c>
      <c r="E4276" s="2" t="str">
        <f>MID(F4276,FIND(".",F4276,6)+1,99)</f>
        <v>VideoSampleSize</v>
      </c>
      <c r="F4276" s="3" t="s">
        <v>6207</v>
      </c>
      <c r="G4276" s="3" t="s">
        <v>9526</v>
      </c>
      <c r="H4276" s="3" t="s">
        <v>11242</v>
      </c>
      <c r="I4276" s="3" t="s">
        <v>6208</v>
      </c>
      <c r="J4276" s="3" t="s">
        <v>6504</v>
      </c>
      <c r="K4276" s="5" t="s">
        <v>6802</v>
      </c>
      <c r="L4276" s="14"/>
      <c r="O4276" s="3" t="str">
        <f>IF(AND(TRIM(J4276)="",M4276=""),"Suffix not translated ",
   IF(AND(TRIM(J4276)&lt;&gt;"",TRIM(M4276)&lt;&gt;"",TRIM(J4276)&lt;&gt;TRIM(M4276)),"Suffix translation &lt;&gt; lookup ", "" ))
&amp;IF(AND(TRIM(K4276)="",N4276=""),"Description not translated ",
   IF(AND(TRIM(K4276)&lt;&gt;"",TRIM(N4276)&lt;&gt;"",TRIM(K4276)&lt;&gt;TRIM(N4276)),"Description translation&lt;&gt; lookup ", "" ))</f>
        <v/>
      </c>
      <c r="P4276" s="3" t="s">
        <v>8447</v>
      </c>
      <c r="Q4276" s="3" t="s">
        <v>8447</v>
      </c>
      <c r="R4276" s="3" t="s">
        <v>9411</v>
      </c>
    </row>
    <row r="4277" spans="1:18" ht="30" x14ac:dyDescent="0.25">
      <c r="A4277" s="2" t="str">
        <f>IF(TRIM(J4277)="","",E4277)</f>
        <v>VideoScanType</v>
      </c>
      <c r="B4277" s="2" t="str">
        <f>IF(TRIM(K4277)="","",I4277)</f>
        <v>Video Scan Type, it can be Progressive or Interlaced</v>
      </c>
      <c r="C4277" s="2" t="str">
        <f>LEFT(F4277,FIND(".",F4277,6))</f>
        <v>Xmp.video.</v>
      </c>
      <c r="D4277" s="2" t="str">
        <f>VLOOKUP(C4277,PrefixUebersetzung,2,FALSE)</f>
        <v>Xmp.video.</v>
      </c>
      <c r="E4277" s="2" t="str">
        <f>MID(F4277,FIND(".",F4277,6)+1,99)</f>
        <v>VideoScanType</v>
      </c>
      <c r="F4277" s="3" t="s">
        <v>6209</v>
      </c>
      <c r="G4277" s="3" t="s">
        <v>9526</v>
      </c>
      <c r="H4277" s="3" t="s">
        <v>11241</v>
      </c>
      <c r="I4277" s="3" t="s">
        <v>6210</v>
      </c>
      <c r="J4277" s="3" t="s">
        <v>6505</v>
      </c>
      <c r="K4277" s="5" t="s">
        <v>6317</v>
      </c>
      <c r="L4277" s="14"/>
      <c r="O4277" s="3" t="str">
        <f>IF(AND(TRIM(J4277)="",M4277=""),"Suffix not translated ",
   IF(AND(TRIM(J4277)&lt;&gt;"",TRIM(M4277)&lt;&gt;"",TRIM(J4277)&lt;&gt;TRIM(M4277)),"Suffix translation &lt;&gt; lookup ", "" ))
&amp;IF(AND(TRIM(K4277)="",N4277=""),"Description not translated ",
   IF(AND(TRIM(K4277)&lt;&gt;"",TRIM(N4277)&lt;&gt;"",TRIM(K4277)&lt;&gt;TRIM(N4277)),"Description translation&lt;&gt; lookup ", "" ))</f>
        <v/>
      </c>
      <c r="P4277" s="3" t="s">
        <v>8447</v>
      </c>
      <c r="Q4277" s="3" t="s">
        <v>8447</v>
      </c>
    </row>
    <row r="4278" spans="1:18" x14ac:dyDescent="0.25">
      <c r="A4278" s="2" t="str">
        <f>IF(TRIM(J4278)="","",E4278)</f>
        <v>WatermarkURL</v>
      </c>
      <c r="B4278" s="2" t="str">
        <f>IF(TRIM(K4278)="","",I4278)</f>
        <v>A C string that specifies a Watermark URL.</v>
      </c>
      <c r="C4278" s="2" t="str">
        <f>LEFT(F4278,FIND(".",F4278,6))</f>
        <v>Xmp.video.</v>
      </c>
      <c r="D4278" s="2" t="str">
        <f>VLOOKUP(C4278,PrefixUebersetzung,2,FALSE)</f>
        <v>Xmp.video.</v>
      </c>
      <c r="E4278" s="2" t="str">
        <f>MID(F4278,FIND(".",F4278,6)+1,99)</f>
        <v>WatermarkURL</v>
      </c>
      <c r="F4278" s="3" t="s">
        <v>6211</v>
      </c>
      <c r="G4278" s="3" t="s">
        <v>9526</v>
      </c>
      <c r="H4278" s="3" t="s">
        <v>11241</v>
      </c>
      <c r="I4278" s="3" t="s">
        <v>6212</v>
      </c>
      <c r="J4278" s="3" t="s">
        <v>8829</v>
      </c>
      <c r="K4278" s="5" t="s">
        <v>6803</v>
      </c>
      <c r="L4278" s="14"/>
      <c r="O4278" s="3" t="str">
        <f>IF(AND(TRIM(J4278)="",M4278=""),"Suffix not translated ",
   IF(AND(TRIM(J4278)&lt;&gt;"",TRIM(M4278)&lt;&gt;"",TRIM(J4278)&lt;&gt;TRIM(M4278)),"Suffix translation &lt;&gt; lookup ", "" ))
&amp;IF(AND(TRIM(K4278)="",N4278=""),"Description not translated ",
   IF(AND(TRIM(K4278)&lt;&gt;"",TRIM(N4278)&lt;&gt;"",TRIM(K4278)&lt;&gt;TRIM(N4278)),"Description translation&lt;&gt; lookup ", "" ))</f>
        <v/>
      </c>
      <c r="P4278" s="3" t="s">
        <v>8447</v>
      </c>
      <c r="Q4278" s="3" t="s">
        <v>8447</v>
      </c>
    </row>
    <row r="4279" spans="1:18" ht="60" x14ac:dyDescent="0.25">
      <c r="A4279" s="2" t="str">
        <f>IF(TRIM(J4279)="","",E4279)</f>
        <v/>
      </c>
      <c r="B4279" s="2" t="str">
        <f>IF(TRIM(K4279)="","",I4279)</f>
        <v/>
      </c>
      <c r="C4279" s="2" t="str">
        <f>LEFT(F4279,FIND(".",F4279,6))</f>
        <v>Xmp.video.</v>
      </c>
      <c r="D4279" s="2" t="str">
        <f>VLOOKUP(C4279,PrefixUebersetzung,2,FALSE)</f>
        <v>Xmp.video.</v>
      </c>
      <c r="E4279" s="2" t="str">
        <f>MID(F4279,FIND(".",F4279,6)+1,99)</f>
        <v>WhiteBalance</v>
      </c>
      <c r="F4279" s="3" t="s">
        <v>6213</v>
      </c>
      <c r="G4279" s="3" t="s">
        <v>9526</v>
      </c>
      <c r="H4279" s="3" t="s">
        <v>11254</v>
      </c>
      <c r="I4279" s="3" t="s">
        <v>9556</v>
      </c>
      <c r="J4279" s="3"/>
      <c r="L4279" s="14">
        <v>1</v>
      </c>
      <c r="M4279" s="3" t="str">
        <f>IFERROR(VLOOKUP(E4279,A:J,10, FALSE),"")</f>
        <v>Weißabgleich</v>
      </c>
      <c r="N4279" s="3" t="str">
        <f>IFERROR(VLOOKUP(I4279,B:K,10,FALSE),"")</f>
        <v>Weißabgleich-Einstellung. Einer von: Wie aufgenommen, Auto, Tageslicht, Bewölkt, Schatten, Kunstlicht, Fluoreszenz, Blitz, Benutzerdefiniert</v>
      </c>
      <c r="O4279" s="3" t="str">
        <f>IF(AND(TRIM(J4279)="",M4279=""),"Suffix not translated ",
   IF(AND(TRIM(J4279)&lt;&gt;"",TRIM(M4279)&lt;&gt;"",TRIM(J4279)&lt;&gt;TRIM(M4279)),"Suffix translation &lt;&gt; lookup ", "" ))
&amp;IF(AND(TRIM(K4279)="",N4279=""),"Description not translated ",
   IF(AND(TRIM(K4279)&lt;&gt;"",TRIM(N4279)&lt;&gt;"",TRIM(K4279)&lt;&gt;TRIM(N4279)),"Description translation&lt;&gt; lookup ", "" ))</f>
        <v/>
      </c>
    </row>
    <row r="4280" spans="1:18" ht="30" x14ac:dyDescent="0.25">
      <c r="A4280" s="2" t="str">
        <f>IF(TRIM(J4280)="","",E4280)</f>
        <v/>
      </c>
      <c r="B4280" s="2" t="str">
        <f>IF(TRIM(K4280)="","",I4280)</f>
        <v>White Balance Fine Tune.</v>
      </c>
      <c r="C4280" s="2" t="str">
        <f>LEFT(F4280,FIND(".",F4280,6))</f>
        <v>Xmp.video.</v>
      </c>
      <c r="D4280" s="2" t="str">
        <f>VLOOKUP(C4280,PrefixUebersetzung,2,FALSE)</f>
        <v>Xmp.video.</v>
      </c>
      <c r="E4280" s="2" t="str">
        <f>MID(F4280,FIND(".",F4280,6)+1,99)</f>
        <v>WhiteBalanceFineTune</v>
      </c>
      <c r="F4280" s="3" t="s">
        <v>6214</v>
      </c>
      <c r="G4280" s="3" t="s">
        <v>9526</v>
      </c>
      <c r="H4280" s="3" t="s">
        <v>11242</v>
      </c>
      <c r="I4280" s="3" t="s">
        <v>6215</v>
      </c>
      <c r="J4280" s="3"/>
      <c r="K4280" s="5" t="s">
        <v>6318</v>
      </c>
      <c r="L4280" s="14"/>
      <c r="M4280" s="3" t="str">
        <f>IFERROR(VLOOKUP(E4280,A:J,10, FALSE),"")</f>
        <v>Weißabgleich Feinabstimmung</v>
      </c>
      <c r="O4280" s="3" t="str">
        <f>IF(AND(TRIM(J4280)="",M4280=""),"Suffix not translated ",
   IF(AND(TRIM(J4280)&lt;&gt;"",TRIM(M4280)&lt;&gt;"",TRIM(J4280)&lt;&gt;TRIM(M4280)),"Suffix translation &lt;&gt; lookup ", "" ))
&amp;IF(AND(TRIM(K4280)="",N4280=""),"Description not translated ",
   IF(AND(TRIM(K4280)&lt;&gt;"",TRIM(N4280)&lt;&gt;"",TRIM(K4280)&lt;&gt;TRIM(N4280)),"Description translation&lt;&gt; lookup ", "" ))</f>
        <v/>
      </c>
      <c r="Q4280" s="3" t="s">
        <v>8447</v>
      </c>
      <c r="R4280" s="3" t="s">
        <v>9417</v>
      </c>
    </row>
    <row r="4281" spans="1:18" x14ac:dyDescent="0.25">
      <c r="A4281" s="2" t="str">
        <f>IF(TRIM(J4281)="","",E4281)</f>
        <v>Width</v>
      </c>
      <c r="B4281" s="2" t="str">
        <f>IF(TRIM(K4281)="","",I4281)</f>
        <v/>
      </c>
      <c r="C4281" s="2" t="str">
        <f>LEFT(F4281,FIND(".",F4281,6))</f>
        <v>Xmp.video.</v>
      </c>
      <c r="D4281" s="2" t="str">
        <f>VLOOKUP(C4281,PrefixUebersetzung,2,FALSE)</f>
        <v>Xmp.video.</v>
      </c>
      <c r="E4281" s="2" t="str">
        <f>MID(F4281,FIND(".",F4281,6)+1,99)</f>
        <v>Width</v>
      </c>
      <c r="F4281" s="3" t="s">
        <v>6216</v>
      </c>
      <c r="G4281" s="3" t="s">
        <v>9526</v>
      </c>
      <c r="H4281" s="3" t="s">
        <v>11242</v>
      </c>
      <c r="I4281" s="3" t="s">
        <v>6098</v>
      </c>
      <c r="J4281" s="3" t="s">
        <v>6506</v>
      </c>
      <c r="L4281" s="14"/>
      <c r="N4281" s="3" t="str">
        <f>IFERROR(VLOOKUP(I4281,B:K,10,FALSE),"")</f>
        <v>Video-Breite in Pixel</v>
      </c>
      <c r="O4281" s="3" t="str">
        <f>IF(AND(TRIM(J4281)="",M4281=""),"Suffix not translated ",
   IF(AND(TRIM(J4281)&lt;&gt;"",TRIM(M4281)&lt;&gt;"",TRIM(J4281)&lt;&gt;TRIM(M4281)),"Suffix translation &lt;&gt; lookup ", "" ))
&amp;IF(AND(TRIM(K4281)="",N4281=""),"Description not translated ",
   IF(AND(TRIM(K4281)&lt;&gt;"",TRIM(N4281)&lt;&gt;"",TRIM(K4281)&lt;&gt;TRIM(N4281)),"Description translation&lt;&gt; lookup ", "" ))</f>
        <v/>
      </c>
      <c r="P4281" s="3" t="s">
        <v>8447</v>
      </c>
    </row>
    <row r="4282" spans="1:18" x14ac:dyDescent="0.25">
      <c r="A4282" s="2" t="str">
        <f>IF(TRIM(J4282)="","",E4282)</f>
        <v>WindowLocation</v>
      </c>
      <c r="B4282" s="2" t="str">
        <f>IF(TRIM(K4282)="","",I4282)</f>
        <v>Information about the Window Location.</v>
      </c>
      <c r="C4282" s="2" t="str">
        <f>LEFT(F4282,FIND(".",F4282,6))</f>
        <v>Xmp.video.</v>
      </c>
      <c r="D4282" s="2" t="str">
        <f>VLOOKUP(C4282,PrefixUebersetzung,2,FALSE)</f>
        <v>Xmp.video.</v>
      </c>
      <c r="E4282" s="2" t="str">
        <f>MID(F4282,FIND(".",F4282,6)+1,99)</f>
        <v>WindowLocation</v>
      </c>
      <c r="F4282" s="3" t="s">
        <v>6217</v>
      </c>
      <c r="G4282" s="3" t="s">
        <v>9526</v>
      </c>
      <c r="H4282" s="3" t="s">
        <v>11241</v>
      </c>
      <c r="I4282" s="3" t="s">
        <v>6218</v>
      </c>
      <c r="J4282" s="3" t="s">
        <v>6507</v>
      </c>
      <c r="K4282" s="5" t="s">
        <v>6319</v>
      </c>
      <c r="L4282" s="14"/>
      <c r="O4282" s="3" t="str">
        <f>IF(AND(TRIM(J4282)="",M4282=""),"Suffix not translated ",
   IF(AND(TRIM(J4282)&lt;&gt;"",TRIM(M4282)&lt;&gt;"",TRIM(J4282)&lt;&gt;TRIM(M4282)),"Suffix translation &lt;&gt; lookup ", "" ))
&amp;IF(AND(TRIM(K4282)="",N4282=""),"Description not translated ",
   IF(AND(TRIM(K4282)&lt;&gt;"",TRIM(N4282)&lt;&gt;"",TRIM(K4282)&lt;&gt;TRIM(N4282)),"Description translation&lt;&gt; lookup ", "" ))</f>
        <v/>
      </c>
      <c r="P4282" s="3" t="s">
        <v>8447</v>
      </c>
      <c r="Q4282" s="3" t="s">
        <v>8447</v>
      </c>
    </row>
    <row r="4283" spans="1:18" x14ac:dyDescent="0.25">
      <c r="A4283" s="2" t="str">
        <f>IF(TRIM(J4283)="","",E4283)</f>
        <v/>
      </c>
      <c r="B4283" s="2" t="str">
        <f>IF(TRIM(K4283)="","",I4283)</f>
        <v/>
      </c>
      <c r="C4283" s="2" t="str">
        <f>LEFT(F4283,FIND(".",F4283,6))</f>
        <v>Xmp.video.</v>
      </c>
      <c r="D4283" s="2" t="str">
        <f>VLOOKUP(C4283,PrefixUebersetzung,2,FALSE)</f>
        <v>Xmp.video.</v>
      </c>
      <c r="E4283" s="2" t="str">
        <f>MID(F4283,FIND(".",F4283,6)+1,99)</f>
        <v>WorldTime</v>
      </c>
      <c r="F4283" s="3" t="s">
        <v>6219</v>
      </c>
      <c r="G4283" s="3" t="s">
        <v>9526</v>
      </c>
      <c r="H4283" s="3" t="s">
        <v>11242</v>
      </c>
      <c r="I4283" s="3" t="s">
        <v>6220</v>
      </c>
      <c r="J4283" s="3"/>
      <c r="L4283" s="14"/>
      <c r="M4283" s="3" t="str">
        <f>IFERROR(VLOOKUP(E4283,A:J,10, FALSE),"")</f>
        <v>Weltzeit</v>
      </c>
      <c r="N4283" s="3" t="str">
        <f>IFERROR(VLOOKUP(I4283,B:K,10,FALSE),"")</f>
        <v>Weltzeit</v>
      </c>
      <c r="O4283" s="3" t="str">
        <f>IF(AND(TRIM(J4283)="",M4283=""),"Suffix not translated ",
   IF(AND(TRIM(J4283)&lt;&gt;"",TRIM(M4283)&lt;&gt;"",TRIM(J4283)&lt;&gt;TRIM(M4283)),"Suffix translation &lt;&gt; lookup ", "" ))
&amp;IF(AND(TRIM(K4283)="",N4283=""),"Description not translated ",
   IF(AND(TRIM(K4283)&lt;&gt;"",TRIM(N4283)&lt;&gt;"",TRIM(K4283)&lt;&gt;TRIM(N4283)),"Description translation&lt;&gt; lookup ", "" ))</f>
        <v/>
      </c>
    </row>
    <row r="4284" spans="1:18" ht="45" x14ac:dyDescent="0.25">
      <c r="A4284" s="2" t="str">
        <f>IF(TRIM(J4284)="","",E4284)</f>
        <v/>
      </c>
      <c r="B4284" s="2" t="str">
        <f>IF(TRIM(K4284)="","",I4284)</f>
        <v>Contains the name of the application used to create the file (like "mkvmerge 0.8.1")</v>
      </c>
      <c r="C4284" s="2" t="str">
        <f>LEFT(F4284,FIND(".",F4284,6))</f>
        <v>Xmp.video.</v>
      </c>
      <c r="D4284" s="2" t="str">
        <f>VLOOKUP(C4284,PrefixUebersetzung,2,FALSE)</f>
        <v>Xmp.video.</v>
      </c>
      <c r="E4284" s="2" t="str">
        <f>MID(F4284,FIND(".",F4284,6)+1,99)</f>
        <v>WritingApp</v>
      </c>
      <c r="F4284" s="3" t="s">
        <v>6221</v>
      </c>
      <c r="G4284" s="3" t="s">
        <v>9526</v>
      </c>
      <c r="H4284" s="3" t="s">
        <v>11241</v>
      </c>
      <c r="I4284" s="3" t="s">
        <v>6222</v>
      </c>
      <c r="J4284" s="3"/>
      <c r="K4284" s="5" t="s">
        <v>6804</v>
      </c>
      <c r="L4284" s="14">
        <v>5</v>
      </c>
      <c r="O4284" s="3" t="str">
        <f>IF(AND(TRIM(J4284)="",M4284=""),"Suffix not translated ",
   IF(AND(TRIM(J4284)&lt;&gt;"",TRIM(M4284)&lt;&gt;"",TRIM(J4284)&lt;&gt;TRIM(M4284)),"Suffix translation &lt;&gt; lookup ", "" ))
&amp;IF(AND(TRIM(K4284)="",N4284=""),"Description not translated ",
   IF(AND(TRIM(K4284)&lt;&gt;"",TRIM(N4284)&lt;&gt;"",TRIM(K4284)&lt;&gt;TRIM(N4284)),"Description translation&lt;&gt; lookup ", "" ))</f>
        <v xml:space="preserve">Suffix not translated </v>
      </c>
      <c r="P4284" s="3" t="s">
        <v>8447</v>
      </c>
      <c r="Q4284" s="3" t="s">
        <v>8447</v>
      </c>
    </row>
    <row r="4285" spans="1:18" ht="30" x14ac:dyDescent="0.25">
      <c r="A4285" s="2" t="str">
        <f>IF(TRIM(J4285)="","",E4285)</f>
        <v>WrittenBy</v>
      </c>
      <c r="B4285" s="2" t="str">
        <f>IF(TRIM(K4285)="","",I4285)</f>
        <v>Written By, i.e. name of person or organization.</v>
      </c>
      <c r="C4285" s="2" t="str">
        <f>LEFT(F4285,FIND(".",F4285,6))</f>
        <v>Xmp.video.</v>
      </c>
      <c r="D4285" s="2" t="str">
        <f>VLOOKUP(C4285,PrefixUebersetzung,2,FALSE)</f>
        <v>Xmp.video.</v>
      </c>
      <c r="E4285" s="2" t="str">
        <f>MID(F4285,FIND(".",F4285,6)+1,99)</f>
        <v>WrittenBy</v>
      </c>
      <c r="F4285" s="3" t="s">
        <v>6223</v>
      </c>
      <c r="G4285" s="3" t="s">
        <v>9526</v>
      </c>
      <c r="H4285" s="3" t="s">
        <v>11241</v>
      </c>
      <c r="I4285" s="3" t="s">
        <v>6224</v>
      </c>
      <c r="J4285" s="3" t="s">
        <v>6508</v>
      </c>
      <c r="K4285" s="5" t="s">
        <v>6320</v>
      </c>
      <c r="L4285" s="14"/>
      <c r="O4285" s="3" t="str">
        <f>IF(AND(TRIM(J4285)="",M4285=""),"Suffix not translated ",
   IF(AND(TRIM(J4285)&lt;&gt;"",TRIM(M4285)&lt;&gt;"",TRIM(J4285)&lt;&gt;TRIM(M4285)),"Suffix translation &lt;&gt; lookup ", "" ))
&amp;IF(AND(TRIM(K4285)="",N4285=""),"Description not translated ",
   IF(AND(TRIM(K4285)&lt;&gt;"",TRIM(N4285)&lt;&gt;"",TRIM(K4285)&lt;&gt;TRIM(N4285)),"Description translation&lt;&gt; lookup ", "" ))</f>
        <v/>
      </c>
      <c r="P4285" s="3" t="s">
        <v>8447</v>
      </c>
      <c r="Q4285" s="3" t="s">
        <v>8447</v>
      </c>
    </row>
    <row r="4286" spans="1:18" ht="30" x14ac:dyDescent="0.25">
      <c r="A4286" s="2" t="str">
        <f>IF(TRIM(J4286)="","",E4286)</f>
        <v/>
      </c>
      <c r="B4286" s="2" t="str">
        <f>IF(TRIM(K4286)="","",I4286)</f>
        <v>Horizontal resolution in pixels per unit.</v>
      </c>
      <c r="C4286" s="2" t="str">
        <f>LEFT(F4286,FIND(".",F4286,6))</f>
        <v>Xmp.video.</v>
      </c>
      <c r="D4286" s="2" t="str">
        <f>VLOOKUP(C4286,PrefixUebersetzung,2,FALSE)</f>
        <v>Xmp.video.</v>
      </c>
      <c r="E4286" s="2" t="str">
        <f>MID(F4286,FIND(".",F4286,6)+1,99)</f>
        <v>XResolution</v>
      </c>
      <c r="F4286" s="3" t="s">
        <v>6225</v>
      </c>
      <c r="G4286" s="3" t="s">
        <v>9526</v>
      </c>
      <c r="H4286" s="3" t="s">
        <v>9519</v>
      </c>
      <c r="I4286" s="3" t="s">
        <v>6226</v>
      </c>
      <c r="J4286" s="3"/>
      <c r="K4286" s="5" t="s">
        <v>6321</v>
      </c>
      <c r="L4286" s="14"/>
      <c r="M4286" s="3" t="str">
        <f>IFERROR(VLOOKUP(E4286,A:J,10, FALSE),"")</f>
        <v>Auflösung X</v>
      </c>
      <c r="O4286" s="3" t="str">
        <f>IF(AND(TRIM(J4286)="",M4286=""),"Suffix not translated ",
   IF(AND(TRIM(J4286)&lt;&gt;"",TRIM(M4286)&lt;&gt;"",TRIM(J4286)&lt;&gt;TRIM(M4286)),"Suffix translation &lt;&gt; lookup ", "" ))
&amp;IF(AND(TRIM(K4286)="",N4286=""),"Description not translated ",
   IF(AND(TRIM(K4286)&lt;&gt;"",TRIM(N4286)&lt;&gt;"",TRIM(K4286)&lt;&gt;TRIM(N4286)),"Description translation&lt;&gt; lookup ", "" ))</f>
        <v/>
      </c>
      <c r="Q4286" s="3" t="s">
        <v>8447</v>
      </c>
      <c r="R4286" s="3" t="s">
        <v>9133</v>
      </c>
    </row>
    <row r="4287" spans="1:18" ht="30" x14ac:dyDescent="0.25">
      <c r="A4287" s="2" t="str">
        <f>IF(TRIM(J4287)="","",E4287)</f>
        <v/>
      </c>
      <c r="B4287" s="2" t="str">
        <f>IF(TRIM(K4287)="","",I4287)</f>
        <v>Year in which the video was made.</v>
      </c>
      <c r="C4287" s="2" t="str">
        <f>LEFT(F4287,FIND(".",F4287,6))</f>
        <v>Xmp.video.</v>
      </c>
      <c r="D4287" s="2" t="str">
        <f>VLOOKUP(C4287,PrefixUebersetzung,2,FALSE)</f>
        <v>Xmp.video.</v>
      </c>
      <c r="E4287" s="2" t="str">
        <f>MID(F4287,FIND(".",F4287,6)+1,99)</f>
        <v>Year</v>
      </c>
      <c r="F4287" s="3" t="s">
        <v>6227</v>
      </c>
      <c r="G4287" s="3" t="s">
        <v>9526</v>
      </c>
      <c r="H4287" s="3" t="s">
        <v>11242</v>
      </c>
      <c r="I4287" s="3" t="s">
        <v>6228</v>
      </c>
      <c r="J4287" s="3"/>
      <c r="K4287" s="5" t="s">
        <v>6322</v>
      </c>
      <c r="L4287" s="14"/>
      <c r="M4287" s="3" t="str">
        <f>IFERROR(VLOOKUP(E4287,A:J,10, FALSE),"")</f>
        <v>Jahr</v>
      </c>
      <c r="O4287" s="3" t="str">
        <f>IF(AND(TRIM(J4287)="",M4287=""),"Suffix not translated ",
   IF(AND(TRIM(J4287)&lt;&gt;"",TRIM(M4287)&lt;&gt;"",TRIM(J4287)&lt;&gt;TRIM(M4287)),"Suffix translation &lt;&gt; lookup ", "" ))
&amp;IF(AND(TRIM(K4287)="",N4287=""),"Description not translated ",
   IF(AND(TRIM(K4287)&lt;&gt;"",TRIM(N4287)&lt;&gt;"",TRIM(K4287)&lt;&gt;TRIM(N4287)),"Description translation&lt;&gt; lookup ", "" ))</f>
        <v/>
      </c>
      <c r="Q4287" s="3" t="s">
        <v>8447</v>
      </c>
      <c r="R4287" s="3" t="s">
        <v>8951</v>
      </c>
    </row>
    <row r="4288" spans="1:18" ht="30" x14ac:dyDescent="0.25">
      <c r="A4288" s="2" t="str">
        <f>IF(TRIM(J4288)="","",E4288)</f>
        <v/>
      </c>
      <c r="B4288" s="2" t="str">
        <f>IF(TRIM(K4288)="","",I4288)</f>
        <v>Vertical resolution in pixels per unit.</v>
      </c>
      <c r="C4288" s="2" t="str">
        <f>LEFT(F4288,FIND(".",F4288,6))</f>
        <v>Xmp.video.</v>
      </c>
      <c r="D4288" s="2" t="str">
        <f>VLOOKUP(C4288,PrefixUebersetzung,2,FALSE)</f>
        <v>Xmp.video.</v>
      </c>
      <c r="E4288" s="2" t="str">
        <f>MID(F4288,FIND(".",F4288,6)+1,99)</f>
        <v>YResolution</v>
      </c>
      <c r="F4288" s="3" t="s">
        <v>6229</v>
      </c>
      <c r="G4288" s="3" t="s">
        <v>9526</v>
      </c>
      <c r="H4288" s="3" t="s">
        <v>9519</v>
      </c>
      <c r="I4288" s="3" t="s">
        <v>6230</v>
      </c>
      <c r="J4288" s="3"/>
      <c r="K4288" s="5" t="s">
        <v>6323</v>
      </c>
      <c r="L4288" s="14"/>
      <c r="M4288" s="3" t="str">
        <f>IFERROR(VLOOKUP(E4288,A:J,10, FALSE),"")</f>
        <v>Auflösung Y</v>
      </c>
      <c r="O4288" s="3" t="str">
        <f>IF(AND(TRIM(J4288)="",M4288=""),"Suffix not translated ",
   IF(AND(TRIM(J4288)&lt;&gt;"",TRIM(M4288)&lt;&gt;"",TRIM(J4288)&lt;&gt;TRIM(M4288)),"Suffix translation &lt;&gt; lookup ", "" ))
&amp;IF(AND(TRIM(K4288)="",N4288=""),"Description not translated ",
   IF(AND(TRIM(K4288)&lt;&gt;"",TRIM(N4288)&lt;&gt;"",TRIM(K4288)&lt;&gt;TRIM(N4288)),"Description translation&lt;&gt; lookup ", "" ))</f>
        <v/>
      </c>
      <c r="Q4288" s="3" t="s">
        <v>8447</v>
      </c>
      <c r="R4288" s="3" t="s">
        <v>9134</v>
      </c>
    </row>
    <row r="4289" spans="1:18" ht="75" x14ac:dyDescent="0.25">
      <c r="A4289" s="2" t="str">
        <f>IF(TRIM(J4289)="","",E4289)</f>
        <v>Advisory</v>
      </c>
      <c r="B4289" s="2" t="str">
        <f>IF(TRIM(K4289)="","",I4289)</f>
        <v>An unordered array specifying properties that were edited outside the authoring application. Each item should contain a single namespace and XPath separated by one ASCII space (U+0020).</v>
      </c>
      <c r="C4289" s="2" t="str">
        <f>LEFT(F4289,FIND(".",F4289,6))</f>
        <v>Xmp.xmp.</v>
      </c>
      <c r="D4289" s="2" t="str">
        <f>VLOOKUP(C4289,PrefixUebersetzung,2,FALSE)</f>
        <v>Xmp.xmp.</v>
      </c>
      <c r="E4289" s="2" t="str">
        <f>MID(F4289,FIND(".",F4289,6)+1,99)</f>
        <v>Advisory</v>
      </c>
      <c r="F4289" s="3" t="s">
        <v>2016</v>
      </c>
      <c r="G4289" s="3" t="s">
        <v>9527</v>
      </c>
      <c r="H4289" s="3" t="s">
        <v>11330</v>
      </c>
      <c r="I4289" s="3" t="s">
        <v>3558</v>
      </c>
      <c r="J4289" s="3" t="s">
        <v>4540</v>
      </c>
      <c r="K4289" s="5" t="s">
        <v>5551</v>
      </c>
      <c r="L4289" s="14"/>
      <c r="O4289" s="3" t="str">
        <f>IF(AND(TRIM(J4289)="",M4289=""),"Suffix not translated ",
   IF(AND(TRIM(J4289)&lt;&gt;"",TRIM(M4289)&lt;&gt;"",TRIM(J4289)&lt;&gt;TRIM(M4289)),"Suffix translation &lt;&gt; lookup ", "" ))
&amp;IF(AND(TRIM(K4289)="",N4289=""),"Description not translated ",
   IF(AND(TRIM(K4289)&lt;&gt;"",TRIM(N4289)&lt;&gt;"",TRIM(K4289)&lt;&gt;TRIM(N4289)),"Description translation&lt;&gt; lookup ", "" ))</f>
        <v/>
      </c>
      <c r="P4289" s="3" t="s">
        <v>8447</v>
      </c>
      <c r="Q4289" s="3" t="s">
        <v>8447</v>
      </c>
    </row>
    <row r="4290" spans="1:18" ht="135" x14ac:dyDescent="0.25">
      <c r="A4290" s="2" t="str">
        <f>IF(TRIM(J4290)="","",E4290)</f>
        <v/>
      </c>
      <c r="B4290" s="2" t="str">
        <f>IF(TRIM(K4290)="","",I4290)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90" s="2" t="str">
        <f>LEFT(F4290,FIND(".",F4290,6))</f>
        <v>Xmp.xmp.</v>
      </c>
      <c r="D4290" s="2" t="str">
        <f>VLOOKUP(C4290,PrefixUebersetzung,2,FALSE)</f>
        <v>Xmp.xmp.</v>
      </c>
      <c r="E4290" s="2" t="str">
        <f>MID(F4290,FIND(".",F4290,6)+1,99)</f>
        <v>BaseURL</v>
      </c>
      <c r="F4290" s="3" t="s">
        <v>2017</v>
      </c>
      <c r="G4290" s="3" t="s">
        <v>9526</v>
      </c>
      <c r="H4290" s="3" t="s">
        <v>6374</v>
      </c>
      <c r="I4290" s="3" t="s">
        <v>3559</v>
      </c>
      <c r="J4290" s="3"/>
      <c r="K4290" s="5" t="s">
        <v>5552</v>
      </c>
      <c r="L4290" s="14"/>
      <c r="M4290" s="3" t="str">
        <f>IFERROR(VLOOKUP(E4290,A:J,10, FALSE),"")</f>
        <v>Basis-URL</v>
      </c>
      <c r="O4290" s="3" t="str">
        <f>IF(AND(TRIM(J4290)="",M4290=""),"Suffix not translated ",
   IF(AND(TRIM(J4290)&lt;&gt;"",TRIM(M4290)&lt;&gt;"",TRIM(J4290)&lt;&gt;TRIM(M4290)),"Suffix translation &lt;&gt; lookup ", "" ))
&amp;IF(AND(TRIM(K4290)="",N4290=""),"Description not translated ",
   IF(AND(TRIM(K4290)&lt;&gt;"",TRIM(N4290)&lt;&gt;"",TRIM(K4290)&lt;&gt;TRIM(N4290)),"Description translation&lt;&gt; lookup ", "" ))</f>
        <v/>
      </c>
      <c r="Q4290" s="3" t="s">
        <v>8447</v>
      </c>
    </row>
    <row r="4291" spans="1:18" ht="30" x14ac:dyDescent="0.25">
      <c r="A4291" s="2" t="str">
        <f>IF(TRIM(J4291)="","",E4291)</f>
        <v>CreateDate</v>
      </c>
      <c r="B4291" s="2" t="str">
        <f>IF(TRIM(K4291)="","",I4291)</f>
        <v>The date and time the resource was originally created.</v>
      </c>
      <c r="C4291" s="2" t="str">
        <f>LEFT(F4291,FIND(".",F4291,6))</f>
        <v>Xmp.xmp.</v>
      </c>
      <c r="D4291" s="2" t="str">
        <f>VLOOKUP(C4291,PrefixUebersetzung,2,FALSE)</f>
        <v>Xmp.xmp.</v>
      </c>
      <c r="E4291" s="2" t="str">
        <f>MID(F4291,FIND(".",F4291,6)+1,99)</f>
        <v>CreateDate</v>
      </c>
      <c r="F4291" s="3" t="s">
        <v>2018</v>
      </c>
      <c r="G4291" s="3" t="s">
        <v>11265</v>
      </c>
      <c r="I4291" s="3" t="s">
        <v>3560</v>
      </c>
      <c r="J4291" s="3" t="s">
        <v>4542</v>
      </c>
      <c r="K4291" s="5" t="s">
        <v>5553</v>
      </c>
      <c r="L4291" s="14"/>
      <c r="O4291" s="3" t="str">
        <f>IF(AND(TRIM(J4291)="",M4291=""),"Suffix not translated ",
   IF(AND(TRIM(J4291)&lt;&gt;"",TRIM(M4291)&lt;&gt;"",TRIM(J4291)&lt;&gt;TRIM(M4291)),"Suffix translation &lt;&gt; lookup ", "" ))
&amp;IF(AND(TRIM(K4291)="",N4291=""),"Description not translated ",
   IF(AND(TRIM(K4291)&lt;&gt;"",TRIM(N4291)&lt;&gt;"",TRIM(K4291)&lt;&gt;TRIM(N4291)),"Description translation&lt;&gt; lookup ", "" ))</f>
        <v/>
      </c>
      <c r="P4291" s="3" t="s">
        <v>8447</v>
      </c>
      <c r="Q4291" s="3" t="s">
        <v>8447</v>
      </c>
    </row>
    <row r="4292" spans="1:18" ht="75" x14ac:dyDescent="0.25">
      <c r="A4292" s="2" t="str">
        <f>IF(TRIM(J4292)="","",E4292)</f>
        <v>CreatorTool</v>
      </c>
      <c r="B4292" s="2" t="str">
        <f>IF(TRIM(K4292)="","",I4292)</f>
        <v>The name of the first known tool used to create the resource. If history is present in the metadata, this value should be equivalent to that of xmpMM:History's softwareAgent property.</v>
      </c>
      <c r="C4292" s="2" t="str">
        <f>LEFT(F4292,FIND(".",F4292,6))</f>
        <v>Xmp.xmp.</v>
      </c>
      <c r="D4292" s="2" t="str">
        <f>VLOOKUP(C4292,PrefixUebersetzung,2,FALSE)</f>
        <v>Xmp.xmp.</v>
      </c>
      <c r="E4292" s="2" t="str">
        <f>MID(F4292,FIND(".",F4292,6)+1,99)</f>
        <v>CreatorTool</v>
      </c>
      <c r="F4292" s="3" t="s">
        <v>2019</v>
      </c>
      <c r="G4292" s="3" t="s">
        <v>9526</v>
      </c>
      <c r="H4292" s="3" t="s">
        <v>11314</v>
      </c>
      <c r="I4292" s="3" t="s">
        <v>3561</v>
      </c>
      <c r="J4292" s="3" t="s">
        <v>4543</v>
      </c>
      <c r="K4292" s="5" t="s">
        <v>5565</v>
      </c>
      <c r="L4292" s="14"/>
      <c r="O4292" s="3" t="str">
        <f>IF(AND(TRIM(J4292)="",M4292=""),"Suffix not translated ",
   IF(AND(TRIM(J4292)&lt;&gt;"",TRIM(M4292)&lt;&gt;"",TRIM(J4292)&lt;&gt;TRIM(M4292)),"Suffix translation &lt;&gt; lookup ", "" ))
&amp;IF(AND(TRIM(K4292)="",N4292=""),"Description not translated ",
   IF(AND(TRIM(K4292)&lt;&gt;"",TRIM(N4292)&lt;&gt;"",TRIM(K4292)&lt;&gt;TRIM(N4292)),"Description translation&lt;&gt; lookup ", "" ))</f>
        <v/>
      </c>
      <c r="P4292" s="3" t="s">
        <v>8447</v>
      </c>
      <c r="Q4292" s="3" t="s">
        <v>8447</v>
      </c>
    </row>
    <row r="4293" spans="1:18" ht="150" x14ac:dyDescent="0.25">
      <c r="A4293" s="2" t="str">
        <f>IF(TRIM(J4293)="","",E4293)</f>
        <v/>
      </c>
      <c r="B4293" s="2" t="str">
        <f>IF(TRIM(K4293)="","",I4293)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3" s="2" t="str">
        <f>LEFT(F4293,FIND(".",F4293,6))</f>
        <v>Xmp.xmp.</v>
      </c>
      <c r="D4293" s="2" t="str">
        <f>VLOOKUP(C4293,PrefixUebersetzung,2,FALSE)</f>
        <v>Xmp.xmp.</v>
      </c>
      <c r="E4293" s="2" t="str">
        <f>MID(F4293,FIND(".",F4293,6)+1,99)</f>
        <v>Identifier</v>
      </c>
      <c r="F4293" s="3" t="s">
        <v>2020</v>
      </c>
      <c r="G4293" s="3" t="s">
        <v>9527</v>
      </c>
      <c r="H4293" s="3" t="s">
        <v>11251</v>
      </c>
      <c r="I4293" s="3" t="s">
        <v>3562</v>
      </c>
      <c r="J4293" s="3"/>
      <c r="K4293" s="5" t="s">
        <v>6591</v>
      </c>
      <c r="L4293" s="14"/>
      <c r="M4293" s="3" t="str">
        <f>IFERROR(VLOOKUP(E4293,A:J,10, FALSE),"")</f>
        <v>Kennung</v>
      </c>
      <c r="O4293" s="3" t="str">
        <f>IF(AND(TRIM(J4293)="",M4293=""),"Suffix not translated ",
   IF(AND(TRIM(J4293)&lt;&gt;"",TRIM(M4293)&lt;&gt;"",TRIM(J4293)&lt;&gt;TRIM(M4293)),"Suffix translation &lt;&gt; lookup ", "" ))
&amp;IF(AND(TRIM(K4293)="",N4293=""),"Description not translated ",
   IF(AND(TRIM(K4293)&lt;&gt;"",TRIM(N4293)&lt;&gt;"",TRIM(K4293)&lt;&gt;TRIM(N4293)),"Description translation&lt;&gt; lookup ", "" ))</f>
        <v/>
      </c>
      <c r="Q4293" s="3" t="s">
        <v>8447</v>
      </c>
    </row>
    <row r="4294" spans="1:18" ht="60" x14ac:dyDescent="0.25">
      <c r="A4294" s="2" t="str">
        <f>IF(TRIM(J4294)="","",E4294)</f>
        <v>Label</v>
      </c>
      <c r="B4294" s="2" t="str">
        <f>IF(TRIM(K4294)="","",I4294)</f>
        <v>A word or short phrase that identifies a document as a member of a user-defined collection. Used to organize documents in a file browser.</v>
      </c>
      <c r="C4294" s="2" t="str">
        <f>LEFT(F4294,FIND(".",F4294,6))</f>
        <v>Xmp.xmp.</v>
      </c>
      <c r="D4294" s="2" t="str">
        <f>VLOOKUP(C4294,PrefixUebersetzung,2,FALSE)</f>
        <v>Xmp.xmp.</v>
      </c>
      <c r="E4294" s="2" t="str">
        <f>MID(F4294,FIND(".",F4294,6)+1,99)</f>
        <v>Label</v>
      </c>
      <c r="F4294" s="3" t="s">
        <v>2021</v>
      </c>
      <c r="G4294" s="3" t="s">
        <v>9526</v>
      </c>
      <c r="H4294" s="3" t="s">
        <v>11241</v>
      </c>
      <c r="I4294" s="3" t="s">
        <v>3563</v>
      </c>
      <c r="J4294" s="3" t="s">
        <v>4544</v>
      </c>
      <c r="K4294" s="5" t="s">
        <v>6592</v>
      </c>
      <c r="L4294" s="14"/>
      <c r="O4294" s="3" t="str">
        <f>IF(AND(TRIM(J4294)="",M4294=""),"Suffix not translated ",
   IF(AND(TRIM(J4294)&lt;&gt;"",TRIM(M4294)&lt;&gt;"",TRIM(J4294)&lt;&gt;TRIM(M4294)),"Suffix translation &lt;&gt; lookup ", "" ))
&amp;IF(AND(TRIM(K4294)="",N4294=""),"Description not translated ",
   IF(AND(TRIM(K4294)&lt;&gt;"",TRIM(N4294)&lt;&gt;"",TRIM(K4294)&lt;&gt;TRIM(N4294)),"Description translation&lt;&gt; lookup ", "" ))</f>
        <v/>
      </c>
      <c r="P4294" s="3" t="s">
        <v>8447</v>
      </c>
      <c r="Q4294" s="3" t="s">
        <v>8447</v>
      </c>
    </row>
    <row r="4295" spans="1:18" ht="45" x14ac:dyDescent="0.25">
      <c r="A4295" s="2" t="str">
        <f>IF(TRIM(J4295)="","",E4295)</f>
        <v>MetadataDate</v>
      </c>
      <c r="B4295" s="2" t="str">
        <f>IF(TRIM(K4295)="","",I4295)</f>
        <v>The date and time that any metadata for this resource was last changed. It should be the same as or more recent than xmp:ModifyDate.</v>
      </c>
      <c r="C4295" s="2" t="str">
        <f>LEFT(F4295,FIND(".",F4295,6))</f>
        <v>Xmp.xmp.</v>
      </c>
      <c r="D4295" s="2" t="str">
        <f>VLOOKUP(C4295,PrefixUebersetzung,2,FALSE)</f>
        <v>Xmp.xmp.</v>
      </c>
      <c r="E4295" s="2" t="str">
        <f>MID(F4295,FIND(".",F4295,6)+1,99)</f>
        <v>MetadataDate</v>
      </c>
      <c r="F4295" s="3" t="s">
        <v>2022</v>
      </c>
      <c r="G4295" s="3" t="s">
        <v>11265</v>
      </c>
      <c r="I4295" s="3" t="s">
        <v>3564</v>
      </c>
      <c r="J4295" s="3" t="s">
        <v>5049</v>
      </c>
      <c r="K4295" s="5" t="s">
        <v>6593</v>
      </c>
      <c r="L4295" s="14"/>
      <c r="O4295" s="3" t="str">
        <f>IF(AND(TRIM(J4295)="",M4295=""),"Suffix not translated ",
   IF(AND(TRIM(J4295)&lt;&gt;"",TRIM(M4295)&lt;&gt;"",TRIM(J4295)&lt;&gt;TRIM(M4295)),"Suffix translation &lt;&gt; lookup ", "" ))
&amp;IF(AND(TRIM(K4295)="",N4295=""),"Description not translated ",
   IF(AND(TRIM(K4295)&lt;&gt;"",TRIM(N4295)&lt;&gt;"",TRIM(K4295)&lt;&gt;TRIM(N4295)),"Description translation&lt;&gt; lookup ", "" ))</f>
        <v/>
      </c>
      <c r="P4295" s="3" t="s">
        <v>8447</v>
      </c>
      <c r="Q4295" s="3" t="s">
        <v>8447</v>
      </c>
    </row>
    <row r="4296" spans="1:18" ht="75" x14ac:dyDescent="0.25">
      <c r="A4296" s="2" t="str">
        <f>IF(TRIM(J4296)="","",E4296)</f>
        <v>ModifyDate</v>
      </c>
      <c r="B4296" s="2" t="str">
        <f>IF(TRIM(K4296)="","",I4296)</f>
        <v>The date and time the resource was last modified. Note: The value of this property is not necessarily the same as the file's system modification date because it is set before the file is saved.</v>
      </c>
      <c r="C4296" s="2" t="str">
        <f>LEFT(F4296,FIND(".",F4296,6))</f>
        <v>Xmp.xmp.</v>
      </c>
      <c r="D4296" s="2" t="str">
        <f>VLOOKUP(C4296,PrefixUebersetzung,2,FALSE)</f>
        <v>Xmp.xmp.</v>
      </c>
      <c r="E4296" s="2" t="str">
        <f>MID(F4296,FIND(".",F4296,6)+1,99)</f>
        <v>ModifyDate</v>
      </c>
      <c r="F4296" s="3" t="s">
        <v>2023</v>
      </c>
      <c r="G4296" s="3" t="s">
        <v>11265</v>
      </c>
      <c r="I4296" s="3" t="s">
        <v>3565</v>
      </c>
      <c r="J4296" s="3" t="s">
        <v>4545</v>
      </c>
      <c r="K4296" s="5" t="s">
        <v>5554</v>
      </c>
      <c r="L4296" s="14"/>
      <c r="O4296" s="3" t="str">
        <f>IF(AND(TRIM(J4296)="",M4296=""),"Suffix not translated ",
   IF(AND(TRIM(J4296)&lt;&gt;"",TRIM(M4296)&lt;&gt;"",TRIM(J4296)&lt;&gt;TRIM(M4296)),"Suffix translation &lt;&gt; lookup ", "" ))
&amp;IF(AND(TRIM(K4296)="",N4296=""),"Description not translated ",
   IF(AND(TRIM(K4296)&lt;&gt;"",TRIM(N4296)&lt;&gt;"",TRIM(K4296)&lt;&gt;TRIM(N4296)),"Description translation&lt;&gt; lookup ", "" ))</f>
        <v/>
      </c>
      <c r="P4296" s="3" t="s">
        <v>8447</v>
      </c>
      <c r="Q4296" s="3" t="s">
        <v>8447</v>
      </c>
    </row>
    <row r="4297" spans="1:18" ht="30" x14ac:dyDescent="0.25">
      <c r="A4297" s="2" t="str">
        <f>IF(TRIM(J4297)="","",E4297)</f>
        <v>Nickname</v>
      </c>
      <c r="B4297" s="2" t="str">
        <f>IF(TRIM(K4297)="","",I4297)</f>
        <v>A short informal name for the resource.</v>
      </c>
      <c r="C4297" s="2" t="str">
        <f>LEFT(F4297,FIND(".",F4297,6))</f>
        <v>Xmp.xmp.</v>
      </c>
      <c r="D4297" s="2" t="str">
        <f>VLOOKUP(C4297,PrefixUebersetzung,2,FALSE)</f>
        <v>Xmp.xmp.</v>
      </c>
      <c r="E4297" s="2" t="str">
        <f>MID(F4297,FIND(".",F4297,6)+1,99)</f>
        <v>Nickname</v>
      </c>
      <c r="F4297" s="3" t="s">
        <v>2024</v>
      </c>
      <c r="G4297" s="3" t="s">
        <v>9526</v>
      </c>
      <c r="H4297" s="3" t="s">
        <v>11241</v>
      </c>
      <c r="I4297" s="3" t="s">
        <v>3566</v>
      </c>
      <c r="J4297" s="3" t="s">
        <v>4546</v>
      </c>
      <c r="K4297" s="5" t="s">
        <v>5555</v>
      </c>
      <c r="L4297" s="14"/>
      <c r="O4297" s="3" t="str">
        <f>IF(AND(TRIM(J4297)="",M4297=""),"Suffix not translated ",
   IF(AND(TRIM(J4297)&lt;&gt;"",TRIM(M4297)&lt;&gt;"",TRIM(J4297)&lt;&gt;TRIM(M4297)),"Suffix translation &lt;&gt; lookup ", "" ))
&amp;IF(AND(TRIM(K4297)="",N4297=""),"Description not translated ",
   IF(AND(TRIM(K4297)&lt;&gt;"",TRIM(N4297)&lt;&gt;"",TRIM(K4297)&lt;&gt;TRIM(N4297)),"Description translation&lt;&gt; lookup ", "" ))</f>
        <v/>
      </c>
      <c r="P4297" s="3" t="s">
        <v>8447</v>
      </c>
      <c r="Q4297" s="3" t="s">
        <v>8447</v>
      </c>
      <c r="R4297" s="3" t="s">
        <v>8952</v>
      </c>
    </row>
    <row r="4298" spans="1:18" ht="75" x14ac:dyDescent="0.25">
      <c r="A4298" s="2" t="str">
        <f>IF(TRIM(J4298)="","",E4298)</f>
        <v/>
      </c>
      <c r="B4298" s="2" t="str">
        <f>IF(TRIM(K4298)="","",I4298)</f>
        <v>A number that indicates a document's status relative to other documents, used to organize documents in a file browser. Values are user-defined within an application-defined range.</v>
      </c>
      <c r="C4298" s="2" t="str">
        <f>LEFT(F4298,FIND(".",F4298,6))</f>
        <v>Xmp.xmp.</v>
      </c>
      <c r="D4298" s="2" t="str">
        <f>VLOOKUP(C4298,PrefixUebersetzung,2,FALSE)</f>
        <v>Xmp.xmp.</v>
      </c>
      <c r="E4298" s="2" t="str">
        <f>MID(F4298,FIND(".",F4298,6)+1,99)</f>
        <v>Rating</v>
      </c>
      <c r="F4298" s="3" t="s">
        <v>2025</v>
      </c>
      <c r="G4298" s="3" t="s">
        <v>9526</v>
      </c>
      <c r="H4298" s="3" t="s">
        <v>11331</v>
      </c>
      <c r="I4298" s="3" t="s">
        <v>3567</v>
      </c>
      <c r="J4298" s="3"/>
      <c r="K4298" s="5" t="s">
        <v>6594</v>
      </c>
      <c r="L4298" s="14"/>
      <c r="M4298" s="3" t="str">
        <f>IFERROR(VLOOKUP(E4298,A:J,10, FALSE),"")</f>
        <v>Bewertung</v>
      </c>
      <c r="O4298" s="3" t="str">
        <f>IF(AND(TRIM(J4298)="",M4298=""),"Suffix not translated ",
   IF(AND(TRIM(J4298)&lt;&gt;"",TRIM(M4298)&lt;&gt;"",TRIM(J4298)&lt;&gt;TRIM(M4298)),"Suffix translation &lt;&gt; lookup ", "" ))
&amp;IF(AND(TRIM(K4298)="",N4298=""),"Description not translated ",
   IF(AND(TRIM(K4298)&lt;&gt;"",TRIM(N4298)&lt;&gt;"",TRIM(K4298)&lt;&gt;TRIM(N4298)),"Description translation&lt;&gt; lookup ", "" ))</f>
        <v/>
      </c>
      <c r="Q4298" s="3" t="s">
        <v>8447</v>
      </c>
    </row>
    <row r="4299" spans="1:18" ht="45" x14ac:dyDescent="0.25">
      <c r="A4299" s="2" t="str">
        <f>IF(TRIM(J4299)="","",E4299)</f>
        <v>Thumbnails</v>
      </c>
      <c r="B4299" s="2" t="str">
        <f>IF(TRIM(K4299)="","",I4299)</f>
        <v>An alternative array of thumbnail images for a file, which can differ in characteristics such as size or image encoding.</v>
      </c>
      <c r="C4299" s="2" t="str">
        <f>LEFT(F4299,FIND(".",F4299,6))</f>
        <v>Xmp.xmp.</v>
      </c>
      <c r="D4299" s="2" t="str">
        <f>VLOOKUP(C4299,PrefixUebersetzung,2,FALSE)</f>
        <v>Xmp.xmp.</v>
      </c>
      <c r="E4299" s="2" t="str">
        <f>MID(F4299,FIND(".",F4299,6)+1,99)</f>
        <v>Thumbnails</v>
      </c>
      <c r="F4299" s="3" t="s">
        <v>2026</v>
      </c>
      <c r="G4299" s="3" t="s">
        <v>9526</v>
      </c>
      <c r="H4299" s="3" t="s">
        <v>11332</v>
      </c>
      <c r="I4299" s="3" t="s">
        <v>3568</v>
      </c>
      <c r="J4299" s="3" t="s">
        <v>4547</v>
      </c>
      <c r="K4299" s="5" t="s">
        <v>6595</v>
      </c>
      <c r="L4299" s="14"/>
      <c r="O4299" s="3" t="str">
        <f>IF(AND(TRIM(J4299)="",M4299=""),"Suffix not translated ",
   IF(AND(TRIM(J4299)&lt;&gt;"",TRIM(M4299)&lt;&gt;"",TRIM(J4299)&lt;&gt;TRIM(M4299)),"Suffix translation &lt;&gt; lookup ", "" ))
&amp;IF(AND(TRIM(K4299)="",N4299=""),"Description not translated ",
   IF(AND(TRIM(K4299)&lt;&gt;"",TRIM(N4299)&lt;&gt;"",TRIM(K4299)&lt;&gt;TRIM(N4299)),"Description translation&lt;&gt; lookup ", "" ))</f>
        <v/>
      </c>
      <c r="P4299" s="3" t="s">
        <v>8447</v>
      </c>
      <c r="Q4299" s="3" t="s">
        <v>8447</v>
      </c>
    </row>
    <row r="4300" spans="1:18" ht="165" x14ac:dyDescent="0.25">
      <c r="A4300" s="2" t="str">
        <f>IF(TRIM(J4300)="","",E4300)</f>
        <v>JobRef</v>
      </c>
      <c r="B4300" s="2" t="str">
        <f>IF(TRIM(K4300)="","",I4300)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300" s="2" t="str">
        <f>LEFT(F4300,FIND(".",F4300,6))</f>
        <v>Xmp.xmpBJ.</v>
      </c>
      <c r="D4300" s="2" t="str">
        <f>VLOOKUP(C4300,PrefixUebersetzung,2,FALSE)</f>
        <v>Xmp.xmpBJ.</v>
      </c>
      <c r="E4300" s="2" t="str">
        <f>MID(F4300,FIND(".",F4300,6)+1,99)</f>
        <v>JobRef</v>
      </c>
      <c r="F4300" s="3" t="s">
        <v>2027</v>
      </c>
      <c r="G4300" s="3" t="s">
        <v>9526</v>
      </c>
      <c r="H4300" s="3" t="s">
        <v>11333</v>
      </c>
      <c r="I4300" s="3" t="s">
        <v>3569</v>
      </c>
      <c r="J4300" s="3" t="s">
        <v>4548</v>
      </c>
      <c r="K4300" s="5" t="s">
        <v>5556</v>
      </c>
      <c r="L4300" s="14"/>
      <c r="O4300" s="3" t="str">
        <f>IF(AND(TRIM(J4300)="",M4300=""),"Suffix not translated ",
   IF(AND(TRIM(J4300)&lt;&gt;"",TRIM(M4300)&lt;&gt;"",TRIM(J4300)&lt;&gt;TRIM(M4300)),"Suffix translation &lt;&gt; lookup ", "" ))
&amp;IF(AND(TRIM(K4300)="",N4300=""),"Description not translated ",
   IF(AND(TRIM(K4300)&lt;&gt;"",TRIM(N4300)&lt;&gt;"",TRIM(K4300)&lt;&gt;TRIM(N4300)),"Description translation&lt;&gt; lookup ", "" ))</f>
        <v/>
      </c>
      <c r="P4300" s="3" t="s">
        <v>8447</v>
      </c>
      <c r="Q4300" s="3" t="s">
        <v>8447</v>
      </c>
    </row>
    <row r="4301" spans="1:18" ht="30" x14ac:dyDescent="0.25">
      <c r="A4301" s="2" t="str">
        <f>IF(TRIM(J4301)="","",E4301)</f>
        <v>absPeakAudioFilePath</v>
      </c>
      <c r="B4301" s="2" t="str">
        <f>IF(TRIM(K4301)="","",I4301)</f>
        <v>The absolute path to the file's peak audio file. If empty, no peak file exists.</v>
      </c>
      <c r="C4301" s="2" t="str">
        <f>LEFT(F4301,FIND(".",F4301,6))</f>
        <v>Xmp.xmpDM.</v>
      </c>
      <c r="D4301" s="2" t="str">
        <f>VLOOKUP(C4301,PrefixUebersetzung,2,FALSE)</f>
        <v>Xmp.xmpDM.</v>
      </c>
      <c r="E4301" s="2" t="str">
        <f>MID(F4301,FIND(".",F4301,6)+1,99)</f>
        <v>absPeakAudioFilePath</v>
      </c>
      <c r="F4301" s="3" t="s">
        <v>2028</v>
      </c>
      <c r="G4301" s="3" t="s">
        <v>9526</v>
      </c>
      <c r="H4301" s="3" t="s">
        <v>11298</v>
      </c>
      <c r="I4301" s="3" t="s">
        <v>3570</v>
      </c>
      <c r="J4301" s="3" t="s">
        <v>4958</v>
      </c>
      <c r="K4301" s="5" t="s">
        <v>5557</v>
      </c>
      <c r="L4301" s="14"/>
      <c r="O4301" s="3" t="str">
        <f>IF(AND(TRIM(J4301)="",M4301=""),"Suffix not translated ",
   IF(AND(TRIM(J4301)&lt;&gt;"",TRIM(M4301)&lt;&gt;"",TRIM(J4301)&lt;&gt;TRIM(M4301)),"Suffix translation &lt;&gt; lookup ", "" ))
&amp;IF(AND(TRIM(K4301)="",N4301=""),"Description not translated ",
   IF(AND(TRIM(K4301)&lt;&gt;"",TRIM(N4301)&lt;&gt;"",TRIM(K4301)&lt;&gt;TRIM(N4301)),"Description translation&lt;&gt; lookup ", "" ))</f>
        <v/>
      </c>
      <c r="P4301" s="3" t="s">
        <v>8447</v>
      </c>
      <c r="Q4301" s="3" t="s">
        <v>8447</v>
      </c>
    </row>
    <row r="4302" spans="1:18" x14ac:dyDescent="0.25">
      <c r="A4302" s="2" t="str">
        <f>IF(TRIM(J4302)="","",E4302)</f>
        <v/>
      </c>
      <c r="B4302" s="2" t="str">
        <f>IF(TRIM(K4302)="","",I4302)</f>
        <v/>
      </c>
      <c r="C4302" s="2" t="str">
        <f>LEFT(F4302,FIND(".",F4302,6))</f>
        <v>Xmp.xmpDM.</v>
      </c>
      <c r="D4302" s="2" t="str">
        <f>VLOOKUP(C4302,PrefixUebersetzung,2,FALSE)</f>
        <v>Xmp.xmpDM.</v>
      </c>
      <c r="E4302" s="2" t="str">
        <f>MID(F4302,FIND(".",F4302,6)+1,99)</f>
        <v>album</v>
      </c>
      <c r="F4302" s="3" t="s">
        <v>2029</v>
      </c>
      <c r="G4302" s="3" t="s">
        <v>9526</v>
      </c>
      <c r="H4302" s="3" t="s">
        <v>11241</v>
      </c>
      <c r="I4302" s="3" t="s">
        <v>3571</v>
      </c>
      <c r="J4302" s="3"/>
      <c r="L4302" s="14"/>
      <c r="M4302" s="3" t="str">
        <f>IFERROR(VLOOKUP(E4302,A:J,10, FALSE),"")</f>
        <v>Album</v>
      </c>
      <c r="N4302" s="3" t="str">
        <f>IFERROR(VLOOKUP(I4302,B:K,10,FALSE),"")</f>
        <v>Der Name des Albums.</v>
      </c>
      <c r="O4302" s="3" t="str">
        <f>IF(AND(TRIM(J4302)="",M4302=""),"Suffix not translated ",
   IF(AND(TRIM(J4302)&lt;&gt;"",TRIM(M4302)&lt;&gt;"",TRIM(J4302)&lt;&gt;TRIM(M4302)),"Suffix translation &lt;&gt; lookup ", "" ))
&amp;IF(AND(TRIM(K4302)="",N4302=""),"Description not translated ",
   IF(AND(TRIM(K4302)&lt;&gt;"",TRIM(N4302)&lt;&gt;"",TRIM(K4302)&lt;&gt;TRIM(N4302)),"Description translation&lt;&gt; lookup ", "" ))</f>
        <v/>
      </c>
    </row>
    <row r="4303" spans="1:18" ht="75" x14ac:dyDescent="0.25">
      <c r="A4303" s="2" t="str">
        <f>IF(TRIM(J4303)="","",E4303)</f>
        <v>altTapeName</v>
      </c>
      <c r="B4303" s="2" t="str">
        <f>IF(TRIM(K4303)="","",I4303)</f>
        <v>An alternative tape name, set via the project window or timecode dialog in Premiere. If an alternative name has been set and has not been reverted, that name is displayed.</v>
      </c>
      <c r="C4303" s="2" t="str">
        <f>LEFT(F4303,FIND(".",F4303,6))</f>
        <v>Xmp.xmpDM.</v>
      </c>
      <c r="D4303" s="2" t="str">
        <f>VLOOKUP(C4303,PrefixUebersetzung,2,FALSE)</f>
        <v>Xmp.xmpDM.</v>
      </c>
      <c r="E4303" s="2" t="str">
        <f>MID(F4303,FIND(".",F4303,6)+1,99)</f>
        <v>altTapeName</v>
      </c>
      <c r="F4303" s="3" t="s">
        <v>2030</v>
      </c>
      <c r="G4303" s="3" t="s">
        <v>9526</v>
      </c>
      <c r="H4303" s="3" t="s">
        <v>11241</v>
      </c>
      <c r="I4303" s="3" t="s">
        <v>3572</v>
      </c>
      <c r="J4303" s="3" t="s">
        <v>5027</v>
      </c>
      <c r="K4303" s="5" t="s">
        <v>6596</v>
      </c>
      <c r="L4303" s="14"/>
      <c r="O4303" s="3" t="str">
        <f>IF(AND(TRIM(J4303)="",M4303=""),"Suffix not translated ",
   IF(AND(TRIM(J4303)&lt;&gt;"",TRIM(M4303)&lt;&gt;"",TRIM(J4303)&lt;&gt;TRIM(M4303)),"Suffix translation &lt;&gt; lookup ", "" ))
&amp;IF(AND(TRIM(K4303)="",N4303=""),"Description not translated ",
   IF(AND(TRIM(K4303)&lt;&gt;"",TRIM(N4303)&lt;&gt;"",TRIM(K4303)&lt;&gt;TRIM(N4303)),"Description translation&lt;&gt; lookup ", "" ))</f>
        <v/>
      </c>
      <c r="P4303" s="3" t="s">
        <v>8447</v>
      </c>
      <c r="Q4303" s="3" t="s">
        <v>8447</v>
      </c>
    </row>
    <row r="4304" spans="1:18" ht="30" x14ac:dyDescent="0.25">
      <c r="A4304" s="2" t="str">
        <f>IF(TRIM(J4304)="","",E4304)</f>
        <v>altTimecode</v>
      </c>
      <c r="B4304" s="2" t="str">
        <f>IF(TRIM(K4304)="","",I4304)</f>
        <v>A timecode set by the user. When specified, it is used instead of the startTimecode.</v>
      </c>
      <c r="C4304" s="2" t="str">
        <f>LEFT(F4304,FIND(".",F4304,6))</f>
        <v>Xmp.xmpDM.</v>
      </c>
      <c r="D4304" s="2" t="str">
        <f>VLOOKUP(C4304,PrefixUebersetzung,2,FALSE)</f>
        <v>Xmp.xmpDM.</v>
      </c>
      <c r="E4304" s="2" t="str">
        <f>MID(F4304,FIND(".",F4304,6)+1,99)</f>
        <v>altTimecode</v>
      </c>
      <c r="F4304" s="3" t="s">
        <v>2031</v>
      </c>
      <c r="G4304" s="3" t="s">
        <v>9526</v>
      </c>
      <c r="H4304" s="3" t="s">
        <v>11334</v>
      </c>
      <c r="I4304" s="3" t="s">
        <v>3573</v>
      </c>
      <c r="J4304" s="3" t="s">
        <v>5029</v>
      </c>
      <c r="K4304" s="5" t="s">
        <v>5528</v>
      </c>
      <c r="L4304" s="14"/>
      <c r="O4304" s="3" t="str">
        <f>IF(AND(TRIM(J4304)="",M4304=""),"Suffix not translated ",
   IF(AND(TRIM(J4304)&lt;&gt;"",TRIM(M4304)&lt;&gt;"",TRIM(J4304)&lt;&gt;TRIM(M4304)),"Suffix translation &lt;&gt; lookup ", "" ))
&amp;IF(AND(TRIM(K4304)="",N4304=""),"Description not translated ",
   IF(AND(TRIM(K4304)&lt;&gt;"",TRIM(N4304)&lt;&gt;"",TRIM(K4304)&lt;&gt;TRIM(N4304)),"Description translation&lt;&gt; lookup ", "" ))</f>
        <v/>
      </c>
      <c r="P4304" s="3" t="s">
        <v>8447</v>
      </c>
      <c r="Q4304" s="3" t="s">
        <v>8447</v>
      </c>
    </row>
    <row r="4305" spans="1:18" ht="30" x14ac:dyDescent="0.25">
      <c r="A4305" s="2" t="str">
        <f>IF(TRIM(J4305)="","",E4305)</f>
        <v/>
      </c>
      <c r="B4305" s="2" t="str">
        <f>IF(TRIM(K4305)="","",I4305)</f>
        <v/>
      </c>
      <c r="C4305" s="2" t="str">
        <f>LEFT(F4305,FIND(".",F4305,6))</f>
        <v>Xmp.xmpDM.</v>
      </c>
      <c r="D4305" s="2" t="str">
        <f>VLOOKUP(C4305,PrefixUebersetzung,2,FALSE)</f>
        <v>Xmp.xmpDM.</v>
      </c>
      <c r="E4305" s="2" t="str">
        <f>MID(F4305,FIND(".",F4305,6)+1,99)</f>
        <v>artist</v>
      </c>
      <c r="F4305" s="3" t="s">
        <v>2032</v>
      </c>
      <c r="G4305" s="3" t="s">
        <v>9526</v>
      </c>
      <c r="H4305" s="3" t="s">
        <v>11241</v>
      </c>
      <c r="I4305" s="3" t="s">
        <v>3574</v>
      </c>
      <c r="J4305" s="3"/>
      <c r="L4305" s="14">
        <v>1</v>
      </c>
      <c r="M4305" s="3" t="str">
        <f>IFERROR(VLOOKUP(E4305,A:J,10, FALSE),"")</f>
        <v>Künstler</v>
      </c>
      <c r="N4305" s="3" t="str">
        <f>IFERROR(VLOOKUP(I4305,B:K,10,FALSE),"")</f>
        <v>Der Name des Künstlers oder der Künstler.</v>
      </c>
      <c r="O4305" s="3" t="str">
        <f>IF(AND(TRIM(J4305)="",M4305=""),"Suffix not translated ",
   IF(AND(TRIM(J4305)&lt;&gt;"",TRIM(M4305)&lt;&gt;"",TRIM(J4305)&lt;&gt;TRIM(M4305)),"Suffix translation &lt;&gt; lookup ", "" ))
&amp;IF(AND(TRIM(K4305)="",N4305=""),"Description not translated ",
   IF(AND(TRIM(K4305)&lt;&gt;"",TRIM(N4305)&lt;&gt;"",TRIM(K4305)&lt;&gt;TRIM(N4305)),"Description translation&lt;&gt; lookup ", "" ))</f>
        <v/>
      </c>
    </row>
    <row r="4306" spans="1:18" ht="30" x14ac:dyDescent="0.25">
      <c r="A4306" s="2" t="str">
        <f>IF(TRIM(J4306)="","",E4306)</f>
        <v>audioChannelType</v>
      </c>
      <c r="B4306" s="2" t="str">
        <f>IF(TRIM(K4306)="","",I4306)</f>
        <v>The audio channel type. One of: Mono, Stereo, 5.1, 7.1, 16 Channel, Other.</v>
      </c>
      <c r="C4306" s="2" t="str">
        <f>LEFT(F4306,FIND(".",F4306,6))</f>
        <v>Xmp.xmpDM.</v>
      </c>
      <c r="D4306" s="2" t="str">
        <f>VLOOKUP(C4306,PrefixUebersetzung,2,FALSE)</f>
        <v>Xmp.xmpDM.</v>
      </c>
      <c r="E4306" s="2" t="str">
        <f>MID(F4306,FIND(".",F4306,6)+1,99)</f>
        <v>audioChannelType</v>
      </c>
      <c r="F4306" s="3" t="s">
        <v>2033</v>
      </c>
      <c r="G4306" s="3" t="s">
        <v>9526</v>
      </c>
      <c r="H4306" s="3" t="s">
        <v>11244</v>
      </c>
      <c r="I4306" s="3" t="s">
        <v>9500</v>
      </c>
      <c r="J4306" s="3" t="s">
        <v>4953</v>
      </c>
      <c r="K4306" s="5" t="s">
        <v>9568</v>
      </c>
      <c r="L4306" s="14"/>
      <c r="O4306" s="3" t="str">
        <f>IF(AND(TRIM(J4306)="",M4306=""),"Suffix not translated ",
   IF(AND(TRIM(J4306)&lt;&gt;"",TRIM(M4306)&lt;&gt;"",TRIM(J4306)&lt;&gt;TRIM(M4306)),"Suffix translation &lt;&gt; lookup ", "" ))
&amp;IF(AND(TRIM(K4306)="",N4306=""),"Description not translated ",
   IF(AND(TRIM(K4306)&lt;&gt;"",TRIM(N4306)&lt;&gt;"",TRIM(K4306)&lt;&gt;TRIM(N4306)),"Description translation&lt;&gt; lookup ", "" ))</f>
        <v/>
      </c>
      <c r="P4306" s="3" t="s">
        <v>8447</v>
      </c>
      <c r="Q4306" s="3" t="s">
        <v>8447</v>
      </c>
    </row>
    <row r="4307" spans="1:18" ht="30" x14ac:dyDescent="0.25">
      <c r="A4307" s="2" t="str">
        <f>IF(TRIM(J4307)="","",E4307)</f>
        <v>audioCompressor</v>
      </c>
      <c r="B4307" s="2" t="str">
        <f>IF(TRIM(K4307)="","",I4307)</f>
        <v/>
      </c>
      <c r="C4307" s="2" t="str">
        <f>LEFT(F4307,FIND(".",F4307,6))</f>
        <v>Xmp.xmpDM.</v>
      </c>
      <c r="D4307" s="2" t="str">
        <f>VLOOKUP(C4307,PrefixUebersetzung,2,FALSE)</f>
        <v>Xmp.xmpDM.</v>
      </c>
      <c r="E4307" s="2" t="str">
        <f>MID(F4307,FIND(".",F4307,6)+1,99)</f>
        <v>audioCompressor</v>
      </c>
      <c r="F4307" s="3" t="s">
        <v>2034</v>
      </c>
      <c r="G4307" s="3" t="s">
        <v>9526</v>
      </c>
      <c r="H4307" s="3" t="s">
        <v>11241</v>
      </c>
      <c r="I4307" s="3" t="s">
        <v>3576</v>
      </c>
      <c r="J4307" s="3" t="s">
        <v>4952</v>
      </c>
      <c r="L4307" s="14"/>
      <c r="N4307" s="3" t="str">
        <f>IFERROR(VLOOKUP(I4307,B:K,10,FALSE),"")</f>
        <v>Die verwendete Audio-Kompression . Zum Beispiel MP3.</v>
      </c>
      <c r="O4307" s="3" t="str">
        <f>IF(AND(TRIM(J4307)="",M4307=""),"Suffix not translated ",
   IF(AND(TRIM(J4307)&lt;&gt;"",TRIM(M4307)&lt;&gt;"",TRIM(J4307)&lt;&gt;TRIM(M4307)),"Suffix translation &lt;&gt; lookup ", "" ))
&amp;IF(AND(TRIM(K4307)="",N4307=""),"Description not translated ",
   IF(AND(TRIM(K4307)&lt;&gt;"",TRIM(N4307)&lt;&gt;"",TRIM(K4307)&lt;&gt;TRIM(N4307)),"Description translation&lt;&gt; lookup ", "" ))</f>
        <v/>
      </c>
      <c r="P4307" s="3" t="s">
        <v>8447</v>
      </c>
    </row>
    <row r="4308" spans="1:18" ht="30" x14ac:dyDescent="0.25">
      <c r="A4308" s="2" t="str">
        <f>IF(TRIM(J4308)="","",E4308)</f>
        <v>audioModDate</v>
      </c>
      <c r="B4308" s="2" t="str">
        <f>IF(TRIM(K4308)="","",I4308)</f>
        <v>(deprecated) The date and time when the audio was last modified.</v>
      </c>
      <c r="C4308" s="2" t="str">
        <f>LEFT(F4308,FIND(".",F4308,6))</f>
        <v>Xmp.xmpDM.</v>
      </c>
      <c r="D4308" s="2" t="str">
        <f>VLOOKUP(C4308,PrefixUebersetzung,2,FALSE)</f>
        <v>Xmp.xmpDM.</v>
      </c>
      <c r="E4308" s="2" t="str">
        <f>MID(F4308,FIND(".",F4308,6)+1,99)</f>
        <v>audioModDate</v>
      </c>
      <c r="F4308" s="3" t="s">
        <v>2035</v>
      </c>
      <c r="G4308" s="3" t="s">
        <v>11265</v>
      </c>
      <c r="I4308" s="3" t="s">
        <v>9501</v>
      </c>
      <c r="J4308" s="3" t="s">
        <v>4951</v>
      </c>
      <c r="K4308" s="5" t="s">
        <v>9559</v>
      </c>
      <c r="L4308" s="14"/>
      <c r="O4308" s="3" t="str">
        <f>IF(AND(TRIM(J4308)="",M4308=""),"Suffix not translated ",
   IF(AND(TRIM(J4308)&lt;&gt;"",TRIM(M4308)&lt;&gt;"",TRIM(J4308)&lt;&gt;TRIM(M4308)),"Suffix translation &lt;&gt; lookup ", "" ))
&amp;IF(AND(TRIM(K4308)="",N4308=""),"Description not translated ",
   IF(AND(TRIM(K4308)&lt;&gt;"",TRIM(N4308)&lt;&gt;"",TRIM(K4308)&lt;&gt;TRIM(N4308)),"Description translation&lt;&gt; lookup ", "" ))</f>
        <v/>
      </c>
      <c r="P4308" s="3" t="s">
        <v>8447</v>
      </c>
      <c r="Q4308" s="3" t="s">
        <v>8447</v>
      </c>
    </row>
    <row r="4309" spans="1:18" ht="30" x14ac:dyDescent="0.25">
      <c r="A4309" s="2" t="str">
        <f>IF(TRIM(J4309)="","",E4309)</f>
        <v>audioSampleRate</v>
      </c>
      <c r="B4309" s="2" t="str">
        <f>IF(TRIM(K4309)="","",I4309)</f>
        <v>The audio sample rate. Can be any value, but commonly 32000, 44100, or 48000.</v>
      </c>
      <c r="C4309" s="2" t="str">
        <f>LEFT(F4309,FIND(".",F4309,6))</f>
        <v>Xmp.xmpDM.</v>
      </c>
      <c r="D4309" s="2" t="str">
        <f>VLOOKUP(C4309,PrefixUebersetzung,2,FALSE)</f>
        <v>Xmp.xmpDM.</v>
      </c>
      <c r="E4309" s="2" t="str">
        <f>MID(F4309,FIND(".",F4309,6)+1,99)</f>
        <v>audioSampleRate</v>
      </c>
      <c r="F4309" s="3" t="s">
        <v>2036</v>
      </c>
      <c r="G4309" s="3" t="s">
        <v>9526</v>
      </c>
      <c r="H4309" s="3" t="s">
        <v>11242</v>
      </c>
      <c r="I4309" s="3" t="s">
        <v>9502</v>
      </c>
      <c r="J4309" s="3" t="s">
        <v>4389</v>
      </c>
      <c r="K4309" s="5" t="s">
        <v>9569</v>
      </c>
      <c r="L4309" s="14"/>
      <c r="O4309" s="3" t="str">
        <f>IF(AND(TRIM(J4309)="",M4309=""),"Suffix not translated ",
   IF(AND(TRIM(J4309)&lt;&gt;"",TRIM(M4309)&lt;&gt;"",TRIM(J4309)&lt;&gt;TRIM(M4309)),"Suffix translation &lt;&gt; lookup ", "" ))
&amp;IF(AND(TRIM(K4309)="",N4309=""),"Description not translated ",
   IF(AND(TRIM(K4309)&lt;&gt;"",TRIM(N4309)&lt;&gt;"",TRIM(K4309)&lt;&gt;TRIM(N4309)),"Description translation&lt;&gt; lookup ", "" ))</f>
        <v/>
      </c>
      <c r="P4309" s="3" t="s">
        <v>8447</v>
      </c>
      <c r="Q4309" s="3" t="s">
        <v>8447</v>
      </c>
    </row>
    <row r="4310" spans="1:18" ht="30" x14ac:dyDescent="0.25">
      <c r="A4310" s="2" t="str">
        <f>IF(TRIM(J4310)="","",E4310)</f>
        <v>audioSampleType</v>
      </c>
      <c r="B4310" s="2" t="str">
        <f>IF(TRIM(K4310)="","",I4310)</f>
        <v>The audio sample type. One of: 8Int, 16Int, 24Int, 32Int, 32Float, Compressed, Packed, Other.</v>
      </c>
      <c r="C4310" s="2" t="str">
        <f>LEFT(F4310,FIND(".",F4310,6))</f>
        <v>Xmp.xmpDM.</v>
      </c>
      <c r="D4310" s="2" t="str">
        <f>VLOOKUP(C4310,PrefixUebersetzung,2,FALSE)</f>
        <v>Xmp.xmpDM.</v>
      </c>
      <c r="E4310" s="2" t="str">
        <f>MID(F4310,FIND(".",F4310,6)+1,99)</f>
        <v>audioSampleType</v>
      </c>
      <c r="F4310" s="3" t="s">
        <v>2037</v>
      </c>
      <c r="G4310" s="3" t="s">
        <v>9526</v>
      </c>
      <c r="H4310" s="3" t="s">
        <v>11244</v>
      </c>
      <c r="I4310" s="3" t="s">
        <v>9503</v>
      </c>
      <c r="J4310" s="3" t="s">
        <v>4954</v>
      </c>
      <c r="K4310" s="5" t="s">
        <v>9570</v>
      </c>
      <c r="L4310" s="14"/>
      <c r="O4310" s="3" t="str">
        <f>IF(AND(TRIM(J4310)="",M4310=""),"Suffix not translated ",
   IF(AND(TRIM(J4310)&lt;&gt;"",TRIM(M4310)&lt;&gt;"",TRIM(J4310)&lt;&gt;TRIM(M4310)),"Suffix translation &lt;&gt; lookup ", "" ))
&amp;IF(AND(TRIM(K4310)="",N4310=""),"Description not translated ",
   IF(AND(TRIM(K4310)&lt;&gt;"",TRIM(N4310)&lt;&gt;"",TRIM(K4310)&lt;&gt;TRIM(N4310)),"Description translation&lt;&gt; lookup ", "" ))</f>
        <v/>
      </c>
      <c r="P4310" s="3" t="s">
        <v>8447</v>
      </c>
      <c r="Q4310" s="3" t="s">
        <v>8447</v>
      </c>
    </row>
    <row r="4311" spans="1:18" ht="30" x14ac:dyDescent="0.25">
      <c r="A4311" s="2" t="str">
        <f>IF(TRIM(J4311)="","",E4311)</f>
        <v/>
      </c>
      <c r="B4311" s="2" t="str">
        <f>IF(TRIM(K4311)="","",I4311)</f>
        <v/>
      </c>
      <c r="C4311" s="2" t="str">
        <f>LEFT(F4311,FIND(".",F4311,6))</f>
        <v>Xmp.xmpDM.</v>
      </c>
      <c r="D4311" s="2" t="str">
        <f>VLOOKUP(C4311,PrefixUebersetzung,2,FALSE)</f>
        <v>Xmp.xmpDM.</v>
      </c>
      <c r="E4311" s="2" t="str">
        <f>MID(F4311,FIND(".",F4311,6)+1,99)</f>
        <v>beatSpliceParams</v>
      </c>
      <c r="F4311" s="3" t="s">
        <v>2038</v>
      </c>
      <c r="G4311" s="3" t="s">
        <v>9526</v>
      </c>
      <c r="H4311" s="3" t="s">
        <v>11335</v>
      </c>
      <c r="I4311" s="3" t="s">
        <v>3579</v>
      </c>
      <c r="J4311" s="3"/>
      <c r="L4311" s="14">
        <v>5</v>
      </c>
      <c r="O4311" s="3" t="str">
        <f>IF(AND(TRIM(J4311)="",M4311=""),"Suffix not translated ",
   IF(AND(TRIM(J4311)&lt;&gt;"",TRIM(M4311)&lt;&gt;"",TRIM(J4311)&lt;&gt;TRIM(M4311)),"Suffix translation &lt;&gt; lookup ", "" ))
&amp;IF(AND(TRIM(K4311)="",N4311=""),"Description not translated ",
   IF(AND(TRIM(K4311)&lt;&gt;"",TRIM(N4311)&lt;&gt;"",TRIM(K4311)&lt;&gt;TRIM(N4311)),"Description translation&lt;&gt; lookup ", "" ))</f>
        <v xml:space="preserve">Suffix not translated Description not translated </v>
      </c>
      <c r="P4311" s="3" t="s">
        <v>8447</v>
      </c>
      <c r="Q4311" s="3" t="s">
        <v>8447</v>
      </c>
    </row>
    <row r="4312" spans="1:18" ht="105" x14ac:dyDescent="0.25">
      <c r="A4312" s="2" t="str">
        <f>IF(TRIM(J4312)="","",E4312)</f>
        <v>cameraAngle</v>
      </c>
      <c r="B4312" s="2" t="str">
        <f>IF(TRIM(K4312)="","",I4312)</f>
        <v>The orientation of the camera to the subject in a static shot, from a fixed set of industry standard terminology. Predefined values include:Low Angle, Eye Level, High Angle, Overhead Shot, Birds Eye Shot, Dutch Angle, POV, Over the Shoulder, Reaction Shot.</v>
      </c>
      <c r="C4312" s="2" t="str">
        <f>LEFT(F4312,FIND(".",F4312,6))</f>
        <v>Xmp.xmpDM.</v>
      </c>
      <c r="D4312" s="2" t="str">
        <f>VLOOKUP(C4312,PrefixUebersetzung,2,FALSE)</f>
        <v>Xmp.xmpDM.</v>
      </c>
      <c r="E4312" s="2" t="str">
        <f>MID(F4312,FIND(".",F4312,6)+1,99)</f>
        <v>cameraAngle</v>
      </c>
      <c r="F4312" s="3" t="s">
        <v>8391</v>
      </c>
      <c r="G4312" s="3" t="s">
        <v>9526</v>
      </c>
      <c r="H4312" s="3" t="s">
        <v>11336</v>
      </c>
      <c r="I4312" s="3" t="s">
        <v>8392</v>
      </c>
      <c r="J4312" s="3" t="s">
        <v>8634</v>
      </c>
      <c r="K4312" s="5" t="s">
        <v>8656</v>
      </c>
      <c r="L4312" s="14"/>
      <c r="O4312" s="3" t="str">
        <f>IF(AND(TRIM(J4312)="",M4312=""),"Suffix not translated ",
   IF(AND(TRIM(J4312)&lt;&gt;"",TRIM(M4312)&lt;&gt;"",TRIM(J4312)&lt;&gt;TRIM(M4312)),"Suffix translation &lt;&gt; lookup ", "" ))
&amp;IF(AND(TRIM(K4312)="",N4312=""),"Description not translated ",
   IF(AND(TRIM(K4312)&lt;&gt;"",TRIM(N4312)&lt;&gt;"",TRIM(K4312)&lt;&gt;TRIM(N4312)),"Description translation&lt;&gt; lookup ", "" ))</f>
        <v/>
      </c>
      <c r="P4312" s="3" t="s">
        <v>8447</v>
      </c>
      <c r="Q4312" s="3" t="s">
        <v>8447</v>
      </c>
    </row>
    <row r="4313" spans="1:18" ht="60" x14ac:dyDescent="0.25">
      <c r="A4313" s="2" t="str">
        <f>IF(TRIM(J4313)="","",E4313)</f>
        <v/>
      </c>
      <c r="B4313" s="2" t="str">
        <f>IF(TRIM(K4313)="","",I4313)</f>
        <v>A description of the camera used for a shoot. Can be any string, but is usually simply a number, for example "1", "2", or more explicitly "Camera 1".</v>
      </c>
      <c r="C4313" s="2" t="str">
        <f>LEFT(F4313,FIND(".",F4313,6))</f>
        <v>Xmp.xmpDM.</v>
      </c>
      <c r="D4313" s="2" t="str">
        <f>VLOOKUP(C4313,PrefixUebersetzung,2,FALSE)</f>
        <v>Xmp.xmpDM.</v>
      </c>
      <c r="E4313" s="2" t="str">
        <f>MID(F4313,FIND(".",F4313,6)+1,99)</f>
        <v>cameraLabel</v>
      </c>
      <c r="F4313" s="3" t="s">
        <v>8393</v>
      </c>
      <c r="G4313" s="3" t="s">
        <v>9526</v>
      </c>
      <c r="H4313" s="3" t="s">
        <v>11241</v>
      </c>
      <c r="I4313" s="3" t="s">
        <v>8394</v>
      </c>
      <c r="J4313" s="3"/>
      <c r="K4313" s="5" t="s">
        <v>8658</v>
      </c>
      <c r="L4313" s="14"/>
      <c r="M4313" s="3" t="str">
        <f>IFERROR(VLOOKUP(E4313,A:J,10, FALSE),"")</f>
        <v>Kamera-Label</v>
      </c>
      <c r="O4313" s="3" t="str">
        <f>IF(AND(TRIM(J4313)="",M4313=""),"Suffix not translated ",
   IF(AND(TRIM(J4313)&lt;&gt;"",TRIM(M4313)&lt;&gt;"",TRIM(J4313)&lt;&gt;TRIM(M4313)),"Suffix translation &lt;&gt; lookup ", "" ))
&amp;IF(AND(TRIM(K4313)="",N4313=""),"Description not translated ",
   IF(AND(TRIM(K4313)&lt;&gt;"",TRIM(N4313)&lt;&gt;"",TRIM(K4313)&lt;&gt;TRIM(N4313)),"Description translation&lt;&gt; lookup ", "" ))</f>
        <v/>
      </c>
      <c r="Q4313" s="3" t="s">
        <v>8447</v>
      </c>
    </row>
    <row r="4314" spans="1:18" ht="30" x14ac:dyDescent="0.25">
      <c r="A4314" s="2" t="str">
        <f>IF(TRIM(J4314)="","",E4314)</f>
        <v/>
      </c>
      <c r="B4314" s="2" t="str">
        <f>IF(TRIM(K4314)="","",I4314)</f>
        <v>The make and model of the camera used for a shoot.</v>
      </c>
      <c r="C4314" s="2" t="str">
        <f>LEFT(F4314,FIND(".",F4314,6))</f>
        <v>Xmp.xmpDM.</v>
      </c>
      <c r="D4314" s="2" t="str">
        <f>VLOOKUP(C4314,PrefixUebersetzung,2,FALSE)</f>
        <v>Xmp.xmpDM.</v>
      </c>
      <c r="E4314" s="2" t="str">
        <f>MID(F4314,FIND(".",F4314,6)+1,99)</f>
        <v>cameraModel</v>
      </c>
      <c r="F4314" s="3" t="s">
        <v>8395</v>
      </c>
      <c r="G4314" s="3" t="s">
        <v>9526</v>
      </c>
      <c r="H4314" s="3" t="s">
        <v>11241</v>
      </c>
      <c r="I4314" s="3" t="s">
        <v>8396</v>
      </c>
      <c r="J4314" s="3"/>
      <c r="K4314" s="5" t="s">
        <v>8659</v>
      </c>
      <c r="L4314" s="14">
        <v>1</v>
      </c>
      <c r="M4314" s="3" t="str">
        <f>IFERROR(VLOOKUP(E4314,A:J,10, FALSE),"")</f>
        <v>Kameramodell</v>
      </c>
      <c r="O4314" s="3" t="str">
        <f>IF(AND(TRIM(J4314)="",M4314=""),"Suffix not translated ",
   IF(AND(TRIM(J4314)&lt;&gt;"",TRIM(M4314)&lt;&gt;"",TRIM(J4314)&lt;&gt;TRIM(M4314)),"Suffix translation &lt;&gt; lookup ", "" ))
&amp;IF(AND(TRIM(K4314)="",N4314=""),"Description not translated ",
   IF(AND(TRIM(K4314)&lt;&gt;"",TRIM(N4314)&lt;&gt;"",TRIM(K4314)&lt;&gt;TRIM(N4314)),"Description translation&lt;&gt; lookup ", "" ))</f>
        <v/>
      </c>
      <c r="Q4314" s="3" t="s">
        <v>8447</v>
      </c>
      <c r="R4314" s="3" t="s">
        <v>9386</v>
      </c>
    </row>
    <row r="4315" spans="1:18" ht="135" x14ac:dyDescent="0.25">
      <c r="A4315" s="2" t="str">
        <f>IF(TRIM(J4315)="","",E4315)</f>
        <v>cameraMove</v>
      </c>
      <c r="B4315" s="2" t="str">
        <f>IF(TRIM(K4315)="","",I4315)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5" s="2" t="str">
        <f>LEFT(F4315,FIND(".",F4315,6))</f>
        <v>Xmp.xmpDM.</v>
      </c>
      <c r="D4315" s="2" t="str">
        <f>VLOOKUP(C4315,PrefixUebersetzung,2,FALSE)</f>
        <v>Xmp.xmpDM.</v>
      </c>
      <c r="E4315" s="2" t="str">
        <f>MID(F4315,FIND(".",F4315,6)+1,99)</f>
        <v>cameraMove</v>
      </c>
      <c r="F4315" s="3" t="s">
        <v>8397</v>
      </c>
      <c r="G4315" s="3" t="s">
        <v>9526</v>
      </c>
      <c r="H4315" s="3" t="s">
        <v>11336</v>
      </c>
      <c r="I4315" s="3" t="s">
        <v>8398</v>
      </c>
      <c r="J4315" s="3" t="s">
        <v>8635</v>
      </c>
      <c r="K4315" s="5" t="s">
        <v>8660</v>
      </c>
      <c r="L4315" s="14"/>
      <c r="O4315" s="3" t="str">
        <f>IF(AND(TRIM(J4315)="",M4315=""),"Suffix not translated ",
   IF(AND(TRIM(J4315)&lt;&gt;"",TRIM(M4315)&lt;&gt;"",TRIM(J4315)&lt;&gt;TRIM(M4315)),"Suffix translation &lt;&gt; lookup ", "" ))
&amp;IF(AND(TRIM(K4315)="",N4315=""),"Description not translated ",
   IF(AND(TRIM(K4315)&lt;&gt;"",TRIM(N4315)&lt;&gt;"",TRIM(K4315)&lt;&gt;TRIM(N4315)),"Description translation&lt;&gt; lookup ", "" ))</f>
        <v/>
      </c>
      <c r="P4315" s="3" t="s">
        <v>8447</v>
      </c>
      <c r="Q4315" s="3" t="s">
        <v>8447</v>
      </c>
    </row>
    <row r="4316" spans="1:18" ht="30" x14ac:dyDescent="0.25">
      <c r="A4316" s="2" t="str">
        <f>IF(TRIM(J4316)="","",E4316)</f>
        <v>client</v>
      </c>
      <c r="B4316" s="2" t="str">
        <f>IF(TRIM(K4316)="","",I4316)</f>
        <v>The client for the job of which this shot or take is a part.</v>
      </c>
      <c r="C4316" s="2" t="str">
        <f>LEFT(F4316,FIND(".",F4316,6))</f>
        <v>Xmp.xmpDM.</v>
      </c>
      <c r="D4316" s="2" t="str">
        <f>VLOOKUP(C4316,PrefixUebersetzung,2,FALSE)</f>
        <v>Xmp.xmpDM.</v>
      </c>
      <c r="E4316" s="2" t="str">
        <f>MID(F4316,FIND(".",F4316,6)+1,99)</f>
        <v>client</v>
      </c>
      <c r="F4316" s="3" t="s">
        <v>8399</v>
      </c>
      <c r="G4316" s="3" t="s">
        <v>9526</v>
      </c>
      <c r="H4316" s="3" t="s">
        <v>11241</v>
      </c>
      <c r="I4316" s="3" t="s">
        <v>8400</v>
      </c>
      <c r="J4316" s="3" t="s">
        <v>8636</v>
      </c>
      <c r="K4316" s="5" t="s">
        <v>8662</v>
      </c>
      <c r="L4316" s="14"/>
      <c r="O4316" s="3" t="str">
        <f>IF(AND(TRIM(J4316)="",M4316=""),"Suffix not translated ",
   IF(AND(TRIM(J4316)&lt;&gt;"",TRIM(M4316)&lt;&gt;"",TRIM(J4316)&lt;&gt;TRIM(M4316)),"Suffix translation &lt;&gt; lookup ", "" ))
&amp;IF(AND(TRIM(K4316)="",N4316=""),"Description not translated ",
   IF(AND(TRIM(K4316)&lt;&gt;"",TRIM(N4316)&lt;&gt;"",TRIM(K4316)&lt;&gt;TRIM(N4316)),"Description translation&lt;&gt; lookup ", "" ))</f>
        <v/>
      </c>
      <c r="P4316" s="3" t="s">
        <v>8447</v>
      </c>
      <c r="Q4316" s="3" t="s">
        <v>8447</v>
      </c>
    </row>
    <row r="4317" spans="1:18" x14ac:dyDescent="0.25">
      <c r="A4317" s="2" t="str">
        <f>IF(TRIM(J4317)="","",E4317)</f>
        <v/>
      </c>
      <c r="B4317" s="2" t="str">
        <f>IF(TRIM(K4317)="","",I4317)</f>
        <v>A user's comments.</v>
      </c>
      <c r="C4317" s="2" t="str">
        <f>LEFT(F4317,FIND(".",F4317,6))</f>
        <v>Xmp.xmpDM.</v>
      </c>
      <c r="D4317" s="2" t="str">
        <f>VLOOKUP(C4317,PrefixUebersetzung,2,FALSE)</f>
        <v>Xmp.xmpDM.</v>
      </c>
      <c r="E4317" s="2" t="str">
        <f>MID(F4317,FIND(".",F4317,6)+1,99)</f>
        <v>comment</v>
      </c>
      <c r="F4317" s="3" t="s">
        <v>8401</v>
      </c>
      <c r="G4317" s="3" t="s">
        <v>9526</v>
      </c>
      <c r="H4317" s="3" t="s">
        <v>11241</v>
      </c>
      <c r="I4317" s="3" t="s">
        <v>8402</v>
      </c>
      <c r="J4317" s="3"/>
      <c r="K4317" s="5" t="s">
        <v>8664</v>
      </c>
      <c r="L4317" s="14"/>
      <c r="M4317" s="3" t="str">
        <f>IFERROR(VLOOKUP(E4317,A:J,10, FALSE),"")</f>
        <v>Kommentar</v>
      </c>
      <c r="O4317" s="3" t="str">
        <f>IF(AND(TRIM(J4317)="",M4317=""),"Suffix not translated ",
   IF(AND(TRIM(J4317)&lt;&gt;"",TRIM(M4317)&lt;&gt;"",TRIM(J4317)&lt;&gt;TRIM(M4317)),"Suffix translation &lt;&gt; lookup ", "" ))
&amp;IF(AND(TRIM(K4317)="",N4317=""),"Description not translated ",
   IF(AND(TRIM(K4317)&lt;&gt;"",TRIM(N4317)&lt;&gt;"",TRIM(K4317)&lt;&gt;TRIM(N4317)),"Description translation&lt;&gt; lookup ", "" ))</f>
        <v/>
      </c>
      <c r="Q4317" s="3" t="s">
        <v>8447</v>
      </c>
      <c r="R4317" s="3" t="s">
        <v>8958</v>
      </c>
    </row>
    <row r="4318" spans="1:18" x14ac:dyDescent="0.25">
      <c r="A4318" s="2" t="str">
        <f>IF(TRIM(J4318)="","",E4318)</f>
        <v/>
      </c>
      <c r="B4318" s="2" t="str">
        <f>IF(TRIM(K4318)="","",I4318)</f>
        <v>The composer's name.</v>
      </c>
      <c r="C4318" s="2" t="str">
        <f>LEFT(F4318,FIND(".",F4318,6))</f>
        <v>Xmp.xmpDM.</v>
      </c>
      <c r="D4318" s="2" t="str">
        <f>VLOOKUP(C4318,PrefixUebersetzung,2,FALSE)</f>
        <v>Xmp.xmpDM.</v>
      </c>
      <c r="E4318" s="2" t="str">
        <f>MID(F4318,FIND(".",F4318,6)+1,99)</f>
        <v>composer</v>
      </c>
      <c r="F4318" s="3" t="s">
        <v>2039</v>
      </c>
      <c r="G4318" s="3" t="s">
        <v>9526</v>
      </c>
      <c r="H4318" s="3" t="s">
        <v>11241</v>
      </c>
      <c r="I4318" s="3" t="s">
        <v>3580</v>
      </c>
      <c r="J4318" s="3"/>
      <c r="K4318" s="5" t="s">
        <v>4105</v>
      </c>
      <c r="L4318" s="14"/>
      <c r="M4318" s="3" t="str">
        <f>IFERROR(VLOOKUP(E4318,A:J,10, FALSE),"")</f>
        <v>Komponist</v>
      </c>
      <c r="O4318" s="3" t="str">
        <f>IF(AND(TRIM(J4318)="",M4318=""),"Suffix not translated ",
   IF(AND(TRIM(J4318)&lt;&gt;"",TRIM(M4318)&lt;&gt;"",TRIM(J4318)&lt;&gt;TRIM(M4318)),"Suffix translation &lt;&gt; lookup ", "" ))
&amp;IF(AND(TRIM(K4318)="",N4318=""),"Description not translated ",
   IF(AND(TRIM(K4318)&lt;&gt;"",TRIM(N4318)&lt;&gt;"",TRIM(K4318)&lt;&gt;TRIM(N4318)),"Description translation&lt;&gt; lookup ", "" ))</f>
        <v/>
      </c>
      <c r="Q4318" s="3" t="s">
        <v>8447</v>
      </c>
      <c r="R4318" s="3" t="s">
        <v>9385</v>
      </c>
    </row>
    <row r="4319" spans="1:18" ht="30" x14ac:dyDescent="0.25">
      <c r="A4319" s="2" t="str">
        <f>IF(TRIM(J4319)="","",E4319)</f>
        <v>contributedMedia</v>
      </c>
      <c r="B4319" s="2" t="str">
        <f>IF(TRIM(K4319)="","",I4319)</f>
        <v>An unordered list of all media used to create this media.</v>
      </c>
      <c r="C4319" s="2" t="str">
        <f>LEFT(F4319,FIND(".",F4319,6))</f>
        <v>Xmp.xmpDM.</v>
      </c>
      <c r="D4319" s="2" t="str">
        <f>VLOOKUP(C4319,PrefixUebersetzung,2,FALSE)</f>
        <v>Xmp.xmpDM.</v>
      </c>
      <c r="E4319" s="2" t="str">
        <f>MID(F4319,FIND(".",F4319,6)+1,99)</f>
        <v>contributedMedia</v>
      </c>
      <c r="F4319" s="3" t="s">
        <v>2040</v>
      </c>
      <c r="G4319" s="3" t="s">
        <v>9527</v>
      </c>
      <c r="H4319" s="3" t="s">
        <v>11337</v>
      </c>
      <c r="I4319" s="3" t="s">
        <v>3581</v>
      </c>
      <c r="J4319" s="3" t="s">
        <v>4551</v>
      </c>
      <c r="K4319" s="5" t="s">
        <v>5529</v>
      </c>
      <c r="L4319" s="14"/>
      <c r="O4319" s="3" t="str">
        <f>IF(AND(TRIM(J4319)="",M4319=""),"Suffix not translated ",
   IF(AND(TRIM(J4319)&lt;&gt;"",TRIM(M4319)&lt;&gt;"",TRIM(J4319)&lt;&gt;TRIM(M4319)),"Suffix translation &lt;&gt; lookup ", "" ))
&amp;IF(AND(TRIM(K4319)="",N4319=""),"Description not translated ",
   IF(AND(TRIM(K4319)&lt;&gt;"",TRIM(N4319)&lt;&gt;"",TRIM(K4319)&lt;&gt;TRIM(N4319)),"Description translation&lt;&gt; lookup ", "" ))</f>
        <v/>
      </c>
      <c r="P4319" s="3" t="s">
        <v>8447</v>
      </c>
      <c r="Q4319" s="3" t="s">
        <v>8447</v>
      </c>
    </row>
    <row r="4320" spans="1:18" ht="30" x14ac:dyDescent="0.25">
      <c r="A4320" s="2" t="str">
        <f>IF(TRIM(J4320)="","",E4320)</f>
        <v/>
      </c>
      <c r="B4320" s="2" t="str">
        <f>IF(TRIM(K4320)="","",I4320)</f>
        <v>(Deprecated in favour of dc:rights.) The copyright information.</v>
      </c>
      <c r="C4320" s="2" t="str">
        <f>LEFT(F4320,FIND(".",F4320,6))</f>
        <v>Xmp.xmpDM.</v>
      </c>
      <c r="D4320" s="2" t="str">
        <f>VLOOKUP(C4320,PrefixUebersetzung,2,FALSE)</f>
        <v>Xmp.xmpDM.</v>
      </c>
      <c r="E4320" s="2" t="str">
        <f>MID(F4320,FIND(".",F4320,6)+1,99)</f>
        <v>copyright</v>
      </c>
      <c r="F4320" s="3" t="s">
        <v>2041</v>
      </c>
      <c r="G4320" s="3" t="s">
        <v>9526</v>
      </c>
      <c r="H4320" s="3" t="s">
        <v>11241</v>
      </c>
      <c r="I4320" s="3" t="s">
        <v>9504</v>
      </c>
      <c r="J4320" s="3"/>
      <c r="K4320" s="5" t="s">
        <v>9505</v>
      </c>
      <c r="L4320" s="14"/>
      <c r="M4320" s="3" t="str">
        <f>IFERROR(VLOOKUP(E4320,A:J,10, FALSE),"")</f>
        <v>Copyright</v>
      </c>
      <c r="O4320" s="3" t="str">
        <f>IF(AND(TRIM(J4320)="",M4320=""),"Suffix not translated ",
   IF(AND(TRIM(J4320)&lt;&gt;"",TRIM(M4320)&lt;&gt;"",TRIM(J4320)&lt;&gt;TRIM(M4320)),"Suffix translation &lt;&gt; lookup ", "" ))
&amp;IF(AND(TRIM(K4320)="",N4320=""),"Description not translated ",
   IF(AND(TRIM(K4320)&lt;&gt;"",TRIM(N4320)&lt;&gt;"",TRIM(K4320)&lt;&gt;TRIM(N4320)),"Description translation&lt;&gt; lookup ", "" ))</f>
        <v/>
      </c>
      <c r="Q4320" s="3" t="s">
        <v>8447</v>
      </c>
    </row>
    <row r="4321" spans="1:18" x14ac:dyDescent="0.25">
      <c r="A4321" s="2" t="str">
        <f>IF(TRIM(J4321)="","",E4321)</f>
        <v/>
      </c>
      <c r="B4321" s="2" t="str">
        <f>IF(TRIM(K4321)="","",I4321)</f>
        <v>The director of the scene.</v>
      </c>
      <c r="C4321" s="2" t="str">
        <f>LEFT(F4321,FIND(".",F4321,6))</f>
        <v>Xmp.xmpDM.</v>
      </c>
      <c r="D4321" s="2" t="str">
        <f>VLOOKUP(C4321,PrefixUebersetzung,2,FALSE)</f>
        <v>Xmp.xmpDM.</v>
      </c>
      <c r="E4321" s="2" t="str">
        <f>MID(F4321,FIND(".",F4321,6)+1,99)</f>
        <v>director</v>
      </c>
      <c r="F4321" s="3" t="s">
        <v>8403</v>
      </c>
      <c r="G4321" s="3" t="s">
        <v>9526</v>
      </c>
      <c r="H4321" s="3" t="s">
        <v>11241</v>
      </c>
      <c r="I4321" s="3" t="s">
        <v>8404</v>
      </c>
      <c r="J4321" s="3"/>
      <c r="K4321" s="5" t="s">
        <v>8666</v>
      </c>
      <c r="L4321" s="14"/>
      <c r="M4321" s="3" t="str">
        <f>IFERROR(VLOOKUP(E4321,A:J,10, FALSE),"")</f>
        <v>Regisseur</v>
      </c>
      <c r="O4321" s="3" t="str">
        <f>IF(AND(TRIM(J4321)="",M4321=""),"Suffix not translated ",
   IF(AND(TRIM(J4321)&lt;&gt;"",TRIM(M4321)&lt;&gt;"",TRIM(J4321)&lt;&gt;TRIM(M4321)),"Suffix translation &lt;&gt; lookup ", "" ))
&amp;IF(AND(TRIM(K4321)="",N4321=""),"Description not translated ",
   IF(AND(TRIM(K4321)&lt;&gt;"",TRIM(N4321)&lt;&gt;"",TRIM(K4321)&lt;&gt;TRIM(N4321)),"Description translation&lt;&gt; lookup ", "" ))</f>
        <v/>
      </c>
      <c r="Q4321" s="3" t="s">
        <v>8447</v>
      </c>
      <c r="R4321" s="3" t="s">
        <v>4110</v>
      </c>
    </row>
    <row r="4322" spans="1:18" x14ac:dyDescent="0.25">
      <c r="A4322" s="2" t="str">
        <f>IF(TRIM(J4322)="","",E4322)</f>
        <v>directorPhotography</v>
      </c>
      <c r="B4322" s="2" t="str">
        <f>IF(TRIM(K4322)="","",I4322)</f>
        <v>The director of photography for the scene.</v>
      </c>
      <c r="C4322" s="2" t="str">
        <f>LEFT(F4322,FIND(".",F4322,6))</f>
        <v>Xmp.xmpDM.</v>
      </c>
      <c r="D4322" s="2" t="str">
        <f>VLOOKUP(C4322,PrefixUebersetzung,2,FALSE)</f>
        <v>Xmp.xmpDM.</v>
      </c>
      <c r="E4322" s="2" t="str">
        <f>MID(F4322,FIND(".",F4322,6)+1,99)</f>
        <v>directorPhotography</v>
      </c>
      <c r="F4322" s="3" t="s">
        <v>8405</v>
      </c>
      <c r="G4322" s="3" t="s">
        <v>9526</v>
      </c>
      <c r="H4322" s="3" t="s">
        <v>11241</v>
      </c>
      <c r="I4322" s="3" t="s">
        <v>8406</v>
      </c>
      <c r="J4322" s="3" t="s">
        <v>6388</v>
      </c>
      <c r="K4322" s="5" t="s">
        <v>8667</v>
      </c>
      <c r="L4322" s="14"/>
      <c r="O4322" s="3" t="str">
        <f>IF(AND(TRIM(J4322)="",M4322=""),"Suffix not translated ",
   IF(AND(TRIM(J4322)&lt;&gt;"",TRIM(M4322)&lt;&gt;"",TRIM(J4322)&lt;&gt;TRIM(M4322)),"Suffix translation &lt;&gt; lookup ", "" ))
&amp;IF(AND(TRIM(K4322)="",N4322=""),"Description not translated ",
   IF(AND(TRIM(K4322)&lt;&gt;"",TRIM(N4322)&lt;&gt;"",TRIM(K4322)&lt;&gt;TRIM(N4322)),"Description translation&lt;&gt; lookup ", "" ))</f>
        <v/>
      </c>
      <c r="P4322" s="3" t="s">
        <v>8447</v>
      </c>
      <c r="Q4322" s="3" t="s">
        <v>8447</v>
      </c>
    </row>
    <row r="4323" spans="1:18" ht="45" x14ac:dyDescent="0.25">
      <c r="A4323" s="2" t="str">
        <f>IF(TRIM(J4323)="","",E4323)</f>
        <v>discNumber</v>
      </c>
      <c r="B4323" s="2" t="str">
        <f>IF(TRIM(K4323)="","",I4323)</f>
        <v>If in a multi-disc set, might contain total number of discs. For example: 2/3.</v>
      </c>
      <c r="C4323" s="2" t="str">
        <f>LEFT(F4323,FIND(".",F4323,6))</f>
        <v>Xmp.xmpDM.</v>
      </c>
      <c r="D4323" s="2" t="str">
        <f>VLOOKUP(C4323,PrefixUebersetzung,2,FALSE)</f>
        <v>Xmp.xmpDM.</v>
      </c>
      <c r="E4323" s="2" t="str">
        <f>MID(F4323,FIND(".",F4323,6)+1,99)</f>
        <v>discNumber</v>
      </c>
      <c r="F4323" s="3" t="s">
        <v>8407</v>
      </c>
      <c r="G4323" s="3" t="s">
        <v>9526</v>
      </c>
      <c r="H4323" s="3" t="s">
        <v>11241</v>
      </c>
      <c r="I4323" s="3" t="s">
        <v>8408</v>
      </c>
      <c r="J4323" s="3" t="s">
        <v>8840</v>
      </c>
      <c r="K4323" s="5" t="s">
        <v>8668</v>
      </c>
      <c r="L4323" s="14"/>
      <c r="O4323" s="3" t="str">
        <f>IF(AND(TRIM(J4323)="",M4323=""),"Suffix not translated ",
   IF(AND(TRIM(J4323)&lt;&gt;"",TRIM(M4323)&lt;&gt;"",TRIM(J4323)&lt;&gt;TRIM(M4323)),"Suffix translation &lt;&gt; lookup ", "" ))
&amp;IF(AND(TRIM(K4323)="",N4323=""),"Description not translated ",
   IF(AND(TRIM(K4323)&lt;&gt;"",TRIM(N4323)&lt;&gt;"",TRIM(K4323)&lt;&gt;TRIM(N4323)),"Description translation&lt;&gt; lookup ", "" ))</f>
        <v/>
      </c>
      <c r="P4323" s="3" t="s">
        <v>8447</v>
      </c>
      <c r="Q4323" s="3" t="s">
        <v>8447</v>
      </c>
    </row>
    <row r="4324" spans="1:18" x14ac:dyDescent="0.25">
      <c r="A4324" s="2" t="str">
        <f>IF(TRIM(J4324)="","",E4324)</f>
        <v/>
      </c>
      <c r="B4324" s="2" t="str">
        <f>IF(TRIM(K4324)="","",I4324)</f>
        <v>The duration of the media file.</v>
      </c>
      <c r="C4324" s="2" t="str">
        <f>LEFT(F4324,FIND(".",F4324,6))</f>
        <v>Xmp.xmpDM.</v>
      </c>
      <c r="D4324" s="2" t="str">
        <f>VLOOKUP(C4324,PrefixUebersetzung,2,FALSE)</f>
        <v>Xmp.xmpDM.</v>
      </c>
      <c r="E4324" s="2" t="str">
        <f>MID(F4324,FIND(".",F4324,6)+1,99)</f>
        <v>duration</v>
      </c>
      <c r="F4324" s="3" t="s">
        <v>2042</v>
      </c>
      <c r="G4324" s="3" t="s">
        <v>9526</v>
      </c>
      <c r="H4324" s="3" t="s">
        <v>2994</v>
      </c>
      <c r="I4324" s="3" t="s">
        <v>3582</v>
      </c>
      <c r="J4324" s="3"/>
      <c r="K4324" s="5" t="s">
        <v>4106</v>
      </c>
      <c r="L4324" s="14"/>
      <c r="M4324" s="3" t="str">
        <f>IFERROR(VLOOKUP(E4324,A:J,10, FALSE),"")</f>
        <v>Dauer</v>
      </c>
      <c r="O4324" s="3" t="str">
        <f>IF(AND(TRIM(J4324)="",M4324=""),"Suffix not translated ",
   IF(AND(TRIM(J4324)&lt;&gt;"",TRIM(M4324)&lt;&gt;"",TRIM(J4324)&lt;&gt;TRIM(M4324)),"Suffix translation &lt;&gt; lookup ", "" ))
&amp;IF(AND(TRIM(K4324)="",N4324=""),"Description not translated ",
   IF(AND(TRIM(K4324)&lt;&gt;"",TRIM(N4324)&lt;&gt;"",TRIM(K4324)&lt;&gt;TRIM(N4324)),"Description translation&lt;&gt; lookup ", "" ))</f>
        <v/>
      </c>
      <c r="Q4324" s="3" t="s">
        <v>8447</v>
      </c>
      <c r="R4324" s="3" t="s">
        <v>9389</v>
      </c>
    </row>
    <row r="4325" spans="1:18" x14ac:dyDescent="0.25">
      <c r="A4325" s="2" t="str">
        <f>IF(TRIM(J4325)="","",E4325)</f>
        <v/>
      </c>
      <c r="B4325" s="2" t="str">
        <f>IF(TRIM(K4325)="","",I4325)</f>
        <v>The engineer's name.</v>
      </c>
      <c r="C4325" s="2" t="str">
        <f>LEFT(F4325,FIND(".",F4325,6))</f>
        <v>Xmp.xmpDM.</v>
      </c>
      <c r="D4325" s="2" t="str">
        <f>VLOOKUP(C4325,PrefixUebersetzung,2,FALSE)</f>
        <v>Xmp.xmpDM.</v>
      </c>
      <c r="E4325" s="2" t="str">
        <f>MID(F4325,FIND(".",F4325,6)+1,99)</f>
        <v>engineer</v>
      </c>
      <c r="F4325" s="3" t="s">
        <v>2043</v>
      </c>
      <c r="G4325" s="3" t="s">
        <v>9526</v>
      </c>
      <c r="H4325" s="3" t="s">
        <v>11241</v>
      </c>
      <c r="I4325" s="3" t="s">
        <v>3583</v>
      </c>
      <c r="J4325" s="3"/>
      <c r="K4325" s="5" t="s">
        <v>6806</v>
      </c>
      <c r="L4325" s="14"/>
      <c r="M4325" s="3" t="str">
        <f>IFERROR(VLOOKUP(E4325,A:J,10, FALSE),"")</f>
        <v>Ingenieur</v>
      </c>
      <c r="O4325" s="3" t="str">
        <f>IF(AND(TRIM(J4325)="",M4325=""),"Suffix not translated ",
   IF(AND(TRIM(J4325)&lt;&gt;"",TRIM(M4325)&lt;&gt;"",TRIM(J4325)&lt;&gt;TRIM(M4325)),"Suffix translation &lt;&gt; lookup ", "" ))
&amp;IF(AND(TRIM(K4325)="",N4325=""),"Description not translated ",
   IF(AND(TRIM(K4325)&lt;&gt;"",TRIM(N4325)&lt;&gt;"",TRIM(K4325)&lt;&gt;TRIM(N4325)),"Description translation&lt;&gt; lookup ", "" ))</f>
        <v/>
      </c>
      <c r="Q4325" s="3" t="s">
        <v>8447</v>
      </c>
      <c r="R4325" s="3" t="s">
        <v>9390</v>
      </c>
    </row>
    <row r="4326" spans="1:18" ht="45" x14ac:dyDescent="0.25">
      <c r="A4326" s="2" t="str">
        <f>IF(TRIM(J4326)="","",E4326)</f>
        <v/>
      </c>
      <c r="B4326" s="2" t="str">
        <f>IF(TRIM(K4326)="","",I4326)</f>
        <v/>
      </c>
      <c r="C4326" s="2" t="str">
        <f>LEFT(F4326,FIND(".",F4326,6))</f>
        <v>Xmp.xmpDM.</v>
      </c>
      <c r="D4326" s="2" t="str">
        <f>VLOOKUP(C4326,PrefixUebersetzung,2,FALSE)</f>
        <v>Xmp.xmpDM.</v>
      </c>
      <c r="E4326" s="2" t="str">
        <f>MID(F4326,FIND(".",F4326,6)+1,99)</f>
        <v>fileDataRate</v>
      </c>
      <c r="F4326" s="3" t="s">
        <v>2044</v>
      </c>
      <c r="G4326" s="3" t="s">
        <v>9526</v>
      </c>
      <c r="H4326" s="3" t="s">
        <v>9519</v>
      </c>
      <c r="I4326" s="3" t="s">
        <v>3584</v>
      </c>
      <c r="J4326" s="3"/>
      <c r="L4326" s="14"/>
      <c r="M4326" s="3" t="str">
        <f>IFERROR(VLOOKUP(E4326,A:J,10, FALSE),"")</f>
        <v>Datei Datenrate</v>
      </c>
      <c r="N4326" s="3" t="str">
        <f>IFERROR(VLOOKUP(I4326,B:K,10,FALSE),"")</f>
        <v>Die Datei-Datenrate in Megabyte pro Sekunde. Zum Beispiel: "36/10" = 3,6 MB / sec</v>
      </c>
      <c r="O4326" s="3" t="str">
        <f>IF(AND(TRIM(J4326)="",M4326=""),"Suffix not translated ",
   IF(AND(TRIM(J4326)&lt;&gt;"",TRIM(M4326)&lt;&gt;"",TRIM(J4326)&lt;&gt;TRIM(M4326)),"Suffix translation &lt;&gt; lookup ", "" ))
&amp;IF(AND(TRIM(K4326)="",N4326=""),"Description not translated ",
   IF(AND(TRIM(K4326)&lt;&gt;"",TRIM(N4326)&lt;&gt;"",TRIM(K4326)&lt;&gt;TRIM(N4326)),"Description translation&lt;&gt; lookup ", "" ))</f>
        <v/>
      </c>
    </row>
    <row r="4327" spans="1:18" x14ac:dyDescent="0.25">
      <c r="A4327" s="2" t="str">
        <f>IF(TRIM(J4327)="","",E4327)</f>
        <v/>
      </c>
      <c r="B4327" s="2" t="str">
        <f>IF(TRIM(K4327)="","",I4327)</f>
        <v/>
      </c>
      <c r="C4327" s="2" t="str">
        <f>LEFT(F4327,FIND(".",F4327,6))</f>
        <v>Xmp.xmpDM.</v>
      </c>
      <c r="D4327" s="2" t="str">
        <f>VLOOKUP(C4327,PrefixUebersetzung,2,FALSE)</f>
        <v>Xmp.xmpDM.</v>
      </c>
      <c r="E4327" s="2" t="str">
        <f>MID(F4327,FIND(".",F4327,6)+1,99)</f>
        <v>genre</v>
      </c>
      <c r="F4327" s="3" t="s">
        <v>2045</v>
      </c>
      <c r="G4327" s="3" t="s">
        <v>9526</v>
      </c>
      <c r="H4327" s="3" t="s">
        <v>11241</v>
      </c>
      <c r="I4327" s="3" t="s">
        <v>3585</v>
      </c>
      <c r="J4327" s="3"/>
      <c r="L4327" s="14"/>
      <c r="M4327" s="3" t="str">
        <f>IFERROR(VLOOKUP(E4327,A:J,10, FALSE),"")</f>
        <v>Genre</v>
      </c>
      <c r="N4327" s="3" t="str">
        <f>IFERROR(VLOOKUP(I4327,B:K,10,FALSE),"")</f>
        <v>Der Name des Genres.</v>
      </c>
      <c r="O4327" s="3" t="str">
        <f>IF(AND(TRIM(J4327)="",M4327=""),"Suffix not translated ",
   IF(AND(TRIM(J4327)&lt;&gt;"",TRIM(M4327)&lt;&gt;"",TRIM(J4327)&lt;&gt;TRIM(M4327)),"Suffix translation &lt;&gt; lookup ", "" ))
&amp;IF(AND(TRIM(K4327)="",N4327=""),"Description not translated ",
   IF(AND(TRIM(K4327)&lt;&gt;"",TRIM(N4327)&lt;&gt;"",TRIM(K4327)&lt;&gt;TRIM(N4327)),"Description translation&lt;&gt; lookup ", "" ))</f>
        <v/>
      </c>
    </row>
    <row r="4328" spans="1:18" ht="30" x14ac:dyDescent="0.25">
      <c r="A4328" s="2" t="str">
        <f>IF(TRIM(J4328)="","",E4328)</f>
        <v>good</v>
      </c>
      <c r="B4328" s="2" t="str">
        <f>IF(TRIM(K4328)="","",I4328)</f>
        <v>A checkbox for tracking whether a shot is a keeper.</v>
      </c>
      <c r="C4328" s="2" t="str">
        <f>LEFT(F4328,FIND(".",F4328,6))</f>
        <v>Xmp.xmpDM.</v>
      </c>
      <c r="D4328" s="2" t="str">
        <f>VLOOKUP(C4328,PrefixUebersetzung,2,FALSE)</f>
        <v>Xmp.xmpDM.</v>
      </c>
      <c r="E4328" s="2" t="str">
        <f>MID(F4328,FIND(".",F4328,6)+1,99)</f>
        <v>good</v>
      </c>
      <c r="F4328" s="3" t="s">
        <v>8409</v>
      </c>
      <c r="G4328" s="3" t="s">
        <v>9526</v>
      </c>
      <c r="H4328" s="3" t="s">
        <v>11246</v>
      </c>
      <c r="I4328" s="3" t="s">
        <v>8410</v>
      </c>
      <c r="J4328" s="3" t="s">
        <v>8450</v>
      </c>
      <c r="K4328" s="5" t="s">
        <v>8672</v>
      </c>
      <c r="L4328" s="14"/>
      <c r="O4328" s="3" t="str">
        <f>IF(AND(TRIM(J4328)="",M4328=""),"Suffix not translated ",
   IF(AND(TRIM(J4328)&lt;&gt;"",TRIM(M4328)&lt;&gt;"",TRIM(J4328)&lt;&gt;TRIM(M4328)),"Suffix translation &lt;&gt; lookup ", "" ))
&amp;IF(AND(TRIM(K4328)="",N4328=""),"Description not translated ",
   IF(AND(TRIM(K4328)&lt;&gt;"",TRIM(N4328)&lt;&gt;"",TRIM(K4328)&lt;&gt;TRIM(N4328)),"Description translation&lt;&gt; lookup ", "" ))</f>
        <v/>
      </c>
      <c r="P4328" s="3" t="s">
        <v>8447</v>
      </c>
      <c r="Q4328" s="3" t="s">
        <v>8447</v>
      </c>
    </row>
    <row r="4329" spans="1:18" x14ac:dyDescent="0.25">
      <c r="A4329" s="2" t="str">
        <f>IF(TRIM(J4329)="","",E4329)</f>
        <v>instrument</v>
      </c>
      <c r="B4329" s="2" t="str">
        <f>IF(TRIM(K4329)="","",I4329)</f>
        <v>The musical instrument.</v>
      </c>
      <c r="C4329" s="2" t="str">
        <f>LEFT(F4329,FIND(".",F4329,6))</f>
        <v>Xmp.xmpDM.</v>
      </c>
      <c r="D4329" s="2" t="str">
        <f>VLOOKUP(C4329,PrefixUebersetzung,2,FALSE)</f>
        <v>Xmp.xmpDM.</v>
      </c>
      <c r="E4329" s="2" t="str">
        <f>MID(F4329,FIND(".",F4329,6)+1,99)</f>
        <v>instrument</v>
      </c>
      <c r="F4329" s="3" t="s">
        <v>2046</v>
      </c>
      <c r="G4329" s="3" t="s">
        <v>9526</v>
      </c>
      <c r="H4329" s="3" t="s">
        <v>11241</v>
      </c>
      <c r="I4329" s="3" t="s">
        <v>3586</v>
      </c>
      <c r="J4329" s="3" t="s">
        <v>4555</v>
      </c>
      <c r="K4329" s="5" t="s">
        <v>4108</v>
      </c>
      <c r="L4329" s="14"/>
      <c r="O4329" s="3" t="str">
        <f>IF(AND(TRIM(J4329)="",M4329=""),"Suffix not translated ",
   IF(AND(TRIM(J4329)&lt;&gt;"",TRIM(M4329)&lt;&gt;"",TRIM(J4329)&lt;&gt;TRIM(M4329)),"Suffix translation &lt;&gt; lookup ", "" ))
&amp;IF(AND(TRIM(K4329)="",N4329=""),"Description not translated ",
   IF(AND(TRIM(K4329)&lt;&gt;"",TRIM(N4329)&lt;&gt;"",TRIM(K4329)&lt;&gt;TRIM(N4329)),"Description translation&lt;&gt; lookup ", "" ))</f>
        <v/>
      </c>
      <c r="P4329" s="3" t="s">
        <v>8447</v>
      </c>
      <c r="Q4329" s="3" t="s">
        <v>8447</v>
      </c>
      <c r="R4329" s="3" t="s">
        <v>9394</v>
      </c>
    </row>
    <row r="4330" spans="1:18" ht="30" x14ac:dyDescent="0.25">
      <c r="A4330" s="2" t="str">
        <f>IF(TRIM(J4330)="","",E4330)</f>
        <v>introTime</v>
      </c>
      <c r="B4330" s="2" t="str">
        <f>IF(TRIM(K4330)="","",I4330)</f>
        <v>The duration of lead time for queuing music.</v>
      </c>
      <c r="C4330" s="2" t="str">
        <f>LEFT(F4330,FIND(".",F4330,6))</f>
        <v>Xmp.xmpDM.</v>
      </c>
      <c r="D4330" s="2" t="str">
        <f>VLOOKUP(C4330,PrefixUebersetzung,2,FALSE)</f>
        <v>Xmp.xmpDM.</v>
      </c>
      <c r="E4330" s="2" t="str">
        <f>MID(F4330,FIND(".",F4330,6)+1,99)</f>
        <v>introTime</v>
      </c>
      <c r="F4330" s="3" t="s">
        <v>2047</v>
      </c>
      <c r="G4330" s="3" t="s">
        <v>9526</v>
      </c>
      <c r="H4330" s="3" t="s">
        <v>2994</v>
      </c>
      <c r="I4330" s="3" t="s">
        <v>3587</v>
      </c>
      <c r="J4330" s="3" t="s">
        <v>4955</v>
      </c>
      <c r="K4330" s="5" t="s">
        <v>4109</v>
      </c>
      <c r="L4330" s="14"/>
      <c r="O4330" s="3" t="str">
        <f>IF(AND(TRIM(J4330)="",M4330=""),"Suffix not translated ",
   IF(AND(TRIM(J4330)&lt;&gt;"",TRIM(M4330)&lt;&gt;"",TRIM(J4330)&lt;&gt;TRIM(M4330)),"Suffix translation &lt;&gt; lookup ", "" ))
&amp;IF(AND(TRIM(K4330)="",N4330=""),"Description not translated ",
   IF(AND(TRIM(K4330)&lt;&gt;"",TRIM(N4330)&lt;&gt;"",TRIM(K4330)&lt;&gt;TRIM(N4330)),"Description translation&lt;&gt; lookup ", "" ))</f>
        <v/>
      </c>
      <c r="P4330" s="3" t="s">
        <v>8447</v>
      </c>
      <c r="Q4330" s="3" t="s">
        <v>8447</v>
      </c>
      <c r="R4330" s="3" t="s">
        <v>9388</v>
      </c>
    </row>
    <row r="4331" spans="1:18" ht="30" x14ac:dyDescent="0.25">
      <c r="A4331" s="2" t="str">
        <f>IF(TRIM(J4331)="","",E4331)</f>
        <v>key</v>
      </c>
      <c r="B4331" s="2" t="str">
        <f>IF(TRIM(K4331)="","",I4331)</f>
        <v>The audio's musical key. One of: C, C#, D, D#, E, F, F#, G, G#, A, A#, B.</v>
      </c>
      <c r="C4331" s="2" t="str">
        <f>LEFT(F4331,FIND(".",F4331,6))</f>
        <v>Xmp.xmpDM.</v>
      </c>
      <c r="D4331" s="2" t="str">
        <f>VLOOKUP(C4331,PrefixUebersetzung,2,FALSE)</f>
        <v>Xmp.xmpDM.</v>
      </c>
      <c r="E4331" s="2" t="str">
        <f>MID(F4331,FIND(".",F4331,6)+1,99)</f>
        <v>key</v>
      </c>
      <c r="F4331" s="3" t="s">
        <v>2048</v>
      </c>
      <c r="G4331" s="3" t="s">
        <v>9526</v>
      </c>
      <c r="H4331" s="3" t="s">
        <v>11244</v>
      </c>
      <c r="I4331" s="3" t="s">
        <v>3588</v>
      </c>
      <c r="J4331" s="3" t="s">
        <v>4556</v>
      </c>
      <c r="K4331" s="5" t="s">
        <v>5347</v>
      </c>
      <c r="L4331" s="14"/>
      <c r="O4331" s="3" t="str">
        <f>IF(AND(TRIM(J4331)="",M4331=""),"Suffix not translated ",
   IF(AND(TRIM(J4331)&lt;&gt;"",TRIM(M4331)&lt;&gt;"",TRIM(J4331)&lt;&gt;TRIM(M4331)),"Suffix translation &lt;&gt; lookup ", "" ))
&amp;IF(AND(TRIM(K4331)="",N4331=""),"Description not translated ",
   IF(AND(TRIM(K4331)&lt;&gt;"",TRIM(N4331)&lt;&gt;"",TRIM(K4331)&lt;&gt;TRIM(N4331)),"Description translation&lt;&gt; lookup ", "" ))</f>
        <v/>
      </c>
      <c r="P4331" s="3" t="s">
        <v>8447</v>
      </c>
      <c r="Q4331" s="3" t="s">
        <v>8447</v>
      </c>
    </row>
    <row r="4332" spans="1:18" x14ac:dyDescent="0.25">
      <c r="A4332" s="2" t="str">
        <f>IF(TRIM(J4332)="","",E4332)</f>
        <v>logComment</v>
      </c>
      <c r="B4332" s="2" t="str">
        <f>IF(TRIM(K4332)="","",I4332)</f>
        <v>User's log comments.</v>
      </c>
      <c r="C4332" s="2" t="str">
        <f>LEFT(F4332,FIND(".",F4332,6))</f>
        <v>Xmp.xmpDM.</v>
      </c>
      <c r="D4332" s="2" t="str">
        <f>VLOOKUP(C4332,PrefixUebersetzung,2,FALSE)</f>
        <v>Xmp.xmpDM.</v>
      </c>
      <c r="E4332" s="2" t="str">
        <f>MID(F4332,FIND(".",F4332,6)+1,99)</f>
        <v>logComment</v>
      </c>
      <c r="F4332" s="3" t="s">
        <v>2049</v>
      </c>
      <c r="G4332" s="3" t="s">
        <v>9526</v>
      </c>
      <c r="H4332" s="3" t="s">
        <v>11241</v>
      </c>
      <c r="I4332" s="3" t="s">
        <v>3589</v>
      </c>
      <c r="J4332" s="3" t="s">
        <v>4956</v>
      </c>
      <c r="K4332" s="5" t="s">
        <v>5530</v>
      </c>
      <c r="L4332" s="14"/>
      <c r="O4332" s="3" t="str">
        <f>IF(AND(TRIM(J4332)="",M4332=""),"Suffix not translated ",
   IF(AND(TRIM(J4332)&lt;&gt;"",TRIM(M4332)&lt;&gt;"",TRIM(J4332)&lt;&gt;TRIM(M4332)),"Suffix translation &lt;&gt; lookup ", "" ))
&amp;IF(AND(TRIM(K4332)="",N4332=""),"Description not translated ",
   IF(AND(TRIM(K4332)&lt;&gt;"",TRIM(N4332)&lt;&gt;"",TRIM(K4332)&lt;&gt;TRIM(N4332)),"Description translation&lt;&gt; lookup ", "" ))</f>
        <v/>
      </c>
      <c r="P4332" s="3" t="s">
        <v>8447</v>
      </c>
      <c r="Q4332" s="3" t="s">
        <v>8447</v>
      </c>
      <c r="R4332" s="3" t="s">
        <v>8958</v>
      </c>
    </row>
    <row r="4333" spans="1:18" x14ac:dyDescent="0.25">
      <c r="A4333" s="2" t="str">
        <f>IF(TRIM(J4333)="","",E4333)</f>
        <v>loop</v>
      </c>
      <c r="B4333" s="2" t="str">
        <f>IF(TRIM(K4333)="","",I4333)</f>
        <v>When true, the clip can be looped seamlessly.</v>
      </c>
      <c r="C4333" s="2" t="str">
        <f>LEFT(F4333,FIND(".",F4333,6))</f>
        <v>Xmp.xmpDM.</v>
      </c>
      <c r="D4333" s="2" t="str">
        <f>VLOOKUP(C4333,PrefixUebersetzung,2,FALSE)</f>
        <v>Xmp.xmpDM.</v>
      </c>
      <c r="E4333" s="2" t="str">
        <f>MID(F4333,FIND(".",F4333,6)+1,99)</f>
        <v>loop</v>
      </c>
      <c r="F4333" s="3" t="s">
        <v>2050</v>
      </c>
      <c r="G4333" s="3" t="s">
        <v>9526</v>
      </c>
      <c r="H4333" s="3" t="s">
        <v>11246</v>
      </c>
      <c r="I4333" s="3" t="s">
        <v>9506</v>
      </c>
      <c r="J4333" s="3" t="s">
        <v>4557</v>
      </c>
      <c r="K4333" s="5" t="s">
        <v>5531</v>
      </c>
      <c r="L4333" s="14"/>
      <c r="O4333" s="3" t="str">
        <f>IF(AND(TRIM(J4333)="",M4333=""),"Suffix not translated ",
   IF(AND(TRIM(J4333)&lt;&gt;"",TRIM(M4333)&lt;&gt;"",TRIM(J4333)&lt;&gt;TRIM(M4333)),"Suffix translation &lt;&gt; lookup ", "" ))
&amp;IF(AND(TRIM(K4333)="",N4333=""),"Description not translated ",
   IF(AND(TRIM(K4333)&lt;&gt;"",TRIM(N4333)&lt;&gt;"",TRIM(K4333)&lt;&gt;TRIM(N4333)),"Description translation&lt;&gt; lookup ", "" ))</f>
        <v/>
      </c>
      <c r="P4333" s="3" t="s">
        <v>8447</v>
      </c>
      <c r="Q4333" s="3" t="s">
        <v>8447</v>
      </c>
    </row>
    <row r="4334" spans="1:18" x14ac:dyDescent="0.25">
      <c r="A4334" s="2" t="str">
        <f>IF(TRIM(J4334)="","",E4334)</f>
        <v/>
      </c>
      <c r="B4334" s="2" t="str">
        <f>IF(TRIM(K4334)="","",I4334)</f>
        <v>Lyrics text. No association with timecode.</v>
      </c>
      <c r="C4334" s="2" t="str">
        <f>LEFT(F4334,FIND(".",F4334,6))</f>
        <v>Xmp.xmpDM.</v>
      </c>
      <c r="D4334" s="2" t="str">
        <f>VLOOKUP(C4334,PrefixUebersetzung,2,FALSE)</f>
        <v>Xmp.xmpDM.</v>
      </c>
      <c r="E4334" s="2" t="str">
        <f>MID(F4334,FIND(".",F4334,6)+1,99)</f>
        <v>lyrics</v>
      </c>
      <c r="F4334" s="3" t="s">
        <v>8411</v>
      </c>
      <c r="G4334" s="3" t="s">
        <v>9526</v>
      </c>
      <c r="H4334" s="3" t="s">
        <v>11241</v>
      </c>
      <c r="I4334" s="3" t="s">
        <v>8412</v>
      </c>
      <c r="J4334" s="3"/>
      <c r="K4334" s="5" t="s">
        <v>8687</v>
      </c>
      <c r="L4334" s="14"/>
      <c r="M4334" s="3" t="str">
        <f>IFERROR(VLOOKUP(E4334,A:J,10, FALSE),"")</f>
        <v>Liedtext</v>
      </c>
      <c r="O4334" s="3" t="str">
        <f>IF(AND(TRIM(J4334)="",M4334=""),"Suffix not translated ",
   IF(AND(TRIM(J4334)&lt;&gt;"",TRIM(M4334)&lt;&gt;"",TRIM(J4334)&lt;&gt;TRIM(M4334)),"Suffix translation &lt;&gt; lookup ", "" ))
&amp;IF(AND(TRIM(K4334)="",N4334=""),"Description not translated ",
   IF(AND(TRIM(K4334)&lt;&gt;"",TRIM(N4334)&lt;&gt;"",TRIM(K4334)&lt;&gt;TRIM(N4334)),"Description translation&lt;&gt; lookup ", "" ))</f>
        <v/>
      </c>
      <c r="Q4334" s="3" t="s">
        <v>8447</v>
      </c>
    </row>
    <row r="4335" spans="1:18" ht="30" x14ac:dyDescent="0.25">
      <c r="A4335" s="2" t="str">
        <f>IF(TRIM(J4335)="","",E4335)</f>
        <v>markers</v>
      </c>
      <c r="B4335" s="2" t="str">
        <f>IF(TRIM(K4335)="","",I4335)</f>
        <v>An ordered list of markers</v>
      </c>
      <c r="C4335" s="2" t="str">
        <f>LEFT(F4335,FIND(".",F4335,6))</f>
        <v>Xmp.xmpDM.</v>
      </c>
      <c r="D4335" s="2" t="str">
        <f>VLOOKUP(C4335,PrefixUebersetzung,2,FALSE)</f>
        <v>Xmp.xmpDM.</v>
      </c>
      <c r="E4335" s="2" t="str">
        <f>MID(F4335,FIND(".",F4335,6)+1,99)</f>
        <v>markers</v>
      </c>
      <c r="F4335" s="3" t="s">
        <v>2051</v>
      </c>
      <c r="G4335" s="3" t="s">
        <v>9528</v>
      </c>
      <c r="H4335" s="3" t="s">
        <v>11338</v>
      </c>
      <c r="I4335" s="3" t="s">
        <v>3590</v>
      </c>
      <c r="J4335" s="3" t="s">
        <v>4558</v>
      </c>
      <c r="K4335" s="5" t="s">
        <v>5532</v>
      </c>
      <c r="L4335" s="14"/>
      <c r="O4335" s="3" t="str">
        <f>IF(AND(TRIM(J4335)="",M4335=""),"Suffix not translated ",
   IF(AND(TRIM(J4335)&lt;&gt;"",TRIM(M4335)&lt;&gt;"",TRIM(J4335)&lt;&gt;TRIM(M4335)),"Suffix translation &lt;&gt; lookup ", "" ))
&amp;IF(AND(TRIM(K4335)="",N4335=""),"Description not translated ",
   IF(AND(TRIM(K4335)&lt;&gt;"",TRIM(N4335)&lt;&gt;"",TRIM(K4335)&lt;&gt;TRIM(N4335)),"Description translation&lt;&gt; lookup ", "" ))</f>
        <v/>
      </c>
      <c r="P4335" s="3" t="s">
        <v>8447</v>
      </c>
      <c r="Q4335" s="3" t="s">
        <v>8447</v>
      </c>
      <c r="R4335" s="3" t="s">
        <v>8991</v>
      </c>
    </row>
    <row r="4336" spans="1:18" ht="30" x14ac:dyDescent="0.25">
      <c r="A4336" s="2" t="str">
        <f>IF(TRIM(J4336)="","",E4336)</f>
        <v>metadataModDate</v>
      </c>
      <c r="B4336" s="2" t="str">
        <f>IF(TRIM(K4336)="","",I4336)</f>
        <v>(deprecated) The date and time when the metadata was last modified.</v>
      </c>
      <c r="C4336" s="2" t="str">
        <f>LEFT(F4336,FIND(".",F4336,6))</f>
        <v>Xmp.xmpDM.</v>
      </c>
      <c r="D4336" s="2" t="str">
        <f>VLOOKUP(C4336,PrefixUebersetzung,2,FALSE)</f>
        <v>Xmp.xmpDM.</v>
      </c>
      <c r="E4336" s="2" t="str">
        <f>MID(F4336,FIND(".",F4336,6)+1,99)</f>
        <v>metadataModDate</v>
      </c>
      <c r="F4336" s="3" t="s">
        <v>2052</v>
      </c>
      <c r="G4336" s="3" t="s">
        <v>11265</v>
      </c>
      <c r="I4336" s="3" t="s">
        <v>9560</v>
      </c>
      <c r="J4336" s="3" t="s">
        <v>4950</v>
      </c>
      <c r="K4336" s="5" t="s">
        <v>9507</v>
      </c>
      <c r="L4336" s="14"/>
      <c r="O4336" s="3" t="str">
        <f>IF(AND(TRIM(J4336)="",M4336=""),"Suffix not translated ",
   IF(AND(TRIM(J4336)&lt;&gt;"",TRIM(M4336)&lt;&gt;"",TRIM(J4336)&lt;&gt;TRIM(M4336)),"Suffix translation &lt;&gt; lookup ", "" ))
&amp;IF(AND(TRIM(K4336)="",N4336=""),"Description not translated ",
   IF(AND(TRIM(K4336)&lt;&gt;"",TRIM(N4336)&lt;&gt;"",TRIM(K4336)&lt;&gt;TRIM(N4336)),"Description translation&lt;&gt; lookup ", "" ))</f>
        <v/>
      </c>
      <c r="P4336" s="3" t="s">
        <v>8447</v>
      </c>
      <c r="Q4336" s="3" t="s">
        <v>8447</v>
      </c>
    </row>
    <row r="4337" spans="1:18" x14ac:dyDescent="0.25">
      <c r="A4337" s="2" t="str">
        <f>IF(TRIM(J4337)="","",E4337)</f>
        <v>numberOfBeats</v>
      </c>
      <c r="B4337" s="2" t="str">
        <f>IF(TRIM(K4337)="","",I4337)</f>
        <v>The number of beats.</v>
      </c>
      <c r="C4337" s="2" t="str">
        <f>LEFT(F4337,FIND(".",F4337,6))</f>
        <v>Xmp.xmpDM.</v>
      </c>
      <c r="D4337" s="2" t="str">
        <f>VLOOKUP(C4337,PrefixUebersetzung,2,FALSE)</f>
        <v>Xmp.xmpDM.</v>
      </c>
      <c r="E4337" s="2" t="str">
        <f>MID(F4337,FIND(".",F4337,6)+1,99)</f>
        <v>numberOfBeats</v>
      </c>
      <c r="F4337" s="3" t="s">
        <v>2053</v>
      </c>
      <c r="G4337" s="3" t="s">
        <v>9526</v>
      </c>
      <c r="H4337" s="3" t="s">
        <v>11245</v>
      </c>
      <c r="I4337" s="3" t="s">
        <v>3591</v>
      </c>
      <c r="J4337" s="3" t="s">
        <v>6599</v>
      </c>
      <c r="K4337" s="5" t="s">
        <v>6598</v>
      </c>
      <c r="L4337" s="14"/>
      <c r="O4337" s="3" t="str">
        <f>IF(AND(TRIM(J4337)="",M4337=""),"Suffix not translated ",
   IF(AND(TRIM(J4337)&lt;&gt;"",TRIM(M4337)&lt;&gt;"",TRIM(J4337)&lt;&gt;TRIM(M4337)),"Suffix translation &lt;&gt; lookup ", "" ))
&amp;IF(AND(TRIM(K4337)="",N4337=""),"Description not translated ",
   IF(AND(TRIM(K4337)&lt;&gt;"",TRIM(N4337)&lt;&gt;"",TRIM(K4337)&lt;&gt;TRIM(N4337)),"Description translation&lt;&gt; lookup ", "" ))</f>
        <v/>
      </c>
      <c r="P4337" s="3" t="s">
        <v>8447</v>
      </c>
      <c r="Q4337" s="3" t="s">
        <v>8447</v>
      </c>
      <c r="R4337" s="3" t="s">
        <v>6598</v>
      </c>
    </row>
    <row r="4338" spans="1:18" ht="30" x14ac:dyDescent="0.25">
      <c r="A4338" s="2" t="str">
        <f>IF(TRIM(J4338)="","",E4338)</f>
        <v>outCue</v>
      </c>
      <c r="B4338" s="2" t="str">
        <f>IF(TRIM(K4338)="","",I4338)</f>
        <v>The time at which to fade out.</v>
      </c>
      <c r="C4338" s="2" t="str">
        <f>LEFT(F4338,FIND(".",F4338,6))</f>
        <v>Xmp.xmpDM.</v>
      </c>
      <c r="D4338" s="2" t="str">
        <f>VLOOKUP(C4338,PrefixUebersetzung,2,FALSE)</f>
        <v>Xmp.xmpDM.</v>
      </c>
      <c r="E4338" s="2" t="str">
        <f>MID(F4338,FIND(".",F4338,6)+1,99)</f>
        <v>outCue</v>
      </c>
      <c r="F4338" s="3" t="s">
        <v>2054</v>
      </c>
      <c r="G4338" s="3" t="s">
        <v>9526</v>
      </c>
      <c r="H4338" s="3" t="s">
        <v>2994</v>
      </c>
      <c r="I4338" s="3" t="s">
        <v>3592</v>
      </c>
      <c r="J4338" s="3" t="s">
        <v>4559</v>
      </c>
      <c r="K4338" s="5" t="s">
        <v>5533</v>
      </c>
      <c r="L4338" s="14"/>
      <c r="O4338" s="3" t="str">
        <f>IF(AND(TRIM(J4338)="",M4338=""),"Suffix not translated ",
   IF(AND(TRIM(J4338)&lt;&gt;"",TRIM(M4338)&lt;&gt;"",TRIM(J4338)&lt;&gt;TRIM(M4338)),"Suffix translation &lt;&gt; lookup ", "" ))
&amp;IF(AND(TRIM(K4338)="",N4338=""),"Description not translated ",
   IF(AND(TRIM(K4338)&lt;&gt;"",TRIM(N4338)&lt;&gt;"",TRIM(K4338)&lt;&gt;TRIM(N4338)),"Description translation&lt;&gt; lookup ", "" ))</f>
        <v/>
      </c>
      <c r="P4338" s="3" t="s">
        <v>8447</v>
      </c>
      <c r="Q4338" s="3" t="s">
        <v>8447</v>
      </c>
      <c r="R4338" s="3" t="s">
        <v>9397</v>
      </c>
    </row>
    <row r="4339" spans="1:18" x14ac:dyDescent="0.25">
      <c r="A4339" s="2" t="str">
        <f>IF(TRIM(J4339)="","",E4339)</f>
        <v>partOfCompilation</v>
      </c>
      <c r="B4339" s="2" t="str">
        <f>IF(TRIM(K4339)="","",I4339)</f>
        <v>Part of compilation.</v>
      </c>
      <c r="C4339" s="2" t="str">
        <f>LEFT(F4339,FIND(".",F4339,6))</f>
        <v>Xmp.xmpDM.</v>
      </c>
      <c r="D4339" s="2" t="str">
        <f>VLOOKUP(C4339,PrefixUebersetzung,2,FALSE)</f>
        <v>Xmp.xmpDM.</v>
      </c>
      <c r="E4339" s="2" t="str">
        <f>MID(F4339,FIND(".",F4339,6)+1,99)</f>
        <v>partOfCompilation</v>
      </c>
      <c r="F4339" s="3" t="s">
        <v>8413</v>
      </c>
      <c r="G4339" s="3" t="s">
        <v>9526</v>
      </c>
      <c r="H4339" s="3" t="s">
        <v>11246</v>
      </c>
      <c r="I4339" s="3" t="s">
        <v>8414</v>
      </c>
      <c r="J4339" s="5" t="s">
        <v>8708</v>
      </c>
      <c r="K4339" s="5" t="s">
        <v>8707</v>
      </c>
      <c r="L4339" s="14"/>
      <c r="O4339" s="3" t="str">
        <f>IF(AND(TRIM(J4339)="",M4339=""),"Suffix not translated ",
   IF(AND(TRIM(J4339)&lt;&gt;"",TRIM(M4339)&lt;&gt;"",TRIM(J4339)&lt;&gt;TRIM(M4339)),"Suffix translation &lt;&gt; lookup ", "" ))
&amp;IF(AND(TRIM(K4339)="",N4339=""),"Description not translated ",
   IF(AND(TRIM(K4339)&lt;&gt;"",TRIM(N4339)&lt;&gt;"",TRIM(K4339)&lt;&gt;TRIM(N4339)),"Description translation&lt;&gt; lookup ", "" ))</f>
        <v/>
      </c>
      <c r="P4339" s="3" t="s">
        <v>8447</v>
      </c>
      <c r="Q4339" s="3" t="s">
        <v>8447</v>
      </c>
      <c r="R4339" s="3" t="s">
        <v>9192</v>
      </c>
    </row>
    <row r="4340" spans="1:18" ht="30" x14ac:dyDescent="0.25">
      <c r="A4340" s="2" t="str">
        <f>IF(TRIM(J4340)="","",E4340)</f>
        <v>projectName</v>
      </c>
      <c r="B4340" s="2" t="str">
        <f>IF(TRIM(K4340)="","",I4340)</f>
        <v>The name of the project of which this file is a part.</v>
      </c>
      <c r="C4340" s="2" t="str">
        <f>LEFT(F4340,FIND(".",F4340,6))</f>
        <v>Xmp.xmpDM.</v>
      </c>
      <c r="D4340" s="2" t="str">
        <f>VLOOKUP(C4340,PrefixUebersetzung,2,FALSE)</f>
        <v>Xmp.xmpDM.</v>
      </c>
      <c r="E4340" s="2" t="str">
        <f>MID(F4340,FIND(".",F4340,6)+1,99)</f>
        <v>projectName</v>
      </c>
      <c r="F4340" s="3" t="s">
        <v>8415</v>
      </c>
      <c r="G4340" s="3" t="s">
        <v>9526</v>
      </c>
      <c r="H4340" s="3" t="s">
        <v>11241</v>
      </c>
      <c r="I4340" s="3" t="s">
        <v>8416</v>
      </c>
      <c r="J4340" s="3" t="s">
        <v>8452</v>
      </c>
      <c r="K4340" s="5" t="s">
        <v>8842</v>
      </c>
      <c r="L4340" s="14"/>
      <c r="O4340" s="3" t="str">
        <f>IF(AND(TRIM(J4340)="",M4340=""),"Suffix not translated ",
   IF(AND(TRIM(J4340)&lt;&gt;"",TRIM(M4340)&lt;&gt;"",TRIM(J4340)&lt;&gt;TRIM(M4340)),"Suffix translation &lt;&gt; lookup ", "" ))
&amp;IF(AND(TRIM(K4340)="",N4340=""),"Description not translated ",
   IF(AND(TRIM(K4340)&lt;&gt;"",TRIM(N4340)&lt;&gt;"",TRIM(K4340)&lt;&gt;TRIM(N4340)),"Description translation&lt;&gt; lookup ", "" ))</f>
        <v/>
      </c>
      <c r="P4340" s="3" t="s">
        <v>8447</v>
      </c>
      <c r="Q4340" s="3" t="s">
        <v>8447</v>
      </c>
      <c r="R4340" s="3" t="s">
        <v>9288</v>
      </c>
    </row>
    <row r="4341" spans="1:18" ht="30" x14ac:dyDescent="0.25">
      <c r="A4341" s="2" t="str">
        <f>IF(TRIM(J4341)="","",E4341)</f>
        <v/>
      </c>
      <c r="B4341" s="2" t="str">
        <f>IF(TRIM(K4341)="","",I4341)</f>
        <v/>
      </c>
      <c r="C4341" s="2" t="str">
        <f>LEFT(F4341,FIND(".",F4341,6))</f>
        <v>Xmp.xmpDM.</v>
      </c>
      <c r="D4341" s="2" t="str">
        <f>VLOOKUP(C4341,PrefixUebersetzung,2,FALSE)</f>
        <v>Xmp.xmpDM.</v>
      </c>
      <c r="E4341" s="2" t="str">
        <f>MID(F4341,FIND(".",F4341,6)+1,99)</f>
        <v>projectRef</v>
      </c>
      <c r="F4341" s="3" t="s">
        <v>2055</v>
      </c>
      <c r="G4341" s="3" t="s">
        <v>9526</v>
      </c>
      <c r="H4341" s="3" t="s">
        <v>11329</v>
      </c>
      <c r="I4341" s="3" t="s">
        <v>3593</v>
      </c>
      <c r="J4341" s="3"/>
      <c r="L4341" s="14"/>
      <c r="M4341" s="3" t="str">
        <f>IFERROR(VLOOKUP(E4341,A:J,10, FALSE),"")</f>
        <v>Projekt-Referenz</v>
      </c>
      <c r="N4341" s="3" t="str">
        <f>IFERROR(VLOOKUP(I4341,B:K,10,FALSE),"")</f>
        <v>Ein Verweis auf das Projekt, das diese Datei erstellt hat.</v>
      </c>
      <c r="O4341" s="3" t="str">
        <f>IF(AND(TRIM(J4341)="",M4341=""),"Suffix not translated ",
   IF(AND(TRIM(J4341)&lt;&gt;"",TRIM(M4341)&lt;&gt;"",TRIM(J4341)&lt;&gt;TRIM(M4341)),"Suffix translation &lt;&gt; lookup ", "" ))
&amp;IF(AND(TRIM(K4341)="",N4341=""),"Description not translated ",
   IF(AND(TRIM(K4341)&lt;&gt;"",TRIM(N4341)&lt;&gt;"",TRIM(K4341)&lt;&gt;TRIM(N4341)),"Description translation&lt;&gt; lookup ", "" ))</f>
        <v/>
      </c>
    </row>
    <row r="4342" spans="1:18" ht="60" x14ac:dyDescent="0.25">
      <c r="A4342" s="2" t="str">
        <f>IF(TRIM(J4342)="","",E4342)</f>
        <v/>
      </c>
      <c r="B4342" s="2" t="str">
        <f>IF(TRIM(K4342)="","",I4342)</f>
        <v/>
      </c>
      <c r="C4342" s="2" t="str">
        <f>LEFT(F4342,FIND(".",F4342,6))</f>
        <v>Xmp.xmpDM.</v>
      </c>
      <c r="D4342" s="2" t="str">
        <f>VLOOKUP(C4342,PrefixUebersetzung,2,FALSE)</f>
        <v>Xmp.xmpDM.</v>
      </c>
      <c r="E4342" s="2" t="str">
        <f>MID(F4342,FIND(".",F4342,6)+1,99)</f>
        <v>pullDown</v>
      </c>
      <c r="F4342" s="3" t="s">
        <v>2056</v>
      </c>
      <c r="G4342" s="3" t="s">
        <v>9526</v>
      </c>
      <c r="H4342" s="3" t="s">
        <v>11244</v>
      </c>
      <c r="I4342" s="3" t="s">
        <v>3594</v>
      </c>
      <c r="J4342" s="3"/>
      <c r="L4342" s="14">
        <v>5</v>
      </c>
      <c r="O4342" s="3" t="str">
        <f>IF(AND(TRIM(J4342)="",M4342=""),"Suffix not translated ",
   IF(AND(TRIM(J4342)&lt;&gt;"",TRIM(M4342)&lt;&gt;"",TRIM(J4342)&lt;&gt;TRIM(M4342)),"Suffix translation &lt;&gt; lookup ", "" ))
&amp;IF(AND(TRIM(K4342)="",N4342=""),"Description not translated ",
   IF(AND(TRIM(K4342)&lt;&gt;"",TRIM(N4342)&lt;&gt;"",TRIM(K4342)&lt;&gt;TRIM(N4342)),"Description translation&lt;&gt; lookup ", "" ))</f>
        <v xml:space="preserve">Suffix not translated Description not translated </v>
      </c>
      <c r="P4342" s="3" t="s">
        <v>8447</v>
      </c>
      <c r="Q4342" s="3" t="s">
        <v>8447</v>
      </c>
    </row>
    <row r="4343" spans="1:18" ht="30" x14ac:dyDescent="0.25">
      <c r="A4343" s="2" t="str">
        <f>IF(TRIM(J4343)="","",E4343)</f>
        <v>relativePeakAudioFilePath</v>
      </c>
      <c r="B4343" s="2" t="str">
        <f>IF(TRIM(K4343)="","",I4343)</f>
        <v>The relative path to the file's peak audio file. If empty, no peak file exists.</v>
      </c>
      <c r="C4343" s="2" t="str">
        <f>LEFT(F4343,FIND(".",F4343,6))</f>
        <v>Xmp.xmpDM.</v>
      </c>
      <c r="D4343" s="2" t="str">
        <f>VLOOKUP(C4343,PrefixUebersetzung,2,FALSE)</f>
        <v>Xmp.xmpDM.</v>
      </c>
      <c r="E4343" s="2" t="str">
        <f>MID(F4343,FIND(".",F4343,6)+1,99)</f>
        <v>relativePeakAudioFilePath</v>
      </c>
      <c r="F4343" s="3" t="s">
        <v>2057</v>
      </c>
      <c r="G4343" s="3" t="s">
        <v>9526</v>
      </c>
      <c r="H4343" s="3" t="s">
        <v>11298</v>
      </c>
      <c r="I4343" s="3" t="s">
        <v>3595</v>
      </c>
      <c r="J4343" s="3" t="s">
        <v>4957</v>
      </c>
      <c r="K4343" s="5" t="s">
        <v>5523</v>
      </c>
      <c r="L4343" s="14"/>
      <c r="O4343" s="3" t="str">
        <f>IF(AND(TRIM(J4343)="",M4343=""),"Suffix not translated ",
   IF(AND(TRIM(J4343)&lt;&gt;"",TRIM(M4343)&lt;&gt;"",TRIM(J4343)&lt;&gt;TRIM(M4343)),"Suffix translation &lt;&gt; lookup ", "" ))
&amp;IF(AND(TRIM(K4343)="",N4343=""),"Description not translated ",
   IF(AND(TRIM(K4343)&lt;&gt;"",TRIM(N4343)&lt;&gt;"",TRIM(K4343)&lt;&gt;TRIM(N4343)),"Description translation&lt;&gt; lookup ", "" ))</f>
        <v/>
      </c>
      <c r="P4343" s="3" t="s">
        <v>8447</v>
      </c>
      <c r="Q4343" s="3" t="s">
        <v>8447</v>
      </c>
    </row>
    <row r="4344" spans="1:18" ht="30" x14ac:dyDescent="0.25">
      <c r="A4344" s="2" t="str">
        <f>IF(TRIM(J4344)="","",E4344)</f>
        <v>relativeTimestamp</v>
      </c>
      <c r="B4344" s="2" t="str">
        <f>IF(TRIM(K4344)="","",I4344)</f>
        <v>The start time of the media inside the audio project.</v>
      </c>
      <c r="C4344" s="2" t="str">
        <f>LEFT(F4344,FIND(".",F4344,6))</f>
        <v>Xmp.xmpDM.</v>
      </c>
      <c r="D4344" s="2" t="str">
        <f>VLOOKUP(C4344,PrefixUebersetzung,2,FALSE)</f>
        <v>Xmp.xmpDM.</v>
      </c>
      <c r="E4344" s="2" t="str">
        <f>MID(F4344,FIND(".",F4344,6)+1,99)</f>
        <v>relativeTimestamp</v>
      </c>
      <c r="F4344" s="3" t="s">
        <v>2058</v>
      </c>
      <c r="G4344" s="3" t="s">
        <v>9526</v>
      </c>
      <c r="H4344" s="3" t="s">
        <v>2994</v>
      </c>
      <c r="I4344" s="3" t="s">
        <v>3596</v>
      </c>
      <c r="J4344" s="3" t="s">
        <v>4561</v>
      </c>
      <c r="K4344" s="5" t="s">
        <v>5522</v>
      </c>
      <c r="L4344" s="14"/>
      <c r="O4344" s="3" t="str">
        <f>IF(AND(TRIM(J4344)="",M4344=""),"Suffix not translated ",
   IF(AND(TRIM(J4344)&lt;&gt;"",TRIM(M4344)&lt;&gt;"",TRIM(J4344)&lt;&gt;TRIM(M4344)),"Suffix translation &lt;&gt; lookup ", "" ))
&amp;IF(AND(TRIM(K4344)="",N4344=""),"Description not translated ",
   IF(AND(TRIM(K4344)&lt;&gt;"",TRIM(N4344)&lt;&gt;"",TRIM(K4344)&lt;&gt;TRIM(N4344)),"Description translation&lt;&gt; lookup ", "" ))</f>
        <v/>
      </c>
      <c r="P4344" s="3" t="s">
        <v>8447</v>
      </c>
      <c r="Q4344" s="3" t="s">
        <v>8447</v>
      </c>
      <c r="R4344" s="3" t="s">
        <v>9396</v>
      </c>
    </row>
    <row r="4345" spans="1:18" ht="30" x14ac:dyDescent="0.25">
      <c r="A4345" s="2" t="str">
        <f>IF(TRIM(J4345)="","",E4345)</f>
        <v/>
      </c>
      <c r="B4345" s="2" t="str">
        <f>IF(TRIM(K4345)="","",I4345)</f>
        <v>The date the title was released.</v>
      </c>
      <c r="C4345" s="2" t="str">
        <f>LEFT(F4345,FIND(".",F4345,6))</f>
        <v>Xmp.xmpDM.</v>
      </c>
      <c r="D4345" s="2" t="str">
        <f>VLOOKUP(C4345,PrefixUebersetzung,2,FALSE)</f>
        <v>Xmp.xmpDM.</v>
      </c>
      <c r="E4345" s="2" t="str">
        <f>MID(F4345,FIND(".",F4345,6)+1,99)</f>
        <v>releaseDate</v>
      </c>
      <c r="F4345" s="3" t="s">
        <v>2059</v>
      </c>
      <c r="G4345" s="3" t="s">
        <v>11265</v>
      </c>
      <c r="I4345" s="3" t="s">
        <v>3597</v>
      </c>
      <c r="J4345" s="3"/>
      <c r="K4345" s="5" t="s">
        <v>5331</v>
      </c>
      <c r="L4345" s="14"/>
      <c r="M4345" s="3" t="str">
        <f>IFERROR(VLOOKUP(E4345,A:J,10, FALSE),"")</f>
        <v>Freigabedatum</v>
      </c>
      <c r="O4345" s="3" t="str">
        <f>IF(AND(TRIM(J4345)="",M4345=""),"Suffix not translated ",
   IF(AND(TRIM(J4345)&lt;&gt;"",TRIM(M4345)&lt;&gt;"",TRIM(J4345)&lt;&gt;TRIM(M4345)),"Suffix translation &lt;&gt; lookup ", "" ))
&amp;IF(AND(TRIM(K4345)="",N4345=""),"Description not translated ",
   IF(AND(TRIM(K4345)&lt;&gt;"",TRIM(N4345)&lt;&gt;"",TRIM(K4345)&lt;&gt;TRIM(N4345)),"Description translation&lt;&gt; lookup ", "" ))</f>
        <v/>
      </c>
      <c r="Q4345" s="3" t="s">
        <v>8447</v>
      </c>
      <c r="R4345" s="3" t="s">
        <v>9099</v>
      </c>
    </row>
    <row r="4346" spans="1:18" ht="30" x14ac:dyDescent="0.25">
      <c r="A4346" s="2" t="str">
        <f>IF(TRIM(J4346)="","",E4346)</f>
        <v/>
      </c>
      <c r="B4346" s="2" t="str">
        <f>IF(TRIM(K4346)="","",I4346)</f>
        <v/>
      </c>
      <c r="C4346" s="2" t="str">
        <f>LEFT(F4346,FIND(".",F4346,6))</f>
        <v>Xmp.xmpDM.</v>
      </c>
      <c r="D4346" s="2" t="str">
        <f>VLOOKUP(C4346,PrefixUebersetzung,2,FALSE)</f>
        <v>Xmp.xmpDM.</v>
      </c>
      <c r="E4346" s="2" t="str">
        <f>MID(F4346,FIND(".",F4346,6)+1,99)</f>
        <v>resampleParams</v>
      </c>
      <c r="F4346" s="3" t="s">
        <v>2060</v>
      </c>
      <c r="G4346" s="3" t="s">
        <v>9526</v>
      </c>
      <c r="H4346" s="3" t="s">
        <v>11339</v>
      </c>
      <c r="I4346" s="3" t="s">
        <v>3598</v>
      </c>
      <c r="J4346" s="3"/>
      <c r="L4346" s="14">
        <v>5</v>
      </c>
      <c r="O4346" s="3" t="str">
        <f>IF(AND(TRIM(J4346)="",M4346=""),"Suffix not translated ",
   IF(AND(TRIM(J4346)&lt;&gt;"",TRIM(M4346)&lt;&gt;"",TRIM(J4346)&lt;&gt;TRIM(M4346)),"Suffix translation &lt;&gt; lookup ", "" ))
&amp;IF(AND(TRIM(K4346)="",N4346=""),"Description not translated ",
   IF(AND(TRIM(K4346)&lt;&gt;"",TRIM(N4346)&lt;&gt;"",TRIM(K4346)&lt;&gt;TRIM(N4346)),"Description translation&lt;&gt; lookup ", "" ))</f>
        <v xml:space="preserve">Suffix not translated Description not translated </v>
      </c>
      <c r="P4346" s="3" t="s">
        <v>8447</v>
      </c>
      <c r="Q4346" s="3" t="s">
        <v>8447</v>
      </c>
    </row>
    <row r="4347" spans="1:18" ht="30" x14ac:dyDescent="0.25">
      <c r="A4347" s="2" t="str">
        <f>IF(TRIM(J4347)="","",E4347)</f>
        <v>scaleType</v>
      </c>
      <c r="B4347" s="2" t="str">
        <f>IF(TRIM(K4347)="","",I4347)</f>
        <v>The musical scale used in the music. One of: Major, Minor, Both, Neither.</v>
      </c>
      <c r="C4347" s="2" t="str">
        <f>LEFT(F4347,FIND(".",F4347,6))</f>
        <v>Xmp.xmpDM.</v>
      </c>
      <c r="D4347" s="2" t="str">
        <f>VLOOKUP(C4347,PrefixUebersetzung,2,FALSE)</f>
        <v>Xmp.xmpDM.</v>
      </c>
      <c r="E4347" s="2" t="str">
        <f>MID(F4347,FIND(".",F4347,6)+1,99)</f>
        <v>scaleType</v>
      </c>
      <c r="F4347" s="3" t="s">
        <v>2061</v>
      </c>
      <c r="G4347" s="3" t="s">
        <v>9526</v>
      </c>
      <c r="H4347" s="3" t="s">
        <v>11244</v>
      </c>
      <c r="I4347" s="3" t="s">
        <v>9508</v>
      </c>
      <c r="J4347" s="3" t="s">
        <v>4562</v>
      </c>
      <c r="K4347" s="5" t="s">
        <v>9509</v>
      </c>
      <c r="L4347" s="14"/>
      <c r="O4347" s="3" t="str">
        <f>IF(AND(TRIM(J4347)="",M4347=""),"Suffix not translated ",
   IF(AND(TRIM(J4347)&lt;&gt;"",TRIM(M4347)&lt;&gt;"",TRIM(J4347)&lt;&gt;TRIM(M4347)),"Suffix translation &lt;&gt; lookup ", "" ))
&amp;IF(AND(TRIM(K4347)="",N4347=""),"Description not translated ",
   IF(AND(TRIM(K4347)&lt;&gt;"",TRIM(N4347)&lt;&gt;"",TRIM(K4347)&lt;&gt;TRIM(N4347)),"Description translation&lt;&gt; lookup ", "" ))</f>
        <v/>
      </c>
      <c r="P4347" s="3" t="s">
        <v>8447</v>
      </c>
      <c r="Q4347" s="3" t="s">
        <v>8447</v>
      </c>
    </row>
    <row r="4348" spans="1:18" x14ac:dyDescent="0.25">
      <c r="A4348" s="2" t="str">
        <f>IF(TRIM(J4348)="","",E4348)</f>
        <v/>
      </c>
      <c r="B4348" s="2" t="str">
        <f>IF(TRIM(K4348)="","",I4348)</f>
        <v>The name of the scene.</v>
      </c>
      <c r="C4348" s="2" t="str">
        <f>LEFT(F4348,FIND(".",F4348,6))</f>
        <v>Xmp.xmpDM.</v>
      </c>
      <c r="D4348" s="2" t="str">
        <f>VLOOKUP(C4348,PrefixUebersetzung,2,FALSE)</f>
        <v>Xmp.xmpDM.</v>
      </c>
      <c r="E4348" s="2" t="str">
        <f>MID(F4348,FIND(".",F4348,6)+1,99)</f>
        <v>scene</v>
      </c>
      <c r="F4348" s="3" t="s">
        <v>2062</v>
      </c>
      <c r="G4348" s="3" t="s">
        <v>9526</v>
      </c>
      <c r="H4348" s="3" t="s">
        <v>11241</v>
      </c>
      <c r="I4348" s="3" t="s">
        <v>3599</v>
      </c>
      <c r="J4348" s="3"/>
      <c r="K4348" s="5" t="s">
        <v>4110</v>
      </c>
      <c r="L4348" s="14"/>
      <c r="M4348" s="3" t="str">
        <f>IFERROR(VLOOKUP(E4348,A:J,10, FALSE),"")</f>
        <v>Szene</v>
      </c>
      <c r="O4348" s="3" t="str">
        <f>IF(AND(TRIM(J4348)="",M4348=""),"Suffix not translated ",
   IF(AND(TRIM(J4348)&lt;&gt;"",TRIM(M4348)&lt;&gt;"",TRIM(J4348)&lt;&gt;TRIM(M4348)),"Suffix translation &lt;&gt; lookup ", "" ))
&amp;IF(AND(TRIM(K4348)="",N4348=""),"Description not translated ",
   IF(AND(TRIM(K4348)&lt;&gt;"",TRIM(N4348)&lt;&gt;"",TRIM(K4348)&lt;&gt;TRIM(N4348)),"Description translation&lt;&gt; lookup ", "" ))</f>
        <v/>
      </c>
      <c r="Q4348" s="3" t="s">
        <v>8447</v>
      </c>
      <c r="R4348" s="3" t="s">
        <v>4110</v>
      </c>
    </row>
    <row r="4349" spans="1:18" ht="30" x14ac:dyDescent="0.25">
      <c r="A4349" s="2" t="str">
        <f>IF(TRIM(J4349)="","",E4349)</f>
        <v>shotDate</v>
      </c>
      <c r="B4349" s="2" t="str">
        <f>IF(TRIM(K4349)="","",I4349)</f>
        <v>The date and time when the video was shot.</v>
      </c>
      <c r="C4349" s="2" t="str">
        <f>LEFT(F4349,FIND(".",F4349,6))</f>
        <v>Xmp.xmpDM.</v>
      </c>
      <c r="D4349" s="2" t="str">
        <f>VLOOKUP(C4349,PrefixUebersetzung,2,FALSE)</f>
        <v>Xmp.xmpDM.</v>
      </c>
      <c r="E4349" s="2" t="str">
        <f>MID(F4349,FIND(".",F4349,6)+1,99)</f>
        <v>shotDate</v>
      </c>
      <c r="F4349" s="3" t="s">
        <v>2063</v>
      </c>
      <c r="G4349" s="3" t="s">
        <v>11265</v>
      </c>
      <c r="I4349" s="3" t="s">
        <v>3600</v>
      </c>
      <c r="J4349" s="3" t="s">
        <v>4563</v>
      </c>
      <c r="K4349" s="5" t="s">
        <v>4111</v>
      </c>
      <c r="L4349" s="14"/>
      <c r="O4349" s="3" t="str">
        <f>IF(AND(TRIM(J4349)="",M4349=""),"Suffix not translated ",
   IF(AND(TRIM(J4349)&lt;&gt;"",TRIM(M4349)&lt;&gt;"",TRIM(J4349)&lt;&gt;TRIM(M4349)),"Suffix translation &lt;&gt; lookup ", "" ))
&amp;IF(AND(TRIM(K4349)="",N4349=""),"Description not translated ",
   IF(AND(TRIM(K4349)&lt;&gt;"",TRIM(N4349)&lt;&gt;"",TRIM(K4349)&lt;&gt;TRIM(N4349)),"Description translation&lt;&gt; lookup ", "" ))</f>
        <v/>
      </c>
      <c r="P4349" s="3" t="s">
        <v>8447</v>
      </c>
      <c r="Q4349" s="3" t="s">
        <v>8447</v>
      </c>
      <c r="R4349" s="3" t="s">
        <v>9386</v>
      </c>
    </row>
    <row r="4350" spans="1:18" ht="30" x14ac:dyDescent="0.25">
      <c r="A4350" s="2" t="str">
        <f>IF(TRIM(J4350)="","",E4350)</f>
        <v/>
      </c>
      <c r="B4350" s="2" t="str">
        <f>IF(TRIM(K4350)="","",I4350)</f>
        <v>The day in a multiday shoot. For example: "Day 2", "Friday".</v>
      </c>
      <c r="C4350" s="2" t="str">
        <f>LEFT(F4350,FIND(".",F4350,6))</f>
        <v>Xmp.xmpDM.</v>
      </c>
      <c r="D4350" s="2" t="str">
        <f>VLOOKUP(C4350,PrefixUebersetzung,2,FALSE)</f>
        <v>Xmp.xmpDM.</v>
      </c>
      <c r="E4350" s="2" t="str">
        <f>MID(F4350,FIND(".",F4350,6)+1,99)</f>
        <v>shotDay</v>
      </c>
      <c r="F4350" s="3" t="s">
        <v>8417</v>
      </c>
      <c r="G4350" s="3" t="s">
        <v>9526</v>
      </c>
      <c r="H4350" s="3" t="s">
        <v>11241</v>
      </c>
      <c r="I4350" s="3" t="s">
        <v>8418</v>
      </c>
      <c r="J4350" s="3"/>
      <c r="K4350" s="5" t="s">
        <v>8717</v>
      </c>
      <c r="L4350" s="14">
        <v>5</v>
      </c>
      <c r="O4350" s="3" t="str">
        <f>IF(AND(TRIM(J4350)="",M4350=""),"Suffix not translated ",
   IF(AND(TRIM(J4350)&lt;&gt;"",TRIM(M4350)&lt;&gt;"",TRIM(J4350)&lt;&gt;TRIM(M4350)),"Suffix translation &lt;&gt; lookup ", "" ))
&amp;IF(AND(TRIM(K4350)="",N4350=""),"Description not translated ",
   IF(AND(TRIM(K4350)&lt;&gt;"",TRIM(N4350)&lt;&gt;"",TRIM(K4350)&lt;&gt;TRIM(N4350)),"Description translation&lt;&gt; lookup ", "" ))</f>
        <v xml:space="preserve">Suffix not translated </v>
      </c>
      <c r="P4350" s="3" t="s">
        <v>8447</v>
      </c>
      <c r="Q4350" s="3" t="s">
        <v>8447</v>
      </c>
    </row>
    <row r="4351" spans="1:18" ht="60" x14ac:dyDescent="0.25">
      <c r="A4351" s="2" t="str">
        <f>IF(TRIM(J4351)="","",E4351)</f>
        <v>shotLocation</v>
      </c>
      <c r="B4351" s="2" t="str">
        <f>IF(TRIM(K4351)="","",I4351)</f>
        <v>The name of the location where the video was shot. For example: "Oktoberfest, Munich Germany" For more accurate positioning, use the EXIF GPS values.</v>
      </c>
      <c r="C4351" s="2" t="str">
        <f>LEFT(F4351,FIND(".",F4351,6))</f>
        <v>Xmp.xmpDM.</v>
      </c>
      <c r="D4351" s="2" t="str">
        <f>VLOOKUP(C4351,PrefixUebersetzung,2,FALSE)</f>
        <v>Xmp.xmpDM.</v>
      </c>
      <c r="E4351" s="2" t="str">
        <f>MID(F4351,FIND(".",F4351,6)+1,99)</f>
        <v>shotLocation</v>
      </c>
      <c r="F4351" s="3" t="s">
        <v>2064</v>
      </c>
      <c r="G4351" s="3" t="s">
        <v>9526</v>
      </c>
      <c r="H4351" s="3" t="s">
        <v>11241</v>
      </c>
      <c r="I4351" s="3" t="s">
        <v>3601</v>
      </c>
      <c r="J4351" s="3" t="s">
        <v>4564</v>
      </c>
      <c r="K4351" s="5" t="s">
        <v>9461</v>
      </c>
      <c r="L4351" s="14"/>
      <c r="O4351" s="3" t="str">
        <f>IF(AND(TRIM(J4351)="",M4351=""),"Suffix not translated ",
   IF(AND(TRIM(J4351)&lt;&gt;"",TRIM(M4351)&lt;&gt;"",TRIM(J4351)&lt;&gt;TRIM(M4351)),"Suffix translation &lt;&gt; lookup ", "" ))
&amp;IF(AND(TRIM(K4351)="",N4351=""),"Description not translated ",
   IF(AND(TRIM(K4351)&lt;&gt;"",TRIM(N4351)&lt;&gt;"",TRIM(K4351)&lt;&gt;TRIM(N4351)),"Description translation&lt;&gt; lookup ", "" ))</f>
        <v/>
      </c>
      <c r="P4351" s="3" t="s">
        <v>8447</v>
      </c>
      <c r="Q4351" s="3" t="s">
        <v>8447</v>
      </c>
    </row>
    <row r="4352" spans="1:18" x14ac:dyDescent="0.25">
      <c r="A4352" s="2" t="str">
        <f>IF(TRIM(J4352)="","",E4352)</f>
        <v>shotName</v>
      </c>
      <c r="B4352" s="2" t="str">
        <f>IF(TRIM(K4352)="","",I4352)</f>
        <v>The name of the shot or take.</v>
      </c>
      <c r="C4352" s="2" t="str">
        <f>LEFT(F4352,FIND(".",F4352,6))</f>
        <v>Xmp.xmpDM.</v>
      </c>
      <c r="D4352" s="2" t="str">
        <f>VLOOKUP(C4352,PrefixUebersetzung,2,FALSE)</f>
        <v>Xmp.xmpDM.</v>
      </c>
      <c r="E4352" s="2" t="str">
        <f>MID(F4352,FIND(".",F4352,6)+1,99)</f>
        <v>shotName</v>
      </c>
      <c r="F4352" s="3" t="s">
        <v>2065</v>
      </c>
      <c r="G4352" s="3" t="s">
        <v>9526</v>
      </c>
      <c r="H4352" s="3" t="s">
        <v>11241</v>
      </c>
      <c r="I4352" s="3" t="s">
        <v>3602</v>
      </c>
      <c r="J4352" s="3" t="s">
        <v>4565</v>
      </c>
      <c r="K4352" s="5" t="s">
        <v>4565</v>
      </c>
      <c r="L4352" s="14"/>
      <c r="O4352" s="3" t="str">
        <f>IF(AND(TRIM(J4352)="",M4352=""),"Suffix not translated ",
   IF(AND(TRIM(J4352)&lt;&gt;"",TRIM(M4352)&lt;&gt;"",TRIM(J4352)&lt;&gt;TRIM(M4352)),"Suffix translation &lt;&gt; lookup ", "" ))
&amp;IF(AND(TRIM(K4352)="",N4352=""),"Description not translated ",
   IF(AND(TRIM(K4352)&lt;&gt;"",TRIM(N4352)&lt;&gt;"",TRIM(K4352)&lt;&gt;TRIM(N4352)),"Description translation&lt;&gt; lookup ", "" ))</f>
        <v/>
      </c>
      <c r="P4352" s="3" t="s">
        <v>8447</v>
      </c>
      <c r="Q4352" s="3" t="s">
        <v>8447</v>
      </c>
      <c r="R4352" s="3" t="s">
        <v>9378</v>
      </c>
    </row>
    <row r="4353" spans="1:18" ht="45" x14ac:dyDescent="0.25">
      <c r="A4353" s="2" t="str">
        <f>IF(TRIM(J4353)="","",E4353)</f>
        <v>shotNumber</v>
      </c>
      <c r="B4353" s="2" t="str">
        <f>IF(TRIM(K4353)="","",I4353)</f>
        <v>The position of the shot in a script or production, relative to other shots. For example: 1, 2, 1a, 1b, 1.1, 1.2.</v>
      </c>
      <c r="C4353" s="2" t="str">
        <f>LEFT(F4353,FIND(".",F4353,6))</f>
        <v>Xmp.xmpDM.</v>
      </c>
      <c r="D4353" s="2" t="str">
        <f>VLOOKUP(C4353,PrefixUebersetzung,2,FALSE)</f>
        <v>Xmp.xmpDM.</v>
      </c>
      <c r="E4353" s="2" t="str">
        <f>MID(F4353,FIND(".",F4353,6)+1,99)</f>
        <v>shotNumber</v>
      </c>
      <c r="F4353" s="3" t="s">
        <v>8419</v>
      </c>
      <c r="G4353" s="3" t="s">
        <v>9526</v>
      </c>
      <c r="H4353" s="3" t="s">
        <v>11241</v>
      </c>
      <c r="I4353" s="3" t="s">
        <v>8420</v>
      </c>
      <c r="J4353" s="3" t="s">
        <v>8640</v>
      </c>
      <c r="K4353" s="5" t="s">
        <v>8718</v>
      </c>
      <c r="L4353" s="14"/>
      <c r="O4353" s="3" t="str">
        <f>IF(AND(TRIM(J4353)="",M4353=""),"Suffix not translated ",
   IF(AND(TRIM(J4353)&lt;&gt;"",TRIM(M4353)&lt;&gt;"",TRIM(J4353)&lt;&gt;TRIM(M4353)),"Suffix translation &lt;&gt; lookup ", "" ))
&amp;IF(AND(TRIM(K4353)="",N4353=""),"Description not translated ",
   IF(AND(TRIM(K4353)&lt;&gt;"",TRIM(N4353)&lt;&gt;"",TRIM(K4353)&lt;&gt;TRIM(N4353)),"Description translation&lt;&gt; lookup ", "" ))</f>
        <v/>
      </c>
      <c r="P4353" s="3" t="s">
        <v>8447</v>
      </c>
      <c r="Q4353" s="3" t="s">
        <v>8447</v>
      </c>
    </row>
    <row r="4354" spans="1:18" ht="105" x14ac:dyDescent="0.25">
      <c r="A4354" s="2" t="str">
        <f>IF(TRIM(J4354)="","",E4354)</f>
        <v/>
      </c>
      <c r="B4354" s="2" t="str">
        <f>IF(TRIM(K4354)="","",I4354)</f>
        <v>The size or scale of the shot framing, from a fixed set of industry standard terminology. Predefined values include: ECU --extreme close-up, MCU -- medium close-up. CU -- close-up, MS -- medium shot, WS -- wide shot, MWS -- medium wide shot, EWS -- extreme wide shot.</v>
      </c>
      <c r="C4354" s="2" t="str">
        <f>LEFT(F4354,FIND(".",F4354,6))</f>
        <v>Xmp.xmpDM.</v>
      </c>
      <c r="D4354" s="2" t="str">
        <f>VLOOKUP(C4354,PrefixUebersetzung,2,FALSE)</f>
        <v>Xmp.xmpDM.</v>
      </c>
      <c r="E4354" s="2" t="str">
        <f>MID(F4354,FIND(".",F4354,6)+1,99)</f>
        <v>shotSize</v>
      </c>
      <c r="F4354" s="3" t="s">
        <v>8421</v>
      </c>
      <c r="G4354" s="3" t="s">
        <v>9526</v>
      </c>
      <c r="H4354" s="3" t="s">
        <v>11336</v>
      </c>
      <c r="I4354" s="3" t="s">
        <v>8422</v>
      </c>
      <c r="J4354" s="3"/>
      <c r="K4354" s="5" t="s">
        <v>8719</v>
      </c>
      <c r="L4354" s="14">
        <v>5</v>
      </c>
      <c r="O4354" s="3" t="str">
        <f>IF(AND(TRIM(J4354)="",M4354=""),"Suffix not translated ",
   IF(AND(TRIM(J4354)&lt;&gt;"",TRIM(M4354)&lt;&gt;"",TRIM(J4354)&lt;&gt;TRIM(M4354)),"Suffix translation &lt;&gt; lookup ", "" ))
&amp;IF(AND(TRIM(K4354)="",N4354=""),"Description not translated ",
   IF(AND(TRIM(K4354)&lt;&gt;"",TRIM(N4354)&lt;&gt;"",TRIM(K4354)&lt;&gt;TRIM(N4354)),"Description translation&lt;&gt; lookup ", "" ))</f>
        <v xml:space="preserve">Suffix not translated </v>
      </c>
      <c r="P4354" s="3" t="s">
        <v>8447</v>
      </c>
      <c r="Q4354" s="3" t="s">
        <v>8447</v>
      </c>
    </row>
    <row r="4355" spans="1:18" ht="60" x14ac:dyDescent="0.25">
      <c r="A4355" s="2" t="str">
        <f>IF(TRIM(J4355)="","",E4355)</f>
        <v>speakerPlacement</v>
      </c>
      <c r="B4355" s="2" t="str">
        <f>IF(TRIM(K4355)="","",I4355)</f>
        <v>A description of the speaker angles from center front in degrees. For example: "Left = -30, Right = 30, Center = 0, LFE = 45, Left Surround = -110, Right Surround = 110"</v>
      </c>
      <c r="C4355" s="2" t="str">
        <f>LEFT(F4355,FIND(".",F4355,6))</f>
        <v>Xmp.xmpDM.</v>
      </c>
      <c r="D4355" s="2" t="str">
        <f>VLOOKUP(C4355,PrefixUebersetzung,2,FALSE)</f>
        <v>Xmp.xmpDM.</v>
      </c>
      <c r="E4355" s="2" t="str">
        <f>MID(F4355,FIND(".",F4355,6)+1,99)</f>
        <v>speakerPlacement</v>
      </c>
      <c r="F4355" s="3" t="s">
        <v>2066</v>
      </c>
      <c r="G4355" s="3" t="s">
        <v>9526</v>
      </c>
      <c r="H4355" s="3" t="s">
        <v>11241</v>
      </c>
      <c r="I4355" s="3" t="s">
        <v>3603</v>
      </c>
      <c r="J4355" s="3" t="s">
        <v>4992</v>
      </c>
      <c r="K4355" s="5" t="s">
        <v>6600</v>
      </c>
      <c r="L4355" s="14"/>
      <c r="O4355" s="3" t="str">
        <f>IF(AND(TRIM(J4355)="",M4355=""),"Suffix not translated ",
   IF(AND(TRIM(J4355)&lt;&gt;"",TRIM(M4355)&lt;&gt;"",TRIM(J4355)&lt;&gt;TRIM(M4355)),"Suffix translation &lt;&gt; lookup ", "" ))
&amp;IF(AND(TRIM(K4355)="",N4355=""),"Description not translated ",
   IF(AND(TRIM(K4355)&lt;&gt;"",TRIM(N4355)&lt;&gt;"",TRIM(K4355)&lt;&gt;TRIM(N4355)),"Description translation&lt;&gt; lookup ", "" ))</f>
        <v/>
      </c>
      <c r="P4355" s="3" t="s">
        <v>8447</v>
      </c>
      <c r="Q4355" s="3" t="s">
        <v>8447</v>
      </c>
    </row>
    <row r="4356" spans="1:18" ht="30" x14ac:dyDescent="0.25">
      <c r="A4356" s="2" t="str">
        <f>IF(TRIM(J4356)="","",E4356)</f>
        <v/>
      </c>
      <c r="B4356" s="2" t="str">
        <f>IF(TRIM(K4356)="","",I4356)</f>
        <v>The timecode of the first frame of video in the file, as obtained from the device control.</v>
      </c>
      <c r="C4356" s="2" t="str">
        <f>LEFT(F4356,FIND(".",F4356,6))</f>
        <v>Xmp.xmpDM.</v>
      </c>
      <c r="D4356" s="2" t="str">
        <f>VLOOKUP(C4356,PrefixUebersetzung,2,FALSE)</f>
        <v>Xmp.xmpDM.</v>
      </c>
      <c r="E4356" s="2" t="str">
        <f>MID(F4356,FIND(".",F4356,6)+1,99)</f>
        <v>startTimecode</v>
      </c>
      <c r="F4356" s="3" t="s">
        <v>2067</v>
      </c>
      <c r="G4356" s="3" t="s">
        <v>9526</v>
      </c>
      <c r="H4356" s="3" t="s">
        <v>11334</v>
      </c>
      <c r="I4356" s="3" t="s">
        <v>3604</v>
      </c>
      <c r="J4356" s="3"/>
      <c r="K4356" s="5" t="s">
        <v>5521</v>
      </c>
      <c r="L4356" s="14"/>
      <c r="M4356" s="3" t="str">
        <f>IFERROR(VLOOKUP(E4356,A:J,10, FALSE),"")</f>
        <v>Zeitcode Start</v>
      </c>
      <c r="O4356" s="3" t="str">
        <f>IF(AND(TRIM(J4356)="",M4356=""),"Suffix not translated ",
   IF(AND(TRIM(J4356)&lt;&gt;"",TRIM(M4356)&lt;&gt;"",TRIM(J4356)&lt;&gt;TRIM(M4356)),"Suffix translation &lt;&gt; lookup ", "" ))
&amp;IF(AND(TRIM(K4356)="",N4356=""),"Description not translated ",
   IF(AND(TRIM(K4356)&lt;&gt;"",TRIM(N4356)&lt;&gt;"",TRIM(K4356)&lt;&gt;TRIM(N4356)),"Description translation&lt;&gt; lookup ", "" ))</f>
        <v/>
      </c>
      <c r="Q4356" s="3" t="s">
        <v>8447</v>
      </c>
    </row>
    <row r="4357" spans="1:18" ht="30" x14ac:dyDescent="0.25">
      <c r="A4357" s="2" t="str">
        <f>IF(TRIM(J4357)="","",E4357)</f>
        <v>stretchMode</v>
      </c>
      <c r="B4357" s="2" t="str">
        <f>IF(TRIM(K4357)="","",I4357)</f>
        <v>The audio stretch mode. One of: Fixed length, Time-Scale, Resample, Beat Splice, Hybrid.</v>
      </c>
      <c r="C4357" s="2" t="str">
        <f>LEFT(F4357,FIND(".",F4357,6))</f>
        <v>Xmp.xmpDM.</v>
      </c>
      <c r="D4357" s="2" t="str">
        <f>VLOOKUP(C4357,PrefixUebersetzung,2,FALSE)</f>
        <v>Xmp.xmpDM.</v>
      </c>
      <c r="E4357" s="2" t="str">
        <f>MID(F4357,FIND(".",F4357,6)+1,99)</f>
        <v>stretchMode</v>
      </c>
      <c r="F4357" s="3" t="s">
        <v>2068</v>
      </c>
      <c r="G4357" s="3" t="s">
        <v>9526</v>
      </c>
      <c r="H4357" s="3" t="s">
        <v>11244</v>
      </c>
      <c r="I4357" s="3" t="s">
        <v>3605</v>
      </c>
      <c r="J4357" s="3" t="s">
        <v>5344</v>
      </c>
      <c r="K4357" s="5" t="s">
        <v>5343</v>
      </c>
      <c r="L4357" s="14"/>
      <c r="O4357" s="3" t="str">
        <f>IF(AND(TRIM(J4357)="",M4357=""),"Suffix not translated ",
   IF(AND(TRIM(J4357)&lt;&gt;"",TRIM(M4357)&lt;&gt;"",TRIM(J4357)&lt;&gt;TRIM(M4357)),"Suffix translation &lt;&gt; lookup ", "" ))
&amp;IF(AND(TRIM(K4357)="",N4357=""),"Description not translated ",
   IF(AND(TRIM(K4357)&lt;&gt;"",TRIM(N4357)&lt;&gt;"",TRIM(K4357)&lt;&gt;TRIM(N4357)),"Description translation&lt;&gt; lookup ", "" ))</f>
        <v/>
      </c>
      <c r="P4357" s="3" t="s">
        <v>8447</v>
      </c>
      <c r="Q4357" s="3" t="s">
        <v>8447</v>
      </c>
    </row>
    <row r="4358" spans="1:18" ht="30" x14ac:dyDescent="0.25">
      <c r="A4358" s="2" t="str">
        <f>IF(TRIM(J4358)="","",E4358)</f>
        <v/>
      </c>
      <c r="B4358" s="2" t="str">
        <f>IF(TRIM(K4358)="","",I4358)</f>
        <v>A numeric value indicating the absolute number of a take.</v>
      </c>
      <c r="C4358" s="2" t="str">
        <f>LEFT(F4358,FIND(".",F4358,6))</f>
        <v>Xmp.xmpDM.</v>
      </c>
      <c r="D4358" s="2" t="str">
        <f>VLOOKUP(C4358,PrefixUebersetzung,2,FALSE)</f>
        <v>Xmp.xmpDM.</v>
      </c>
      <c r="E4358" s="2" t="str">
        <f>MID(F4358,FIND(".",F4358,6)+1,99)</f>
        <v>takeNumber</v>
      </c>
      <c r="F4358" s="3" t="s">
        <v>8423</v>
      </c>
      <c r="G4358" s="3" t="s">
        <v>9526</v>
      </c>
      <c r="H4358" s="3" t="s">
        <v>11242</v>
      </c>
      <c r="I4358" s="3" t="s">
        <v>8424</v>
      </c>
      <c r="J4358" s="3"/>
      <c r="K4358" s="5" t="s">
        <v>8722</v>
      </c>
      <c r="L4358" s="14">
        <v>5</v>
      </c>
      <c r="O4358" s="3" t="str">
        <f>IF(AND(TRIM(J4358)="",M4358=""),"Suffix not translated ",
   IF(AND(TRIM(J4358)&lt;&gt;"",TRIM(M4358)&lt;&gt;"",TRIM(J4358)&lt;&gt;TRIM(M4358)),"Suffix translation &lt;&gt; lookup ", "" ))
&amp;IF(AND(TRIM(K4358)="",N4358=""),"Description not translated ",
   IF(AND(TRIM(K4358)&lt;&gt;"",TRIM(N4358)&lt;&gt;"",TRIM(K4358)&lt;&gt;TRIM(N4358)),"Description translation&lt;&gt; lookup ", "" ))</f>
        <v xml:space="preserve">Suffix not translated </v>
      </c>
      <c r="P4358" s="3" t="s">
        <v>8447</v>
      </c>
      <c r="Q4358" s="3" t="s">
        <v>8447</v>
      </c>
    </row>
    <row r="4359" spans="1:18" ht="45" x14ac:dyDescent="0.25">
      <c r="A4359" s="2" t="str">
        <f>IF(TRIM(J4359)="","",E4359)</f>
        <v/>
      </c>
      <c r="B4359" s="2" t="str">
        <f>IF(TRIM(K4359)="","",I4359)</f>
        <v>The name of the tape from which the clip was captured, as set during the capture process.</v>
      </c>
      <c r="C4359" s="2" t="str">
        <f>LEFT(F4359,FIND(".",F4359,6))</f>
        <v>Xmp.xmpDM.</v>
      </c>
      <c r="D4359" s="2" t="str">
        <f>VLOOKUP(C4359,PrefixUebersetzung,2,FALSE)</f>
        <v>Xmp.xmpDM.</v>
      </c>
      <c r="E4359" s="2" t="str">
        <f>MID(F4359,FIND(".",F4359,6)+1,99)</f>
        <v>tapeName</v>
      </c>
      <c r="F4359" s="3" t="s">
        <v>2069</v>
      </c>
      <c r="G4359" s="3" t="s">
        <v>9526</v>
      </c>
      <c r="H4359" s="3" t="s">
        <v>11241</v>
      </c>
      <c r="I4359" s="3" t="s">
        <v>3606</v>
      </c>
      <c r="J4359" s="3"/>
      <c r="K4359" s="5" t="s">
        <v>5525</v>
      </c>
      <c r="L4359" s="14"/>
      <c r="M4359" s="3" t="str">
        <f>IFERROR(VLOOKUP(E4359,A:J,10, FALSE),"")</f>
        <v>Bandname</v>
      </c>
      <c r="O4359" s="3" t="str">
        <f>IF(AND(TRIM(J4359)="",M4359=""),"Suffix not translated ",
   IF(AND(TRIM(J4359)&lt;&gt;"",TRIM(M4359)&lt;&gt;"",TRIM(J4359)&lt;&gt;TRIM(M4359)),"Suffix translation &lt;&gt; lookup ", "" ))
&amp;IF(AND(TRIM(K4359)="",N4359=""),"Description not translated ",
   IF(AND(TRIM(K4359)&lt;&gt;"",TRIM(N4359)&lt;&gt;"",TRIM(K4359)&lt;&gt;TRIM(N4359)),"Description translation&lt;&gt; lookup ", "" ))</f>
        <v/>
      </c>
      <c r="Q4359" s="3" t="s">
        <v>8447</v>
      </c>
    </row>
    <row r="4360" spans="1:18" x14ac:dyDescent="0.25">
      <c r="A4360" s="2" t="str">
        <f>IF(TRIM(J4360)="","",E4360)</f>
        <v>tempo</v>
      </c>
      <c r="B4360" s="2" t="str">
        <f>IF(TRIM(K4360)="","",I4360)</f>
        <v>The audio's tempo.</v>
      </c>
      <c r="C4360" s="2" t="str">
        <f>LEFT(F4360,FIND(".",F4360,6))</f>
        <v>Xmp.xmpDM.</v>
      </c>
      <c r="D4360" s="2" t="str">
        <f>VLOOKUP(C4360,PrefixUebersetzung,2,FALSE)</f>
        <v>Xmp.xmpDM.</v>
      </c>
      <c r="E4360" s="2" t="str">
        <f>MID(F4360,FIND(".",F4360,6)+1,99)</f>
        <v>tempo</v>
      </c>
      <c r="F4360" s="3" t="s">
        <v>2070</v>
      </c>
      <c r="G4360" s="3" t="s">
        <v>9526</v>
      </c>
      <c r="H4360" s="3" t="s">
        <v>11245</v>
      </c>
      <c r="I4360" s="3" t="s">
        <v>3607</v>
      </c>
      <c r="J4360" s="3" t="s">
        <v>4567</v>
      </c>
      <c r="K4360" s="5" t="s">
        <v>5519</v>
      </c>
      <c r="L4360" s="14"/>
      <c r="O4360" s="3" t="str">
        <f>IF(AND(TRIM(J4360)="",M4360=""),"Suffix not translated ",
   IF(AND(TRIM(J4360)&lt;&gt;"",TRIM(M4360)&lt;&gt;"",TRIM(J4360)&lt;&gt;TRIM(M4360)),"Suffix translation &lt;&gt; lookup ", "" ))
&amp;IF(AND(TRIM(K4360)="",N4360=""),"Description not translated ",
   IF(AND(TRIM(K4360)&lt;&gt;"",TRIM(N4360)&lt;&gt;"",TRIM(K4360)&lt;&gt;TRIM(N4360)),"Description translation&lt;&gt; lookup ", "" ))</f>
        <v/>
      </c>
      <c r="P4360" s="3" t="s">
        <v>8447</v>
      </c>
      <c r="Q4360" s="3" t="s">
        <v>8447</v>
      </c>
      <c r="R4360" s="3" t="s">
        <v>9384</v>
      </c>
    </row>
    <row r="4361" spans="1:18" ht="30" x14ac:dyDescent="0.25">
      <c r="A4361" s="2" t="str">
        <f>IF(TRIM(J4361)="","",E4361)</f>
        <v/>
      </c>
      <c r="B4361" s="2" t="str">
        <f>IF(TRIM(K4361)="","",I4361)</f>
        <v/>
      </c>
      <c r="C4361" s="2" t="str">
        <f>LEFT(F4361,FIND(".",F4361,6))</f>
        <v>Xmp.xmpDM.</v>
      </c>
      <c r="D4361" s="2" t="str">
        <f>VLOOKUP(C4361,PrefixUebersetzung,2,FALSE)</f>
        <v>Xmp.xmpDM.</v>
      </c>
      <c r="E4361" s="2" t="str">
        <f>MID(F4361,FIND(".",F4361,6)+1,99)</f>
        <v>timeScaleParams</v>
      </c>
      <c r="F4361" s="3" t="s">
        <v>2071</v>
      </c>
      <c r="G4361" s="3" t="s">
        <v>9526</v>
      </c>
      <c r="H4361" s="3" t="s">
        <v>11340</v>
      </c>
      <c r="I4361" s="3" t="s">
        <v>3608</v>
      </c>
      <c r="J4361" s="3"/>
      <c r="L4361" s="14">
        <v>5</v>
      </c>
      <c r="O4361" s="3" t="str">
        <f>IF(AND(TRIM(J4361)="",M4361=""),"Suffix not translated ",
   IF(AND(TRIM(J4361)&lt;&gt;"",TRIM(M4361)&lt;&gt;"",TRIM(J4361)&lt;&gt;TRIM(M4361)),"Suffix translation &lt;&gt; lookup ", "" ))
&amp;IF(AND(TRIM(K4361)="",N4361=""),"Description not translated ",
   IF(AND(TRIM(K4361)&lt;&gt;"",TRIM(N4361)&lt;&gt;"",TRIM(K4361)&lt;&gt;TRIM(N4361)),"Description translation&lt;&gt; lookup ", "" ))</f>
        <v xml:space="preserve">Suffix not translated Description not translated </v>
      </c>
      <c r="P4361" s="3" t="s">
        <v>8447</v>
      </c>
      <c r="Q4361" s="3" t="s">
        <v>8447</v>
      </c>
    </row>
    <row r="4362" spans="1:18" ht="30" x14ac:dyDescent="0.25">
      <c r="A4362" s="2" t="str">
        <f>IF(TRIM(J4362)="","",E4362)</f>
        <v>timeSignature</v>
      </c>
      <c r="B4362" s="2" t="str">
        <f>IF(TRIM(K4362)="","",I4362)</f>
        <v>The time signature of the music. One of: 2/4, 3/4, 4/4, 5/4, 7/4, 6/8, 9/8, 12/8, other.</v>
      </c>
      <c r="C4362" s="2" t="str">
        <f>LEFT(F4362,FIND(".",F4362,6))</f>
        <v>Xmp.xmpDM.</v>
      </c>
      <c r="D4362" s="2" t="str">
        <f>VLOOKUP(C4362,PrefixUebersetzung,2,FALSE)</f>
        <v>Xmp.xmpDM.</v>
      </c>
      <c r="E4362" s="2" t="str">
        <f>MID(F4362,FIND(".",F4362,6)+1,99)</f>
        <v>timeSignature</v>
      </c>
      <c r="F4362" s="3" t="s">
        <v>2072</v>
      </c>
      <c r="G4362" s="3" t="s">
        <v>9526</v>
      </c>
      <c r="H4362" s="3" t="s">
        <v>11244</v>
      </c>
      <c r="I4362" s="3" t="s">
        <v>3609</v>
      </c>
      <c r="J4362" s="3" t="s">
        <v>4960</v>
      </c>
      <c r="K4362" s="5" t="s">
        <v>5342</v>
      </c>
      <c r="L4362" s="14"/>
      <c r="O4362" s="3" t="str">
        <f>IF(AND(TRIM(J4362)="",M4362=""),"Suffix not translated ",
   IF(AND(TRIM(J4362)&lt;&gt;"",TRIM(M4362)&lt;&gt;"",TRIM(J4362)&lt;&gt;TRIM(M4362)),"Suffix translation &lt;&gt; lookup ", "" ))
&amp;IF(AND(TRIM(K4362)="",N4362=""),"Description not translated ",
   IF(AND(TRIM(K4362)&lt;&gt;"",TRIM(N4362)&lt;&gt;"",TRIM(K4362)&lt;&gt;TRIM(N4362)),"Description translation&lt;&gt; lookup ", "" ))</f>
        <v/>
      </c>
      <c r="P4362" s="3" t="s">
        <v>8447</v>
      </c>
      <c r="Q4362" s="3" t="s">
        <v>8447</v>
      </c>
    </row>
    <row r="4363" spans="1:18" ht="30" x14ac:dyDescent="0.25">
      <c r="A4363" s="2" t="str">
        <f>IF(TRIM(J4363)="","",E4363)</f>
        <v/>
      </c>
      <c r="B4363" s="2" t="str">
        <f>IF(TRIM(K4363)="","",I4363)</f>
        <v>A numeric value indicating the order of the audio file within its original recording.</v>
      </c>
      <c r="C4363" s="2" t="str">
        <f>LEFT(F4363,FIND(".",F4363,6))</f>
        <v>Xmp.xmpDM.</v>
      </c>
      <c r="D4363" s="2" t="str">
        <f>VLOOKUP(C4363,PrefixUebersetzung,2,FALSE)</f>
        <v>Xmp.xmpDM.</v>
      </c>
      <c r="E4363" s="2" t="str">
        <f>MID(F4363,FIND(".",F4363,6)+1,99)</f>
        <v>trackNumber</v>
      </c>
      <c r="F4363" s="3" t="s">
        <v>2073</v>
      </c>
      <c r="G4363" s="3" t="s">
        <v>9526</v>
      </c>
      <c r="H4363" s="3" t="s">
        <v>11242</v>
      </c>
      <c r="I4363" s="3" t="s">
        <v>3610</v>
      </c>
      <c r="J4363" s="3"/>
      <c r="K4363" s="5" t="s">
        <v>5520</v>
      </c>
      <c r="L4363" s="14"/>
      <c r="M4363" s="3" t="str">
        <f>IFERROR(VLOOKUP(E4363,A:J,10, FALSE),"")</f>
        <v>Track-Nummer</v>
      </c>
      <c r="O4363" s="3" t="str">
        <f>IF(AND(TRIM(J4363)="",M4363=""),"Suffix not translated ",
   IF(AND(TRIM(J4363)&lt;&gt;"",TRIM(M4363)&lt;&gt;"",TRIM(J4363)&lt;&gt;TRIM(M4363)),"Suffix translation &lt;&gt; lookup ", "" ))
&amp;IF(AND(TRIM(K4363)="",N4363=""),"Description not translated ",
   IF(AND(TRIM(K4363)&lt;&gt;"",TRIM(N4363)&lt;&gt;"",TRIM(K4363)&lt;&gt;TRIM(N4363)),"Description translation&lt;&gt; lookup ", "" ))</f>
        <v/>
      </c>
      <c r="Q4363" s="3" t="s">
        <v>8447</v>
      </c>
    </row>
    <row r="4364" spans="1:18" ht="60" x14ac:dyDescent="0.25">
      <c r="A4364" s="2" t="str">
        <f>IF(TRIM(J4364)="","",E4364)</f>
        <v>tracks</v>
      </c>
      <c r="B4364" s="2" t="str">
        <f>IF(TRIM(K4364)="","",I4364)</f>
        <v>An unordered list of tracks. A track is a named set of markers, which can specify a frame rate for all markers in the set. See also xmpDM:markers.</v>
      </c>
      <c r="C4364" s="2" t="str">
        <f>LEFT(F4364,FIND(".",F4364,6))</f>
        <v>Xmp.xmpDM.</v>
      </c>
      <c r="D4364" s="2" t="str">
        <f>VLOOKUP(C4364,PrefixUebersetzung,2,FALSE)</f>
        <v>Xmp.xmpDM.</v>
      </c>
      <c r="E4364" s="2" t="str">
        <f>MID(F4364,FIND(".",F4364,6)+1,99)</f>
        <v>tracks</v>
      </c>
      <c r="F4364" s="3" t="s">
        <v>8425</v>
      </c>
      <c r="G4364" s="3" t="s">
        <v>9527</v>
      </c>
      <c r="H4364" s="3" t="s">
        <v>11341</v>
      </c>
      <c r="I4364" s="3" t="s">
        <v>8426</v>
      </c>
      <c r="J4364" s="3" t="s">
        <v>8728</v>
      </c>
      <c r="K4364" s="5" t="s">
        <v>8727</v>
      </c>
      <c r="L4364" s="14"/>
      <c r="O4364" s="3" t="str">
        <f>IF(AND(TRIM(J4364)="",M4364=""),"Suffix not translated ",
   IF(AND(TRIM(J4364)&lt;&gt;"",TRIM(M4364)&lt;&gt;"",TRIM(J4364)&lt;&gt;TRIM(M4364)),"Suffix translation &lt;&gt; lookup ", "" ))
&amp;IF(AND(TRIM(K4364)="",N4364=""),"Description not translated ",
   IF(AND(TRIM(K4364)&lt;&gt;"",TRIM(N4364)&lt;&gt;"",TRIM(K4364)&lt;&gt;TRIM(N4364)),"Description translation&lt;&gt; lookup ", "" ))</f>
        <v/>
      </c>
      <c r="P4364" s="3" t="s">
        <v>8447</v>
      </c>
      <c r="Q4364" s="3" t="s">
        <v>8447</v>
      </c>
    </row>
    <row r="4365" spans="1:18" ht="30" x14ac:dyDescent="0.25">
      <c r="A4365" s="2" t="str">
        <f>IF(TRIM(J4365)="","",E4365)</f>
        <v>videoAlphaMode</v>
      </c>
      <c r="B4365" s="2" t="str">
        <f>IF(TRIM(K4365)="","",I4365)</f>
        <v>The alpha mode. One of: straight, pre-multiplied.</v>
      </c>
      <c r="C4365" s="2" t="str">
        <f>LEFT(F4365,FIND(".",F4365,6))</f>
        <v>Xmp.xmpDM.</v>
      </c>
      <c r="D4365" s="2" t="str">
        <f>VLOOKUP(C4365,PrefixUebersetzung,2,FALSE)</f>
        <v>Xmp.xmpDM.</v>
      </c>
      <c r="E4365" s="2" t="str">
        <f>MID(F4365,FIND(".",F4365,6)+1,99)</f>
        <v>videoAlphaMode</v>
      </c>
      <c r="F4365" s="3" t="s">
        <v>2074</v>
      </c>
      <c r="G4365" s="3" t="s">
        <v>9526</v>
      </c>
      <c r="H4365" s="3" t="s">
        <v>11244</v>
      </c>
      <c r="I4365" s="3" t="s">
        <v>3611</v>
      </c>
      <c r="J4365" s="3" t="s">
        <v>4959</v>
      </c>
      <c r="K4365" s="5" t="s">
        <v>5337</v>
      </c>
      <c r="L4365" s="14"/>
      <c r="O4365" s="3" t="str">
        <f>IF(AND(TRIM(J4365)="",M4365=""),"Suffix not translated ",
   IF(AND(TRIM(J4365)&lt;&gt;"",TRIM(M4365)&lt;&gt;"",TRIM(J4365)&lt;&gt;TRIM(M4365)),"Suffix translation &lt;&gt; lookup ", "" ))
&amp;IF(AND(TRIM(K4365)="",N4365=""),"Description not translated ",
   IF(AND(TRIM(K4365)&lt;&gt;"",TRIM(N4365)&lt;&gt;"",TRIM(K4365)&lt;&gt;TRIM(N4365)),"Description translation&lt;&gt; lookup ", "" ))</f>
        <v/>
      </c>
      <c r="P4365" s="3" t="s">
        <v>8447</v>
      </c>
      <c r="Q4365" s="3" t="s">
        <v>8447</v>
      </c>
      <c r="R4365" s="3" t="s">
        <v>9380</v>
      </c>
    </row>
    <row r="4366" spans="1:18" ht="30" x14ac:dyDescent="0.25">
      <c r="A4366" s="2" t="str">
        <f>IF(TRIM(J4366)="","",E4366)</f>
        <v/>
      </c>
      <c r="B4366" s="2" t="str">
        <f>IF(TRIM(K4366)="","",I4366)</f>
        <v/>
      </c>
      <c r="C4366" s="2" t="str">
        <f>LEFT(F4366,FIND(".",F4366,6))</f>
        <v>Xmp.xmpDM.</v>
      </c>
      <c r="D4366" s="2" t="str">
        <f>VLOOKUP(C4366,PrefixUebersetzung,2,FALSE)</f>
        <v>Xmp.xmpDM.</v>
      </c>
      <c r="E4366" s="2" t="str">
        <f>MID(F4366,FIND(".",F4366,6)+1,99)</f>
        <v>videoAlphaPremultipleColor</v>
      </c>
      <c r="F4366" s="3" t="s">
        <v>2075</v>
      </c>
      <c r="G4366" s="3" t="s">
        <v>9526</v>
      </c>
      <c r="H4366" s="3" t="s">
        <v>11342</v>
      </c>
      <c r="I4366" s="3" t="s">
        <v>3612</v>
      </c>
      <c r="J4366" s="3"/>
      <c r="L4366" s="14">
        <v>5</v>
      </c>
      <c r="O4366" s="3" t="str">
        <f>IF(AND(TRIM(J4366)="",M4366=""),"Suffix not translated ",
   IF(AND(TRIM(J4366)&lt;&gt;"",TRIM(M4366)&lt;&gt;"",TRIM(J4366)&lt;&gt;TRIM(M4366)),"Suffix translation &lt;&gt; lookup ", "" ))
&amp;IF(AND(TRIM(K4366)="",N4366=""),"Description not translated ",
   IF(AND(TRIM(K4366)&lt;&gt;"",TRIM(N4366)&lt;&gt;"",TRIM(K4366)&lt;&gt;TRIM(N4366)),"Description translation&lt;&gt; lookup ", "" ))</f>
        <v xml:space="preserve">Suffix not translated Description not translated </v>
      </c>
      <c r="P4366" s="3" t="s">
        <v>8447</v>
      </c>
      <c r="Q4366" s="3" t="s">
        <v>8447</v>
      </c>
    </row>
    <row r="4367" spans="1:18" ht="30" x14ac:dyDescent="0.25">
      <c r="A4367" s="2" t="str">
        <f>IF(TRIM(J4367)="","",E4367)</f>
        <v/>
      </c>
      <c r="B4367" s="2" t="str">
        <f>IF(TRIM(K4367)="","",I4367)</f>
        <v/>
      </c>
      <c r="C4367" s="2" t="str">
        <f>LEFT(F4367,FIND(".",F4367,6))</f>
        <v>Xmp.xmpDM.</v>
      </c>
      <c r="D4367" s="2" t="str">
        <f>VLOOKUP(C4367,PrefixUebersetzung,2,FALSE)</f>
        <v>Xmp.xmpDM.</v>
      </c>
      <c r="E4367" s="2" t="str">
        <f>MID(F4367,FIND(".",F4367,6)+1,99)</f>
        <v>videoAlphaUnityIsTransparent</v>
      </c>
      <c r="F4367" s="3" t="s">
        <v>2076</v>
      </c>
      <c r="G4367" s="3" t="s">
        <v>9526</v>
      </c>
      <c r="H4367" s="3" t="s">
        <v>11246</v>
      </c>
      <c r="I4367" s="3" t="s">
        <v>3613</v>
      </c>
      <c r="J4367" s="3"/>
      <c r="L4367" s="14">
        <v>5</v>
      </c>
      <c r="O4367" s="3" t="str">
        <f>IF(AND(TRIM(J4367)="",M4367=""),"Suffix not translated ",
   IF(AND(TRIM(J4367)&lt;&gt;"",TRIM(M4367)&lt;&gt;"",TRIM(J4367)&lt;&gt;TRIM(M4367)),"Suffix translation &lt;&gt; lookup ", "" ))
&amp;IF(AND(TRIM(K4367)="",N4367=""),"Description not translated ",
   IF(AND(TRIM(K4367)&lt;&gt;"",TRIM(N4367)&lt;&gt;"",TRIM(K4367)&lt;&gt;TRIM(N4367)),"Description translation&lt;&gt; lookup ", "" ))</f>
        <v xml:space="preserve">Suffix not translated Description not translated </v>
      </c>
      <c r="P4367" s="3" t="s">
        <v>8447</v>
      </c>
      <c r="Q4367" s="3" t="s">
        <v>8447</v>
      </c>
    </row>
    <row r="4368" spans="1:18" ht="45" x14ac:dyDescent="0.25">
      <c r="A4368" s="2" t="str">
        <f>IF(TRIM(J4368)="","",E4368)</f>
        <v>videoColorSpace</v>
      </c>
      <c r="B4368" s="2" t="str">
        <f>IF(TRIM(K4368)="","",I4368)</f>
        <v/>
      </c>
      <c r="C4368" s="2" t="str">
        <f>LEFT(F4368,FIND(".",F4368,6))</f>
        <v>Xmp.xmpDM.</v>
      </c>
      <c r="D4368" s="2" t="str">
        <f>VLOOKUP(C4368,PrefixUebersetzung,2,FALSE)</f>
        <v>Xmp.xmpDM.</v>
      </c>
      <c r="E4368" s="2" t="str">
        <f>MID(F4368,FIND(".",F4368,6)+1,99)</f>
        <v>videoColorSpace</v>
      </c>
      <c r="F4368" s="3" t="s">
        <v>2077</v>
      </c>
      <c r="G4368" s="3" t="s">
        <v>9526</v>
      </c>
      <c r="H4368" s="3" t="s">
        <v>11244</v>
      </c>
      <c r="I4368" s="3" t="s">
        <v>3614</v>
      </c>
      <c r="J4368" s="3" t="s">
        <v>4961</v>
      </c>
      <c r="L4368" s="14"/>
      <c r="N4368" s="3" t="str">
        <f>IFERROR(VLOOKUP(I4368,B:K,10,FALSE),"")</f>
        <v>Der Farbraum. Gültige Werte: sRGB (verwendet von Photoshop), CCIR-601 (für NTSC), CCIR-709 (für HD).</v>
      </c>
      <c r="O4368" s="3" t="str">
        <f>IF(AND(TRIM(J4368)="",M4368=""),"Suffix not translated ",
   IF(AND(TRIM(J4368)&lt;&gt;"",TRIM(M4368)&lt;&gt;"",TRIM(J4368)&lt;&gt;TRIM(M4368)),"Suffix translation &lt;&gt; lookup ", "" ))
&amp;IF(AND(TRIM(K4368)="",N4368=""),"Description not translated ",
   IF(AND(TRIM(K4368)&lt;&gt;"",TRIM(N4368)&lt;&gt;"",TRIM(K4368)&lt;&gt;TRIM(N4368)),"Description translation&lt;&gt; lookup ", "" ))</f>
        <v/>
      </c>
      <c r="P4368" s="3" t="s">
        <v>8447</v>
      </c>
    </row>
    <row r="4369" spans="1:18" ht="30" x14ac:dyDescent="0.25">
      <c r="A4369" s="2" t="str">
        <f>IF(TRIM(J4369)="","",E4369)</f>
        <v>videoCompressor</v>
      </c>
      <c r="B4369" s="2" t="str">
        <f>IF(TRIM(K4369)="","",I4369)</f>
        <v>Video compression used. For example, jpeg.</v>
      </c>
      <c r="C4369" s="2" t="str">
        <f>LEFT(F4369,FIND(".",F4369,6))</f>
        <v>Xmp.xmpDM.</v>
      </c>
      <c r="D4369" s="2" t="str">
        <f>VLOOKUP(C4369,PrefixUebersetzung,2,FALSE)</f>
        <v>Xmp.xmpDM.</v>
      </c>
      <c r="E4369" s="2" t="str">
        <f>MID(F4369,FIND(".",F4369,6)+1,99)</f>
        <v>videoCompressor</v>
      </c>
      <c r="F4369" s="3" t="s">
        <v>2078</v>
      </c>
      <c r="G4369" s="3" t="s">
        <v>9526</v>
      </c>
      <c r="H4369" s="3" t="s">
        <v>11241</v>
      </c>
      <c r="I4369" s="3" t="s">
        <v>3615</v>
      </c>
      <c r="J4369" s="3" t="s">
        <v>4962</v>
      </c>
      <c r="K4369" s="5" t="s">
        <v>5481</v>
      </c>
      <c r="L4369" s="14"/>
      <c r="O4369" s="3" t="str">
        <f>IF(AND(TRIM(J4369)="",M4369=""),"Suffix not translated ",
   IF(AND(TRIM(J4369)&lt;&gt;"",TRIM(M4369)&lt;&gt;"",TRIM(J4369)&lt;&gt;TRIM(M4369)),"Suffix translation &lt;&gt; lookup ", "" ))
&amp;IF(AND(TRIM(K4369)="",N4369=""),"Description not translated ",
   IF(AND(TRIM(K4369)&lt;&gt;"",TRIM(N4369)&lt;&gt;"",TRIM(K4369)&lt;&gt;TRIM(N4369)),"Description translation&lt;&gt; lookup ", "" ))</f>
        <v/>
      </c>
      <c r="P4369" s="3" t="s">
        <v>8447</v>
      </c>
      <c r="Q4369" s="3" t="s">
        <v>8447</v>
      </c>
      <c r="R4369" s="3" t="s">
        <v>9412</v>
      </c>
    </row>
    <row r="4370" spans="1:18" ht="30" x14ac:dyDescent="0.25">
      <c r="A4370" s="2" t="str">
        <f>IF(TRIM(J4370)="","",E4370)</f>
        <v>videoFieldOrder</v>
      </c>
      <c r="B4370" s="2" t="str">
        <f>IF(TRIM(K4370)="","",I4370)</f>
        <v>The field order for video. One of: Upper, Lower, Progressive.</v>
      </c>
      <c r="C4370" s="2" t="str">
        <f>LEFT(F4370,FIND(".",F4370,6))</f>
        <v>Xmp.xmpDM.</v>
      </c>
      <c r="D4370" s="2" t="str">
        <f>VLOOKUP(C4370,PrefixUebersetzung,2,FALSE)</f>
        <v>Xmp.xmpDM.</v>
      </c>
      <c r="E4370" s="2" t="str">
        <f>MID(F4370,FIND(".",F4370,6)+1,99)</f>
        <v>videoFieldOrder</v>
      </c>
      <c r="F4370" s="3" t="s">
        <v>2079</v>
      </c>
      <c r="G4370" s="3" t="s">
        <v>9526</v>
      </c>
      <c r="H4370" s="3" t="s">
        <v>11244</v>
      </c>
      <c r="I4370" s="3" t="s">
        <v>3616</v>
      </c>
      <c r="J4370" s="3" t="s">
        <v>4963</v>
      </c>
      <c r="K4370" s="5" t="s">
        <v>5339</v>
      </c>
      <c r="L4370" s="14"/>
      <c r="O4370" s="3" t="str">
        <f>IF(AND(TRIM(J4370)="",M4370=""),"Suffix not translated ",
   IF(AND(TRIM(J4370)&lt;&gt;"",TRIM(M4370)&lt;&gt;"",TRIM(J4370)&lt;&gt;TRIM(M4370)),"Suffix translation &lt;&gt; lookup ", "" ))
&amp;IF(AND(TRIM(K4370)="",N4370=""),"Description not translated ",
   IF(AND(TRIM(K4370)&lt;&gt;"",TRIM(N4370)&lt;&gt;"",TRIM(K4370)&lt;&gt;TRIM(N4370)),"Description translation&lt;&gt; lookup ", "" ))</f>
        <v/>
      </c>
      <c r="P4370" s="3" t="s">
        <v>8447</v>
      </c>
      <c r="Q4370" s="3" t="s">
        <v>8447</v>
      </c>
    </row>
    <row r="4371" spans="1:18" ht="30" x14ac:dyDescent="0.25">
      <c r="A4371" s="2" t="str">
        <f>IF(TRIM(J4371)="","",E4371)</f>
        <v>videoFrameRate</v>
      </c>
      <c r="B4371" s="2" t="str">
        <f>IF(TRIM(K4371)="","",I4371)</f>
        <v>The video frame rate. One of: 24, NTSC, PAL.</v>
      </c>
      <c r="C4371" s="2" t="str">
        <f>LEFT(F4371,FIND(".",F4371,6))</f>
        <v>Xmp.xmpDM.</v>
      </c>
      <c r="D4371" s="2" t="str">
        <f>VLOOKUP(C4371,PrefixUebersetzung,2,FALSE)</f>
        <v>Xmp.xmpDM.</v>
      </c>
      <c r="E4371" s="2" t="str">
        <f>MID(F4371,FIND(".",F4371,6)+1,99)</f>
        <v>videoFrameRate</v>
      </c>
      <c r="F4371" s="3" t="s">
        <v>2080</v>
      </c>
      <c r="G4371" s="3" t="s">
        <v>9526</v>
      </c>
      <c r="H4371" s="3" t="s">
        <v>11336</v>
      </c>
      <c r="I4371" s="3" t="s">
        <v>3617</v>
      </c>
      <c r="J4371" s="3" t="s">
        <v>4964</v>
      </c>
      <c r="K4371" s="5" t="s">
        <v>5340</v>
      </c>
      <c r="L4371" s="14"/>
      <c r="O4371" s="3" t="str">
        <f>IF(AND(TRIM(J4371)="",M4371=""),"Suffix not translated ",
   IF(AND(TRIM(J4371)&lt;&gt;"",TRIM(M4371)&lt;&gt;"",TRIM(J4371)&lt;&gt;TRIM(M4371)),"Suffix translation &lt;&gt; lookup ", "" ))
&amp;IF(AND(TRIM(K4371)="",N4371=""),"Description not translated ",
   IF(AND(TRIM(K4371)&lt;&gt;"",TRIM(N4371)&lt;&gt;"",TRIM(K4371)&lt;&gt;TRIM(N4371)),"Description translation&lt;&gt; lookup ", "" ))</f>
        <v/>
      </c>
      <c r="P4371" s="3" t="s">
        <v>8447</v>
      </c>
      <c r="Q4371" s="3" t="s">
        <v>8447</v>
      </c>
      <c r="R4371" s="3" t="s">
        <v>9399</v>
      </c>
    </row>
    <row r="4372" spans="1:18" ht="30" x14ac:dyDescent="0.25">
      <c r="A4372" s="2" t="str">
        <f>IF(TRIM(J4372)="","",E4372)</f>
        <v>videoFrameSize</v>
      </c>
      <c r="B4372" s="2" t="str">
        <f>IF(TRIM(K4372)="","",I4372)</f>
        <v/>
      </c>
      <c r="C4372" s="2" t="str">
        <f>LEFT(F4372,FIND(".",F4372,6))</f>
        <v>Xmp.xmpDM.</v>
      </c>
      <c r="D4372" s="2" t="str">
        <f>VLOOKUP(C4372,PrefixUebersetzung,2,FALSE)</f>
        <v>Xmp.xmpDM.</v>
      </c>
      <c r="E4372" s="2" t="str">
        <f>MID(F4372,FIND(".",F4372,6)+1,99)</f>
        <v>videoFrameSize</v>
      </c>
      <c r="F4372" s="3" t="s">
        <v>2081</v>
      </c>
      <c r="G4372" s="3" t="s">
        <v>9526</v>
      </c>
      <c r="H4372" s="3" t="s">
        <v>11311</v>
      </c>
      <c r="I4372" s="3" t="s">
        <v>3618</v>
      </c>
      <c r="J4372" s="3" t="s">
        <v>4569</v>
      </c>
      <c r="L4372" s="14"/>
      <c r="N4372" s="3" t="str">
        <f>IFERROR(VLOOKUP(I4372,B:K,10,FALSE),"")</f>
        <v>Die Rahmengröße. Zum Beispiel:  w:720, h: 480, unit:pixels</v>
      </c>
      <c r="O4372" s="3" t="str">
        <f>IF(AND(TRIM(J4372)="",M4372=""),"Suffix not translated ",
   IF(AND(TRIM(J4372)&lt;&gt;"",TRIM(M4372)&lt;&gt;"",TRIM(J4372)&lt;&gt;TRIM(M4372)),"Suffix translation &lt;&gt; lookup ", "" ))
&amp;IF(AND(TRIM(K4372)="",N4372=""),"Description not translated ",
   IF(AND(TRIM(K4372)&lt;&gt;"",TRIM(N4372)&lt;&gt;"",TRIM(K4372)&lt;&gt;TRIM(N4372)),"Description translation&lt;&gt; lookup ", "" ))</f>
        <v/>
      </c>
      <c r="P4372" s="3" t="s">
        <v>8447</v>
      </c>
    </row>
    <row r="4373" spans="1:18" ht="30" x14ac:dyDescent="0.25">
      <c r="A4373" s="2" t="str">
        <f>IF(TRIM(J4373)="","",E4373)</f>
        <v>videoModDate</v>
      </c>
      <c r="B4373" s="2" t="str">
        <f>IF(TRIM(K4373)="","",I4373)</f>
        <v>(deprecated)The date and time when the video was last modified.</v>
      </c>
      <c r="C4373" s="2" t="str">
        <f>LEFT(F4373,FIND(".",F4373,6))</f>
        <v>Xmp.xmpDM.</v>
      </c>
      <c r="D4373" s="2" t="str">
        <f>VLOOKUP(C4373,PrefixUebersetzung,2,FALSE)</f>
        <v>Xmp.xmpDM.</v>
      </c>
      <c r="E4373" s="2" t="str">
        <f>MID(F4373,FIND(".",F4373,6)+1,99)</f>
        <v>videoModDate</v>
      </c>
      <c r="F4373" s="3" t="s">
        <v>2082</v>
      </c>
      <c r="G4373" s="3" t="s">
        <v>11265</v>
      </c>
      <c r="I4373" s="3" t="s">
        <v>9563</v>
      </c>
      <c r="J4373" s="3" t="s">
        <v>4965</v>
      </c>
      <c r="K4373" s="5" t="s">
        <v>9510</v>
      </c>
      <c r="L4373" s="14"/>
      <c r="O4373" s="3" t="str">
        <f>IF(AND(TRIM(J4373)="",M4373=""),"Suffix not translated ",
   IF(AND(TRIM(J4373)&lt;&gt;"",TRIM(M4373)&lt;&gt;"",TRIM(J4373)&lt;&gt;TRIM(M4373)),"Suffix translation &lt;&gt; lookup ", "" ))
&amp;IF(AND(TRIM(K4373)="",N4373=""),"Description not translated ",
   IF(AND(TRIM(K4373)&lt;&gt;"",TRIM(N4373)&lt;&gt;"",TRIM(K4373)&lt;&gt;TRIM(N4373)),"Description translation&lt;&gt; lookup ", "" ))</f>
        <v/>
      </c>
      <c r="P4373" s="3" t="s">
        <v>8447</v>
      </c>
      <c r="Q4373" s="3" t="s">
        <v>8447</v>
      </c>
    </row>
    <row r="4374" spans="1:18" ht="30" x14ac:dyDescent="0.25">
      <c r="A4374" s="2" t="str">
        <f>IF(TRIM(J4374)="","",E4374)</f>
        <v>videoPixelAspectRatio</v>
      </c>
      <c r="B4374" s="2" t="str">
        <f>IF(TRIM(K4374)="","",I4374)</f>
        <v>The aspect ratio, expressed as ht/wd. For example: "648/720" = 0.9</v>
      </c>
      <c r="C4374" s="2" t="str">
        <f>LEFT(F4374,FIND(".",F4374,6))</f>
        <v>Xmp.xmpDM.</v>
      </c>
      <c r="D4374" s="2" t="str">
        <f>VLOOKUP(C4374,PrefixUebersetzung,2,FALSE)</f>
        <v>Xmp.xmpDM.</v>
      </c>
      <c r="E4374" s="2" t="str">
        <f>MID(F4374,FIND(".",F4374,6)+1,99)</f>
        <v>videoPixelAspectRatio</v>
      </c>
      <c r="F4374" s="3" t="s">
        <v>2083</v>
      </c>
      <c r="G4374" s="3" t="s">
        <v>9526</v>
      </c>
      <c r="H4374" s="3" t="s">
        <v>9519</v>
      </c>
      <c r="I4374" s="3" t="s">
        <v>3619</v>
      </c>
      <c r="J4374" s="3" t="s">
        <v>4966</v>
      </c>
      <c r="K4374" s="5" t="s">
        <v>5483</v>
      </c>
      <c r="L4374" s="14"/>
      <c r="O4374" s="3" t="str">
        <f>IF(AND(TRIM(J4374)="",M4374=""),"Suffix not translated ",
   IF(AND(TRIM(J4374)&lt;&gt;"",TRIM(M4374)&lt;&gt;"",TRIM(J4374)&lt;&gt;TRIM(M4374)),"Suffix translation &lt;&gt; lookup ", "" ))
&amp;IF(AND(TRIM(K4374)="",N4374=""),"Description not translated ",
   IF(AND(TRIM(K4374)&lt;&gt;"",TRIM(N4374)&lt;&gt;"",TRIM(K4374)&lt;&gt;TRIM(N4374)),"Description translation&lt;&gt; lookup ", "" ))</f>
        <v/>
      </c>
      <c r="P4374" s="3" t="s">
        <v>8447</v>
      </c>
      <c r="Q4374" s="3" t="s">
        <v>8447</v>
      </c>
    </row>
    <row r="4375" spans="1:18" ht="75" x14ac:dyDescent="0.25">
      <c r="A4375" s="2" t="str">
        <f>IF(TRIM(J4375)="","",E4375)</f>
        <v>videoPixelDepth</v>
      </c>
      <c r="B4375" s="2" t="str">
        <f>IF(TRIM(K4375)="","",I4375)</f>
        <v/>
      </c>
      <c r="C4375" s="2" t="str">
        <f>LEFT(F4375,FIND(".",F4375,6))</f>
        <v>Xmp.xmpDM.</v>
      </c>
      <c r="D4375" s="2" t="str">
        <f>VLOOKUP(C4375,PrefixUebersetzung,2,FALSE)</f>
        <v>Xmp.xmpDM.</v>
      </c>
      <c r="E4375" s="2" t="str">
        <f>MID(F4375,FIND(".",F4375,6)+1,99)</f>
        <v>videoPixelDepth</v>
      </c>
      <c r="F4375" s="3" t="s">
        <v>2084</v>
      </c>
      <c r="G4375" s="3" t="s">
        <v>9526</v>
      </c>
      <c r="H4375" s="3" t="s">
        <v>11244</v>
      </c>
      <c r="I4375" s="3" t="s">
        <v>3620</v>
      </c>
      <c r="J4375" s="3" t="s">
        <v>4967</v>
      </c>
      <c r="L4375" s="14"/>
      <c r="N4375" s="3" t="str">
        <f>IFERROR(VLOOKUP(I4375,B:K,10,FALSE),"")</f>
        <v>Die Größe jeder Farbkomponente  in Bits eines Pixels. Standard-Windows-32-Bit-Pixel haben 8 Bit pro Komponente. Gültige Werte: 8Int, 16Int, 32Int, 32Float.</v>
      </c>
      <c r="O4375" s="3" t="str">
        <f>IF(AND(TRIM(J4375)="",M4375=""),"Suffix not translated ",
   IF(AND(TRIM(J4375)&lt;&gt;"",TRIM(M4375)&lt;&gt;"",TRIM(J4375)&lt;&gt;TRIM(M4375)),"Suffix translation &lt;&gt; lookup ", "" ))
&amp;IF(AND(TRIM(K4375)="",N4375=""),"Description not translated ",
   IF(AND(TRIM(K4375)&lt;&gt;"",TRIM(N4375)&lt;&gt;"",TRIM(K4375)&lt;&gt;TRIM(N4375)),"Description translation&lt;&gt; lookup ", "" ))</f>
        <v/>
      </c>
      <c r="P4375" s="3" t="s">
        <v>8447</v>
      </c>
    </row>
    <row r="4376" spans="1:18" ht="120" x14ac:dyDescent="0.25">
      <c r="A4376" s="2" t="str">
        <f>IF(TRIM(J4376)="","",E4376)</f>
        <v>DerivedFrom</v>
      </c>
      <c r="B4376" s="2" t="str">
        <f>IF(TRIM(K4376)="","",I4376)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6" s="2" t="str">
        <f>LEFT(F4376,FIND(".",F4376,6))</f>
        <v>Xmp.xmpMM.</v>
      </c>
      <c r="D4376" s="2" t="str">
        <f>VLOOKUP(C4376,PrefixUebersetzung,2,FALSE)</f>
        <v>Xmp.xmpMM.</v>
      </c>
      <c r="E4376" s="2" t="str">
        <f>MID(F4376,FIND(".",F4376,6)+1,99)</f>
        <v>DerivedFrom</v>
      </c>
      <c r="F4376" s="3" t="s">
        <v>2085</v>
      </c>
      <c r="G4376" s="3" t="s">
        <v>9526</v>
      </c>
      <c r="H4376" s="3" t="s">
        <v>11343</v>
      </c>
      <c r="I4376" s="3" t="s">
        <v>3621</v>
      </c>
      <c r="J4376" s="3" t="s">
        <v>4570</v>
      </c>
      <c r="K4376" s="5" t="s">
        <v>5558</v>
      </c>
      <c r="L4376" s="14"/>
      <c r="O4376" s="3" t="str">
        <f>IF(AND(TRIM(J4376)="",M4376=""),"Suffix not translated ",
   IF(AND(TRIM(J4376)&lt;&gt;"",TRIM(M4376)&lt;&gt;"",TRIM(J4376)&lt;&gt;TRIM(M4376)),"Suffix translation &lt;&gt; lookup ", "" ))
&amp;IF(AND(TRIM(K4376)="",N4376=""),"Description not translated ",
   IF(AND(TRIM(K4376)&lt;&gt;"",TRIM(N4376)&lt;&gt;"",TRIM(K4376)&lt;&gt;TRIM(N4376)),"Description translation&lt;&gt; lookup ", "" ))</f>
        <v/>
      </c>
      <c r="P4376" s="3" t="s">
        <v>8447</v>
      </c>
      <c r="Q4376" s="3" t="s">
        <v>8447</v>
      </c>
    </row>
    <row r="4377" spans="1:18" ht="45" x14ac:dyDescent="0.25">
      <c r="A4377" s="2" t="str">
        <f>IF(TRIM(J4377)="","",E4377)</f>
        <v>DocumentID</v>
      </c>
      <c r="B4377" s="2" t="str">
        <f>IF(TRIM(K4377)="","",I4377)</f>
        <v>The common identifier for all versions and renditions of a document. It should be based on a UUID; see Document and Instance IDs below.</v>
      </c>
      <c r="C4377" s="2" t="str">
        <f>LEFT(F4377,FIND(".",F4377,6))</f>
        <v>Xmp.xmpMM.</v>
      </c>
      <c r="D4377" s="2" t="str">
        <f>VLOOKUP(C4377,PrefixUebersetzung,2,FALSE)</f>
        <v>Xmp.xmpMM.</v>
      </c>
      <c r="E4377" s="2" t="str">
        <f>MID(F4377,FIND(".",F4377,6)+1,99)</f>
        <v>DocumentID</v>
      </c>
      <c r="F4377" s="3" t="s">
        <v>2086</v>
      </c>
      <c r="G4377" s="3" t="s">
        <v>9526</v>
      </c>
      <c r="H4377" s="3" t="s">
        <v>11298</v>
      </c>
      <c r="I4377" s="3" t="s">
        <v>3622</v>
      </c>
      <c r="J4377" s="3" t="s">
        <v>4571</v>
      </c>
      <c r="K4377" s="5" t="s">
        <v>5559</v>
      </c>
      <c r="L4377" s="14"/>
      <c r="O4377" s="3" t="str">
        <f>IF(AND(TRIM(J4377)="",M4377=""),"Suffix not translated ",
   IF(AND(TRIM(J4377)&lt;&gt;"",TRIM(M4377)&lt;&gt;"",TRIM(J4377)&lt;&gt;TRIM(M4377)),"Suffix translation &lt;&gt; lookup ", "" ))
&amp;IF(AND(TRIM(K4377)="",N4377=""),"Description not translated ",
   IF(AND(TRIM(K4377)&lt;&gt;"",TRIM(N4377)&lt;&gt;"",TRIM(K4377)&lt;&gt;TRIM(N4377)),"Description translation&lt;&gt; lookup ", "" ))</f>
        <v/>
      </c>
      <c r="P4377" s="3" t="s">
        <v>8447</v>
      </c>
      <c r="Q4377" s="3" t="s">
        <v>8447</v>
      </c>
    </row>
    <row r="4378" spans="1:18" ht="135" x14ac:dyDescent="0.25">
      <c r="A4378" s="2" t="str">
        <f>IF(TRIM(J4378)="","",E4378)</f>
        <v/>
      </c>
      <c r="B4378" s="2" t="str">
        <f>IF(TRIM(K4378)="","",I4378)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8" s="2" t="str">
        <f>LEFT(F4378,FIND(".",F4378,6))</f>
        <v>Xmp.xmpMM.</v>
      </c>
      <c r="D4378" s="2" t="str">
        <f>VLOOKUP(C4378,PrefixUebersetzung,2,FALSE)</f>
        <v>Xmp.xmpMM.</v>
      </c>
      <c r="E4378" s="2" t="str">
        <f>MID(F4378,FIND(".",F4378,6)+1,99)</f>
        <v>History</v>
      </c>
      <c r="F4378" s="3" t="s">
        <v>2087</v>
      </c>
      <c r="G4378" s="3" t="s">
        <v>9528</v>
      </c>
      <c r="H4378" s="3" t="s">
        <v>11344</v>
      </c>
      <c r="I4378" s="3" t="s">
        <v>3623</v>
      </c>
      <c r="J4378" s="3"/>
      <c r="K4378" s="5" t="s">
        <v>6601</v>
      </c>
      <c r="L4378" s="14"/>
      <c r="M4378" s="3" t="str">
        <f>IFERROR(VLOOKUP(E4378,A:J,10, FALSE),"")</f>
        <v>Historie</v>
      </c>
      <c r="O4378" s="3" t="str">
        <f>IF(AND(TRIM(J4378)="",M4378=""),"Suffix not translated ",
   IF(AND(TRIM(J4378)&lt;&gt;"",TRIM(M4378)&lt;&gt;"",TRIM(J4378)&lt;&gt;TRIM(M4378)),"Suffix translation &lt;&gt; lookup ", "" ))
&amp;IF(AND(TRIM(K4378)="",N4378=""),"Description not translated ",
   IF(AND(TRIM(K4378)&lt;&gt;"",TRIM(N4378)&lt;&gt;"",TRIM(K4378)&lt;&gt;TRIM(N4378)),"Description translation&lt;&gt; lookup ", "" ))</f>
        <v/>
      </c>
      <c r="Q4378" s="3" t="s">
        <v>8447</v>
      </c>
    </row>
    <row r="4379" spans="1:18" ht="30" x14ac:dyDescent="0.25">
      <c r="A4379" s="2" t="str">
        <f>IF(TRIM(J4379)="","",E4379)</f>
        <v>Ingredients</v>
      </c>
      <c r="B4379" s="2" t="str">
        <f>IF(TRIM(K4379)="","",I4379)</f>
        <v>References to resources that were incorporated, by inclusion or reference, into this resource.</v>
      </c>
      <c r="C4379" s="2" t="str">
        <f>LEFT(F4379,FIND(".",F4379,6))</f>
        <v>Xmp.xmpMM.</v>
      </c>
      <c r="D4379" s="2" t="str">
        <f>VLOOKUP(C4379,PrefixUebersetzung,2,FALSE)</f>
        <v>Xmp.xmpMM.</v>
      </c>
      <c r="E4379" s="2" t="str">
        <f>MID(F4379,FIND(".",F4379,6)+1,99)</f>
        <v>Ingredients</v>
      </c>
      <c r="F4379" s="3" t="s">
        <v>8427</v>
      </c>
      <c r="G4379" s="3" t="s">
        <v>9527</v>
      </c>
      <c r="H4379" s="3" t="s">
        <v>11345</v>
      </c>
      <c r="I4379" s="3" t="s">
        <v>11102</v>
      </c>
      <c r="J4379" s="3" t="s">
        <v>11103</v>
      </c>
      <c r="K4379" s="5" t="s">
        <v>8675</v>
      </c>
      <c r="L4379" s="14">
        <v>5</v>
      </c>
      <c r="O4379" s="3" t="str">
        <f>IF(AND(TRIM(J4379)="",M4379=""),"Suffix not translated ",
   IF(AND(TRIM(J4379)&lt;&gt;"",TRIM(M4379)&lt;&gt;"",TRIM(J4379)&lt;&gt;TRIM(M4379)),"Suffix translation &lt;&gt; lookup ", "" ))
&amp;IF(AND(TRIM(K4379)="",N4379=""),"Description not translated ",
   IF(AND(TRIM(K4379)&lt;&gt;"",TRIM(N4379)&lt;&gt;"",TRIM(K4379)&lt;&gt;TRIM(N4379)),"Description translation&lt;&gt; lookup ", "" ))</f>
        <v/>
      </c>
      <c r="P4379" s="3" t="s">
        <v>8447</v>
      </c>
      <c r="Q4379" s="3" t="s">
        <v>8447</v>
      </c>
    </row>
    <row r="4380" spans="1:18" ht="60" x14ac:dyDescent="0.25">
      <c r="A4380" s="2" t="str">
        <f>IF(TRIM(J4380)="","",E4380)</f>
        <v>InstanceID</v>
      </c>
      <c r="B4380" s="2" t="str">
        <f>IF(TRIM(K4380)="","",I4380)</f>
        <v>An identifier for a specific incarnation of a document, updated each time a file is saved. It should be based on a UUID; see Document and Instance IDs below.</v>
      </c>
      <c r="C4380" s="2" t="str">
        <f>LEFT(F4380,FIND(".",F4380,6))</f>
        <v>Xmp.xmpMM.</v>
      </c>
      <c r="D4380" s="2" t="str">
        <f>VLOOKUP(C4380,PrefixUebersetzung,2,FALSE)</f>
        <v>Xmp.xmpMM.</v>
      </c>
      <c r="E4380" s="2" t="str">
        <f>MID(F4380,FIND(".",F4380,6)+1,99)</f>
        <v>InstanceID</v>
      </c>
      <c r="F4380" s="3" t="s">
        <v>2088</v>
      </c>
      <c r="G4380" s="3" t="s">
        <v>9526</v>
      </c>
      <c r="H4380" s="3" t="s">
        <v>11298</v>
      </c>
      <c r="I4380" s="3" t="s">
        <v>3624</v>
      </c>
      <c r="J4380" s="3" t="s">
        <v>4573</v>
      </c>
      <c r="K4380" s="5" t="s">
        <v>5560</v>
      </c>
      <c r="L4380" s="14"/>
      <c r="O4380" s="3" t="str">
        <f>IF(AND(TRIM(J4380)="",M4380=""),"Suffix not translated ",
   IF(AND(TRIM(J4380)&lt;&gt;"",TRIM(M4380)&lt;&gt;"",TRIM(J4380)&lt;&gt;TRIM(M4380)),"Suffix translation &lt;&gt; lookup ", "" ))
&amp;IF(AND(TRIM(K4380)="",N4380=""),"Description not translated ",
   IF(AND(TRIM(K4380)&lt;&gt;"",TRIM(N4380)&lt;&gt;"",TRIM(K4380)&lt;&gt;TRIM(N4380)),"Description translation&lt;&gt; lookup ", "" ))</f>
        <v/>
      </c>
      <c r="P4380" s="3" t="s">
        <v>8447</v>
      </c>
      <c r="Q4380" s="3" t="s">
        <v>8447</v>
      </c>
    </row>
    <row r="4381" spans="1:18" ht="30" x14ac:dyDescent="0.25">
      <c r="A4381" s="2" t="str">
        <f>IF(TRIM(J4381)="","",E4381)</f>
        <v>LastURL</v>
      </c>
      <c r="B4381" s="2" t="str">
        <f>IF(TRIM(K4381)="","",I4381)</f>
        <v>Deprecated for privacy protection.</v>
      </c>
      <c r="C4381" s="2" t="str">
        <f>LEFT(F4381,FIND(".",F4381,6))</f>
        <v>Xmp.xmpMM.</v>
      </c>
      <c r="D4381" s="2" t="str">
        <f>VLOOKUP(C4381,PrefixUebersetzung,2,FALSE)</f>
        <v>Xmp.xmpMM.</v>
      </c>
      <c r="E4381" s="2" t="str">
        <f>MID(F4381,FIND(".",F4381,6)+1,99)</f>
        <v>LastURL</v>
      </c>
      <c r="F4381" s="3" t="s">
        <v>2089</v>
      </c>
      <c r="G4381" s="3" t="s">
        <v>9526</v>
      </c>
      <c r="H4381" s="3" t="s">
        <v>6374</v>
      </c>
      <c r="I4381" s="3" t="s">
        <v>3625</v>
      </c>
      <c r="J4381" s="3" t="s">
        <v>4574</v>
      </c>
      <c r="K4381" s="5" t="s">
        <v>6603</v>
      </c>
      <c r="L4381" s="14"/>
      <c r="O4381" s="3" t="str">
        <f>IF(AND(TRIM(J4381)="",M4381=""),"Suffix not translated ",
   IF(AND(TRIM(J4381)&lt;&gt;"",TRIM(M4381)&lt;&gt;"",TRIM(J4381)&lt;&gt;TRIM(M4381)),"Suffix translation &lt;&gt; lookup ", "" ))
&amp;IF(AND(TRIM(K4381)="",N4381=""),"Description not translated ",
   IF(AND(TRIM(K4381)&lt;&gt;"",TRIM(N4381)&lt;&gt;"",TRIM(K4381)&lt;&gt;TRIM(N4381)),"Description translation&lt;&gt; lookup ", "" ))</f>
        <v/>
      </c>
      <c r="P4381" s="3" t="s">
        <v>8447</v>
      </c>
      <c r="Q4381" s="3" t="s">
        <v>8447</v>
      </c>
      <c r="R4381" s="3" t="s">
        <v>9104</v>
      </c>
    </row>
    <row r="4382" spans="1:18" ht="90" x14ac:dyDescent="0.25">
      <c r="A4382" s="2" t="str">
        <f>IF(TRIM(J4382)="","",E4382)</f>
        <v/>
      </c>
      <c r="B4382" s="2" t="str">
        <f>IF(TRIM(K4382)="","",I4382)</f>
        <v/>
      </c>
      <c r="C4382" s="2" t="str">
        <f>LEFT(F4382,FIND(".",F4382,6))</f>
        <v>Xmp.xmpMM.</v>
      </c>
      <c r="D4382" s="2" t="str">
        <f>VLOOKUP(C4382,PrefixUebersetzung,2,FALSE)</f>
        <v>Xmp.xmpMM.</v>
      </c>
      <c r="E4382" s="2" t="str">
        <f>MID(F4382,FIND(".",F4382,6)+1,99)</f>
        <v>ManagedFrom</v>
      </c>
      <c r="F4382" s="3" t="s">
        <v>2090</v>
      </c>
      <c r="G4382" s="3" t="s">
        <v>9526</v>
      </c>
      <c r="H4382" s="3" t="s">
        <v>11343</v>
      </c>
      <c r="I4382" s="3" t="s">
        <v>3626</v>
      </c>
      <c r="J4382" s="3"/>
      <c r="L4382" s="14">
        <v>5</v>
      </c>
      <c r="O4382" s="3" t="str">
        <f>IF(AND(TRIM(J4382)="",M4382=""),"Suffix not translated ",
   IF(AND(TRIM(J4382)&lt;&gt;"",TRIM(M4382)&lt;&gt;"",TRIM(J4382)&lt;&gt;TRIM(M4382)),"Suffix translation &lt;&gt; lookup ", "" ))
&amp;IF(AND(TRIM(K4382)="",N4382=""),"Description not translated ",
   IF(AND(TRIM(K4382)&lt;&gt;"",TRIM(N4382)&lt;&gt;"",TRIM(K4382)&lt;&gt;TRIM(N4382)),"Description translation&lt;&gt; lookup ", "" ))</f>
        <v xml:space="preserve">Suffix not translated Description not translated </v>
      </c>
      <c r="P4382" s="3" t="s">
        <v>8447</v>
      </c>
      <c r="Q4382" s="3" t="s">
        <v>8447</v>
      </c>
    </row>
    <row r="4383" spans="1:18" ht="75" x14ac:dyDescent="0.25">
      <c r="A4383" s="2" t="str">
        <f>IF(TRIM(J4383)="","",E4383)</f>
        <v>Manager</v>
      </c>
      <c r="B4383" s="2" t="str">
        <f>IF(TRIM(K4383)="","",I4383)</f>
        <v>The name of the asset management system that manages this resource. Along with xmpMM: ManagerVariant, it tells applications which asset management system to contact concerning this document.</v>
      </c>
      <c r="C4383" s="2" t="str">
        <f>LEFT(F4383,FIND(".",F4383,6))</f>
        <v>Xmp.xmpMM.</v>
      </c>
      <c r="D4383" s="2" t="str">
        <f>VLOOKUP(C4383,PrefixUebersetzung,2,FALSE)</f>
        <v>Xmp.xmpMM.</v>
      </c>
      <c r="E4383" s="2" t="str">
        <f>MID(F4383,FIND(".",F4383,6)+1,99)</f>
        <v>Manager</v>
      </c>
      <c r="F4383" s="3" t="s">
        <v>2091</v>
      </c>
      <c r="G4383" s="3" t="s">
        <v>9526</v>
      </c>
      <c r="H4383" s="3" t="s">
        <v>11314</v>
      </c>
      <c r="I4383" s="3" t="s">
        <v>3627</v>
      </c>
      <c r="J4383" s="3" t="s">
        <v>4151</v>
      </c>
      <c r="K4383" s="5" t="s">
        <v>6602</v>
      </c>
      <c r="L4383" s="14"/>
      <c r="O4383" s="3" t="str">
        <f>IF(AND(TRIM(J4383)="",M4383=""),"Suffix not translated ",
   IF(AND(TRIM(J4383)&lt;&gt;"",TRIM(M4383)&lt;&gt;"",TRIM(J4383)&lt;&gt;TRIM(M4383)),"Suffix translation &lt;&gt; lookup ", "" ))
&amp;IF(AND(TRIM(K4383)="",N4383=""),"Description not translated ",
   IF(AND(TRIM(K4383)&lt;&gt;"",TRIM(N4383)&lt;&gt;"",TRIM(K4383)&lt;&gt;TRIM(N4383)),"Description translation&lt;&gt; lookup ", "" ))</f>
        <v/>
      </c>
      <c r="P4383" s="3" t="s">
        <v>8447</v>
      </c>
      <c r="Q4383" s="3" t="s">
        <v>8447</v>
      </c>
    </row>
    <row r="4384" spans="1:18" ht="45" x14ac:dyDescent="0.25">
      <c r="A4384" s="2" t="str">
        <f>IF(TRIM(J4384)="","",E4384)</f>
        <v/>
      </c>
      <c r="B4384" s="2" t="str">
        <f>IF(TRIM(K4384)="","",I4384)</f>
        <v/>
      </c>
      <c r="C4384" s="2" t="str">
        <f>LEFT(F4384,FIND(".",F4384,6))</f>
        <v>Xmp.xmpMM.</v>
      </c>
      <c r="D4384" s="2" t="str">
        <f>VLOOKUP(C4384,PrefixUebersetzung,2,FALSE)</f>
        <v>Xmp.xmpMM.</v>
      </c>
      <c r="E4384" s="2" t="str">
        <f>MID(F4384,FIND(".",F4384,6)+1,99)</f>
        <v>ManagerVariant</v>
      </c>
      <c r="F4384" s="3" t="s">
        <v>2092</v>
      </c>
      <c r="G4384" s="3" t="s">
        <v>9526</v>
      </c>
      <c r="H4384" s="3" t="s">
        <v>11241</v>
      </c>
      <c r="I4384" s="3" t="s">
        <v>3628</v>
      </c>
      <c r="J4384" s="3"/>
      <c r="L4384" s="14">
        <v>5</v>
      </c>
      <c r="O4384" s="3" t="str">
        <f>IF(AND(TRIM(J4384)="",M4384=""),"Suffix not translated ",
   IF(AND(TRIM(J4384)&lt;&gt;"",TRIM(M4384)&lt;&gt;"",TRIM(J4384)&lt;&gt;TRIM(M4384)),"Suffix translation &lt;&gt; lookup ", "" ))
&amp;IF(AND(TRIM(K4384)="",N4384=""),"Description not translated ",
   IF(AND(TRIM(K4384)&lt;&gt;"",TRIM(N4384)&lt;&gt;"",TRIM(K4384)&lt;&gt;TRIM(N4384)),"Description translation&lt;&gt; lookup ", "" ))</f>
        <v xml:space="preserve">Suffix not translated Description not translated </v>
      </c>
      <c r="P4384" s="3" t="s">
        <v>8447</v>
      </c>
      <c r="Q4384" s="3" t="s">
        <v>8447</v>
      </c>
    </row>
    <row r="4385" spans="1:18" ht="75" x14ac:dyDescent="0.25">
      <c r="A4385" s="2" t="str">
        <f>IF(TRIM(J4385)="","",E4385)</f>
        <v/>
      </c>
      <c r="B4385" s="2" t="str">
        <f>IF(TRIM(K4385)="","",I4385)</f>
        <v/>
      </c>
      <c r="C4385" s="2" t="str">
        <f>LEFT(F4385,FIND(".",F4385,6))</f>
        <v>Xmp.xmpMM.</v>
      </c>
      <c r="D4385" s="2" t="str">
        <f>VLOOKUP(C4385,PrefixUebersetzung,2,FALSE)</f>
        <v>Xmp.xmpMM.</v>
      </c>
      <c r="E4385" s="2" t="str">
        <f>MID(F4385,FIND(".",F4385,6)+1,99)</f>
        <v>ManageTo</v>
      </c>
      <c r="F4385" s="3" t="s">
        <v>2093</v>
      </c>
      <c r="G4385" s="3" t="s">
        <v>9526</v>
      </c>
      <c r="H4385" s="3" t="s">
        <v>11298</v>
      </c>
      <c r="I4385" s="3" t="s">
        <v>3629</v>
      </c>
      <c r="J4385" s="3"/>
      <c r="L4385" s="14">
        <v>5</v>
      </c>
      <c r="O4385" s="3" t="str">
        <f>IF(AND(TRIM(J4385)="",M4385=""),"Suffix not translated ",
   IF(AND(TRIM(J4385)&lt;&gt;"",TRIM(M4385)&lt;&gt;"",TRIM(J4385)&lt;&gt;TRIM(M4385)),"Suffix translation &lt;&gt; lookup ", "" ))
&amp;IF(AND(TRIM(K4385)="",N4385=""),"Description not translated ",
   IF(AND(TRIM(K4385)&lt;&gt;"",TRIM(N4385)&lt;&gt;"",TRIM(K4385)&lt;&gt;TRIM(N4385)),"Description translation&lt;&gt; lookup ", "" ))</f>
        <v xml:space="preserve">Suffix not translated Description not translated </v>
      </c>
      <c r="P4385" s="3" t="s">
        <v>8447</v>
      </c>
      <c r="Q4385" s="3" t="s">
        <v>8447</v>
      </c>
    </row>
    <row r="4386" spans="1:18" ht="45" x14ac:dyDescent="0.25">
      <c r="A4386" s="2" t="str">
        <f>IF(TRIM(J4386)="","",E4386)</f>
        <v/>
      </c>
      <c r="B4386" s="2" t="str">
        <f>IF(TRIM(K4386)="","",I4386)</f>
        <v/>
      </c>
      <c r="C4386" s="2" t="str">
        <f>LEFT(F4386,FIND(".",F4386,6))</f>
        <v>Xmp.xmpMM.</v>
      </c>
      <c r="D4386" s="2" t="str">
        <f>VLOOKUP(C4386,PrefixUebersetzung,2,FALSE)</f>
        <v>Xmp.xmpMM.</v>
      </c>
      <c r="E4386" s="2" t="str">
        <f>MID(F4386,FIND(".",F4386,6)+1,99)</f>
        <v>ManageUI</v>
      </c>
      <c r="F4386" s="3" t="s">
        <v>2094</v>
      </c>
      <c r="G4386" s="3" t="s">
        <v>9526</v>
      </c>
      <c r="H4386" s="3" t="s">
        <v>11298</v>
      </c>
      <c r="I4386" s="3" t="s">
        <v>3630</v>
      </c>
      <c r="J4386" s="3"/>
      <c r="L4386" s="14">
        <v>5</v>
      </c>
      <c r="O4386" s="3" t="str">
        <f>IF(AND(TRIM(J4386)="",M4386=""),"Suffix not translated ",
   IF(AND(TRIM(J4386)&lt;&gt;"",TRIM(M4386)&lt;&gt;"",TRIM(J4386)&lt;&gt;TRIM(M4386)),"Suffix translation &lt;&gt; lookup ", "" ))
&amp;IF(AND(TRIM(K4386)="",N4386=""),"Description not translated ",
   IF(AND(TRIM(K4386)&lt;&gt;"",TRIM(N4386)&lt;&gt;"",TRIM(K4386)&lt;&gt;TRIM(N4386)),"Description translation&lt;&gt; lookup ", "" ))</f>
        <v xml:space="preserve">Suffix not translated Description not translated </v>
      </c>
      <c r="P4386" s="3" t="s">
        <v>8447</v>
      </c>
      <c r="Q4386" s="3" t="s">
        <v>8447</v>
      </c>
    </row>
    <row r="4387" spans="1:18" ht="30" x14ac:dyDescent="0.25">
      <c r="A4387" s="2" t="str">
        <f>IF(TRIM(J4387)="","",E4387)</f>
        <v>OriginalDocumentID</v>
      </c>
      <c r="B4387" s="2" t="str">
        <f>IF(TRIM(K4387)="","",I4387)</f>
        <v>Refer to Part 1, Data Model, Serialization, and Core Properties, for definition.</v>
      </c>
      <c r="C4387" s="2" t="str">
        <f>LEFT(F4387,FIND(".",F4387,6))</f>
        <v>Xmp.xmpMM.</v>
      </c>
      <c r="D4387" s="2" t="str">
        <f>VLOOKUP(C4387,PrefixUebersetzung,2,FALSE)</f>
        <v>Xmp.xmpMM.</v>
      </c>
      <c r="E4387" s="2" t="str">
        <f>MID(F4387,FIND(".",F4387,6)+1,99)</f>
        <v>OriginalDocumentID</v>
      </c>
      <c r="F4387" s="3" t="s">
        <v>8428</v>
      </c>
      <c r="G4387" s="3" t="s">
        <v>9526</v>
      </c>
      <c r="H4387" s="3" t="s">
        <v>11298</v>
      </c>
      <c r="I4387" s="3" t="s">
        <v>8429</v>
      </c>
      <c r="J4387" s="3" t="s">
        <v>8451</v>
      </c>
      <c r="K4387" s="5" t="s">
        <v>8704</v>
      </c>
      <c r="L4387" s="14"/>
      <c r="O4387" s="3" t="str">
        <f>IF(AND(TRIM(J4387)="",M4387=""),"Suffix not translated ",
   IF(AND(TRIM(J4387)&lt;&gt;"",TRIM(M4387)&lt;&gt;"",TRIM(J4387)&lt;&gt;TRIM(M4387)),"Suffix translation &lt;&gt; lookup ", "" ))
&amp;IF(AND(TRIM(K4387)="",N4387=""),"Description not translated ",
   IF(AND(TRIM(K4387)&lt;&gt;"",TRIM(N4387)&lt;&gt;"",TRIM(K4387)&lt;&gt;TRIM(N4387)),"Description translation&lt;&gt; lookup ", "" ))</f>
        <v/>
      </c>
      <c r="P4387" s="3" t="s">
        <v>8447</v>
      </c>
      <c r="Q4387" s="3" t="s">
        <v>8447</v>
      </c>
    </row>
    <row r="4388" spans="1:18" ht="195" x14ac:dyDescent="0.25">
      <c r="A4388" s="2" t="str">
        <f>IF(TRIM(J4388)="","",E4388)</f>
        <v/>
      </c>
      <c r="B4388" s="2" t="str">
        <f>IF(TRIM(K4388)="","",I4388)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8" s="2" t="str">
        <f>LEFT(F4388,FIND(".",F4388,6))</f>
        <v>Xmp.xmpMM.</v>
      </c>
      <c r="D4388" s="2" t="str">
        <f>VLOOKUP(C4388,PrefixUebersetzung,2,FALSE)</f>
        <v>Xmp.xmpMM.</v>
      </c>
      <c r="E4388" s="2" t="str">
        <f>MID(F4388,FIND(".",F4388,6)+1,99)</f>
        <v>Pantry</v>
      </c>
      <c r="F4388" s="3" t="s">
        <v>8430</v>
      </c>
      <c r="G4388" s="3" t="s">
        <v>9526</v>
      </c>
      <c r="H4388" s="3" t="s">
        <v>11346</v>
      </c>
      <c r="I4388" s="3" t="s">
        <v>8431</v>
      </c>
      <c r="J4388" s="3"/>
      <c r="K4388" s="5" t="s">
        <v>8705</v>
      </c>
      <c r="L4388" s="14">
        <v>5</v>
      </c>
      <c r="O4388" s="3" t="str">
        <f>IF(AND(TRIM(J4388)="",M4388=""),"Suffix not translated ",
   IF(AND(TRIM(J4388)&lt;&gt;"",TRIM(M4388)&lt;&gt;"",TRIM(J4388)&lt;&gt;TRIM(M4388)),"Suffix translation &lt;&gt; lookup ", "" ))
&amp;IF(AND(TRIM(K4388)="",N4388=""),"Description not translated ",
   IF(AND(TRIM(K4388)&lt;&gt;"",TRIM(N4388)&lt;&gt;"",TRIM(K4388)&lt;&gt;TRIM(N4388)),"Description translation&lt;&gt; lookup ", "" ))</f>
        <v xml:space="preserve">Suffix not translated </v>
      </c>
      <c r="P4388" s="3" t="s">
        <v>8447</v>
      </c>
      <c r="Q4388" s="3" t="s">
        <v>8447</v>
      </c>
    </row>
    <row r="4389" spans="1:18" ht="45" x14ac:dyDescent="0.25">
      <c r="A4389" s="2" t="str">
        <f>IF(TRIM(J4389)="","",E4389)</f>
        <v/>
      </c>
      <c r="B4389" s="2" t="str">
        <f>IF(TRIM(K4389)="","",I4389)</f>
        <v/>
      </c>
      <c r="C4389" s="2" t="str">
        <f>LEFT(F4389,FIND(".",F4389,6))</f>
        <v>Xmp.xmpMM.</v>
      </c>
      <c r="D4389" s="2" t="str">
        <f>VLOOKUP(C4389,PrefixUebersetzung,2,FALSE)</f>
        <v>Xmp.xmpMM.</v>
      </c>
      <c r="E4389" s="2" t="str">
        <f>MID(F4389,FIND(".",F4389,6)+1,99)</f>
        <v>RenditionClass</v>
      </c>
      <c r="F4389" s="3" t="s">
        <v>2095</v>
      </c>
      <c r="G4389" s="3" t="s">
        <v>9526</v>
      </c>
      <c r="H4389" s="3" t="s">
        <v>11347</v>
      </c>
      <c r="I4389" s="3" t="s">
        <v>3631</v>
      </c>
      <c r="J4389" s="3"/>
      <c r="L4389" s="14">
        <v>5</v>
      </c>
      <c r="O4389" s="3" t="str">
        <f>IF(AND(TRIM(J4389)="",M4389=""),"Suffix not translated ",
   IF(AND(TRIM(J4389)&lt;&gt;"",TRIM(M4389)&lt;&gt;"",TRIM(J4389)&lt;&gt;TRIM(M4389)),"Suffix translation &lt;&gt; lookup ", "" ))
&amp;IF(AND(TRIM(K4389)="",N4389=""),"Description not translated ",
   IF(AND(TRIM(K4389)&lt;&gt;"",TRIM(N4389)&lt;&gt;"",TRIM(K4389)&lt;&gt;TRIM(N4389)),"Description translation&lt;&gt; lookup ", "" ))</f>
        <v xml:space="preserve">Suffix not translated Description not translated </v>
      </c>
      <c r="P4389" s="3" t="s">
        <v>8447</v>
      </c>
      <c r="Q4389" s="3" t="s">
        <v>8447</v>
      </c>
    </row>
    <row r="4390" spans="1:18" ht="45" x14ac:dyDescent="0.25">
      <c r="A4390" s="2" t="str">
        <f>IF(TRIM(J4390)="","",E4390)</f>
        <v/>
      </c>
      <c r="B4390" s="2" t="str">
        <f>IF(TRIM(K4390)="","",I4390)</f>
        <v>Deprecated in favor of xmpMM:DerivedFrom. A reference to the document of which this is a rendition.</v>
      </c>
      <c r="C4390" s="2" t="str">
        <f>LEFT(F4390,FIND(".",F4390,6))</f>
        <v>Xmp.xmpMM.</v>
      </c>
      <c r="D4390" s="2" t="str">
        <f>VLOOKUP(C4390,PrefixUebersetzung,2,FALSE)</f>
        <v>Xmp.xmpMM.</v>
      </c>
      <c r="E4390" s="2" t="str">
        <f>MID(F4390,FIND(".",F4390,6)+1,99)</f>
        <v>RenditionOf</v>
      </c>
      <c r="F4390" s="3" t="s">
        <v>2096</v>
      </c>
      <c r="G4390" s="3" t="s">
        <v>9526</v>
      </c>
      <c r="H4390" s="3" t="s">
        <v>11343</v>
      </c>
      <c r="I4390" s="3" t="s">
        <v>3632</v>
      </c>
      <c r="J4390" s="3"/>
      <c r="K4390" s="5" t="s">
        <v>8714</v>
      </c>
      <c r="L4390" s="14">
        <v>5</v>
      </c>
      <c r="O4390" s="3" t="str">
        <f>IF(AND(TRIM(J4390)="",M4390=""),"Suffix not translated ",
   IF(AND(TRIM(J4390)&lt;&gt;"",TRIM(M4390)&lt;&gt;"",TRIM(J4390)&lt;&gt;TRIM(M4390)),"Suffix translation &lt;&gt; lookup ", "" ))
&amp;IF(AND(TRIM(K4390)="",N4390=""),"Description not translated ",
   IF(AND(TRIM(K4390)&lt;&gt;"",TRIM(N4390)&lt;&gt;"",TRIM(K4390)&lt;&gt;TRIM(N4390)),"Description translation&lt;&gt; lookup ", "" ))</f>
        <v xml:space="preserve">Suffix not translated </v>
      </c>
      <c r="P4390" s="3" t="s">
        <v>8447</v>
      </c>
      <c r="Q4390" s="3" t="s">
        <v>8447</v>
      </c>
    </row>
    <row r="4391" spans="1:18" ht="60" x14ac:dyDescent="0.25">
      <c r="A4391" s="2" t="str">
        <f>IF(TRIM(J4391)="","",E4391)</f>
        <v/>
      </c>
      <c r="B4391" s="2" t="str">
        <f>IF(TRIM(K4391)="","",I4391)</f>
        <v>Can be used to provide additional rendition parameters that are too complex or verbose to encode in xmpMM: RenditionClass.</v>
      </c>
      <c r="C4391" s="2" t="str">
        <f>LEFT(F4391,FIND(".",F4391,6))</f>
        <v>Xmp.xmpMM.</v>
      </c>
      <c r="D4391" s="2" t="str">
        <f>VLOOKUP(C4391,PrefixUebersetzung,2,FALSE)</f>
        <v>Xmp.xmpMM.</v>
      </c>
      <c r="E4391" s="2" t="str">
        <f>MID(F4391,FIND(".",F4391,6)+1,99)</f>
        <v>RenditionParams</v>
      </c>
      <c r="F4391" s="3" t="s">
        <v>2097</v>
      </c>
      <c r="G4391" s="3" t="s">
        <v>9526</v>
      </c>
      <c r="H4391" s="3" t="s">
        <v>11241</v>
      </c>
      <c r="I4391" s="3" t="s">
        <v>3633</v>
      </c>
      <c r="J4391" s="3"/>
      <c r="K4391" s="5" t="s">
        <v>8715</v>
      </c>
      <c r="L4391" s="14">
        <v>5</v>
      </c>
      <c r="O4391" s="3" t="str">
        <f>IF(AND(TRIM(J4391)="",M4391=""),"Suffix not translated ",
   IF(AND(TRIM(J4391)&lt;&gt;"",TRIM(M4391)&lt;&gt;"",TRIM(J4391)&lt;&gt;TRIM(M4391)),"Suffix translation &lt;&gt; lookup ", "" ))
&amp;IF(AND(TRIM(K4391)="",N4391=""),"Description not translated ",
   IF(AND(TRIM(K4391)&lt;&gt;"",TRIM(N4391)&lt;&gt;"",TRIM(K4391)&lt;&gt;TRIM(N4391)),"Description translation&lt;&gt; lookup ", "" ))</f>
        <v xml:space="preserve">Suffix not translated </v>
      </c>
      <c r="P4391" s="3" t="s">
        <v>8447</v>
      </c>
      <c r="Q4391" s="3" t="s">
        <v>8447</v>
      </c>
    </row>
    <row r="4392" spans="1:18" ht="30" x14ac:dyDescent="0.25">
      <c r="A4392" s="2" t="str">
        <f>IF(TRIM(J4392)="","",E4392)</f>
        <v>SaveID</v>
      </c>
      <c r="B4392" s="2" t="str">
        <f>IF(TRIM(K4392)="","",I4392)</f>
        <v>Deprecated. Previously used only to support the xmpMM:LastURL property.</v>
      </c>
      <c r="C4392" s="2" t="str">
        <f>LEFT(F4392,FIND(".",F4392,6))</f>
        <v>Xmp.xmpMM.</v>
      </c>
      <c r="D4392" s="2" t="str">
        <f>VLOOKUP(C4392,PrefixUebersetzung,2,FALSE)</f>
        <v>Xmp.xmpMM.</v>
      </c>
      <c r="E4392" s="2" t="str">
        <f>MID(F4392,FIND(".",F4392,6)+1,99)</f>
        <v>SaveID</v>
      </c>
      <c r="F4392" s="3" t="s">
        <v>2098</v>
      </c>
      <c r="G4392" s="3" t="s">
        <v>9526</v>
      </c>
      <c r="H4392" s="3" t="s">
        <v>11242</v>
      </c>
      <c r="I4392" s="3" t="s">
        <v>3634</v>
      </c>
      <c r="J4392" s="3" t="s">
        <v>5088</v>
      </c>
      <c r="K4392" s="5" t="s">
        <v>5561</v>
      </c>
      <c r="L4392" s="14"/>
      <c r="O4392" s="3" t="str">
        <f>IF(AND(TRIM(J4392)="",M4392=""),"Suffix not translated ",
   IF(AND(TRIM(J4392)&lt;&gt;"",TRIM(M4392)&lt;&gt;"",TRIM(J4392)&lt;&gt;TRIM(M4392)),"Suffix translation &lt;&gt; lookup ", "" ))
&amp;IF(AND(TRIM(K4392)="",N4392=""),"Description not translated ",
   IF(AND(TRIM(K4392)&lt;&gt;"",TRIM(N4392)&lt;&gt;"",TRIM(K4392)&lt;&gt;TRIM(N4392)),"Description translation&lt;&gt; lookup ", "" ))</f>
        <v/>
      </c>
      <c r="P4392" s="3" t="s">
        <v>8447</v>
      </c>
      <c r="Q4392" s="3" t="s">
        <v>8447</v>
      </c>
    </row>
    <row r="4393" spans="1:18" ht="105" x14ac:dyDescent="0.25">
      <c r="A4393" s="2" t="str">
        <f>IF(TRIM(J4393)="","",E4393)</f>
        <v>VersionID</v>
      </c>
      <c r="B4393" s="2" t="str">
        <f>IF(TRIM(K4393)="","",I4393)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3" s="2" t="str">
        <f>LEFT(F4393,FIND(".",F4393,6))</f>
        <v>Xmp.xmpMM.</v>
      </c>
      <c r="D4393" s="2" t="str">
        <f>VLOOKUP(C4393,PrefixUebersetzung,2,FALSE)</f>
        <v>Xmp.xmpMM.</v>
      </c>
      <c r="E4393" s="2" t="str">
        <f>MID(F4393,FIND(".",F4393,6)+1,99)</f>
        <v>VersionID</v>
      </c>
      <c r="F4393" s="3" t="s">
        <v>2099</v>
      </c>
      <c r="G4393" s="3" t="s">
        <v>9526</v>
      </c>
      <c r="H4393" s="3" t="s">
        <v>11241</v>
      </c>
      <c r="I4393" s="3" t="s">
        <v>3635</v>
      </c>
      <c r="J4393" s="3" t="s">
        <v>4575</v>
      </c>
      <c r="K4393" s="5" t="s">
        <v>6604</v>
      </c>
      <c r="L4393" s="14"/>
      <c r="O4393" s="3" t="str">
        <f>IF(AND(TRIM(J4393)="",M4393=""),"Suffix not translated ",
   IF(AND(TRIM(J4393)&lt;&gt;"",TRIM(M4393)&lt;&gt;"",TRIM(J4393)&lt;&gt;TRIM(M4393)),"Suffix translation &lt;&gt; lookup ", "" ))
&amp;IF(AND(TRIM(K4393)="",N4393=""),"Description not translated ",
   IF(AND(TRIM(K4393)&lt;&gt;"",TRIM(N4393)&lt;&gt;"",TRIM(K4393)&lt;&gt;TRIM(N4393)),"Description translation&lt;&gt; lookup ", "" ))</f>
        <v/>
      </c>
      <c r="P4393" s="3" t="s">
        <v>8447</v>
      </c>
      <c r="Q4393" s="3" t="s">
        <v>8447</v>
      </c>
    </row>
    <row r="4394" spans="1:18" ht="180" x14ac:dyDescent="0.25">
      <c r="A4394" s="2" t="str">
        <f>IF(TRIM(J4394)="","",E4394)</f>
        <v>Versions</v>
      </c>
      <c r="B4394" s="2" t="str">
        <f>IF(TRIM(K4394)="","",I4394)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4" s="2" t="str">
        <f>LEFT(F4394,FIND(".",F4394,6))</f>
        <v>Xmp.xmpMM.</v>
      </c>
      <c r="D4394" s="2" t="str">
        <f>VLOOKUP(C4394,PrefixUebersetzung,2,FALSE)</f>
        <v>Xmp.xmpMM.</v>
      </c>
      <c r="E4394" s="2" t="str">
        <f>MID(F4394,FIND(".",F4394,6)+1,99)</f>
        <v>Versions</v>
      </c>
      <c r="F4394" s="3" t="s">
        <v>2100</v>
      </c>
      <c r="G4394" s="3" t="s">
        <v>9526</v>
      </c>
      <c r="H4394" s="3" t="s">
        <v>11348</v>
      </c>
      <c r="I4394" s="3" t="s">
        <v>3636</v>
      </c>
      <c r="J4394" s="3" t="s">
        <v>4576</v>
      </c>
      <c r="K4394" s="5" t="s">
        <v>5562</v>
      </c>
      <c r="L4394" s="14"/>
      <c r="O4394" s="3" t="str">
        <f>IF(AND(TRIM(J4394)="",M4394=""),"Suffix not translated ",
   IF(AND(TRIM(J4394)&lt;&gt;"",TRIM(M4394)&lt;&gt;"",TRIM(J4394)&lt;&gt;TRIM(M4394)),"Suffix translation &lt;&gt; lookup ", "" ))
&amp;IF(AND(TRIM(K4394)="",N4394=""),"Description not translated ",
   IF(AND(TRIM(K4394)&lt;&gt;"",TRIM(N4394)&lt;&gt;"",TRIM(K4394)&lt;&gt;TRIM(N4394)),"Description translation&lt;&gt; lookup ", "" ))</f>
        <v/>
      </c>
      <c r="P4394" s="3" t="s">
        <v>8447</v>
      </c>
      <c r="Q4394" s="3" t="s">
        <v>8447</v>
      </c>
    </row>
    <row r="4395" spans="1:18" x14ac:dyDescent="0.25">
      <c r="A4395" s="2" t="str">
        <f>IF(TRIM(J4395)="","",E4395)</f>
        <v>Certificate</v>
      </c>
      <c r="B4395" s="2" t="str">
        <f>IF(TRIM(K4395)="","",I4395)</f>
        <v>Online rights management certificate.</v>
      </c>
      <c r="C4395" s="2" t="str">
        <f>LEFT(F4395,FIND(".",F4395,6))</f>
        <v>Xmp.xmpRights.</v>
      </c>
      <c r="D4395" s="2" t="str">
        <f>VLOOKUP(C4395,PrefixUebersetzung,2,FALSE)</f>
        <v>Xmp.xmpRights.</v>
      </c>
      <c r="E4395" s="2" t="str">
        <f>MID(F4395,FIND(".",F4395,6)+1,99)</f>
        <v>Certificate</v>
      </c>
      <c r="F4395" s="3" t="s">
        <v>2101</v>
      </c>
      <c r="G4395" s="3" t="s">
        <v>9526</v>
      </c>
      <c r="H4395" s="3" t="s">
        <v>6374</v>
      </c>
      <c r="I4395" s="3" t="s">
        <v>3637</v>
      </c>
      <c r="J4395" s="3" t="s">
        <v>4577</v>
      </c>
      <c r="K4395" s="5" t="s">
        <v>5563</v>
      </c>
      <c r="L4395" s="14"/>
      <c r="O4395" s="3" t="str">
        <f>IF(AND(TRIM(J4395)="",M4395=""),"Suffix not translated ",
   IF(AND(TRIM(J4395)&lt;&gt;"",TRIM(M4395)&lt;&gt;"",TRIM(J4395)&lt;&gt;TRIM(M4395)),"Suffix translation &lt;&gt; lookup ", "" ))
&amp;IF(AND(TRIM(K4395)="",N4395=""),"Description not translated ",
   IF(AND(TRIM(K4395)&lt;&gt;"",TRIM(N4395)&lt;&gt;"",TRIM(K4395)&lt;&gt;TRIM(N4395)),"Description translation&lt;&gt; lookup ", "" ))</f>
        <v/>
      </c>
      <c r="P4395" s="3" t="s">
        <v>8447</v>
      </c>
      <c r="Q4395" s="3" t="s">
        <v>8447</v>
      </c>
      <c r="R4395" s="3" t="s">
        <v>9295</v>
      </c>
    </row>
    <row r="4396" spans="1:18" ht="30" x14ac:dyDescent="0.25">
      <c r="A4396" s="2" t="str">
        <f>IF(TRIM(J4396)="","",E4396)</f>
        <v>Marked</v>
      </c>
      <c r="B4396" s="2" t="str">
        <f>IF(TRIM(K4396)="","",I4396)</f>
        <v>Indicates that this is a rights-managed resource.</v>
      </c>
      <c r="C4396" s="2" t="str">
        <f>LEFT(F4396,FIND(".",F4396,6))</f>
        <v>Xmp.xmpRights.</v>
      </c>
      <c r="D4396" s="2" t="str">
        <f>VLOOKUP(C4396,PrefixUebersetzung,2,FALSE)</f>
        <v>Xmp.xmpRights.</v>
      </c>
      <c r="E4396" s="2" t="str">
        <f>MID(F4396,FIND(".",F4396,6)+1,99)</f>
        <v>Marked</v>
      </c>
      <c r="F4396" s="3" t="s">
        <v>2102</v>
      </c>
      <c r="G4396" s="3" t="s">
        <v>9526</v>
      </c>
      <c r="H4396" s="3" t="s">
        <v>11246</v>
      </c>
      <c r="I4396" s="3" t="s">
        <v>3638</v>
      </c>
      <c r="J4396" s="3" t="s">
        <v>4578</v>
      </c>
      <c r="K4396" s="5" t="s">
        <v>5564</v>
      </c>
      <c r="L4396" s="14"/>
      <c r="O4396" s="3" t="str">
        <f>IF(AND(TRIM(J4396)="",M4396=""),"Suffix not translated ",
   IF(AND(TRIM(J4396)&lt;&gt;"",TRIM(M4396)&lt;&gt;"",TRIM(J4396)&lt;&gt;TRIM(M4396)),"Suffix translation &lt;&gt; lookup ", "" ))
&amp;IF(AND(TRIM(K4396)="",N4396=""),"Description not translated ",
   IF(AND(TRIM(K4396)&lt;&gt;"",TRIM(N4396)&lt;&gt;"",TRIM(K4396)&lt;&gt;TRIM(N4396)),"Description translation&lt;&gt; lookup ", "" ))</f>
        <v/>
      </c>
      <c r="P4396" s="3" t="s">
        <v>8447</v>
      </c>
      <c r="Q4396" s="3" t="s">
        <v>8447</v>
      </c>
      <c r="R4396" s="3" t="s">
        <v>9227</v>
      </c>
    </row>
    <row r="4397" spans="1:18" ht="30" x14ac:dyDescent="0.25">
      <c r="A4397" s="2" t="str">
        <f>IF(TRIM(J4397)="","",E4397)</f>
        <v>Owner</v>
      </c>
      <c r="B4397" s="2" t="str">
        <f>IF(TRIM(K4397)="","",I4397)</f>
        <v>An unordered array specifying the legal owner(s) of a resource.</v>
      </c>
      <c r="C4397" s="2" t="str">
        <f>LEFT(F4397,FIND(".",F4397,6))</f>
        <v>Xmp.xmpRights.</v>
      </c>
      <c r="D4397" s="2" t="str">
        <f>VLOOKUP(C4397,PrefixUebersetzung,2,FALSE)</f>
        <v>Xmp.xmpRights.</v>
      </c>
      <c r="E4397" s="2" t="str">
        <f>MID(F4397,FIND(".",F4397,6)+1,99)</f>
        <v>Owner</v>
      </c>
      <c r="F4397" s="3" t="s">
        <v>2103</v>
      </c>
      <c r="G4397" s="3" t="s">
        <v>9527</v>
      </c>
      <c r="H4397" s="3" t="s">
        <v>11257</v>
      </c>
      <c r="I4397" s="3" t="s">
        <v>3639</v>
      </c>
      <c r="J4397" s="3" t="s">
        <v>4579</v>
      </c>
      <c r="K4397" s="5" t="s">
        <v>5184</v>
      </c>
      <c r="L4397" s="14"/>
      <c r="O4397" s="3" t="str">
        <f>IF(AND(TRIM(J4397)="",M4397=""),"Suffix not translated ",
   IF(AND(TRIM(J4397)&lt;&gt;"",TRIM(M4397)&lt;&gt;"",TRIM(J4397)&lt;&gt;TRIM(M4397)),"Suffix translation &lt;&gt; lookup ", "" ))
&amp;IF(AND(TRIM(K4397)="",N4397=""),"Description not translated ",
   IF(AND(TRIM(K4397)&lt;&gt;"",TRIM(N4397)&lt;&gt;"",TRIM(K4397)&lt;&gt;TRIM(N4397)),"Description translation&lt;&gt; lookup ", "" ))</f>
        <v/>
      </c>
      <c r="P4397" s="3" t="s">
        <v>8447</v>
      </c>
      <c r="Q4397" s="3" t="s">
        <v>8447</v>
      </c>
    </row>
    <row r="4398" spans="1:18" ht="30" x14ac:dyDescent="0.25">
      <c r="A4398" s="2" t="str">
        <f>IF(TRIM(J4398)="","",E4398)</f>
        <v>UsageTerms</v>
      </c>
      <c r="B4398" s="2" t="str">
        <f>IF(TRIM(K4398)="","",I4398)</f>
        <v>Text instructions on how a resource can be legally used.</v>
      </c>
      <c r="C4398" s="2" t="str">
        <f>LEFT(F4398,FIND(".",F4398,6))</f>
        <v>Xmp.xmpRights.</v>
      </c>
      <c r="D4398" s="2" t="str">
        <f>VLOOKUP(C4398,PrefixUebersetzung,2,FALSE)</f>
        <v>Xmp.xmpRights.</v>
      </c>
      <c r="E4398" s="2" t="str">
        <f>MID(F4398,FIND(".",F4398,6)+1,99)</f>
        <v>UsageTerms</v>
      </c>
      <c r="F4398" s="3" t="s">
        <v>2104</v>
      </c>
      <c r="G4398" s="3" t="s">
        <v>9529</v>
      </c>
      <c r="H4398" s="3" t="s">
        <v>11260</v>
      </c>
      <c r="I4398" s="3" t="s">
        <v>3640</v>
      </c>
      <c r="J4398" s="3" t="s">
        <v>4968</v>
      </c>
      <c r="K4398" s="5" t="s">
        <v>6605</v>
      </c>
      <c r="L4398" s="14"/>
      <c r="O4398" s="3" t="str">
        <f>IF(AND(TRIM(J4398)="",M4398=""),"Suffix not translated ",
   IF(AND(TRIM(J4398)&lt;&gt;"",TRIM(M4398)&lt;&gt;"",TRIM(J4398)&lt;&gt;TRIM(M4398)),"Suffix translation &lt;&gt; lookup ", "" ))
&amp;IF(AND(TRIM(K4398)="",N4398=""),"Description not translated ",
   IF(AND(TRIM(K4398)&lt;&gt;"",TRIM(N4398)&lt;&gt;"",TRIM(K4398)&lt;&gt;TRIM(N4398)),"Description translation&lt;&gt; lookup ", "" ))</f>
        <v/>
      </c>
      <c r="P4398" s="3" t="s">
        <v>8447</v>
      </c>
      <c r="Q4398" s="3" t="s">
        <v>8447</v>
      </c>
      <c r="R4398" s="3" t="s">
        <v>9374</v>
      </c>
    </row>
    <row r="4399" spans="1:18" ht="30" x14ac:dyDescent="0.25">
      <c r="A4399" s="2" t="str">
        <f>IF(TRIM(J4399)="","",E4399)</f>
        <v>WebStatement</v>
      </c>
      <c r="B4399" s="2" t="str">
        <f>IF(TRIM(K4399)="","",I4399)</f>
        <v>The location of a web page describing the owner and/or rights statement for this resource.</v>
      </c>
      <c r="C4399" s="2" t="str">
        <f>LEFT(F4399,FIND(".",F4399,6))</f>
        <v>Xmp.xmpRights.</v>
      </c>
      <c r="D4399" s="2" t="str">
        <f>VLOOKUP(C4399,PrefixUebersetzung,2,FALSE)</f>
        <v>Xmp.xmpRights.</v>
      </c>
      <c r="E4399" s="2" t="str">
        <f>MID(F4399,FIND(".",F4399,6)+1,99)</f>
        <v>WebStatement</v>
      </c>
      <c r="F4399" s="3" t="s">
        <v>2105</v>
      </c>
      <c r="G4399" s="3" t="s">
        <v>9526</v>
      </c>
      <c r="H4399" s="3" t="s">
        <v>6374</v>
      </c>
      <c r="I4399" s="3" t="s">
        <v>3641</v>
      </c>
      <c r="J4399" s="3" t="s">
        <v>8841</v>
      </c>
      <c r="K4399" s="5" t="s">
        <v>6739</v>
      </c>
      <c r="L4399" s="14"/>
      <c r="O4399" s="3" t="str">
        <f>IF(AND(TRIM(J4399)="",M4399=""),"Suffix not translated ",
   IF(AND(TRIM(J4399)&lt;&gt;"",TRIM(M4399)&lt;&gt;"",TRIM(J4399)&lt;&gt;TRIM(M4399)),"Suffix translation &lt;&gt; lookup ", "" ))
&amp;IF(AND(TRIM(K4399)="",N4399=""),"Description not translated ",
   IF(AND(TRIM(K4399)&lt;&gt;"",TRIM(N4399)&lt;&gt;"",TRIM(K4399)&lt;&gt;TRIM(N4399)),"Description translation&lt;&gt; lookup ", "" ))</f>
        <v/>
      </c>
      <c r="P4399" s="3" t="s">
        <v>8447</v>
      </c>
      <c r="Q4399" s="3" t="s">
        <v>8447</v>
      </c>
    </row>
    <row r="4400" spans="1:18" ht="45" x14ac:dyDescent="0.25">
      <c r="A4400" s="2" t="str">
        <f>IF(TRIM(J4400)="","",E4400)</f>
        <v>Colorants</v>
      </c>
      <c r="B4400" s="2" t="str">
        <f>IF(TRIM(K4400)="","",I4400)</f>
        <v>An ordered array of colorants (swatches) that are used in the document (including any in contained documents).</v>
      </c>
      <c r="C4400" s="2" t="str">
        <f>LEFT(F4400,FIND(".",F4400,6))</f>
        <v>Xmp.xmpTPg.</v>
      </c>
      <c r="D4400" s="2" t="str">
        <f>VLOOKUP(C4400,PrefixUebersetzung,2,FALSE)</f>
        <v>Xmp.xmpTPg.</v>
      </c>
      <c r="E4400" s="2" t="str">
        <f>MID(F4400,FIND(".",F4400,6)+1,99)</f>
        <v>Colorants</v>
      </c>
      <c r="F4400" s="3" t="s">
        <v>2106</v>
      </c>
      <c r="G4400" s="3" t="s">
        <v>9526</v>
      </c>
      <c r="H4400" s="3" t="s">
        <v>11349</v>
      </c>
      <c r="I4400" s="3" t="s">
        <v>3642</v>
      </c>
      <c r="J4400" s="3" t="s">
        <v>5087</v>
      </c>
      <c r="K4400" s="5" t="s">
        <v>6608</v>
      </c>
      <c r="L4400" s="14"/>
      <c r="O4400" s="3" t="str">
        <f>IF(AND(TRIM(J4400)="",M4400=""),"Suffix not translated ",
   IF(AND(TRIM(J4400)&lt;&gt;"",TRIM(M4400)&lt;&gt;"",TRIM(J4400)&lt;&gt;TRIM(M4400)),"Suffix translation &lt;&gt; lookup ", "" ))
&amp;IF(AND(TRIM(K4400)="",N4400=""),"Description not translated ",
   IF(AND(TRIM(K4400)&lt;&gt;"",TRIM(N4400)&lt;&gt;"",TRIM(K4400)&lt;&gt;TRIM(N4400)),"Description translation&lt;&gt; lookup ", "" ))</f>
        <v/>
      </c>
      <c r="P4400" s="3" t="s">
        <v>8447</v>
      </c>
      <c r="Q4400" s="3" t="s">
        <v>8447</v>
      </c>
    </row>
    <row r="4401" spans="1:17" ht="45" x14ac:dyDescent="0.25">
      <c r="A4401" s="2" t="str">
        <f>IF(TRIM(J4401)="","",E4401)</f>
        <v>Fonts</v>
      </c>
      <c r="B4401" s="2" t="str">
        <f>IF(TRIM(K4401)="","",I4401)</f>
        <v>An unordered array of fonts that are used in the document (including any in contained documents).</v>
      </c>
      <c r="C4401" s="2" t="str">
        <f>LEFT(F4401,FIND(".",F4401,6))</f>
        <v>Xmp.xmpTPg.</v>
      </c>
      <c r="D4401" s="2" t="str">
        <f>VLOOKUP(C4401,PrefixUebersetzung,2,FALSE)</f>
        <v>Xmp.xmpTPg.</v>
      </c>
      <c r="E4401" s="2" t="str">
        <f>MID(F4401,FIND(".",F4401,6)+1,99)</f>
        <v>Fonts</v>
      </c>
      <c r="F4401" s="3" t="s">
        <v>2107</v>
      </c>
      <c r="G4401" s="3" t="s">
        <v>9526</v>
      </c>
      <c r="H4401" s="3" t="s">
        <v>11350</v>
      </c>
      <c r="I4401" s="3" t="s">
        <v>3643</v>
      </c>
      <c r="J4401" s="3" t="s">
        <v>4580</v>
      </c>
      <c r="K4401" s="5" t="s">
        <v>6606</v>
      </c>
      <c r="L4401" s="14"/>
      <c r="O4401" s="3" t="str">
        <f>IF(AND(TRIM(J4401)="",M4401=""),"Suffix not translated ",
   IF(AND(TRIM(J4401)&lt;&gt;"",TRIM(M4401)&lt;&gt;"",TRIM(J4401)&lt;&gt;TRIM(M4401)),"Suffix translation &lt;&gt; lookup ", "" ))
&amp;IF(AND(TRIM(K4401)="",N4401=""),"Description not translated ",
   IF(AND(TRIM(K4401)&lt;&gt;"",TRIM(N4401)&lt;&gt;"",TRIM(K4401)&lt;&gt;TRIM(N4401)),"Description translation&lt;&gt; lookup ", "" ))</f>
        <v/>
      </c>
      <c r="P4401" s="3" t="s">
        <v>8447</v>
      </c>
      <c r="Q4401" s="3" t="s">
        <v>8447</v>
      </c>
    </row>
    <row r="4402" spans="1:17" ht="30" x14ac:dyDescent="0.25">
      <c r="A4402" s="2" t="str">
        <f>IF(TRIM(J4402)="","",E4402)</f>
        <v>MaxPageSize</v>
      </c>
      <c r="B4402" s="2" t="str">
        <f>IF(TRIM(K4402)="","",I4402)</f>
        <v>The size of the largest page in the document (including any in contained documents).</v>
      </c>
      <c r="C4402" s="2" t="str">
        <f>LEFT(F4402,FIND(".",F4402,6))</f>
        <v>Xmp.xmpTPg.</v>
      </c>
      <c r="D4402" s="2" t="str">
        <f>VLOOKUP(C4402,PrefixUebersetzung,2,FALSE)</f>
        <v>Xmp.xmpTPg.</v>
      </c>
      <c r="E4402" s="2" t="str">
        <f>MID(F4402,FIND(".",F4402,6)+1,99)</f>
        <v>MaxPageSize</v>
      </c>
      <c r="F4402" s="3" t="s">
        <v>2108</v>
      </c>
      <c r="G4402" s="3" t="s">
        <v>9526</v>
      </c>
      <c r="H4402" s="3" t="s">
        <v>11311</v>
      </c>
      <c r="I4402" s="3" t="s">
        <v>3644</v>
      </c>
      <c r="J4402" s="3" t="s">
        <v>4970</v>
      </c>
      <c r="K4402" s="5" t="s">
        <v>6607</v>
      </c>
      <c r="L4402" s="14"/>
      <c r="O4402" s="3" t="str">
        <f>IF(AND(TRIM(J4402)="",M4402=""),"Suffix not translated ",
   IF(AND(TRIM(J4402)&lt;&gt;"",TRIM(M4402)&lt;&gt;"",TRIM(J4402)&lt;&gt;TRIM(M4402)),"Suffix translation &lt;&gt; lookup ", "" ))
&amp;IF(AND(TRIM(K4402)="",N4402=""),"Description not translated ",
   IF(AND(TRIM(K4402)&lt;&gt;"",TRIM(N4402)&lt;&gt;"",TRIM(K4402)&lt;&gt;TRIM(N4402)),"Description translation&lt;&gt; lookup ", "" ))</f>
        <v/>
      </c>
      <c r="P4402" s="3" t="s">
        <v>8447</v>
      </c>
      <c r="Q4402" s="3" t="s">
        <v>8447</v>
      </c>
    </row>
    <row r="4403" spans="1:17" ht="30" x14ac:dyDescent="0.25">
      <c r="A4403" s="2" t="str">
        <f>IF(TRIM(J4403)="","",E4403)</f>
        <v>NPages</v>
      </c>
      <c r="B4403" s="2" t="str">
        <f>IF(TRIM(K4403)="","",I4403)</f>
        <v>The number of pages in the document (including any in contained documents).</v>
      </c>
      <c r="C4403" s="2" t="str">
        <f>LEFT(F4403,FIND(".",F4403,6))</f>
        <v>Xmp.xmpTPg.</v>
      </c>
      <c r="D4403" s="2" t="str">
        <f>VLOOKUP(C4403,PrefixUebersetzung,2,FALSE)</f>
        <v>Xmp.xmpTPg.</v>
      </c>
      <c r="E4403" s="2" t="str">
        <f>MID(F4403,FIND(".",F4403,6)+1,99)</f>
        <v>NPages</v>
      </c>
      <c r="F4403" s="3" t="s">
        <v>2109</v>
      </c>
      <c r="G4403" s="3" t="s">
        <v>9526</v>
      </c>
      <c r="H4403" s="3" t="s">
        <v>11242</v>
      </c>
      <c r="I4403" s="3" t="s">
        <v>3645</v>
      </c>
      <c r="J4403" s="3" t="s">
        <v>4969</v>
      </c>
      <c r="K4403" s="5" t="s">
        <v>6609</v>
      </c>
      <c r="L4403" s="14"/>
      <c r="O4403" s="3" t="str">
        <f>IF(AND(TRIM(J4403)="",M4403=""),"Suffix not translated ",
   IF(AND(TRIM(J4403)&lt;&gt;"",TRIM(M4403)&lt;&gt;"",TRIM(J4403)&lt;&gt;TRIM(M4403)),"Suffix translation &lt;&gt; lookup ", "" ))
&amp;IF(AND(TRIM(K4403)="",N4403=""),"Description not translated ",
   IF(AND(TRIM(K4403)&lt;&gt;"",TRIM(N4403)&lt;&gt;"",TRIM(K4403)&lt;&gt;TRIM(N4403)),"Description translation&lt;&gt; lookup ", "" ))</f>
        <v/>
      </c>
      <c r="P4403" s="3" t="s">
        <v>8447</v>
      </c>
      <c r="Q4403" s="3" t="s">
        <v>8447</v>
      </c>
    </row>
    <row r="4404" spans="1:17" ht="45" x14ac:dyDescent="0.25">
      <c r="A4404" s="2" t="str">
        <f>IF(TRIM(J4404)="","",E4404)</f>
        <v/>
      </c>
      <c r="B4404" s="2" t="str">
        <f>IF(TRIM(K4404)="","",I4404)</f>
        <v>An ordered array of plate names that are needed to print the document (including any in contained documents).</v>
      </c>
      <c r="C4404" s="2" t="str">
        <f>LEFT(F4404,FIND(".",F4404,6))</f>
        <v>Xmp.xmpTPg.</v>
      </c>
      <c r="D4404" s="2" t="str">
        <f>VLOOKUP(C4404,PrefixUebersetzung,2,FALSE)</f>
        <v>Xmp.xmpTPg.</v>
      </c>
      <c r="E4404" s="2" t="str">
        <f>MID(F4404,FIND(".",F4404,6)+1,99)</f>
        <v>PlateNames</v>
      </c>
      <c r="F4404" s="3" t="s">
        <v>2110</v>
      </c>
      <c r="G4404" s="3" t="s">
        <v>9528</v>
      </c>
      <c r="H4404" s="3" t="s">
        <v>11264</v>
      </c>
      <c r="I4404" s="3" t="s">
        <v>3646</v>
      </c>
      <c r="J4404" s="3"/>
      <c r="K4404" s="5" t="s">
        <v>8710</v>
      </c>
      <c r="L4404" s="14">
        <v>5</v>
      </c>
      <c r="O4404" s="3" t="str">
        <f>IF(AND(TRIM(J4404)="",M4404=""),"Suffix not translated ",
   IF(AND(TRIM(J4404)&lt;&gt;"",TRIM(M4404)&lt;&gt;"",TRIM(J4404)&lt;&gt;TRIM(M4404)),"Suffix translation &lt;&gt; lookup ", "" ))
&amp;IF(AND(TRIM(K4404)="",N4404=""),"Description not translated ",
   IF(AND(TRIM(K4404)&lt;&gt;"",TRIM(N4404)&lt;&gt;"",TRIM(K4404)&lt;&gt;TRIM(N4404)),"Description translation&lt;&gt; lookup ", "" ))</f>
        <v xml:space="preserve">Suffix not translated </v>
      </c>
      <c r="P4404" s="3" t="s">
        <v>8447</v>
      </c>
      <c r="Q4404" s="3" t="s">
        <v>8447</v>
      </c>
    </row>
  </sheetData>
  <autoFilter ref="A3:R4404" xr:uid="{00000000-0009-0000-0000-000002000000}">
    <sortState xmlns:xlrd2="http://schemas.microsoft.com/office/spreadsheetml/2017/richdata2" ref="A4:R44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9"/>
  <sheetViews>
    <sheetView workbookViewId="0">
      <pane ySplit="1" topLeftCell="A15" activePane="bottomLeft" state="frozen"/>
      <selection pane="bottomLeft" activeCell="D24" sqref="D24"/>
    </sheetView>
  </sheetViews>
  <sheetFormatPr defaultColWidth="11.42578125" defaultRowHeight="15" x14ac:dyDescent="0.25"/>
  <cols>
    <col min="1" max="1" width="36.425781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3647</v>
      </c>
      <c r="B1" s="8" t="s">
        <v>9530</v>
      </c>
      <c r="C1" s="30" t="s">
        <v>8732</v>
      </c>
      <c r="D1" s="8" t="s">
        <v>8731</v>
      </c>
      <c r="E1" s="30" t="s">
        <v>8733</v>
      </c>
    </row>
    <row r="2" spans="1:5" x14ac:dyDescent="0.25">
      <c r="A2" s="2" t="s">
        <v>4730</v>
      </c>
      <c r="B2" s="2" t="s">
        <v>9511</v>
      </c>
      <c r="C2" s="2" t="s">
        <v>4731</v>
      </c>
      <c r="D2" s="3" t="s">
        <v>4732</v>
      </c>
      <c r="E2" s="3" t="s">
        <v>4733</v>
      </c>
    </row>
    <row r="3" spans="1:5" x14ac:dyDescent="0.25">
      <c r="A3" s="2" t="s">
        <v>4702</v>
      </c>
      <c r="B3" s="2" t="s">
        <v>9511</v>
      </c>
      <c r="C3" s="2" t="s">
        <v>4703</v>
      </c>
      <c r="D3" s="3" t="s">
        <v>4704</v>
      </c>
      <c r="E3" s="3" t="s">
        <v>4705</v>
      </c>
    </row>
    <row r="4" spans="1:5" x14ac:dyDescent="0.25">
      <c r="A4" s="2" t="s">
        <v>4706</v>
      </c>
      <c r="B4" s="2" t="s">
        <v>9511</v>
      </c>
      <c r="C4" s="2" t="s">
        <v>4707</v>
      </c>
      <c r="D4" s="3" t="s">
        <v>4708</v>
      </c>
      <c r="E4" s="3" t="s">
        <v>4709</v>
      </c>
    </row>
    <row r="5" spans="1:5" x14ac:dyDescent="0.25">
      <c r="A5" s="2" t="s">
        <v>4722</v>
      </c>
      <c r="B5" s="2" t="s">
        <v>9511</v>
      </c>
      <c r="C5" s="2" t="s">
        <v>4723</v>
      </c>
      <c r="D5" s="3" t="s">
        <v>4724</v>
      </c>
      <c r="E5" s="3" t="s">
        <v>4725</v>
      </c>
    </row>
    <row r="6" spans="1:5" x14ac:dyDescent="0.25">
      <c r="A6" s="2" t="s">
        <v>4726</v>
      </c>
      <c r="B6" s="2" t="s">
        <v>9511</v>
      </c>
      <c r="C6" s="2" t="s">
        <v>4727</v>
      </c>
      <c r="D6" s="3" t="s">
        <v>4728</v>
      </c>
      <c r="E6" s="3" t="s">
        <v>4729</v>
      </c>
    </row>
    <row r="7" spans="1:5" x14ac:dyDescent="0.25">
      <c r="A7" s="2" t="s">
        <v>4710</v>
      </c>
      <c r="B7" s="2" t="s">
        <v>9511</v>
      </c>
      <c r="C7" s="2" t="s">
        <v>4711</v>
      </c>
      <c r="D7" s="3" t="s">
        <v>4712</v>
      </c>
      <c r="E7" s="3" t="s">
        <v>4713</v>
      </c>
    </row>
    <row r="8" spans="1:5" x14ac:dyDescent="0.25">
      <c r="A8" s="2" t="s">
        <v>4714</v>
      </c>
      <c r="B8" s="2" t="s">
        <v>9511</v>
      </c>
      <c r="C8" s="2" t="s">
        <v>4715</v>
      </c>
      <c r="D8" s="3" t="s">
        <v>4716</v>
      </c>
      <c r="E8" s="3" t="s">
        <v>4717</v>
      </c>
    </row>
    <row r="9" spans="1:5" x14ac:dyDescent="0.25">
      <c r="A9" s="2" t="s">
        <v>4718</v>
      </c>
      <c r="B9" s="2" t="s">
        <v>9511</v>
      </c>
      <c r="C9" s="2" t="s">
        <v>4719</v>
      </c>
      <c r="D9" s="3" t="s">
        <v>4720</v>
      </c>
      <c r="E9" s="3" t="s">
        <v>4721</v>
      </c>
    </row>
    <row r="10" spans="1:5" ht="30" x14ac:dyDescent="0.25">
      <c r="A10" s="2" t="s">
        <v>4746</v>
      </c>
      <c r="B10" s="2" t="s">
        <v>9511</v>
      </c>
      <c r="C10" s="2" t="s">
        <v>4747</v>
      </c>
      <c r="D10" s="3" t="s">
        <v>4748</v>
      </c>
      <c r="E10" s="3" t="s">
        <v>4749</v>
      </c>
    </row>
    <row r="11" spans="1:5" ht="45" x14ac:dyDescent="0.25">
      <c r="A11" s="2" t="s">
        <v>9444</v>
      </c>
      <c r="B11" s="2" t="s">
        <v>9511</v>
      </c>
      <c r="C11" s="2" t="s">
        <v>9445</v>
      </c>
      <c r="D11" s="3" t="s">
        <v>9451</v>
      </c>
      <c r="E11" s="3" t="s">
        <v>9446</v>
      </c>
    </row>
    <row r="12" spans="1:5" ht="30" x14ac:dyDescent="0.25">
      <c r="A12" s="2" t="s">
        <v>9572</v>
      </c>
      <c r="B12" s="2" t="s">
        <v>9511</v>
      </c>
      <c r="C12" s="2" t="s">
        <v>9574</v>
      </c>
      <c r="D12" s="3" t="s">
        <v>9571</v>
      </c>
      <c r="E12" s="3" t="s">
        <v>9573</v>
      </c>
    </row>
    <row r="13" spans="1:5" ht="30" x14ac:dyDescent="0.25">
      <c r="A13" s="2" t="s">
        <v>4734</v>
      </c>
      <c r="B13" s="2" t="s">
        <v>9514</v>
      </c>
      <c r="C13" s="2" t="s">
        <v>4735</v>
      </c>
      <c r="D13" s="3" t="s">
        <v>11390</v>
      </c>
      <c r="E13" s="3" t="s">
        <v>11391</v>
      </c>
    </row>
    <row r="14" spans="1:5" ht="45" x14ac:dyDescent="0.25">
      <c r="A14" s="2" t="s">
        <v>4742</v>
      </c>
      <c r="B14" s="2" t="s">
        <v>9511</v>
      </c>
      <c r="C14" s="2" t="s">
        <v>4743</v>
      </c>
      <c r="D14" s="3" t="s">
        <v>4744</v>
      </c>
      <c r="E14" s="3" t="s">
        <v>4745</v>
      </c>
    </row>
    <row r="15" spans="1:5" ht="45" x14ac:dyDescent="0.25">
      <c r="A15" s="2" t="s">
        <v>9447</v>
      </c>
      <c r="B15" s="2" t="s">
        <v>9511</v>
      </c>
      <c r="C15" s="2" t="s">
        <v>9448</v>
      </c>
      <c r="D15" s="3" t="s">
        <v>9450</v>
      </c>
      <c r="E15" s="3" t="s">
        <v>9449</v>
      </c>
    </row>
    <row r="16" spans="1:5" x14ac:dyDescent="0.25">
      <c r="A16" s="2" t="s">
        <v>10476</v>
      </c>
      <c r="B16" s="2" t="s">
        <v>9511</v>
      </c>
      <c r="C16" s="2" t="s">
        <v>10477</v>
      </c>
      <c r="D16" s="3" t="s">
        <v>10478</v>
      </c>
      <c r="E16" s="3" t="s">
        <v>10479</v>
      </c>
    </row>
    <row r="17" spans="1:5" ht="30" x14ac:dyDescent="0.25">
      <c r="A17" s="2" t="s">
        <v>7856</v>
      </c>
      <c r="B17" s="2" t="s">
        <v>9511</v>
      </c>
      <c r="C17" s="2" t="s">
        <v>7860</v>
      </c>
      <c r="D17" s="3" t="s">
        <v>7858</v>
      </c>
      <c r="E17" s="3" t="s">
        <v>7866</v>
      </c>
    </row>
    <row r="18" spans="1:5" ht="30" x14ac:dyDescent="0.25">
      <c r="A18" s="2" t="s">
        <v>7857</v>
      </c>
      <c r="B18" s="2" t="s">
        <v>9511</v>
      </c>
      <c r="C18" s="2" t="s">
        <v>7861</v>
      </c>
      <c r="D18" s="3" t="s">
        <v>7859</v>
      </c>
      <c r="E18" s="3" t="s">
        <v>7865</v>
      </c>
    </row>
    <row r="19" spans="1:5" ht="30" x14ac:dyDescent="0.25">
      <c r="A19" s="2" t="s">
        <v>7862</v>
      </c>
      <c r="B19" s="2" t="s">
        <v>9511</v>
      </c>
      <c r="C19" s="2" t="s">
        <v>7864</v>
      </c>
      <c r="D19" s="3" t="s">
        <v>7863</v>
      </c>
      <c r="E19" s="3" t="s">
        <v>7867</v>
      </c>
    </row>
    <row r="20" spans="1:5" ht="30" x14ac:dyDescent="0.25">
      <c r="A20" s="2" t="s">
        <v>9464</v>
      </c>
      <c r="B20" s="2" t="s">
        <v>9511</v>
      </c>
      <c r="C20" s="2" t="s">
        <v>9468</v>
      </c>
      <c r="D20" s="3" t="s">
        <v>9483</v>
      </c>
      <c r="E20" s="3" t="s">
        <v>9466</v>
      </c>
    </row>
    <row r="21" spans="1:5" ht="30" x14ac:dyDescent="0.25">
      <c r="A21" s="2" t="s">
        <v>9465</v>
      </c>
      <c r="B21" s="2" t="s">
        <v>9511</v>
      </c>
      <c r="C21" s="2" t="s">
        <v>9469</v>
      </c>
      <c r="D21" s="3" t="s">
        <v>9484</v>
      </c>
      <c r="E21" s="3" t="s">
        <v>9467</v>
      </c>
    </row>
    <row r="22" spans="1:5" x14ac:dyDescent="0.25">
      <c r="A22" s="2" t="s">
        <v>4736</v>
      </c>
      <c r="B22" s="2" t="s">
        <v>9511</v>
      </c>
      <c r="C22" s="2" t="s">
        <v>4750</v>
      </c>
      <c r="D22" s="3" t="s">
        <v>4737</v>
      </c>
      <c r="E22" s="3" t="s">
        <v>11365</v>
      </c>
    </row>
    <row r="23" spans="1:5" ht="30" x14ac:dyDescent="0.25">
      <c r="A23" s="2" t="s">
        <v>4738</v>
      </c>
      <c r="B23" s="2" t="s">
        <v>9511</v>
      </c>
      <c r="C23" s="2" t="s">
        <v>4739</v>
      </c>
      <c r="D23" s="3" t="s">
        <v>4740</v>
      </c>
      <c r="E23" s="3" t="s">
        <v>4741</v>
      </c>
    </row>
    <row r="24" spans="1:5" ht="30" x14ac:dyDescent="0.25">
      <c r="A24" s="2" t="s">
        <v>11364</v>
      </c>
      <c r="B24" s="2" t="s">
        <v>9511</v>
      </c>
      <c r="C24" s="2" t="s">
        <v>11363</v>
      </c>
      <c r="D24" s="3" t="s">
        <v>11392</v>
      </c>
      <c r="E24" s="3" t="s">
        <v>11366</v>
      </c>
    </row>
    <row r="25" spans="1:5" x14ac:dyDescent="0.25">
      <c r="A25" s="2" t="s">
        <v>10480</v>
      </c>
      <c r="B25" s="2" t="s">
        <v>9511</v>
      </c>
      <c r="C25" s="2" t="s">
        <v>10481</v>
      </c>
      <c r="D25" s="3" t="s">
        <v>10482</v>
      </c>
      <c r="E25" s="3" t="s">
        <v>10483</v>
      </c>
    </row>
    <row r="26" spans="1:5" x14ac:dyDescent="0.25">
      <c r="A26" s="2" t="s">
        <v>11156</v>
      </c>
      <c r="B26" s="2" t="s">
        <v>9511</v>
      </c>
      <c r="C26" s="2" t="s">
        <v>11158</v>
      </c>
      <c r="D26" s="3" t="s">
        <v>11162</v>
      </c>
      <c r="E26" s="3" t="s">
        <v>11161</v>
      </c>
    </row>
    <row r="27" spans="1:5" ht="30" x14ac:dyDescent="0.25">
      <c r="A27" s="2" t="s">
        <v>11157</v>
      </c>
      <c r="B27" s="2" t="s">
        <v>9511</v>
      </c>
      <c r="C27" s="2" t="s">
        <v>11159</v>
      </c>
      <c r="D27" s="3" t="s">
        <v>11163</v>
      </c>
      <c r="E27" s="3" t="s">
        <v>11160</v>
      </c>
    </row>
    <row r="28" spans="1:5" ht="30" x14ac:dyDescent="0.25">
      <c r="A28" s="2" t="s">
        <v>9923</v>
      </c>
      <c r="B28" s="2" t="s">
        <v>9511</v>
      </c>
      <c r="C28" s="2" t="s">
        <v>9924</v>
      </c>
      <c r="D28" s="3" t="s">
        <v>9925</v>
      </c>
      <c r="E28" s="3" t="s">
        <v>9926</v>
      </c>
    </row>
    <row r="29" spans="1:5" x14ac:dyDescent="0.25">
      <c r="A29" s="2" t="s">
        <v>11367</v>
      </c>
      <c r="B29" s="2" t="s">
        <v>9511</v>
      </c>
      <c r="C29" s="2" t="s">
        <v>11370</v>
      </c>
      <c r="D29" s="3" t="s">
        <v>11368</v>
      </c>
      <c r="E29" s="43" t="s">
        <v>11369</v>
      </c>
    </row>
  </sheetData>
  <sortState xmlns:xlrd2="http://schemas.microsoft.com/office/spreadsheetml/2017/richdata2" ref="A2:E29">
    <sortCondition ref="A1:A29"/>
  </sortSt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15" activePane="bottomLeft" state="frozen"/>
      <selection pane="bottomLeft" activeCell="B117" sqref="B117"/>
    </sheetView>
  </sheetViews>
  <sheetFormatPr defaultColWidth="11.42578125" defaultRowHeight="15" x14ac:dyDescent="0.25"/>
  <cols>
    <col min="1" max="1" width="26" bestFit="1" customWidth="1"/>
    <col min="2" max="2" width="31" bestFit="1" customWidth="1"/>
  </cols>
  <sheetData>
    <row r="1" spans="1:2" s="4" customFormat="1" x14ac:dyDescent="0.25">
      <c r="A1" s="4" t="s">
        <v>4760</v>
      </c>
      <c r="B1" s="31" t="s">
        <v>8730</v>
      </c>
    </row>
    <row r="2" spans="1:2" x14ac:dyDescent="0.25">
      <c r="A2" s="1" t="s">
        <v>4606</v>
      </c>
      <c r="B2" s="1" t="s">
        <v>4761</v>
      </c>
    </row>
    <row r="3" spans="1:2" x14ac:dyDescent="0.25">
      <c r="A3" s="1" t="s">
        <v>4607</v>
      </c>
      <c r="B3" s="1" t="s">
        <v>4607</v>
      </c>
    </row>
    <row r="4" spans="1:2" x14ac:dyDescent="0.25">
      <c r="A4" s="1" t="s">
        <v>11127</v>
      </c>
      <c r="B4" s="1" t="s">
        <v>11127</v>
      </c>
    </row>
    <row r="5" spans="1:2" x14ac:dyDescent="0.25">
      <c r="A5" s="1" t="s">
        <v>11128</v>
      </c>
      <c r="B5" s="1" t="s">
        <v>11128</v>
      </c>
    </row>
    <row r="6" spans="1:2" x14ac:dyDescent="0.25">
      <c r="A6" t="s">
        <v>11129</v>
      </c>
      <c r="B6" t="s">
        <v>11129</v>
      </c>
    </row>
    <row r="7" spans="1:2" x14ac:dyDescent="0.25">
      <c r="A7" s="1" t="s">
        <v>4608</v>
      </c>
      <c r="B7" s="1" t="s">
        <v>4608</v>
      </c>
    </row>
    <row r="8" spans="1:2" x14ac:dyDescent="0.25">
      <c r="A8" s="1" t="s">
        <v>4609</v>
      </c>
      <c r="B8" s="1" t="s">
        <v>4609</v>
      </c>
    </row>
    <row r="9" spans="1:2" x14ac:dyDescent="0.25">
      <c r="A9" s="1" t="s">
        <v>4610</v>
      </c>
      <c r="B9" s="1" t="s">
        <v>4610</v>
      </c>
    </row>
    <row r="10" spans="1:2" x14ac:dyDescent="0.25">
      <c r="A10" t="s">
        <v>11130</v>
      </c>
      <c r="B10" t="s">
        <v>11130</v>
      </c>
    </row>
    <row r="11" spans="1:2" x14ac:dyDescent="0.25">
      <c r="A11" t="s">
        <v>11131</v>
      </c>
      <c r="B11" t="s">
        <v>11131</v>
      </c>
    </row>
    <row r="12" spans="1:2" x14ac:dyDescent="0.25">
      <c r="A12" t="s">
        <v>11132</v>
      </c>
      <c r="B12" t="s">
        <v>11132</v>
      </c>
    </row>
    <row r="13" spans="1:2" x14ac:dyDescent="0.25">
      <c r="A13" t="s">
        <v>11133</v>
      </c>
      <c r="B13" t="s">
        <v>11133</v>
      </c>
    </row>
    <row r="14" spans="1:2" x14ac:dyDescent="0.25">
      <c r="A14" t="s">
        <v>11134</v>
      </c>
      <c r="B14" t="s">
        <v>11134</v>
      </c>
    </row>
    <row r="15" spans="1:2" x14ac:dyDescent="0.25">
      <c r="A15" s="1" t="s">
        <v>4611</v>
      </c>
      <c r="B15" s="1" t="s">
        <v>4611</v>
      </c>
    </row>
    <row r="16" spans="1:2" x14ac:dyDescent="0.25">
      <c r="A16" s="1" t="s">
        <v>4612</v>
      </c>
      <c r="B16" s="1" t="s">
        <v>4612</v>
      </c>
    </row>
    <row r="17" spans="1:2" x14ac:dyDescent="0.25">
      <c r="A17" s="1" t="s">
        <v>4613</v>
      </c>
      <c r="B17" s="1" t="s">
        <v>4613</v>
      </c>
    </row>
    <row r="18" spans="1:2" x14ac:dyDescent="0.25">
      <c r="A18" t="s">
        <v>11135</v>
      </c>
      <c r="B18" t="s">
        <v>11135</v>
      </c>
    </row>
    <row r="19" spans="1:2" x14ac:dyDescent="0.25">
      <c r="A19" s="1" t="s">
        <v>4614</v>
      </c>
      <c r="B19" s="1" t="s">
        <v>4614</v>
      </c>
    </row>
    <row r="20" spans="1:2" x14ac:dyDescent="0.25">
      <c r="A20" s="3" t="s">
        <v>8432</v>
      </c>
      <c r="B20" s="3" t="s">
        <v>8432</v>
      </c>
    </row>
    <row r="21" spans="1:2" x14ac:dyDescent="0.25">
      <c r="A21" t="s">
        <v>11136</v>
      </c>
      <c r="B21" t="s">
        <v>11136</v>
      </c>
    </row>
    <row r="22" spans="1:2" x14ac:dyDescent="0.25">
      <c r="A22" t="s">
        <v>7509</v>
      </c>
      <c r="B22" t="s">
        <v>7509</v>
      </c>
    </row>
    <row r="23" spans="1:2" x14ac:dyDescent="0.25">
      <c r="A23" t="s">
        <v>7510</v>
      </c>
      <c r="B23" t="s">
        <v>7510</v>
      </c>
    </row>
    <row r="24" spans="1:2" x14ac:dyDescent="0.25">
      <c r="A24" s="1" t="s">
        <v>4615</v>
      </c>
      <c r="B24" s="1" t="s">
        <v>4615</v>
      </c>
    </row>
    <row r="25" spans="1:2" x14ac:dyDescent="0.25">
      <c r="A25" s="1" t="s">
        <v>4616</v>
      </c>
      <c r="B25" s="1" t="s">
        <v>4616</v>
      </c>
    </row>
    <row r="26" spans="1:2" x14ac:dyDescent="0.25">
      <c r="A26" s="1" t="s">
        <v>4617</v>
      </c>
      <c r="B26" s="1" t="s">
        <v>4762</v>
      </c>
    </row>
    <row r="27" spans="1:2" x14ac:dyDescent="0.25">
      <c r="A27" s="1" t="s">
        <v>4618</v>
      </c>
      <c r="B27" s="1" t="s">
        <v>4618</v>
      </c>
    </row>
    <row r="28" spans="1:2" x14ac:dyDescent="0.25">
      <c r="A28" s="1" t="s">
        <v>4619</v>
      </c>
      <c r="B28" s="1" t="s">
        <v>4763</v>
      </c>
    </row>
    <row r="29" spans="1:2" x14ac:dyDescent="0.25">
      <c r="A29" s="1" t="s">
        <v>4620</v>
      </c>
      <c r="B29" s="1" t="s">
        <v>4620</v>
      </c>
    </row>
    <row r="30" spans="1:2" x14ac:dyDescent="0.25">
      <c r="A30" s="1" t="s">
        <v>4621</v>
      </c>
      <c r="B30" s="1" t="s">
        <v>4621</v>
      </c>
    </row>
    <row r="31" spans="1:2" x14ac:dyDescent="0.25">
      <c r="A31" s="1" t="s">
        <v>4622</v>
      </c>
      <c r="B31" s="1" t="s">
        <v>4622</v>
      </c>
    </row>
    <row r="32" spans="1:2" x14ac:dyDescent="0.25">
      <c r="A32" s="1" t="s">
        <v>4623</v>
      </c>
      <c r="B32" s="1" t="s">
        <v>4623</v>
      </c>
    </row>
    <row r="33" spans="1:2" x14ac:dyDescent="0.25">
      <c r="A33" t="s">
        <v>10440</v>
      </c>
      <c r="B33" t="s">
        <v>10440</v>
      </c>
    </row>
    <row r="34" spans="1:2" x14ac:dyDescent="0.25">
      <c r="A34" s="3" t="s">
        <v>8433</v>
      </c>
      <c r="B34" s="3" t="s">
        <v>8433</v>
      </c>
    </row>
    <row r="35" spans="1:2" x14ac:dyDescent="0.25">
      <c r="A35" s="1" t="s">
        <v>4624</v>
      </c>
      <c r="B35" s="1" t="s">
        <v>4624</v>
      </c>
    </row>
    <row r="36" spans="1:2" x14ac:dyDescent="0.25">
      <c r="A36" s="1" t="s">
        <v>4625</v>
      </c>
      <c r="B36" s="1" t="s">
        <v>4625</v>
      </c>
    </row>
    <row r="37" spans="1:2" x14ac:dyDescent="0.25">
      <c r="A37" s="1" t="s">
        <v>4626</v>
      </c>
      <c r="B37" s="1" t="s">
        <v>4626</v>
      </c>
    </row>
    <row r="38" spans="1:2" x14ac:dyDescent="0.25">
      <c r="A38" s="1" t="s">
        <v>4627</v>
      </c>
      <c r="B38" s="1" t="s">
        <v>4627</v>
      </c>
    </row>
    <row r="39" spans="1:2" x14ac:dyDescent="0.25">
      <c r="A39" s="1" t="s">
        <v>4628</v>
      </c>
      <c r="B39" s="1" t="s">
        <v>4628</v>
      </c>
    </row>
    <row r="40" spans="1:2" x14ac:dyDescent="0.25">
      <c r="A40" t="s">
        <v>8470</v>
      </c>
      <c r="B40" t="s">
        <v>8470</v>
      </c>
    </row>
    <row r="41" spans="1:2" x14ac:dyDescent="0.25">
      <c r="A41" s="1" t="s">
        <v>4629</v>
      </c>
      <c r="B41" s="1" t="s">
        <v>4629</v>
      </c>
    </row>
    <row r="42" spans="1:2" x14ac:dyDescent="0.25">
      <c r="A42" s="1" t="s">
        <v>4630</v>
      </c>
      <c r="B42" s="1" t="s">
        <v>4630</v>
      </c>
    </row>
    <row r="43" spans="1:2" x14ac:dyDescent="0.25">
      <c r="A43" s="1" t="s">
        <v>4631</v>
      </c>
      <c r="B43" s="1" t="s">
        <v>4631</v>
      </c>
    </row>
    <row r="44" spans="1:2" x14ac:dyDescent="0.25">
      <c r="A44" s="1" t="s">
        <v>4632</v>
      </c>
      <c r="B44" s="1" t="s">
        <v>4632</v>
      </c>
    </row>
    <row r="45" spans="1:2" x14ac:dyDescent="0.25">
      <c r="A45" s="1" t="s">
        <v>4633</v>
      </c>
      <c r="B45" s="1" t="s">
        <v>4633</v>
      </c>
    </row>
    <row r="46" spans="1:2" x14ac:dyDescent="0.25">
      <c r="A46" s="1" t="s">
        <v>4634</v>
      </c>
      <c r="B46" s="1" t="s">
        <v>4634</v>
      </c>
    </row>
    <row r="47" spans="1:2" x14ac:dyDescent="0.25">
      <c r="A47" s="1" t="s">
        <v>4635</v>
      </c>
      <c r="B47" s="1" t="s">
        <v>4635</v>
      </c>
    </row>
    <row r="48" spans="1:2" x14ac:dyDescent="0.25">
      <c r="A48" s="1" t="s">
        <v>4636</v>
      </c>
      <c r="B48" s="1" t="s">
        <v>4636</v>
      </c>
    </row>
    <row r="49" spans="1:2" x14ac:dyDescent="0.25">
      <c r="A49" s="1" t="s">
        <v>4637</v>
      </c>
      <c r="B49" s="1" t="s">
        <v>4637</v>
      </c>
    </row>
    <row r="50" spans="1:2" x14ac:dyDescent="0.25">
      <c r="A50" s="1" t="s">
        <v>4638</v>
      </c>
      <c r="B50" s="1" t="s">
        <v>4638</v>
      </c>
    </row>
    <row r="51" spans="1:2" x14ac:dyDescent="0.25">
      <c r="A51" s="1" t="s">
        <v>4639</v>
      </c>
      <c r="B51" s="1" t="s">
        <v>4639</v>
      </c>
    </row>
    <row r="52" spans="1:2" x14ac:dyDescent="0.25">
      <c r="A52" t="s">
        <v>11137</v>
      </c>
      <c r="B52" t="s">
        <v>11137</v>
      </c>
    </row>
    <row r="53" spans="1:2" x14ac:dyDescent="0.25">
      <c r="A53" t="s">
        <v>11138</v>
      </c>
      <c r="B53" t="s">
        <v>11138</v>
      </c>
    </row>
    <row r="54" spans="1:2" x14ac:dyDescent="0.25">
      <c r="A54" s="1" t="s">
        <v>4640</v>
      </c>
      <c r="B54" s="1" t="s">
        <v>4640</v>
      </c>
    </row>
    <row r="55" spans="1:2" x14ac:dyDescent="0.25">
      <c r="A55" s="1" t="s">
        <v>4641</v>
      </c>
      <c r="B55" s="1" t="s">
        <v>4641</v>
      </c>
    </row>
    <row r="56" spans="1:2" x14ac:dyDescent="0.25">
      <c r="A56" s="1" t="s">
        <v>4642</v>
      </c>
      <c r="B56" s="1" t="s">
        <v>4642</v>
      </c>
    </row>
    <row r="57" spans="1:2" x14ac:dyDescent="0.25">
      <c r="A57" s="1" t="s">
        <v>4643</v>
      </c>
      <c r="B57" s="1" t="s">
        <v>4643</v>
      </c>
    </row>
    <row r="58" spans="1:2" x14ac:dyDescent="0.25">
      <c r="A58" s="2" t="s">
        <v>9834</v>
      </c>
      <c r="B58" s="2" t="s">
        <v>9834</v>
      </c>
    </row>
    <row r="59" spans="1:2" x14ac:dyDescent="0.25">
      <c r="A59" s="1" t="s">
        <v>4644</v>
      </c>
      <c r="B59" s="1" t="s">
        <v>4644</v>
      </c>
    </row>
    <row r="60" spans="1:2" x14ac:dyDescent="0.25">
      <c r="A60" s="1" t="s">
        <v>4645</v>
      </c>
      <c r="B60" s="1" t="s">
        <v>4645</v>
      </c>
    </row>
    <row r="61" spans="1:2" x14ac:dyDescent="0.25">
      <c r="A61" t="s">
        <v>10441</v>
      </c>
      <c r="B61" t="s">
        <v>10441</v>
      </c>
    </row>
    <row r="62" spans="1:2" x14ac:dyDescent="0.25">
      <c r="A62" s="1" t="s">
        <v>4646</v>
      </c>
      <c r="B62" s="1" t="s">
        <v>4646</v>
      </c>
    </row>
    <row r="63" spans="1:2" x14ac:dyDescent="0.25">
      <c r="A63" s="1" t="s">
        <v>4647</v>
      </c>
      <c r="B63" s="1" t="s">
        <v>4647</v>
      </c>
    </row>
    <row r="64" spans="1:2" x14ac:dyDescent="0.25">
      <c r="A64" s="1" t="s">
        <v>4648</v>
      </c>
      <c r="B64" s="1" t="s">
        <v>4648</v>
      </c>
    </row>
    <row r="65" spans="1:2" x14ac:dyDescent="0.25">
      <c r="A65" s="1" t="s">
        <v>4649</v>
      </c>
      <c r="B65" s="1" t="s">
        <v>4649</v>
      </c>
    </row>
    <row r="66" spans="1:2" x14ac:dyDescent="0.25">
      <c r="A66" s="1" t="s">
        <v>4650</v>
      </c>
      <c r="B66" s="1" t="s">
        <v>4650</v>
      </c>
    </row>
    <row r="67" spans="1:2" x14ac:dyDescent="0.25">
      <c r="A67" s="1" t="s">
        <v>4651</v>
      </c>
      <c r="B67" s="1" t="s">
        <v>4651</v>
      </c>
    </row>
    <row r="68" spans="1:2" x14ac:dyDescent="0.25">
      <c r="A68" s="1" t="s">
        <v>4652</v>
      </c>
      <c r="B68" s="1" t="s">
        <v>4652</v>
      </c>
    </row>
    <row r="69" spans="1:2" x14ac:dyDescent="0.25">
      <c r="A69" s="1" t="s">
        <v>4653</v>
      </c>
      <c r="B69" s="1" t="s">
        <v>4653</v>
      </c>
    </row>
    <row r="70" spans="1:2" x14ac:dyDescent="0.25">
      <c r="A70" t="s">
        <v>10442</v>
      </c>
      <c r="B70" t="s">
        <v>10442</v>
      </c>
    </row>
    <row r="71" spans="1:2" x14ac:dyDescent="0.25">
      <c r="A71" s="1" t="s">
        <v>4654</v>
      </c>
      <c r="B71" s="1" t="s">
        <v>4654</v>
      </c>
    </row>
    <row r="72" spans="1:2" x14ac:dyDescent="0.25">
      <c r="A72" s="1" t="s">
        <v>4655</v>
      </c>
      <c r="B72" s="1" t="s">
        <v>4655</v>
      </c>
    </row>
    <row r="73" spans="1:2" x14ac:dyDescent="0.25">
      <c r="A73" s="1" t="s">
        <v>4656</v>
      </c>
      <c r="B73" s="1" t="s">
        <v>4656</v>
      </c>
    </row>
    <row r="74" spans="1:2" x14ac:dyDescent="0.25">
      <c r="A74" t="s">
        <v>10443</v>
      </c>
      <c r="B74" t="s">
        <v>10443</v>
      </c>
    </row>
    <row r="75" spans="1:2" x14ac:dyDescent="0.25">
      <c r="A75" t="s">
        <v>10444</v>
      </c>
      <c r="B75" t="s">
        <v>10444</v>
      </c>
    </row>
    <row r="76" spans="1:2" x14ac:dyDescent="0.25">
      <c r="A76" t="s">
        <v>10445</v>
      </c>
      <c r="B76" t="s">
        <v>10445</v>
      </c>
    </row>
    <row r="77" spans="1:2" x14ac:dyDescent="0.25">
      <c r="A77" t="s">
        <v>10446</v>
      </c>
      <c r="B77" t="s">
        <v>10446</v>
      </c>
    </row>
    <row r="78" spans="1:2" x14ac:dyDescent="0.25">
      <c r="A78" t="s">
        <v>10447</v>
      </c>
      <c r="B78" t="s">
        <v>10447</v>
      </c>
    </row>
    <row r="79" spans="1:2" x14ac:dyDescent="0.25">
      <c r="A79" t="s">
        <v>10448</v>
      </c>
      <c r="B79" t="s">
        <v>10448</v>
      </c>
    </row>
    <row r="80" spans="1:2" x14ac:dyDescent="0.25">
      <c r="A80" t="s">
        <v>10449</v>
      </c>
      <c r="B80" t="s">
        <v>10449</v>
      </c>
    </row>
    <row r="81" spans="1:2" x14ac:dyDescent="0.25">
      <c r="A81" t="s">
        <v>10450</v>
      </c>
      <c r="B81" t="s">
        <v>10450</v>
      </c>
    </row>
    <row r="82" spans="1:2" x14ac:dyDescent="0.25">
      <c r="A82" s="1" t="s">
        <v>4657</v>
      </c>
      <c r="B82" s="1" t="s">
        <v>4657</v>
      </c>
    </row>
    <row r="83" spans="1:2" x14ac:dyDescent="0.25">
      <c r="A83" s="1" t="s">
        <v>4658</v>
      </c>
      <c r="B83" s="1" t="s">
        <v>4658</v>
      </c>
    </row>
    <row r="84" spans="1:2" x14ac:dyDescent="0.25">
      <c r="A84" s="1" t="s">
        <v>4659</v>
      </c>
      <c r="B84" s="1" t="s">
        <v>4659</v>
      </c>
    </row>
    <row r="85" spans="1:2" x14ac:dyDescent="0.25">
      <c r="A85" s="1" t="s">
        <v>4660</v>
      </c>
      <c r="B85" s="1" t="s">
        <v>4660</v>
      </c>
    </row>
    <row r="86" spans="1:2" x14ac:dyDescent="0.25">
      <c r="A86" s="1" t="s">
        <v>4661</v>
      </c>
      <c r="B86" s="1" t="s">
        <v>4661</v>
      </c>
    </row>
    <row r="87" spans="1:2" x14ac:dyDescent="0.25">
      <c r="A87" s="1" t="s">
        <v>4662</v>
      </c>
      <c r="B87" s="1" t="s">
        <v>4662</v>
      </c>
    </row>
    <row r="88" spans="1:2" x14ac:dyDescent="0.25">
      <c r="A88" t="s">
        <v>10451</v>
      </c>
      <c r="B88" t="s">
        <v>10451</v>
      </c>
    </row>
    <row r="89" spans="1:2" x14ac:dyDescent="0.25">
      <c r="A89" s="1" t="s">
        <v>4663</v>
      </c>
      <c r="B89" s="1" t="s">
        <v>4663</v>
      </c>
    </row>
    <row r="90" spans="1:2" x14ac:dyDescent="0.25">
      <c r="A90" t="s">
        <v>10452</v>
      </c>
      <c r="B90" t="s">
        <v>10452</v>
      </c>
    </row>
    <row r="91" spans="1:2" x14ac:dyDescent="0.25">
      <c r="A91" s="1" t="s">
        <v>4664</v>
      </c>
      <c r="B91" s="1" t="s">
        <v>4664</v>
      </c>
    </row>
    <row r="92" spans="1:2" x14ac:dyDescent="0.25">
      <c r="A92" s="1" t="s">
        <v>4665</v>
      </c>
      <c r="B92" s="1" t="s">
        <v>4665</v>
      </c>
    </row>
    <row r="93" spans="1:2" x14ac:dyDescent="0.25">
      <c r="A93" s="1" t="s">
        <v>4666</v>
      </c>
      <c r="B93" s="1" t="s">
        <v>4666</v>
      </c>
    </row>
    <row r="94" spans="1:2" x14ac:dyDescent="0.25">
      <c r="A94" s="1" t="s">
        <v>4667</v>
      </c>
      <c r="B94" s="1" t="s">
        <v>4667</v>
      </c>
    </row>
    <row r="95" spans="1:2" x14ac:dyDescent="0.25">
      <c r="A95" s="1" t="s">
        <v>4668</v>
      </c>
      <c r="B95" s="1" t="s">
        <v>4668</v>
      </c>
    </row>
    <row r="96" spans="1:2" x14ac:dyDescent="0.25">
      <c r="A96" s="1" t="s">
        <v>4669</v>
      </c>
      <c r="B96" s="1" t="s">
        <v>4669</v>
      </c>
    </row>
    <row r="97" spans="1:2" x14ac:dyDescent="0.25">
      <c r="A97" s="1" t="s">
        <v>4670</v>
      </c>
      <c r="B97" s="1" t="s">
        <v>4670</v>
      </c>
    </row>
    <row r="98" spans="1:2" x14ac:dyDescent="0.25">
      <c r="A98" t="s">
        <v>10453</v>
      </c>
      <c r="B98" t="s">
        <v>10453</v>
      </c>
    </row>
    <row r="99" spans="1:2" x14ac:dyDescent="0.25">
      <c r="A99" s="1" t="s">
        <v>4671</v>
      </c>
      <c r="B99" s="1" t="s">
        <v>4671</v>
      </c>
    </row>
    <row r="100" spans="1:2" x14ac:dyDescent="0.25">
      <c r="A100" t="s">
        <v>10454</v>
      </c>
      <c r="B100" t="s">
        <v>10454</v>
      </c>
    </row>
    <row r="101" spans="1:2" x14ac:dyDescent="0.25">
      <c r="A101" t="s">
        <v>10455</v>
      </c>
      <c r="B101" t="s">
        <v>10455</v>
      </c>
    </row>
    <row r="102" spans="1:2" x14ac:dyDescent="0.25">
      <c r="A102" t="s">
        <v>10456</v>
      </c>
      <c r="B102" t="s">
        <v>10456</v>
      </c>
    </row>
    <row r="103" spans="1:2" x14ac:dyDescent="0.25">
      <c r="A103" t="s">
        <v>8596</v>
      </c>
      <c r="B103" t="s">
        <v>8596</v>
      </c>
    </row>
    <row r="104" spans="1:2" x14ac:dyDescent="0.25">
      <c r="A104" t="s">
        <v>10457</v>
      </c>
      <c r="B104" t="s">
        <v>10457</v>
      </c>
    </row>
    <row r="105" spans="1:2" x14ac:dyDescent="0.25">
      <c r="A105" t="s">
        <v>10458</v>
      </c>
      <c r="B105" t="s">
        <v>10458</v>
      </c>
    </row>
    <row r="106" spans="1:2" x14ac:dyDescent="0.25">
      <c r="A106" t="s">
        <v>8471</v>
      </c>
      <c r="B106" t="s">
        <v>8471</v>
      </c>
    </row>
    <row r="107" spans="1:2" x14ac:dyDescent="0.25">
      <c r="A107" t="s">
        <v>10459</v>
      </c>
      <c r="B107" t="s">
        <v>10459</v>
      </c>
    </row>
    <row r="108" spans="1:2" x14ac:dyDescent="0.25">
      <c r="A108" t="s">
        <v>11139</v>
      </c>
      <c r="B108" t="s">
        <v>11139</v>
      </c>
    </row>
    <row r="109" spans="1:2" x14ac:dyDescent="0.25">
      <c r="A109" t="s">
        <v>11140</v>
      </c>
      <c r="B109" t="s">
        <v>11140</v>
      </c>
    </row>
    <row r="110" spans="1:2" x14ac:dyDescent="0.25">
      <c r="A110" t="s">
        <v>11141</v>
      </c>
      <c r="B110" t="s">
        <v>11141</v>
      </c>
    </row>
    <row r="111" spans="1:2" x14ac:dyDescent="0.25">
      <c r="A111" t="s">
        <v>11142</v>
      </c>
      <c r="B111" t="s">
        <v>11142</v>
      </c>
    </row>
    <row r="112" spans="1:2" x14ac:dyDescent="0.25">
      <c r="A112" s="3" t="s">
        <v>8434</v>
      </c>
      <c r="B112" s="3" t="s">
        <v>8435</v>
      </c>
    </row>
    <row r="113" spans="1:2" x14ac:dyDescent="0.25">
      <c r="A113" s="1" t="s">
        <v>4672</v>
      </c>
      <c r="B113" s="1" t="s">
        <v>4764</v>
      </c>
    </row>
    <row r="114" spans="1:2" x14ac:dyDescent="0.25">
      <c r="A114" s="1" t="s">
        <v>4673</v>
      </c>
      <c r="B114" s="1" t="s">
        <v>4673</v>
      </c>
    </row>
    <row r="115" spans="1:2" x14ac:dyDescent="0.25">
      <c r="A115" s="1" t="s">
        <v>4674</v>
      </c>
      <c r="B115" s="1" t="s">
        <v>4674</v>
      </c>
    </row>
    <row r="116" spans="1:2" x14ac:dyDescent="0.25">
      <c r="A116" t="s">
        <v>7511</v>
      </c>
      <c r="B116" t="s">
        <v>7511</v>
      </c>
    </row>
    <row r="117" spans="1:2" x14ac:dyDescent="0.25">
      <c r="A117" s="1" t="s">
        <v>6231</v>
      </c>
      <c r="B117" s="1" t="s">
        <v>6231</v>
      </c>
    </row>
    <row r="118" spans="1:2" x14ac:dyDescent="0.25">
      <c r="A118" s="1" t="s">
        <v>4675</v>
      </c>
      <c r="B118" s="1" t="s">
        <v>4675</v>
      </c>
    </row>
    <row r="119" spans="1:2" x14ac:dyDescent="0.25">
      <c r="A119" s="1" t="s">
        <v>4676</v>
      </c>
      <c r="B119" s="1" t="s">
        <v>4676</v>
      </c>
    </row>
    <row r="120" spans="1:2" x14ac:dyDescent="0.25">
      <c r="A120" s="3" t="s">
        <v>8436</v>
      </c>
      <c r="B120" s="3" t="s">
        <v>8436</v>
      </c>
    </row>
    <row r="121" spans="1:2" x14ac:dyDescent="0.25">
      <c r="A121" s="1" t="s">
        <v>4677</v>
      </c>
      <c r="B121" s="1" t="s">
        <v>4677</v>
      </c>
    </row>
    <row r="122" spans="1:2" x14ac:dyDescent="0.25">
      <c r="A122" t="s">
        <v>7512</v>
      </c>
      <c r="B122" t="s">
        <v>7512</v>
      </c>
    </row>
    <row r="123" spans="1:2" x14ac:dyDescent="0.25">
      <c r="A123" s="1" t="s">
        <v>4678</v>
      </c>
      <c r="B123" s="1" t="s">
        <v>4678</v>
      </c>
    </row>
    <row r="124" spans="1:2" x14ac:dyDescent="0.25">
      <c r="A124" t="s">
        <v>7505</v>
      </c>
      <c r="B124" t="s">
        <v>7505</v>
      </c>
    </row>
    <row r="125" spans="1:2" x14ac:dyDescent="0.25">
      <c r="A125" s="1" t="s">
        <v>4679</v>
      </c>
      <c r="B125" s="1" t="s">
        <v>4679</v>
      </c>
    </row>
    <row r="126" spans="1:2" x14ac:dyDescent="0.25">
      <c r="A126" t="s">
        <v>8437</v>
      </c>
      <c r="B126" t="s">
        <v>8437</v>
      </c>
    </row>
    <row r="127" spans="1:2" x14ac:dyDescent="0.25">
      <c r="A127" s="1" t="s">
        <v>4680</v>
      </c>
      <c r="B127" s="1" t="s">
        <v>4680</v>
      </c>
    </row>
    <row r="128" spans="1:2" x14ac:dyDescent="0.25">
      <c r="A128" t="s">
        <v>7506</v>
      </c>
      <c r="B128" t="s">
        <v>7506</v>
      </c>
    </row>
    <row r="129" spans="1:2" x14ac:dyDescent="0.25">
      <c r="A129" s="1" t="s">
        <v>4681</v>
      </c>
      <c r="B129" s="1" t="s">
        <v>4681</v>
      </c>
    </row>
    <row r="130" spans="1:2" x14ac:dyDescent="0.25">
      <c r="A130" s="1" t="s">
        <v>4682</v>
      </c>
      <c r="B130" s="1" t="s">
        <v>4682</v>
      </c>
    </row>
    <row r="131" spans="1:2" x14ac:dyDescent="0.25">
      <c r="A131" s="1" t="s">
        <v>4683</v>
      </c>
      <c r="B131" s="1" t="s">
        <v>4683</v>
      </c>
    </row>
    <row r="132" spans="1:2" x14ac:dyDescent="0.25">
      <c r="A132" s="1" t="s">
        <v>4684</v>
      </c>
      <c r="B132" s="1" t="s">
        <v>4684</v>
      </c>
    </row>
    <row r="133" spans="1:2" x14ac:dyDescent="0.25">
      <c r="A133" s="1" t="s">
        <v>4685</v>
      </c>
      <c r="B133" s="1" t="s">
        <v>4685</v>
      </c>
    </row>
    <row r="134" spans="1:2" x14ac:dyDescent="0.25">
      <c r="A134" t="s">
        <v>7507</v>
      </c>
      <c r="B134" t="s">
        <v>7507</v>
      </c>
    </row>
    <row r="135" spans="1:2" x14ac:dyDescent="0.25">
      <c r="A135" s="1" t="s">
        <v>4686</v>
      </c>
      <c r="B135" s="1" t="s">
        <v>4686</v>
      </c>
    </row>
    <row r="136" spans="1:2" x14ac:dyDescent="0.25">
      <c r="A136" s="1" t="s">
        <v>4687</v>
      </c>
      <c r="B136" s="1" t="s">
        <v>4687</v>
      </c>
    </row>
    <row r="137" spans="1:2" x14ac:dyDescent="0.25">
      <c r="A137" s="1" t="s">
        <v>4688</v>
      </c>
      <c r="B137" s="1" t="s">
        <v>4688</v>
      </c>
    </row>
    <row r="138" spans="1:2" x14ac:dyDescent="0.25">
      <c r="A138" s="1" t="s">
        <v>4689</v>
      </c>
      <c r="B138" s="1" t="s">
        <v>4689</v>
      </c>
    </row>
    <row r="139" spans="1:2" x14ac:dyDescent="0.25">
      <c r="A139" s="1" t="s">
        <v>4690</v>
      </c>
      <c r="B139" s="1" t="s">
        <v>4690</v>
      </c>
    </row>
    <row r="140" spans="1:2" x14ac:dyDescent="0.25">
      <c r="A140" t="s">
        <v>7508</v>
      </c>
      <c r="B140" t="s">
        <v>7508</v>
      </c>
    </row>
    <row r="141" spans="1:2" x14ac:dyDescent="0.25">
      <c r="A141" s="1" t="s">
        <v>4691</v>
      </c>
      <c r="B141" s="1" t="s">
        <v>4691</v>
      </c>
    </row>
    <row r="142" spans="1:2" x14ac:dyDescent="0.25">
      <c r="A142" s="1" t="s">
        <v>4692</v>
      </c>
      <c r="B142" s="1" t="s">
        <v>4692</v>
      </c>
    </row>
    <row r="143" spans="1:2" x14ac:dyDescent="0.25">
      <c r="A143" s="1" t="s">
        <v>4693</v>
      </c>
      <c r="B143" s="1" t="s">
        <v>4693</v>
      </c>
    </row>
    <row r="144" spans="1:2" x14ac:dyDescent="0.25">
      <c r="A144" s="1" t="s">
        <v>4694</v>
      </c>
      <c r="B144" s="1" t="s">
        <v>4694</v>
      </c>
    </row>
    <row r="145" spans="1:2" x14ac:dyDescent="0.25">
      <c r="A145" s="1" t="s">
        <v>4695</v>
      </c>
      <c r="B145" s="1" t="s">
        <v>4695</v>
      </c>
    </row>
    <row r="146" spans="1:2" x14ac:dyDescent="0.25">
      <c r="A146" s="1" t="s">
        <v>6232</v>
      </c>
      <c r="B146" s="1" t="s">
        <v>6232</v>
      </c>
    </row>
    <row r="147" spans="1:2" x14ac:dyDescent="0.25">
      <c r="A147" s="1" t="s">
        <v>4696</v>
      </c>
      <c r="B147" s="1" t="s">
        <v>4696</v>
      </c>
    </row>
    <row r="148" spans="1:2" x14ac:dyDescent="0.25">
      <c r="A148" s="1" t="s">
        <v>4697</v>
      </c>
      <c r="B148" s="1" t="s">
        <v>4697</v>
      </c>
    </row>
    <row r="149" spans="1:2" x14ac:dyDescent="0.25">
      <c r="A149" s="1" t="s">
        <v>4698</v>
      </c>
      <c r="B149" s="1" t="s">
        <v>4698</v>
      </c>
    </row>
    <row r="150" spans="1:2" x14ac:dyDescent="0.25">
      <c r="A150" s="1" t="s">
        <v>4699</v>
      </c>
      <c r="B150" s="1" t="s">
        <v>4699</v>
      </c>
    </row>
    <row r="151" spans="1:2" x14ac:dyDescent="0.25">
      <c r="A151" s="1" t="s">
        <v>4700</v>
      </c>
      <c r="B151" s="1" t="s">
        <v>4700</v>
      </c>
    </row>
    <row r="152" spans="1:2" x14ac:dyDescent="0.25">
      <c r="A152" s="1" t="s">
        <v>4701</v>
      </c>
      <c r="B152" s="1" t="s">
        <v>4701</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2026-04-23T16:30:01Z</dcterms:modified>
</cp:coreProperties>
</file>