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sastar-my.sharepoint.com/personal/quijanovelascop_imre_a-star_edu_sg/Documents/Documents/GitHub/viscosity_liquid_transfer_Pablo/Conference presentation/graphs_sartorious/"/>
    </mc:Choice>
  </mc:AlternateContent>
  <xr:revisionPtr revIDLastSave="235" documentId="8_{0B193530-9F1E-47FC-B1E9-DECEE39E50D6}" xr6:coauthVersionLast="47" xr6:coauthVersionMax="47" xr10:uidLastSave="{4BD2978C-8137-4751-9A1D-C1798151696A}"/>
  <bookViews>
    <workbookView xWindow="-110" yWindow="-110" windowWidth="19420" windowHeight="10420" xr2:uid="{6D3E07EE-C23F-4C96-A63E-03EAF3691C3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2" i="2"/>
  <c r="H3" i="2"/>
  <c r="H4" i="2"/>
  <c r="H5" i="2"/>
  <c r="H6" i="2"/>
  <c r="H7" i="2"/>
  <c r="H8" i="2"/>
  <c r="H9" i="2"/>
  <c r="H2" i="2"/>
  <c r="C2" i="2"/>
  <c r="C4" i="2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<sst xmlns="http://schemas.openxmlformats.org/spreadsheetml/2006/main" count="27" uniqueCount="20">
  <si>
    <t>Viscosity</t>
  </si>
  <si>
    <t>Time to aspirate 1000 μL [s]</t>
  </si>
  <si>
    <t>Iteration for best parameter</t>
  </si>
  <si>
    <t>Driver</t>
  </si>
  <si>
    <t>Human</t>
  </si>
  <si>
    <t>ML</t>
  </si>
  <si>
    <t>Standard deviation 1000 μL [μL]</t>
  </si>
  <si>
    <t>Mean transfer 1000 μL [μL]</t>
  </si>
  <si>
    <t>Mean transfer 500 μL [μL]</t>
  </si>
  <si>
    <t>Standard deviation 500 μL [μL]</t>
  </si>
  <si>
    <t>Relative standard deviation 1000 μL [%]</t>
  </si>
  <si>
    <t>Relative standard deviation 500 μL [%]</t>
  </si>
  <si>
    <t>Mean transfer 100 μL [μL]</t>
  </si>
  <si>
    <t>Standard deviation 100 μL [μL]</t>
  </si>
  <si>
    <t>Relative standard deviation 100 μL [%]</t>
  </si>
  <si>
    <t>Absolute percent error to transfer 1000 μL [%]</t>
  </si>
  <si>
    <t>Absolute percent error transfer 100 μL [%]</t>
  </si>
  <si>
    <t>Absolute error to transfer 1000 μL [μL]</t>
  </si>
  <si>
    <t>Absolute error to transfer 500 μL [μL]</t>
  </si>
  <si>
    <t>Absolute error to transfer 300 μL [μL]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</si>
</sst>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5D9B-A3D8-43BE-A7BC-F2F4D7CE9A4D}">
  <dimension ref="A1:S9"/>
  <sheetViews>
    <sheetView tabSelected="1" workbookViewId="0">
      <selection activeCell="K13" sqref="K13"/>
    </sheetView>
  </sheetViews>
  <sheetFormatPr defaultRowHeight="14.5" x14ac:dyDescent="0.35"/>
  <cols>
    <col min="2" max="2" width="29.6328125" customWidth="1"/>
    <col min="3" max="3" width="30.7265625" customWidth="1"/>
  </cols>
  <sheetData>
    <row r="1" spans="1:19" x14ac:dyDescent="0.35">
      <c r="A1" t="s">
        <v>0</v>
      </c>
      <c r="B1" t="s">
        <v>7</v>
      </c>
      <c r="C1" t="s">
        <v>17</v>
      </c>
      <c r="D1" t="s">
        <v>15</v>
      </c>
      <c r="E1" t="s">
        <v>6</v>
      </c>
      <c r="F1" t="s">
        <v>10</v>
      </c>
      <c r="G1" t="s">
        <v>8</v>
      </c>
      <c r="H1" t="s">
        <v>18</v>
      </c>
      <c r="I1" t="s">
        <v>15</v>
      </c>
      <c r="J1" t="s">
        <v>9</v>
      </c>
      <c r="K1" t="s">
        <v>11</v>
      </c>
      <c r="L1" t="s">
        <v>12</v>
      </c>
      <c r="M1" t="s">
        <v>19</v>
      </c>
      <c r="N1" t="s">
        <v>16</v>
      </c>
      <c r="O1" t="s">
        <v>13</v>
      </c>
      <c r="P1" t="s">
        <v>14</v>
      </c>
      <c r="Q1" t="s">
        <v>1</v>
      </c>
      <c r="R1" t="s">
        <v>2</v>
      </c>
      <c r="S1" t="s">
        <v>3</v>
      </c>
    </row>
    <row r="2" spans="1:19" x14ac:dyDescent="0.35">
      <c r="A2">
        <v>204</v>
      </c>
      <c r="B2">
        <v>990.47511306930505</v>
      </c>
      <c r="C2">
        <f>ABS(B2-1000)</f>
        <v>9.5248869306949473</v>
      </c>
      <c r="D2">
        <v>0.95248869306949402</v>
      </c>
      <c r="E2">
        <v>2.8370624049013098</v>
      </c>
      <c r="F2">
        <v>0.28643449668409698</v>
      </c>
      <c r="G2">
        <v>485.853767210135</v>
      </c>
      <c r="H2">
        <f>ABS(G2-500)</f>
        <v>14.146232789864996</v>
      </c>
      <c r="I2">
        <v>2.8292465579727999</v>
      </c>
      <c r="J2">
        <v>6.4813517505591598</v>
      </c>
      <c r="K2">
        <v>1.3340128631246999</v>
      </c>
      <c r="L2">
        <v>288.26204696608397</v>
      </c>
      <c r="M2">
        <f>ABS(L2-300)</f>
        <v>11.737953033916028</v>
      </c>
      <c r="N2">
        <v>3.91265101130513</v>
      </c>
      <c r="O2">
        <v>3.1281676382775898</v>
      </c>
      <c r="P2">
        <v>1.0851819277636701</v>
      </c>
      <c r="Q2">
        <v>93</v>
      </c>
      <c r="R2">
        <v>6</v>
      </c>
      <c r="S2" t="s">
        <v>4</v>
      </c>
    </row>
    <row r="3" spans="1:19" x14ac:dyDescent="0.35">
      <c r="A3">
        <v>204</v>
      </c>
      <c r="B3">
        <v>989.40407753033298</v>
      </c>
      <c r="C3">
        <f>ABS(B3-1000)</f>
        <v>10.595922469667016</v>
      </c>
      <c r="D3">
        <v>1.0595922469666501</v>
      </c>
      <c r="E3">
        <v>4.6548008024888103</v>
      </c>
      <c r="F3">
        <v>0.47046509188720298</v>
      </c>
      <c r="G3">
        <v>486.50988189463902</v>
      </c>
      <c r="H3">
        <f t="shared" ref="H3:H9" si="0">ABS(G3-500)</f>
        <v>13.490118105360978</v>
      </c>
      <c r="I3">
        <v>2.6980236210720201</v>
      </c>
      <c r="J3">
        <v>4.4778556319570999</v>
      </c>
      <c r="K3">
        <v>0.92040383938734605</v>
      </c>
      <c r="L3">
        <v>290.94216581872303</v>
      </c>
      <c r="M3">
        <f t="shared" ref="M3:M9" si="1">ABS(L3-300)</f>
        <v>9.0578341812769736</v>
      </c>
      <c r="N3">
        <v>3.0192780604254601</v>
      </c>
      <c r="O3">
        <v>3.47803443309743</v>
      </c>
      <c r="P3">
        <v>1.1954384210037301</v>
      </c>
      <c r="Q3">
        <v>95</v>
      </c>
      <c r="R3">
        <v>10</v>
      </c>
      <c r="S3" t="s">
        <v>5</v>
      </c>
    </row>
    <row r="4" spans="1:19" x14ac:dyDescent="0.35">
      <c r="A4">
        <v>505</v>
      </c>
      <c r="B4">
        <v>984.14203576761099</v>
      </c>
      <c r="C4">
        <f t="shared" ref="C4:C9" si="2">ABS(B4-1000)</f>
        <v>15.857964232389008</v>
      </c>
      <c r="D4">
        <v>1.5857964232388699</v>
      </c>
      <c r="E4">
        <v>3.6637373911216402</v>
      </c>
      <c r="F4">
        <v>0.372277299207527</v>
      </c>
      <c r="G4">
        <v>485.29979096008702</v>
      </c>
      <c r="H4">
        <f t="shared" si="0"/>
        <v>14.700209039912977</v>
      </c>
      <c r="I4">
        <v>2.9400418079825599</v>
      </c>
      <c r="J4">
        <v>4.3240964160167099</v>
      </c>
      <c r="K4">
        <v>0.89101551176483895</v>
      </c>
      <c r="L4">
        <v>285.53265454043901</v>
      </c>
      <c r="M4">
        <f t="shared" si="1"/>
        <v>14.467345459560988</v>
      </c>
      <c r="N4">
        <v>4.8224484865201003</v>
      </c>
      <c r="O4">
        <v>4.0889081397840998</v>
      </c>
      <c r="P4">
        <v>1.4320282022962001</v>
      </c>
      <c r="Q4">
        <v>240</v>
      </c>
      <c r="R4">
        <v>6</v>
      </c>
      <c r="S4" t="s">
        <v>4</v>
      </c>
    </row>
    <row r="5" spans="1:19" x14ac:dyDescent="0.35">
      <c r="A5">
        <v>505</v>
      </c>
      <c r="B5">
        <v>980.22865257402702</v>
      </c>
      <c r="C5">
        <f t="shared" si="2"/>
        <v>19.771347425972976</v>
      </c>
      <c r="D5">
        <v>1.9771347425972801</v>
      </c>
      <c r="E5">
        <v>9.4641378483140102</v>
      </c>
      <c r="F5">
        <v>0.96550308170054999</v>
      </c>
      <c r="G5">
        <v>486.37882414768302</v>
      </c>
      <c r="H5">
        <f t="shared" si="0"/>
        <v>13.621175852316981</v>
      </c>
      <c r="I5">
        <v>2.7242351704633001</v>
      </c>
      <c r="J5">
        <v>7.56284614594641</v>
      </c>
      <c r="K5">
        <v>1.5549291561365399</v>
      </c>
      <c r="L5">
        <v>284.93524269785098</v>
      </c>
      <c r="M5">
        <f t="shared" si="1"/>
        <v>15.064757302149019</v>
      </c>
      <c r="N5">
        <v>5.0215857673828701</v>
      </c>
      <c r="O5">
        <v>4.27158585737393</v>
      </c>
      <c r="P5">
        <v>1.4991426883278001</v>
      </c>
      <c r="Q5">
        <v>180</v>
      </c>
      <c r="R5">
        <v>10</v>
      </c>
      <c r="S5" t="s">
        <v>5</v>
      </c>
    </row>
    <row r="6" spans="1:19" x14ac:dyDescent="0.35">
      <c r="A6">
        <v>817</v>
      </c>
      <c r="B6">
        <v>986.41270468211803</v>
      </c>
      <c r="C6">
        <f t="shared" si="2"/>
        <v>13.587295317881967</v>
      </c>
      <c r="D6">
        <v>1.3587295317881301</v>
      </c>
      <c r="E6">
        <v>4.2699305375815797</v>
      </c>
      <c r="F6">
        <v>0.43287464945594001</v>
      </c>
      <c r="G6">
        <v>477.37917037376201</v>
      </c>
      <c r="H6">
        <f t="shared" si="0"/>
        <v>22.620829626237992</v>
      </c>
      <c r="I6">
        <v>4.5241659252474697</v>
      </c>
      <c r="J6">
        <v>13.300710357383</v>
      </c>
      <c r="K6">
        <v>2.7861941162973798</v>
      </c>
      <c r="L6">
        <v>282.92983950673403</v>
      </c>
      <c r="M6">
        <f t="shared" si="1"/>
        <v>17.070160493265973</v>
      </c>
      <c r="N6">
        <v>5.6900534977551098</v>
      </c>
      <c r="O6">
        <v>4.1699442320322602</v>
      </c>
      <c r="P6">
        <v>1.4738439180901599</v>
      </c>
      <c r="Q6">
        <v>320</v>
      </c>
      <c r="R6">
        <v>15</v>
      </c>
      <c r="S6" t="s">
        <v>4</v>
      </c>
    </row>
    <row r="7" spans="1:19" x14ac:dyDescent="0.35">
      <c r="A7">
        <v>817</v>
      </c>
      <c r="B7">
        <v>967.44922047175999</v>
      </c>
      <c r="C7">
        <f t="shared" si="2"/>
        <v>32.550779528240014</v>
      </c>
      <c r="D7">
        <v>3.2550779528239202</v>
      </c>
      <c r="E7">
        <v>7.62899849409831</v>
      </c>
      <c r="F7">
        <v>0.78856836438176603</v>
      </c>
      <c r="G7">
        <v>479.94069119100197</v>
      </c>
      <c r="H7">
        <f t="shared" si="0"/>
        <v>20.059308808998026</v>
      </c>
      <c r="I7">
        <v>4.0118617617996</v>
      </c>
      <c r="J7">
        <v>3.6275716181339899</v>
      </c>
      <c r="K7">
        <v>0.75583747840424798</v>
      </c>
      <c r="L7">
        <v>281.583128268937</v>
      </c>
      <c r="M7">
        <f t="shared" si="1"/>
        <v>18.416871731062997</v>
      </c>
      <c r="N7">
        <v>6.1389572436875097</v>
      </c>
      <c r="O7">
        <v>3.66792901807854</v>
      </c>
      <c r="P7">
        <v>1.3026096558510201</v>
      </c>
      <c r="Q7">
        <v>206</v>
      </c>
      <c r="R7">
        <v>9</v>
      </c>
      <c r="S7" t="s">
        <v>5</v>
      </c>
    </row>
    <row r="8" spans="1:19" x14ac:dyDescent="0.35">
      <c r="A8">
        <v>1275</v>
      </c>
      <c r="B8">
        <v>975.41413369723398</v>
      </c>
      <c r="C8">
        <f t="shared" si="2"/>
        <v>24.585866302766021</v>
      </c>
      <c r="D8">
        <v>2.45858663027659</v>
      </c>
      <c r="E8">
        <v>22.759260254570599</v>
      </c>
      <c r="F8">
        <v>2.3332920313860299</v>
      </c>
      <c r="G8">
        <v>478.87622251583002</v>
      </c>
      <c r="H8">
        <f t="shared" si="0"/>
        <v>21.123777484169977</v>
      </c>
      <c r="I8">
        <v>4.2247554968339198</v>
      </c>
      <c r="J8">
        <v>4.6221177521752601</v>
      </c>
      <c r="K8">
        <v>0.96520092977104799</v>
      </c>
      <c r="L8">
        <v>280.65099261093297</v>
      </c>
      <c r="M8">
        <f t="shared" si="1"/>
        <v>19.349007389067026</v>
      </c>
      <c r="N8">
        <v>6.4496691296889503</v>
      </c>
      <c r="O8">
        <v>11.386104308429299</v>
      </c>
      <c r="P8">
        <v>4.05703332901229</v>
      </c>
      <c r="Q8">
        <v>670</v>
      </c>
      <c r="R8">
        <v>9</v>
      </c>
      <c r="S8" t="s">
        <v>4</v>
      </c>
    </row>
    <row r="9" spans="1:19" x14ac:dyDescent="0.35">
      <c r="A9">
        <v>1275</v>
      </c>
      <c r="B9">
        <v>983.84573331207798</v>
      </c>
      <c r="C9">
        <f t="shared" si="2"/>
        <v>16.154266687922018</v>
      </c>
      <c r="D9">
        <v>1.6154266687921499</v>
      </c>
      <c r="E9">
        <v>6.35225068594454</v>
      </c>
      <c r="F9">
        <v>0.64565515414290897</v>
      </c>
      <c r="G9">
        <v>475.74382700377299</v>
      </c>
      <c r="H9">
        <f t="shared" si="0"/>
        <v>24.256172996227008</v>
      </c>
      <c r="I9">
        <v>4.8512345992453696</v>
      </c>
      <c r="J9">
        <v>2.9544902532482098</v>
      </c>
      <c r="K9">
        <v>0.62102545225979</v>
      </c>
      <c r="L9">
        <v>282.01066879239301</v>
      </c>
      <c r="M9">
        <f t="shared" si="1"/>
        <v>17.989331207606995</v>
      </c>
      <c r="N9">
        <v>5.9964437358686897</v>
      </c>
      <c r="O9">
        <v>2.7192409459768099</v>
      </c>
      <c r="P9">
        <v>0.96423335954662703</v>
      </c>
      <c r="Q9">
        <v>488</v>
      </c>
      <c r="R9">
        <v>9</v>
      </c>
      <c r="S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Quijano Velasco</dc:creator>
  <cp:lastModifiedBy>Pablo Quijano Velasco</cp:lastModifiedBy>
  <dcterms:created xsi:type="dcterms:W3CDTF">2023-06-29T07:07:14Z</dcterms:created>
  <dcterms:modified xsi:type="dcterms:W3CDTF">2023-06-30T02:33:59Z</dcterms:modified>
</cp:coreProperties>
</file>