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itssastar-my.sharepoint.com/personal/quijanovelascop_imre_a-star_edu_sg/Documents/Documents/GitHub/viscosity_liquid_transfer_Pablo/Sartorious_experiments/Finalised_Data/"/>
    </mc:Choice>
  </mc:AlternateContent>
  <xr:revisionPtr revIDLastSave="0" documentId="11_96766634BB0A0FA748C781761D018B50615D0575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1" l="1"/>
  <c r="P24" i="1"/>
  <c r="O24" i="1"/>
  <c r="N24" i="1"/>
  <c r="E24" i="1"/>
  <c r="D24" i="1"/>
  <c r="C24" i="1"/>
  <c r="B24" i="1"/>
  <c r="Q23" i="1"/>
  <c r="P23" i="1"/>
  <c r="O23" i="1"/>
  <c r="N23" i="1"/>
  <c r="E23" i="1"/>
  <c r="D23" i="1"/>
  <c r="C23" i="1"/>
  <c r="B23" i="1"/>
  <c r="Q22" i="1"/>
  <c r="P22" i="1"/>
  <c r="O22" i="1"/>
  <c r="N22" i="1"/>
  <c r="E22" i="1"/>
  <c r="D22" i="1"/>
  <c r="C22" i="1"/>
  <c r="B22" i="1"/>
  <c r="Q11" i="1"/>
  <c r="P11" i="1"/>
  <c r="O11" i="1"/>
  <c r="N11" i="1"/>
  <c r="E11" i="1"/>
  <c r="D11" i="1"/>
  <c r="Q10" i="1"/>
  <c r="P10" i="1"/>
  <c r="O10" i="1"/>
  <c r="N10" i="1"/>
  <c r="E10" i="1"/>
  <c r="D10" i="1"/>
  <c r="C10" i="1"/>
  <c r="B10" i="1"/>
  <c r="Q9" i="1"/>
  <c r="P9" i="1"/>
  <c r="O9" i="1"/>
  <c r="N9" i="1"/>
  <c r="E9" i="1"/>
  <c r="D9" i="1"/>
  <c r="C9" i="1"/>
  <c r="B9" i="1"/>
  <c r="B6" i="1"/>
  <c r="C11" i="1" s="1"/>
  <c r="I5" i="1"/>
  <c r="B11" i="1" l="1"/>
</calcChain>
</file>

<file path=xl/sharedStrings.xml><?xml version="1.0" encoding="utf-8"?>
<sst xmlns="http://schemas.openxmlformats.org/spreadsheetml/2006/main" count="32" uniqueCount="10">
  <si>
    <t>Viscosity standard 204</t>
  </si>
  <si>
    <t>Viscosity standard 505</t>
  </si>
  <si>
    <t>Test volume (ul)</t>
  </si>
  <si>
    <t>Trials(ul)</t>
  </si>
  <si>
    <t>Mean</t>
  </si>
  <si>
    <t>Standard Dev</t>
  </si>
  <si>
    <t>%CV</t>
  </si>
  <si>
    <t>%D</t>
  </si>
  <si>
    <t>Viscosity standard 817</t>
  </si>
  <si>
    <t>Viscosity standard 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</si>
</sst>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4"/>
  <sheetViews>
    <sheetView tabSelected="1" topLeftCell="D1" workbookViewId="0">
      <selection sqref="A1:K1"/>
    </sheetView>
  </sheetViews>
  <sheetFormatPr defaultColWidth="12.6328125" defaultRowHeight="15.75" customHeight="1" x14ac:dyDescent="0.25"/>
  <cols>
    <col min="1" max="1" width="13" customWidth="1"/>
  </cols>
  <sheetData>
    <row r="1" spans="1:23" ht="15.75" customHeight="1" x14ac:dyDescent="0.2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M1" s="5" t="s">
        <v>1</v>
      </c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.75" customHeight="1" x14ac:dyDescent="0.25">
      <c r="A2" s="5" t="s">
        <v>2</v>
      </c>
      <c r="B2" s="5" t="s">
        <v>3</v>
      </c>
      <c r="C2" s="6"/>
      <c r="D2" s="6"/>
      <c r="E2" s="6"/>
      <c r="F2" s="6"/>
      <c r="G2" s="6"/>
      <c r="H2" s="6"/>
      <c r="I2" s="6"/>
      <c r="J2" s="6"/>
      <c r="K2" s="6"/>
      <c r="M2" s="5" t="s">
        <v>2</v>
      </c>
      <c r="N2" s="5" t="s">
        <v>3</v>
      </c>
      <c r="O2" s="6"/>
      <c r="P2" s="6"/>
      <c r="Q2" s="6"/>
      <c r="R2" s="6"/>
      <c r="S2" s="6"/>
      <c r="T2" s="6"/>
      <c r="U2" s="6"/>
      <c r="V2" s="6"/>
      <c r="W2" s="6"/>
    </row>
    <row r="3" spans="1:23" ht="15.75" customHeight="1" x14ac:dyDescent="0.25">
      <c r="A3" s="6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M3" s="6"/>
      <c r="N3" s="1">
        <v>1</v>
      </c>
      <c r="O3" s="1">
        <v>2</v>
      </c>
      <c r="P3" s="1">
        <v>3</v>
      </c>
      <c r="Q3" s="1">
        <v>4</v>
      </c>
      <c r="R3" s="1">
        <v>5</v>
      </c>
      <c r="S3" s="1">
        <v>6</v>
      </c>
      <c r="T3" s="1">
        <v>7</v>
      </c>
      <c r="U3" s="1">
        <v>8</v>
      </c>
      <c r="V3" s="1">
        <v>9</v>
      </c>
      <c r="W3" s="1">
        <v>10</v>
      </c>
    </row>
    <row r="4" spans="1:23" ht="15.75" customHeight="1" x14ac:dyDescent="0.25">
      <c r="A4" s="1">
        <v>300</v>
      </c>
      <c r="B4" s="1">
        <v>294.15527200000002</v>
      </c>
      <c r="C4" s="1">
        <v>294.91427399999998</v>
      </c>
      <c r="D4" s="1">
        <v>291.33853299999998</v>
      </c>
      <c r="E4" s="1">
        <v>290.42773099999999</v>
      </c>
      <c r="F4" s="1">
        <v>293.969739</v>
      </c>
      <c r="G4" s="1">
        <v>294.52634</v>
      </c>
      <c r="H4" s="1">
        <v>289.78679699999998</v>
      </c>
      <c r="I4" s="1">
        <v>286.53152299999999</v>
      </c>
      <c r="J4" s="1">
        <v>285.06412</v>
      </c>
      <c r="K4" s="1">
        <v>288.70732800000002</v>
      </c>
      <c r="M4" s="1">
        <v>300</v>
      </c>
      <c r="N4" s="1">
        <v>282.94834500000002</v>
      </c>
      <c r="O4" s="1">
        <v>285.19702999999998</v>
      </c>
      <c r="P4" s="1">
        <v>284.760718</v>
      </c>
      <c r="Q4" s="1">
        <v>294.24211400000002</v>
      </c>
      <c r="R4" s="1">
        <v>288.85533800000002</v>
      </c>
      <c r="S4" s="1">
        <v>280.81712800000003</v>
      </c>
      <c r="T4" s="1">
        <v>284.08946900000001</v>
      </c>
      <c r="U4" s="1">
        <v>287.00940300000002</v>
      </c>
      <c r="V4" s="1">
        <v>280.16266000000002</v>
      </c>
      <c r="W4" s="1">
        <v>281.27022199999999</v>
      </c>
    </row>
    <row r="5" spans="1:23" ht="15.75" customHeight="1" x14ac:dyDescent="0.25">
      <c r="A5" s="1">
        <v>500</v>
      </c>
      <c r="B5" s="1">
        <v>483.61892899999998</v>
      </c>
      <c r="C5" s="1">
        <v>493.33414900000002</v>
      </c>
      <c r="D5" s="1">
        <v>486.99227000000002</v>
      </c>
      <c r="E5" s="1">
        <v>488.35847200000001</v>
      </c>
      <c r="F5" s="1">
        <v>472.85797400000001</v>
      </c>
      <c r="G5" s="1">
        <v>487.95367199999998</v>
      </c>
      <c r="H5" s="1">
        <v>493.36788300000001</v>
      </c>
      <c r="I5" s="1">
        <f>0.419795/(0.8683/1000)</f>
        <v>483.46769549694807</v>
      </c>
      <c r="J5" s="1">
        <v>483.88879600000001</v>
      </c>
      <c r="K5" s="1">
        <v>480.127522</v>
      </c>
      <c r="M5" s="1">
        <v>500</v>
      </c>
      <c r="N5" s="1">
        <v>488.33383800000001</v>
      </c>
      <c r="O5" s="1">
        <v>494.00589400000001</v>
      </c>
      <c r="P5" s="1">
        <v>494.50933099999997</v>
      </c>
      <c r="Q5" s="1">
        <v>484.45737300000002</v>
      </c>
      <c r="R5" s="1">
        <v>475.19413300000002</v>
      </c>
      <c r="S5" s="1">
        <v>489.13933700000001</v>
      </c>
      <c r="T5" s="1">
        <v>480.09425299999998</v>
      </c>
      <c r="U5" s="1">
        <v>474.87529000000001</v>
      </c>
      <c r="V5" s="1">
        <v>488.11568199999999</v>
      </c>
      <c r="W5" s="1">
        <v>495.06311099999999</v>
      </c>
    </row>
    <row r="6" spans="1:23" ht="15.75" customHeight="1" x14ac:dyDescent="0.25">
      <c r="A6" s="1">
        <v>1000</v>
      </c>
      <c r="B6" s="1" t="e">
        <f ca="1">DIVIDE(0.850503,0.8639/1000)</f>
        <v>#NAME?</v>
      </c>
      <c r="C6" s="1">
        <v>990.73317399999996</v>
      </c>
      <c r="D6" s="1">
        <v>992.99331199999995</v>
      </c>
      <c r="E6" s="1">
        <v>992.28490999999997</v>
      </c>
      <c r="F6" s="1">
        <v>990.96930699999996</v>
      </c>
      <c r="G6" s="1">
        <v>986.75263199999995</v>
      </c>
      <c r="H6" s="1">
        <v>989.14770399999998</v>
      </c>
      <c r="I6" s="1">
        <v>980.44448599999998</v>
      </c>
      <c r="J6" s="1">
        <v>997.02445299999999</v>
      </c>
      <c r="K6" s="1">
        <v>989.19830400000001</v>
      </c>
      <c r="M6" s="1">
        <v>1000</v>
      </c>
      <c r="N6" s="1">
        <v>979.40301599999998</v>
      </c>
      <c r="O6" s="1">
        <v>997.45962099999997</v>
      </c>
      <c r="P6" s="1">
        <v>987.99500699999999</v>
      </c>
      <c r="Q6" s="1">
        <v>972.55627400000003</v>
      </c>
      <c r="R6" s="1">
        <v>974.70427099999995</v>
      </c>
      <c r="S6" s="1">
        <v>992.02250200000003</v>
      </c>
      <c r="T6" s="1">
        <v>966.33043699999996</v>
      </c>
      <c r="U6" s="1">
        <v>977.05364399999996</v>
      </c>
      <c r="V6" s="1">
        <v>977.75845500000003</v>
      </c>
      <c r="W6" s="1">
        <v>977.00329999999997</v>
      </c>
    </row>
    <row r="8" spans="1:23" ht="15.75" customHeight="1" x14ac:dyDescent="0.25">
      <c r="A8" s="1" t="s">
        <v>2</v>
      </c>
      <c r="B8" s="1" t="s">
        <v>4</v>
      </c>
      <c r="C8" s="1" t="s">
        <v>5</v>
      </c>
      <c r="D8" s="1" t="s">
        <v>6</v>
      </c>
      <c r="E8" s="1" t="s">
        <v>7</v>
      </c>
      <c r="M8" s="1" t="s">
        <v>2</v>
      </c>
      <c r="N8" s="1" t="s">
        <v>4</v>
      </c>
      <c r="O8" s="1" t="s">
        <v>5</v>
      </c>
      <c r="P8" s="1" t="s">
        <v>6</v>
      </c>
      <c r="Q8" s="1" t="s">
        <v>7</v>
      </c>
    </row>
    <row r="9" spans="1:23" ht="15.75" customHeight="1" x14ac:dyDescent="0.25">
      <c r="A9" s="1">
        <v>300</v>
      </c>
      <c r="B9" s="1">
        <f t="shared" ref="B9:B11" si="0">AVERAGE(B4:K4)</f>
        <v>290.94216569999998</v>
      </c>
      <c r="C9" s="1">
        <f t="shared" ref="C9:C11" si="1">STDEV(B4:K4)</f>
        <v>3.4780345454706985</v>
      </c>
      <c r="D9" s="1" t="e">
        <f t="shared" ref="D9:D11" ca="1" si="2">DIVIDE(C9,DIVIDE(B9,100))</f>
        <v>#NAME?</v>
      </c>
      <c r="E9" s="1" t="e">
        <f t="shared" ref="E9:E11" ca="1" si="3">MULTIPLY(DIVIDE(MINUS(A9,B9),A9),100)</f>
        <v>#NAME?</v>
      </c>
      <c r="M9" s="1">
        <v>300</v>
      </c>
      <c r="N9" s="1">
        <f t="shared" ref="N9:N11" si="4">AVERAGE(N4:W4)</f>
        <v>284.9352427</v>
      </c>
      <c r="O9" s="1">
        <f t="shared" ref="O9:O11" si="5">STDEV(N4:W4)</f>
        <v>4.2715859614081699</v>
      </c>
      <c r="P9" s="2" t="e">
        <f t="shared" ref="P9:P11" ca="1" si="6">DIVIDE(O9,DIVIDE(N9,100))</f>
        <v>#NAME?</v>
      </c>
      <c r="Q9" s="1" t="e">
        <f t="shared" ref="Q9:Q11" ca="1" si="7">MULTIPLY(DIVIDE(MINUS(M9,N9),M9),100)</f>
        <v>#NAME?</v>
      </c>
    </row>
    <row r="10" spans="1:23" ht="15.75" customHeight="1" x14ac:dyDescent="0.25">
      <c r="A10" s="1">
        <v>500</v>
      </c>
      <c r="B10" s="1">
        <f t="shared" si="0"/>
        <v>485.39673624969481</v>
      </c>
      <c r="C10" s="1">
        <f t="shared" si="1"/>
        <v>6.1331348420855116</v>
      </c>
      <c r="D10" s="1" t="e">
        <f t="shared" ca="1" si="2"/>
        <v>#NAME?</v>
      </c>
      <c r="E10" s="1" t="e">
        <f t="shared" ca="1" si="3"/>
        <v>#NAME?</v>
      </c>
      <c r="M10" s="1">
        <v>500</v>
      </c>
      <c r="N10" s="1">
        <f t="shared" si="4"/>
        <v>486.37882420000005</v>
      </c>
      <c r="O10" s="1">
        <f t="shared" si="5"/>
        <v>7.5628461932876165</v>
      </c>
      <c r="P10" s="2" t="e">
        <f t="shared" ca="1" si="6"/>
        <v>#NAME?</v>
      </c>
      <c r="Q10" s="1" t="e">
        <f t="shared" ca="1" si="7"/>
        <v>#NAME?</v>
      </c>
    </row>
    <row r="11" spans="1:23" ht="15.75" customHeight="1" x14ac:dyDescent="0.25">
      <c r="A11" s="1">
        <v>1000</v>
      </c>
      <c r="B11" s="1" t="e">
        <f t="shared" ca="1" si="0"/>
        <v>#NAME?</v>
      </c>
      <c r="C11" s="1" t="e">
        <f t="shared" ca="1" si="1"/>
        <v>#NAME?</v>
      </c>
      <c r="D11" s="1" t="e">
        <f t="shared" ca="1" si="2"/>
        <v>#NAME?</v>
      </c>
      <c r="E11" s="1" t="e">
        <f t="shared" ca="1" si="3"/>
        <v>#NAME?</v>
      </c>
      <c r="M11" s="1">
        <v>1000</v>
      </c>
      <c r="N11" s="1">
        <f t="shared" si="4"/>
        <v>980.22865269999988</v>
      </c>
      <c r="O11" s="1">
        <f t="shared" si="5"/>
        <v>9.4641377468903052</v>
      </c>
      <c r="P11" s="2" t="e">
        <f t="shared" ca="1" si="6"/>
        <v>#NAME?</v>
      </c>
      <c r="Q11" s="1" t="e">
        <f t="shared" ca="1" si="7"/>
        <v>#NAME?</v>
      </c>
    </row>
    <row r="14" spans="1:23" ht="12.5" x14ac:dyDescent="0.25">
      <c r="A14" s="5" t="s">
        <v>8</v>
      </c>
      <c r="B14" s="6"/>
      <c r="C14" s="6"/>
      <c r="D14" s="6"/>
      <c r="E14" s="6"/>
      <c r="F14" s="6"/>
      <c r="G14" s="6"/>
      <c r="H14" s="6"/>
      <c r="I14" s="6"/>
      <c r="J14" s="6"/>
      <c r="K14" s="6"/>
      <c r="M14" s="7" t="s">
        <v>9</v>
      </c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12.5" x14ac:dyDescent="0.25">
      <c r="A15" s="5" t="s">
        <v>2</v>
      </c>
      <c r="B15" s="5" t="s">
        <v>3</v>
      </c>
      <c r="C15" s="6"/>
      <c r="D15" s="6"/>
      <c r="E15" s="6"/>
      <c r="F15" s="6"/>
      <c r="G15" s="6"/>
      <c r="H15" s="6"/>
      <c r="I15" s="6"/>
      <c r="J15" s="6"/>
      <c r="K15" s="6"/>
      <c r="M15" s="7" t="s">
        <v>2</v>
      </c>
      <c r="N15" s="7" t="s">
        <v>3</v>
      </c>
      <c r="O15" s="6"/>
      <c r="P15" s="6"/>
      <c r="Q15" s="6"/>
      <c r="R15" s="6"/>
      <c r="S15" s="6"/>
      <c r="T15" s="6"/>
      <c r="U15" s="6"/>
      <c r="V15" s="6"/>
      <c r="W15" s="6"/>
    </row>
    <row r="16" spans="1:23" ht="12.5" x14ac:dyDescent="0.25">
      <c r="A16" s="6"/>
      <c r="B16" s="1">
        <v>1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M16" s="6"/>
      <c r="N16" s="4">
        <v>1</v>
      </c>
      <c r="O16" s="4">
        <v>2</v>
      </c>
      <c r="P16" s="4">
        <v>3</v>
      </c>
      <c r="Q16" s="4">
        <v>4</v>
      </c>
      <c r="R16" s="4">
        <v>5</v>
      </c>
      <c r="S16" s="4">
        <v>6</v>
      </c>
      <c r="T16" s="4">
        <v>7</v>
      </c>
      <c r="U16" s="4">
        <v>8</v>
      </c>
      <c r="V16" s="4">
        <v>9</v>
      </c>
      <c r="W16" s="4">
        <v>10</v>
      </c>
    </row>
    <row r="17" spans="1:23" ht="12.5" x14ac:dyDescent="0.25">
      <c r="A17" s="1">
        <v>300</v>
      </c>
      <c r="B17" s="1">
        <v>286.37993599999999</v>
      </c>
      <c r="C17" s="1">
        <v>284.93418100000002</v>
      </c>
      <c r="D17" s="1">
        <v>281.64681000000002</v>
      </c>
      <c r="E17" s="1">
        <v>285.00302699999997</v>
      </c>
      <c r="F17" s="1">
        <v>277.15464400000002</v>
      </c>
      <c r="G17" s="1">
        <v>282.02546000000001</v>
      </c>
      <c r="H17" s="1">
        <v>277.29233399999998</v>
      </c>
      <c r="I17" s="1">
        <v>284.14245899999997</v>
      </c>
      <c r="J17" s="1">
        <v>281.16489200000001</v>
      </c>
      <c r="K17" s="1">
        <v>276.08753899999999</v>
      </c>
      <c r="M17" s="4">
        <v>300</v>
      </c>
      <c r="N17" s="4">
        <v>281.61536599999999</v>
      </c>
      <c r="O17" s="4">
        <v>281.86555800000002</v>
      </c>
      <c r="P17" s="4">
        <v>284.86785400000002</v>
      </c>
      <c r="Q17" s="4">
        <v>280.331051</v>
      </c>
      <c r="R17" s="4">
        <v>278.62975</v>
      </c>
      <c r="S17" s="4">
        <v>279.630515</v>
      </c>
      <c r="T17" s="4">
        <v>283.04979700000001</v>
      </c>
      <c r="U17" s="4">
        <v>278.77986499999997</v>
      </c>
      <c r="V17" s="4">
        <v>285.75186300000001</v>
      </c>
      <c r="W17" s="4">
        <v>285.58506899999998</v>
      </c>
    </row>
    <row r="18" spans="1:23" ht="12.5" x14ac:dyDescent="0.25">
      <c r="A18" s="1">
        <v>500</v>
      </c>
      <c r="B18" s="1">
        <v>480.524157</v>
      </c>
      <c r="C18" s="1">
        <v>485.08516900000001</v>
      </c>
      <c r="D18" s="1">
        <v>474.65508</v>
      </c>
      <c r="E18" s="1">
        <v>478.69975199999999</v>
      </c>
      <c r="F18" s="1">
        <v>481.71174100000002</v>
      </c>
      <c r="G18" s="1">
        <v>478.87186500000001</v>
      </c>
      <c r="H18" s="1">
        <v>480.33483100000001</v>
      </c>
      <c r="I18" s="1">
        <v>485.94573700000001</v>
      </c>
      <c r="J18" s="1">
        <v>477.73591499999998</v>
      </c>
      <c r="K18" s="1">
        <v>475.84266500000001</v>
      </c>
      <c r="M18" s="4">
        <v>500</v>
      </c>
      <c r="N18" s="4">
        <v>478.349153</v>
      </c>
      <c r="O18" s="4">
        <v>471.37715400000002</v>
      </c>
      <c r="P18" s="4">
        <v>473.86238800000001</v>
      </c>
      <c r="Q18" s="4">
        <v>475.06330700000001</v>
      </c>
      <c r="R18" s="4">
        <v>472.12772799999999</v>
      </c>
      <c r="S18" s="4">
        <v>476.547775</v>
      </c>
      <c r="T18" s="4">
        <v>475.61372799999998</v>
      </c>
      <c r="U18" s="4">
        <v>481.43484599999999</v>
      </c>
      <c r="V18" s="4">
        <v>475.71380399999998</v>
      </c>
      <c r="W18" s="4">
        <v>477.348387</v>
      </c>
    </row>
    <row r="19" spans="1:23" ht="12.5" x14ac:dyDescent="0.25">
      <c r="A19" s="1">
        <v>1000</v>
      </c>
      <c r="B19" s="1">
        <v>957.33065799999997</v>
      </c>
      <c r="C19" s="1">
        <v>967.46815300000003</v>
      </c>
      <c r="D19" s="1">
        <v>978.24246900000003</v>
      </c>
      <c r="E19" s="1">
        <v>959.53371300000003</v>
      </c>
      <c r="F19" s="1">
        <v>973.11348099999998</v>
      </c>
      <c r="G19" s="1">
        <v>956.74547099999995</v>
      </c>
      <c r="H19" s="1">
        <v>965.11019599999997</v>
      </c>
      <c r="I19" s="1">
        <v>975.81566599999996</v>
      </c>
      <c r="J19" s="1">
        <v>971.16859699999998</v>
      </c>
      <c r="K19" s="1">
        <v>969.96380099999999</v>
      </c>
      <c r="M19" s="4">
        <v>1000</v>
      </c>
      <c r="N19" s="4">
        <v>988.40588700000001</v>
      </c>
      <c r="O19" s="4">
        <v>985.43695000000002</v>
      </c>
      <c r="P19" s="4">
        <v>994.72738800000002</v>
      </c>
      <c r="Q19" s="4">
        <v>986.30427999999995</v>
      </c>
      <c r="R19" s="4">
        <v>986.12080700000001</v>
      </c>
      <c r="S19" s="4">
        <v>986.23756200000003</v>
      </c>
      <c r="T19" s="4">
        <v>973.11085700000001</v>
      </c>
      <c r="U19" s="4">
        <v>983.201908</v>
      </c>
      <c r="V19" s="4">
        <v>975.56273199999998</v>
      </c>
      <c r="W19" s="4">
        <v>979.34896100000003</v>
      </c>
    </row>
    <row r="20" spans="1:23" ht="12.5" x14ac:dyDescent="0.25"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2.5" x14ac:dyDescent="0.25">
      <c r="A21" s="1" t="s">
        <v>2</v>
      </c>
      <c r="B21" s="1" t="s">
        <v>4</v>
      </c>
      <c r="C21" s="1" t="s">
        <v>5</v>
      </c>
      <c r="D21" s="1" t="s">
        <v>6</v>
      </c>
      <c r="E21" s="1" t="s">
        <v>7</v>
      </c>
      <c r="M21" s="3" t="s">
        <v>2</v>
      </c>
      <c r="N21" s="3" t="s">
        <v>4</v>
      </c>
      <c r="O21" s="3" t="s">
        <v>5</v>
      </c>
      <c r="P21" s="3" t="s">
        <v>6</v>
      </c>
      <c r="Q21" s="3" t="s">
        <v>7</v>
      </c>
      <c r="R21" s="3"/>
      <c r="S21" s="3"/>
      <c r="T21" s="3"/>
      <c r="U21" s="3"/>
      <c r="V21" s="3"/>
      <c r="W21" s="3"/>
    </row>
    <row r="22" spans="1:23" ht="12.5" x14ac:dyDescent="0.25">
      <c r="A22" s="1">
        <v>300</v>
      </c>
      <c r="B22" s="1">
        <f t="shared" ref="B22:B24" si="8">AVERAGE(B17:K17)</f>
        <v>281.58312820000003</v>
      </c>
      <c r="C22" s="1">
        <f t="shared" ref="C22:C24" si="9">STDEV(B17:K17)</f>
        <v>3.6679289346698001</v>
      </c>
      <c r="D22" s="1" t="e">
        <f t="shared" ref="D22:D24" ca="1" si="10">DIVIDE(C22,DIVIDE(B22,100))</f>
        <v>#NAME?</v>
      </c>
      <c r="E22" s="2" t="e">
        <f t="shared" ref="E22:E24" ca="1" si="11">MULTIPLY(DIVIDE(MINUS(A22,B22),A22),100)</f>
        <v>#NAME?</v>
      </c>
      <c r="M22" s="4">
        <v>300</v>
      </c>
      <c r="N22" s="4">
        <f t="shared" ref="N22:N24" si="12">AVERAGE(N17:W17)</f>
        <v>282.01066879999996</v>
      </c>
      <c r="O22" s="4">
        <f t="shared" ref="O22:O24" si="13">STDEV(N17:W17)</f>
        <v>2.7192409103153081</v>
      </c>
      <c r="P22" s="2" t="e">
        <f t="shared" ref="P22:P24" ca="1" si="14">DIVIDE(O22,DIVIDE(N22,100))</f>
        <v>#NAME?</v>
      </c>
      <c r="Q22" s="4" t="e">
        <f t="shared" ref="Q22:Q24" ca="1" si="15">MULTIPLY(DIVIDE(MINUS(M22,N22),M22),100)</f>
        <v>#NAME?</v>
      </c>
      <c r="R22" s="3"/>
      <c r="S22" s="3"/>
      <c r="T22" s="3"/>
      <c r="U22" s="3"/>
      <c r="V22" s="3"/>
      <c r="W22" s="3"/>
    </row>
    <row r="23" spans="1:23" ht="12.5" x14ac:dyDescent="0.25">
      <c r="A23" s="1">
        <v>500</v>
      </c>
      <c r="B23" s="1">
        <f t="shared" si="8"/>
        <v>479.94069120000006</v>
      </c>
      <c r="C23" s="1">
        <f t="shared" si="9"/>
        <v>3.6275716539370135</v>
      </c>
      <c r="D23" s="1" t="e">
        <f t="shared" ca="1" si="10"/>
        <v>#NAME?</v>
      </c>
      <c r="E23" s="2" t="e">
        <f t="shared" ca="1" si="11"/>
        <v>#NAME?</v>
      </c>
      <c r="M23" s="4">
        <v>500</v>
      </c>
      <c r="N23" s="4">
        <f t="shared" si="12"/>
        <v>475.74382699999995</v>
      </c>
      <c r="O23" s="4">
        <f t="shared" si="13"/>
        <v>2.954490337381424</v>
      </c>
      <c r="P23" s="2" t="e">
        <f t="shared" ca="1" si="14"/>
        <v>#NAME?</v>
      </c>
      <c r="Q23" s="4" t="e">
        <f t="shared" ca="1" si="15"/>
        <v>#NAME?</v>
      </c>
      <c r="R23" s="3"/>
      <c r="S23" s="3"/>
      <c r="T23" s="3"/>
      <c r="U23" s="3"/>
      <c r="V23" s="3"/>
      <c r="W23" s="3"/>
    </row>
    <row r="24" spans="1:23" ht="12.5" x14ac:dyDescent="0.25">
      <c r="A24" s="1">
        <v>1000</v>
      </c>
      <c r="B24" s="1">
        <f t="shared" si="8"/>
        <v>967.44922050000002</v>
      </c>
      <c r="C24" s="1">
        <f t="shared" si="9"/>
        <v>7.628998482382026</v>
      </c>
      <c r="D24" s="1" t="e">
        <f t="shared" ca="1" si="10"/>
        <v>#NAME?</v>
      </c>
      <c r="E24" s="2" t="e">
        <f t="shared" ca="1" si="11"/>
        <v>#NAME?</v>
      </c>
      <c r="M24" s="4">
        <v>1000</v>
      </c>
      <c r="N24" s="4">
        <f t="shared" si="12"/>
        <v>983.84573320000004</v>
      </c>
      <c r="O24" s="4">
        <f t="shared" si="13"/>
        <v>6.352250606917397</v>
      </c>
      <c r="P24" s="2" t="e">
        <f t="shared" ca="1" si="14"/>
        <v>#NAME?</v>
      </c>
      <c r="Q24" s="4" t="e">
        <f t="shared" ca="1" si="15"/>
        <v>#NAME?</v>
      </c>
      <c r="R24" s="3"/>
      <c r="S24" s="3"/>
      <c r="T24" s="3"/>
      <c r="U24" s="3"/>
      <c r="V24" s="3"/>
      <c r="W24" s="3"/>
    </row>
  </sheetData>
  <mergeCells count="12">
    <mergeCell ref="A2:A3"/>
    <mergeCell ref="A15:A16"/>
    <mergeCell ref="M2:M3"/>
    <mergeCell ref="M15:M16"/>
    <mergeCell ref="A1:K1"/>
    <mergeCell ref="M1:W1"/>
    <mergeCell ref="B2:K2"/>
    <mergeCell ref="N2:W2"/>
    <mergeCell ref="A14:K14"/>
    <mergeCell ref="M14:W14"/>
    <mergeCell ref="B15:K15"/>
    <mergeCell ref="N15:W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Quijano Velasco</cp:lastModifiedBy>
  <dcterms:modified xsi:type="dcterms:W3CDTF">2023-06-29T07:16:56Z</dcterms:modified>
</cp:coreProperties>
</file>