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bda4779b403b8d/Escritorio/Clases/Excel/Avanzado/"/>
    </mc:Choice>
  </mc:AlternateContent>
  <xr:revisionPtr revIDLastSave="6" documentId="8_{0C801115-0C07-4EF5-A7F8-0D2B6CEAE64E}" xr6:coauthVersionLast="47" xr6:coauthVersionMax="47" xr10:uidLastSave="{87E70AB0-2BB1-4E2A-9631-42B53E177F14}"/>
  <bookViews>
    <workbookView xWindow="-110" yWindow="-110" windowWidth="19420" windowHeight="10300" xr2:uid="{E12FA143-0E3A-48AE-8BCC-917C5A51700B}"/>
  </bookViews>
  <sheets>
    <sheet name="dashBoard" sheetId="7" r:id="rId1"/>
    <sheet name="TablasDinamicas" sheetId="4" r:id="rId2"/>
    <sheet name="TablaDatos" sheetId="1" r:id="rId3"/>
  </sheets>
  <definedNames>
    <definedName name="_xlnm._FilterDatabase" localSheetId="2" hidden="1">TablaDatos!$A$1:$R$65</definedName>
    <definedName name="_xlcn.WorksheetConnection_RangoFiltrosA1O65" hidden="1">TablaDatos!$A$1:$Q$65</definedName>
    <definedName name="_xlcn.WorksheetConnection_RangoFiltrosA1P65" hidden="1">TablaDatos!$A$1:$R$65</definedName>
    <definedName name="SegmentaciónDeDatos_Antigüedad">#N/A</definedName>
    <definedName name="SegmentaciónDeDatos_Ciudad">#N/A</definedName>
    <definedName name="SegmentaciónDeDatos_Departamento">#N/A</definedName>
    <definedName name="SegmentaciónDeDatos_E._Civil">#N/A</definedName>
    <definedName name="SegmentaciónDeDatos_Evaluación_desempeño">#N/A</definedName>
    <definedName name="SegmentaciónDeDatos_Género">#N/A</definedName>
    <definedName name="SegmentaciónDeDatos_Nombre_Completo">#N/A</definedName>
  </definedNames>
  <calcPr calcId="191029"/>
  <pivotCaches>
    <pivotCache cacheId="16" r:id="rId4"/>
    <pivotCache cacheId="17" r:id="rId5"/>
    <pivotCache cacheId="18" r:id="rId6"/>
    <pivotCache cacheId="19" r:id="rId7"/>
    <pivotCache cacheId="20" r:id="rId8"/>
    <pivotCache cacheId="21" r:id="rId9"/>
    <pivotCache cacheId="22" r:id="rId10"/>
    <pivotCache cacheId="23" r:id="rId11"/>
    <pivotCache cacheId="24" r:id="rId12"/>
    <pivotCache cacheId="25" r:id="rId13"/>
    <pivotCache cacheId="26" r:id="rId14"/>
    <pivotCache cacheId="27" r:id="rId15"/>
    <pivotCache cacheId="28" r:id="rId16"/>
  </pivotCaches>
  <extLst>
    <ext xmlns:x14="http://schemas.microsoft.com/office/spreadsheetml/2009/9/main" uri="{876F7934-8845-4945-9796-88D515C7AA90}">
      <x14:pivotCaches>
        <pivotCache cacheId="29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1" name="Rango 1" connection="WorksheetConnection_RangoFiltros!$A$1:$P$65"/>
          <x15:modelTable id="Rango" name="Rango" connection="WorksheetConnection_RangoFiltros!$A$1:$O$65"/>
        </x15:modelTables>
        <x15:modelRelationships>
          <x15:modelRelationship fromTable="Rango 1" fromColumn="Nombre Completo" toTable="Rango" toColumn="Nombre Completo"/>
        </x15:modelRelationships>
      </x15:dataModel>
    </ext>
  </extLst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Q20" i="1"/>
  <c r="Q21" i="1"/>
  <c r="Q22" i="1"/>
  <c r="Q23" i="1"/>
  <c r="R23" i="1" s="1"/>
  <c r="Q24" i="1"/>
  <c r="R24" i="1" s="1"/>
  <c r="Q25" i="1"/>
  <c r="R25" i="1" s="1"/>
  <c r="Q26" i="1"/>
  <c r="R26" i="1" s="1"/>
  <c r="Q27" i="1"/>
  <c r="Q28" i="1"/>
  <c r="R28" i="1" s="1"/>
  <c r="Q29" i="1"/>
  <c r="R29" i="1" s="1"/>
  <c r="Q30" i="1"/>
  <c r="Q31" i="1"/>
  <c r="R31" i="1" s="1"/>
  <c r="Q32" i="1"/>
  <c r="R32" i="1" s="1"/>
  <c r="Q33" i="1"/>
  <c r="R33" i="1" s="1"/>
  <c r="Q34" i="1"/>
  <c r="R34" i="1" s="1"/>
  <c r="Q35" i="1"/>
  <c r="Q36" i="1"/>
  <c r="Q37" i="1"/>
  <c r="Q38" i="1"/>
  <c r="Q39" i="1"/>
  <c r="R39" i="1" s="1"/>
  <c r="Q40" i="1"/>
  <c r="R40" i="1" s="1"/>
  <c r="Q41" i="1"/>
  <c r="R41" i="1" s="1"/>
  <c r="Q42" i="1"/>
  <c r="R42" i="1" s="1"/>
  <c r="Q43" i="1"/>
  <c r="R43" i="1" s="1"/>
  <c r="Q44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Q52" i="1"/>
  <c r="Q53" i="1"/>
  <c r="Q54" i="1"/>
  <c r="Q55" i="1"/>
  <c r="R55" i="1" s="1"/>
  <c r="Q56" i="1"/>
  <c r="R56" i="1" s="1"/>
  <c r="Q57" i="1"/>
  <c r="R57" i="1" s="1"/>
  <c r="Q58" i="1"/>
  <c r="R58" i="1" s="1"/>
  <c r="Q59" i="1"/>
  <c r="Q60" i="1"/>
  <c r="Q61" i="1"/>
  <c r="Q62" i="1"/>
  <c r="R62" i="1" s="1"/>
  <c r="Q63" i="1"/>
  <c r="R63" i="1" s="1"/>
  <c r="Q64" i="1"/>
  <c r="R64" i="1" s="1"/>
  <c r="Q65" i="1"/>
  <c r="R65" i="1" s="1"/>
  <c r="Q2" i="1"/>
  <c r="R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2" i="1"/>
  <c r="P2" i="1" s="1"/>
  <c r="R51" i="1" l="1"/>
  <c r="R27" i="1"/>
  <c r="R53" i="1"/>
  <c r="R52" i="1"/>
  <c r="R11" i="1"/>
  <c r="R30" i="1"/>
  <c r="R61" i="1"/>
  <c r="R22" i="1"/>
  <c r="R60" i="1"/>
  <c r="R37" i="1"/>
  <c r="R21" i="1"/>
  <c r="R59" i="1"/>
  <c r="R36" i="1"/>
  <c r="R20" i="1"/>
  <c r="R38" i="1"/>
  <c r="R54" i="1"/>
  <c r="R35" i="1"/>
  <c r="R19" i="1"/>
  <c r="R44" i="1"/>
  <c r="R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0D105-E435-43DE-8E64-86834A44AE4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896EE6-3BC7-4CCA-888F-A72983151E4E}" name="WorksheetConnection_RangoFiltros!$A$1:$O$65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RangoFiltrosA1O65"/>
        </x15:connection>
      </ext>
    </extLst>
  </connection>
  <connection id="3" xr16:uid="{F87265F3-7AF8-452F-8423-862259D084D0}" name="WorksheetConnection_RangoFiltros!$A$1:$P$65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RangoFiltrosA1P65"/>
        </x15:connection>
      </ext>
    </extLst>
  </connection>
</connections>
</file>

<file path=xl/sharedStrings.xml><?xml version="1.0" encoding="utf-8"?>
<sst xmlns="http://schemas.openxmlformats.org/spreadsheetml/2006/main" count="473" uniqueCount="123">
  <si>
    <t>Código</t>
  </si>
  <si>
    <t>Nombre Completo</t>
  </si>
  <si>
    <t>Departamento</t>
  </si>
  <si>
    <t>Fecha de Nacimiento</t>
  </si>
  <si>
    <t>Género</t>
  </si>
  <si>
    <t>E. Civil</t>
  </si>
  <si>
    <t>N. Hijos</t>
  </si>
  <si>
    <t>Ciudad</t>
  </si>
  <si>
    <t>Fecha Contrato</t>
  </si>
  <si>
    <t>Edad</t>
  </si>
  <si>
    <t>BANCA</t>
  </si>
  <si>
    <t>M</t>
  </si>
  <si>
    <t>Casado</t>
  </si>
  <si>
    <t>Bogotá</t>
  </si>
  <si>
    <t>SERVICIO AL CLIENTE</t>
  </si>
  <si>
    <t>Soltero</t>
  </si>
  <si>
    <t>Medellín</t>
  </si>
  <si>
    <t>Cali</t>
  </si>
  <si>
    <t>F</t>
  </si>
  <si>
    <t>CONTADURIA</t>
  </si>
  <si>
    <t>FINANZAS</t>
  </si>
  <si>
    <t>COMUNICACIÓN</t>
  </si>
  <si>
    <t>Divorciado</t>
  </si>
  <si>
    <t>MERCADEO</t>
  </si>
  <si>
    <t>SISTEMAS</t>
  </si>
  <si>
    <t>Etiquetas de fila</t>
  </si>
  <si>
    <t>Total general</t>
  </si>
  <si>
    <t xml:space="preserve">Hugo Alvarez </t>
  </si>
  <si>
    <t xml:space="preserve">Javier Garzon </t>
  </si>
  <si>
    <t xml:space="preserve">Alfredo Abril </t>
  </si>
  <si>
    <t xml:space="preserve">Nancy Garzon </t>
  </si>
  <si>
    <t xml:space="preserve">Sandra Gomez </t>
  </si>
  <si>
    <t xml:space="preserve">Yolanda Piñeros </t>
  </si>
  <si>
    <t xml:space="preserve">Natalia Jurado </t>
  </si>
  <si>
    <t xml:space="preserve">Cesar Parada </t>
  </si>
  <si>
    <t xml:space="preserve">Marina Camargo </t>
  </si>
  <si>
    <t xml:space="preserve">Peter Montañez </t>
  </si>
  <si>
    <t xml:space="preserve">Gloria Bejarano </t>
  </si>
  <si>
    <t xml:space="preserve">Dennis Navarrete </t>
  </si>
  <si>
    <t xml:space="preserve">Fanny Reyes </t>
  </si>
  <si>
    <t xml:space="preserve">Marcela Reyes </t>
  </si>
  <si>
    <t xml:space="preserve">Omaira Sanchez </t>
  </si>
  <si>
    <t xml:space="preserve">Angie Alvarez </t>
  </si>
  <si>
    <t xml:space="preserve">Stive Delgado </t>
  </si>
  <si>
    <t xml:space="preserve">Patricia Garzon </t>
  </si>
  <si>
    <t xml:space="preserve">Sonia Delgado </t>
  </si>
  <si>
    <t xml:space="preserve">Jair Marin </t>
  </si>
  <si>
    <t xml:space="preserve">Carlos Blanco </t>
  </si>
  <si>
    <t xml:space="preserve">Martha Bueno </t>
  </si>
  <si>
    <t xml:space="preserve">Claudia Hoyos </t>
  </si>
  <si>
    <t xml:space="preserve">Mauricio Rojas </t>
  </si>
  <si>
    <t xml:space="preserve">Carlos Orozco </t>
  </si>
  <si>
    <t xml:space="preserve">Aura Rojas </t>
  </si>
  <si>
    <t xml:space="preserve">Manuela Reyes </t>
  </si>
  <si>
    <t xml:space="preserve">Alexis Valencia </t>
  </si>
  <si>
    <t xml:space="preserve">Alfredo Sanchez </t>
  </si>
  <si>
    <t xml:space="preserve">Angie Rojas </t>
  </si>
  <si>
    <t xml:space="preserve">Camilo Reyes </t>
  </si>
  <si>
    <t xml:space="preserve">Carlos Reyes </t>
  </si>
  <si>
    <t xml:space="preserve">Cesar Piñeros </t>
  </si>
  <si>
    <t xml:space="preserve">Claudia Parada </t>
  </si>
  <si>
    <t xml:space="preserve">Dennis Orozco </t>
  </si>
  <si>
    <t xml:space="preserve">Fanny Orozco </t>
  </si>
  <si>
    <t xml:space="preserve">Gloria Olivares </t>
  </si>
  <si>
    <t xml:space="preserve">Hugo Navarrete </t>
  </si>
  <si>
    <t xml:space="preserve">Jair Montañez </t>
  </si>
  <si>
    <t xml:space="preserve">Javier Marin </t>
  </si>
  <si>
    <t xml:space="preserve">Manuel Jurado </t>
  </si>
  <si>
    <t xml:space="preserve">Manuela Hoyos </t>
  </si>
  <si>
    <t xml:space="preserve">Marcela Gomez </t>
  </si>
  <si>
    <t xml:space="preserve">Marina Garzon </t>
  </si>
  <si>
    <t xml:space="preserve">Martha Garzon </t>
  </si>
  <si>
    <t xml:space="preserve">Mauricio Garzon </t>
  </si>
  <si>
    <t xml:space="preserve">Nancy Delgado </t>
  </si>
  <si>
    <t xml:space="preserve">Natalia Delgado </t>
  </si>
  <si>
    <t xml:space="preserve">Omaira Camargo </t>
  </si>
  <si>
    <t xml:space="preserve">Patricia Camargo </t>
  </si>
  <si>
    <t xml:space="preserve">Peter Bueno </t>
  </si>
  <si>
    <t xml:space="preserve">Sandra Blanco </t>
  </si>
  <si>
    <t xml:space="preserve">Sonia Bejarano </t>
  </si>
  <si>
    <t xml:space="preserve">Victor Alvarez </t>
  </si>
  <si>
    <t xml:space="preserve">Yolanda Abril </t>
  </si>
  <si>
    <t xml:space="preserve">Laura Gonzalez </t>
  </si>
  <si>
    <t xml:space="preserve">Arturo Jimenez </t>
  </si>
  <si>
    <t xml:space="preserve">Gustavo Amaya </t>
  </si>
  <si>
    <t xml:space="preserve">Francisco Gutierrez </t>
  </si>
  <si>
    <t>Recuento de Nombre Completo</t>
  </si>
  <si>
    <t>Cantidad de empleados</t>
  </si>
  <si>
    <t>Promedio de Evaluación desempeño</t>
  </si>
  <si>
    <t xml:space="preserve">Victoria Valencia </t>
  </si>
  <si>
    <t xml:space="preserve">Camila Orozco </t>
  </si>
  <si>
    <t xml:space="preserve">Alejandra Olivares </t>
  </si>
  <si>
    <t xml:space="preserve">Manuela Camargo </t>
  </si>
  <si>
    <t xml:space="preserve">Fabiola Orozco </t>
  </si>
  <si>
    <t>Recuento de E. Civil</t>
  </si>
  <si>
    <t>Etiquetas de columna</t>
  </si>
  <si>
    <t>Rango</t>
  </si>
  <si>
    <t>26-30</t>
  </si>
  <si>
    <t>31-35</t>
  </si>
  <si>
    <t>36-40</t>
  </si>
  <si>
    <t>41-45</t>
  </si>
  <si>
    <t>46-50</t>
  </si>
  <si>
    <t>&gt;51</t>
  </si>
  <si>
    <t>Recuento de Rango</t>
  </si>
  <si>
    <t>Antigüedad</t>
  </si>
  <si>
    <t>Antigüedad en años</t>
  </si>
  <si>
    <t>20-25</t>
  </si>
  <si>
    <t>Salario 2019</t>
  </si>
  <si>
    <t>Salario 2018</t>
  </si>
  <si>
    <t>Salario 2017</t>
  </si>
  <si>
    <t>Salario 2016</t>
  </si>
  <si>
    <t>5-7</t>
  </si>
  <si>
    <t>8-10</t>
  </si>
  <si>
    <t>11-13</t>
  </si>
  <si>
    <t>14-16</t>
  </si>
  <si>
    <t>17-20</t>
  </si>
  <si>
    <t>&gt;21</t>
  </si>
  <si>
    <t>Evalua desempeño</t>
  </si>
  <si>
    <t>Suma de Salario 2019</t>
  </si>
  <si>
    <t>Suma de Salario 2018</t>
  </si>
  <si>
    <t>Suma de Salario 2017</t>
  </si>
  <si>
    <t>Suma de Salario 2016</t>
  </si>
  <si>
    <t>Promedio de Antigüedad en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</si>
</sst>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  <numFmt numFmtId="167" formatCode="_(* #,##0_);_(* \(#,##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166" fontId="2" fillId="0" borderId="0" xfId="2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5" fontId="3" fillId="0" borderId="0" xfId="0" applyNumberFormat="1" applyFont="1"/>
    <xf numFmtId="167" fontId="3" fillId="0" borderId="0" xfId="1" applyNumberFormat="1" applyFont="1"/>
    <xf numFmtId="165" fontId="3" fillId="0" borderId="0" xfId="2" applyFont="1"/>
    <xf numFmtId="166" fontId="3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 wrapText="1"/>
    </xf>
    <xf numFmtId="167" fontId="0" fillId="0" borderId="0" xfId="0" pivotButton="1" applyNumberFormat="1"/>
    <xf numFmtId="167" fontId="0" fillId="0" borderId="0" xfId="0" applyNumberFormat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7" fontId="0" fillId="0" borderId="0" xfId="0" applyNumberFormat="1"/>
    <xf numFmtId="16" fontId="3" fillId="0" borderId="0" xfId="0" quotePrefix="1" applyNumberFormat="1" applyFont="1"/>
    <xf numFmtId="0" fontId="0" fillId="0" borderId="0" xfId="0" quotePrefix="1"/>
  </cellXfs>
  <cellStyles count="3">
    <cellStyle name="Millares" xfId="1" builtinId="3"/>
    <cellStyle name="Moneda" xfId="2" builtinId="4"/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 &quot;$&quot;\ * #,##0_ ;_ &quot;$&quot;\ * \-#,##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 &quot;$&quot;\ * #,##0_ ;_ &quot;$&quot;\ * \-#,##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 &quot;$&quot;\ * #,##0_ ;_ &quot;$&quot;\ * \-#,##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6" formatCode="_ &quot;$&quot;\ * #,##0_ ;_ &quot;$&quot;\ * \-#,##0_ ;_ &quot;$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6" formatCode="_ &quot;$&quot;\ * #,##0_ ;_ &quot;$&quot;\ * \-#,##0_ ;_ &quot;$&quot;\ * &quot;-&quot;??_ ;_ @_ "/>
    </dxf>
    <dxf>
      <numFmt numFmtId="167" formatCode="_(* #,##0_);_(* \(#,##0\);_(* &quot;-&quot;??_);_(@_)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microsoft.com/office/2007/relationships/slicerCache" Target="slicerCaches/slicerCache1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microsoft.com/office/2007/relationships/slicerCache" Target="slicerCaches/slicerCache3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microsoft.com/office/2007/relationships/slicerCache" Target="slicerCaches/slicerCache7.xml"/><Relationship Id="rId32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microsoft.com/office/2007/relationships/slicerCache" Target="slicerCaches/slicerCache6.xml"/><Relationship Id="rId28" Type="http://schemas.openxmlformats.org/officeDocument/2006/relationships/sharedStrings" Target="sharedStrings.xml"/><Relationship Id="rId10" Type="http://schemas.openxmlformats.org/officeDocument/2006/relationships/pivotCacheDefinition" Target="pivotCache/pivotCacheDefinition7.xml"/><Relationship Id="rId19" Type="http://schemas.microsoft.com/office/2007/relationships/slicerCache" Target="slicerCaches/slicerCache2.xml"/><Relationship Id="rId31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microsoft.com/office/2007/relationships/slicerCache" Target="slicerCaches/slicerCache5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TablasDinamicas!$A$11:$A$18</c:f>
              <c:strCache>
                <c:ptCount val="7"/>
                <c:pt idx="0">
                  <c:v>BANCA</c:v>
                </c:pt>
                <c:pt idx="1">
                  <c:v>COMUNICACIÓN</c:v>
                </c:pt>
                <c:pt idx="2">
                  <c:v>CONTADURIA</c:v>
                </c:pt>
                <c:pt idx="3">
                  <c:v>FINANZAS</c:v>
                </c:pt>
                <c:pt idx="4">
                  <c:v>MERCADEO</c:v>
                </c:pt>
                <c:pt idx="5">
                  <c:v>SERVICIO AL CLIENTE</c:v>
                </c:pt>
                <c:pt idx="6">
                  <c:v>SISTEMAS</c:v>
                </c:pt>
              </c:strCache>
            </c:strRef>
          </c:cat>
          <c:val>
            <c:numRef>
              <c:f>TablasDinamicas!$B$11:$B$18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D-4224-8183-AEE5ED7A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584448"/>
        <c:axId val="746571488"/>
      </c:barChart>
      <c:catAx>
        <c:axId val="7465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71488"/>
        <c:crosses val="autoZero"/>
        <c:auto val="1"/>
        <c:lblAlgn val="ctr"/>
        <c:lblOffset val="100"/>
        <c:noMultiLvlLbl val="0"/>
      </c:catAx>
      <c:valAx>
        <c:axId val="7465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 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586291151903024E-2"/>
          <c:y val="0.29983061358202973"/>
          <c:w val="0.83763754661944245"/>
          <c:h val="0.62224725157936944"/>
        </c:manualLayout>
      </c:layout>
      <c:pie3DChart>
        <c:varyColors val="1"/>
        <c:ser>
          <c:idx val="0"/>
          <c:order val="0"/>
          <c:tx>
            <c:strRef>
              <c:f>TablasDinamicas!$E$10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DB-44D2-8ACE-4BA7FBFDD7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DB-44D2-8ACE-4BA7FBFDD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TablasDinamicas!$D$11:$D$13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TablasDinamicas!$E$11:$E$13</c:f>
              <c:numCache>
                <c:formatCode>General</c:formatCode>
                <c:ptCount val="2"/>
                <c:pt idx="0">
                  <c:v>37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2-423C-B393-F606FA72A8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3.2053938487856232E-2"/>
          <c:y val="0.13958374225804612"/>
          <c:w val="0.18532151894920768"/>
          <c:h val="0.29699741673586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TablasDinamicas!$I$25</c:f>
              <c:strCache>
                <c:ptCount val="1"/>
                <c:pt idx="0">
                  <c:v>Suma de Salario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TablasDinamicas!$H$26:$H$33</c:f>
              <c:strCache>
                <c:ptCount val="7"/>
                <c:pt idx="0">
                  <c:v>BANCA</c:v>
                </c:pt>
                <c:pt idx="1">
                  <c:v>COMUNICACIÓN</c:v>
                </c:pt>
                <c:pt idx="2">
                  <c:v>CONTADURIA</c:v>
                </c:pt>
                <c:pt idx="3">
                  <c:v>FINANZAS</c:v>
                </c:pt>
                <c:pt idx="4">
                  <c:v>MERCADEO</c:v>
                </c:pt>
                <c:pt idx="5">
                  <c:v>SERVICIO AL CLIENTE</c:v>
                </c:pt>
                <c:pt idx="6">
                  <c:v>SISTEMAS</c:v>
                </c:pt>
              </c:strCache>
            </c:strRef>
          </c:cat>
          <c:val>
            <c:numRef>
              <c:f>TablasDinamicas!$I$26:$I$33</c:f>
              <c:numCache>
                <c:formatCode>_ "$"\ * #,##0_ ;_ "$"\ * \-#,##0_ ;_ "$"\ * "-"??_ ;_ @_ </c:formatCode>
                <c:ptCount val="7"/>
                <c:pt idx="0">
                  <c:v>10536240</c:v>
                </c:pt>
                <c:pt idx="1">
                  <c:v>12348600</c:v>
                </c:pt>
                <c:pt idx="2">
                  <c:v>5260200</c:v>
                </c:pt>
                <c:pt idx="3">
                  <c:v>2745600</c:v>
                </c:pt>
                <c:pt idx="4">
                  <c:v>3709200</c:v>
                </c:pt>
                <c:pt idx="5">
                  <c:v>8141760</c:v>
                </c:pt>
                <c:pt idx="6">
                  <c:v>1518000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37-4974-AF48-7076D546F0C8}"/>
            </c:ext>
          </c:extLst>
        </c:ser>
        <c:ser>
          <c:idx val="1"/>
          <c:order val="1"/>
          <c:tx>
            <c:strRef>
              <c:f>TablasDinamicas!$J$25</c:f>
              <c:strCache>
                <c:ptCount val="1"/>
                <c:pt idx="0">
                  <c:v>Suma de Salario 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TablasDinamicas!$H$26:$H$33</c:f>
              <c:strCache>
                <c:ptCount val="7"/>
                <c:pt idx="0">
                  <c:v>BANCA</c:v>
                </c:pt>
                <c:pt idx="1">
                  <c:v>COMUNICACIÓN</c:v>
                </c:pt>
                <c:pt idx="2">
                  <c:v>CONTADURIA</c:v>
                </c:pt>
                <c:pt idx="3">
                  <c:v>FINANZAS</c:v>
                </c:pt>
                <c:pt idx="4">
                  <c:v>MERCADEO</c:v>
                </c:pt>
                <c:pt idx="5">
                  <c:v>SERVICIO AL CLIENTE</c:v>
                </c:pt>
                <c:pt idx="6">
                  <c:v>SISTEMAS</c:v>
                </c:pt>
              </c:strCache>
            </c:strRef>
          </c:cat>
          <c:val>
            <c:numRef>
              <c:f>TablasDinamicas!$J$26:$J$33</c:f>
              <c:numCache>
                <c:formatCode>_ "$"\ * #,##0_ ;_ "$"\ * \-#,##0_ ;_ "$"\ * "-"??_ ;_ @_ </c:formatCode>
                <c:ptCount val="7"/>
                <c:pt idx="0">
                  <c:v>15982000</c:v>
                </c:pt>
                <c:pt idx="1">
                  <c:v>17855000</c:v>
                </c:pt>
                <c:pt idx="2">
                  <c:v>8485000</c:v>
                </c:pt>
                <c:pt idx="3">
                  <c:v>4080000</c:v>
                </c:pt>
                <c:pt idx="4">
                  <c:v>4310000</c:v>
                </c:pt>
                <c:pt idx="5">
                  <c:v>11668000</c:v>
                </c:pt>
                <c:pt idx="6">
                  <c:v>3150000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37-4974-AF48-7076D546F0C8}"/>
            </c:ext>
          </c:extLst>
        </c:ser>
        <c:ser>
          <c:idx val="2"/>
          <c:order val="2"/>
          <c:tx>
            <c:strRef>
              <c:f>TablasDinamicas!$K$25</c:f>
              <c:strCache>
                <c:ptCount val="1"/>
                <c:pt idx="0">
                  <c:v>Suma de Salario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TablasDinamicas!$H$26:$H$33</c:f>
              <c:strCache>
                <c:ptCount val="7"/>
                <c:pt idx="0">
                  <c:v>BANCA</c:v>
                </c:pt>
                <c:pt idx="1">
                  <c:v>COMUNICACIÓN</c:v>
                </c:pt>
                <c:pt idx="2">
                  <c:v>CONTADURIA</c:v>
                </c:pt>
                <c:pt idx="3">
                  <c:v>FINANZAS</c:v>
                </c:pt>
                <c:pt idx="4">
                  <c:v>MERCADEO</c:v>
                </c:pt>
                <c:pt idx="5">
                  <c:v>SERVICIO AL CLIENTE</c:v>
                </c:pt>
                <c:pt idx="6">
                  <c:v>SISTEMAS</c:v>
                </c:pt>
              </c:strCache>
            </c:strRef>
          </c:cat>
          <c:val>
            <c:numRef>
              <c:f>TablasDinamicas!$K$26:$K$33</c:f>
              <c:numCache>
                <c:formatCode>_ "$"\ * #,##0_ ;_ "$"\ * \-#,##0_ ;_ "$"\ * "-"??_ ;_ @_ </c:formatCode>
                <c:ptCount val="7"/>
                <c:pt idx="0">
                  <c:v>17580200</c:v>
                </c:pt>
                <c:pt idx="1">
                  <c:v>19640500</c:v>
                </c:pt>
                <c:pt idx="2">
                  <c:v>9333500</c:v>
                </c:pt>
                <c:pt idx="3">
                  <c:v>4488000</c:v>
                </c:pt>
                <c:pt idx="4">
                  <c:v>4741000</c:v>
                </c:pt>
                <c:pt idx="5">
                  <c:v>12834800</c:v>
                </c:pt>
                <c:pt idx="6">
                  <c:v>3465000.0000000005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37-4974-AF48-7076D546F0C8}"/>
            </c:ext>
          </c:extLst>
        </c:ser>
        <c:ser>
          <c:idx val="3"/>
          <c:order val="3"/>
          <c:tx>
            <c:strRef>
              <c:f>TablasDinamicas!$L$25</c:f>
              <c:strCache>
                <c:ptCount val="1"/>
                <c:pt idx="0">
                  <c:v>Suma de Salario 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TablasDinamicas!$H$26:$H$33</c:f>
              <c:strCache>
                <c:ptCount val="7"/>
                <c:pt idx="0">
                  <c:v>BANCA</c:v>
                </c:pt>
                <c:pt idx="1">
                  <c:v>COMUNICACIÓN</c:v>
                </c:pt>
                <c:pt idx="2">
                  <c:v>CONTADURIA</c:v>
                </c:pt>
                <c:pt idx="3">
                  <c:v>FINANZAS</c:v>
                </c:pt>
                <c:pt idx="4">
                  <c:v>MERCADEO</c:v>
                </c:pt>
                <c:pt idx="5">
                  <c:v>SERVICIO AL CLIENTE</c:v>
                </c:pt>
                <c:pt idx="6">
                  <c:v>SISTEMAS</c:v>
                </c:pt>
              </c:strCache>
            </c:strRef>
          </c:cat>
          <c:val>
            <c:numRef>
              <c:f>TablasDinamicas!$L$26:$L$33</c:f>
              <c:numCache>
                <c:formatCode>_ "$"\ * #,##0_ ;_ "$"\ * \-#,##0_ ;_ "$"\ * "-"??_ ;_ @_ </c:formatCode>
                <c:ptCount val="7"/>
                <c:pt idx="0">
                  <c:v>21096240</c:v>
                </c:pt>
                <c:pt idx="1">
                  <c:v>23568600</c:v>
                </c:pt>
                <c:pt idx="2">
                  <c:v>11200200</c:v>
                </c:pt>
                <c:pt idx="3">
                  <c:v>5385600</c:v>
                </c:pt>
                <c:pt idx="4">
                  <c:v>5689200</c:v>
                </c:pt>
                <c:pt idx="5">
                  <c:v>15401760</c:v>
                </c:pt>
                <c:pt idx="6">
                  <c:v>4158000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37-4974-AF48-7076D546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59792"/>
        <c:axId val="1443748752"/>
      </c:lineChart>
      <c:catAx>
        <c:axId val="14437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48752"/>
        <c:crosses val="autoZero"/>
        <c:auto val="1"/>
        <c:lblAlgn val="ctr"/>
        <c:lblOffset val="100"/>
        <c:noMultiLvlLbl val="0"/>
      </c:catAx>
      <c:valAx>
        <c:axId val="14437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_ ;_ &quot;$&quot;\ * \-#,##0_ ;_ &quot;$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Humana.xlsx]TablasDinamicas!TablaDinámica8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TablasDinamicas!$B$45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TablasDinamicas!$A$46:$A$53</c:f>
              <c:strCache>
                <c:ptCount val="7"/>
                <c:pt idx="0">
                  <c:v>BANCA</c:v>
                </c:pt>
                <c:pt idx="1">
                  <c:v>COMUNICACIÓN</c:v>
                </c:pt>
                <c:pt idx="2">
                  <c:v>CONTADURIA</c:v>
                </c:pt>
                <c:pt idx="3">
                  <c:v>FINANZAS</c:v>
                </c:pt>
                <c:pt idx="4">
                  <c:v>MERCADEO</c:v>
                </c:pt>
                <c:pt idx="5">
                  <c:v>SERVICIO AL CLIENTE</c:v>
                </c:pt>
                <c:pt idx="6">
                  <c:v>SISTEMAS</c:v>
                </c:pt>
              </c:strCache>
            </c:strRef>
          </c:cat>
          <c:val>
            <c:numRef>
              <c:f>TablasDinamicas!$B$46:$B$53</c:f>
              <c:numCache>
                <c:formatCode>General</c:formatCode>
                <c:ptCount val="7"/>
                <c:pt idx="0">
                  <c:v>11.212671232876712</c:v>
                </c:pt>
                <c:pt idx="1">
                  <c:v>10.465269943593876</c:v>
                </c:pt>
                <c:pt idx="2">
                  <c:v>10.341552511415525</c:v>
                </c:pt>
                <c:pt idx="3">
                  <c:v>8.0034246575342465</c:v>
                </c:pt>
                <c:pt idx="4">
                  <c:v>11.085844748858449</c:v>
                </c:pt>
                <c:pt idx="5">
                  <c:v>11.77758405977584</c:v>
                </c:pt>
                <c:pt idx="6">
                  <c:v>13.363013698630137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D-4F57-B3EC-F0B88C62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5474720"/>
        <c:axId val="785477600"/>
        <c:axId val="0"/>
      </c:bar3DChart>
      <c:catAx>
        <c:axId val="7854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7600"/>
        <c:crosses val="autoZero"/>
        <c:auto val="1"/>
        <c:lblAlgn val="ctr"/>
        <c:lblOffset val="100"/>
        <c:noMultiLvlLbl val="0"/>
      </c:catAx>
      <c:valAx>
        <c:axId val="7854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 Civil</a:t>
            </a:r>
          </a:p>
        </c:rich>
      </c:tx>
      <c:layout>
        <c:manualLayout>
          <c:xMode val="edge"/>
          <c:yMode val="edge"/>
          <c:x val="0.24250000000000005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8.79629629629627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8.79629629629627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555555555555556"/>
              <c:y val="-0.1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8.79629629629627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TablasDinamicas!$G$45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F-4B07-BE42-0E19B0479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F-4B07-BE42-0E19B0479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F-4B07-BE42-0E19B04798C7}"/>
              </c:ext>
            </c:extLst>
          </c:dPt>
          <c:dLbls>
            <c:dLbl>
              <c:idx val="0"/>
              <c:layout>
                <c:manualLayout>
                  <c:x val="0.10555555555555556"/>
                  <c:y val="-0.12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AF-4B07-BE42-0E19B04798C7}"/>
                </c:ext>
              </c:extLst>
            </c:dLbl>
            <c:dLbl>
              <c:idx val="1"/>
              <c:layout>
                <c:manualLayout>
                  <c:x val="5.5555555555555558E-3"/>
                  <c:y val="8.796296296296279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AF-4B07-BE42-0E19B04798C7}"/>
                </c:ext>
              </c:extLst>
            </c:dLbl>
            <c:dLbl>
              <c:idx val="2"/>
              <c:layout>
                <c:manualLayout>
                  <c:x val="-0.1"/>
                  <c:y val="-8.796296296296296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AF-4B07-BE42-0E19B0479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TablasDinamicas!$F$46:$F$49</c:f>
              <c:strCache>
                <c:ptCount val="3"/>
                <c:pt idx="0">
                  <c:v>Casado</c:v>
                </c:pt>
                <c:pt idx="1">
                  <c:v>Divorciado</c:v>
                </c:pt>
                <c:pt idx="2">
                  <c:v>Soltero</c:v>
                </c:pt>
              </c:strCache>
            </c:strRef>
          </c:cat>
          <c:val>
            <c:numRef>
              <c:f>TablasDinamicas!$G$46:$G$49</c:f>
              <c:numCache>
                <c:formatCode>General</c:formatCode>
                <c:ptCount val="3"/>
                <c:pt idx="0">
                  <c:v>31</c:v>
                </c:pt>
                <c:pt idx="1">
                  <c:v>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B5-4C39-8007-D0CC38EE42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Humana.xlsx]TablasDinamicas!TablaDinámica12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Personas por Ciudad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0185067526415994E-16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5888888888888877E-2"/>
                  <c:h val="9.2523330417031202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54461942258233E-3"/>
              <c:y val="-2.77775955088947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5888888888888877E-2"/>
                  <c:h val="6.4745552639253412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5888888888888877E-2"/>
                  <c:h val="9.252333041703120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54461942258233E-3"/>
              <c:y val="-2.77775955088947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5888888888888877E-2"/>
                  <c:h val="6.4745552639253412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0185067526415994E-16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57643657001617"/>
                  <c:h val="9.2523235555737646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5460206851517184E-2"/>
              <c:y val="-2.77775940381182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92019498037489"/>
                  <c:h val="6.4745555580806469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0185067526415994E-16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358705161854772E-2"/>
          <c:y val="0.26328484981044037"/>
          <c:w val="0.90286351706036749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TablasDinamicas!$J$45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E1-4D77-843D-5C0A4A96D99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2E1-4D77-843D-5C0A4A96D99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2E1-4D77-843D-5C0A4A96D9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57643657001617"/>
                      <c:h val="9.25232355557376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E1-4D77-843D-5C0A4A96D994}"/>
                </c:ext>
              </c:extLst>
            </c:dLbl>
            <c:dLbl>
              <c:idx val="1"/>
              <c:layout>
                <c:manualLayout>
                  <c:x val="3.5460206851517184E-2"/>
                  <c:y val="-2.7777594038118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92019498037489"/>
                      <c:h val="6.47455555808064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E1-4D77-843D-5C0A4A96D994}"/>
                </c:ext>
              </c:extLst>
            </c:dLbl>
            <c:dLbl>
              <c:idx val="2"/>
              <c:layout>
                <c:manualLayout>
                  <c:x val="-1.0185067526415994E-16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E1-4D77-843D-5C0A4A96D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TablasDinamicas!$I$46:$I$49</c:f>
              <c:strCache>
                <c:ptCount val="3"/>
                <c:pt idx="0">
                  <c:v>Bogotá</c:v>
                </c:pt>
                <c:pt idx="1">
                  <c:v>Cali</c:v>
                </c:pt>
                <c:pt idx="2">
                  <c:v>Medellín</c:v>
                </c:pt>
              </c:strCache>
            </c:strRef>
          </c:cat>
          <c:val>
            <c:numRef>
              <c:f>TablasDinamicas!$J$46:$J$49</c:f>
              <c:numCache>
                <c:formatCode>General</c:formatCode>
                <c:ptCount val="3"/>
                <c:pt idx="0">
                  <c:v>17</c:v>
                </c:pt>
                <c:pt idx="1">
                  <c:v>28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9-47EE-8CB7-96EA00DDB2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83861840"/>
        <c:axId val="783848400"/>
        <c:axId val="0"/>
      </c:bar3DChart>
      <c:catAx>
        <c:axId val="7838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8400"/>
        <c:crosses val="autoZero"/>
        <c:auto val="1"/>
        <c:lblAlgn val="ctr"/>
        <c:lblOffset val="100"/>
        <c:noMultiLvlLbl val="0"/>
      </c:catAx>
      <c:valAx>
        <c:axId val="7838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Humana.xlsx]TablasDinamicas!TablaDinámica14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TablasDinamicas!$B$57:$B$58</c:f>
              <c:strCache>
                <c:ptCount val="1"/>
                <c:pt idx="0">
                  <c:v>&gt;51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TablasDinamicas!$A$59:$A$61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TablasDinamicas!$B$59:$B$61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8-48F9-A5CA-85E61C3C8954}"/>
            </c:ext>
          </c:extLst>
        </c:ser>
        <c:ser>
          <c:idx val="1"/>
          <c:order val="1"/>
          <c:tx>
            <c:strRef>
              <c:f>TablasDinamicas!$C$57:$C$58</c:f>
              <c:strCache>
                <c:ptCount val="1"/>
                <c:pt idx="0">
                  <c:v>20-25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TablasDinamicas!$A$59:$A$61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TablasDinamicas!$C$59:$C$61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8-48F9-A5CA-85E61C3C8954}"/>
            </c:ext>
          </c:extLst>
        </c:ser>
        <c:ser>
          <c:idx val="2"/>
          <c:order val="2"/>
          <c:tx>
            <c:strRef>
              <c:f>TablasDinamicas!$D$57:$D$58</c:f>
              <c:strCache>
                <c:ptCount val="1"/>
                <c:pt idx="0">
                  <c:v>26-30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TablasDinamicas!$A$59:$A$61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TablasDinamicas!$D$59:$D$61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78-48F9-A5CA-85E61C3C8954}"/>
            </c:ext>
          </c:extLst>
        </c:ser>
        <c:ser>
          <c:idx val="3"/>
          <c:order val="3"/>
          <c:tx>
            <c:strRef>
              <c:f>TablasDinamicas!$E$57:$E$58</c:f>
              <c:strCache>
                <c:ptCount val="1"/>
                <c:pt idx="0">
                  <c:v>31-35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TablasDinamicas!$A$59:$A$61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TablasDinamicas!$E$59:$E$61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78-48F9-A5CA-85E61C3C8954}"/>
            </c:ext>
          </c:extLst>
        </c:ser>
        <c:ser>
          <c:idx val="4"/>
          <c:order val="4"/>
          <c:tx>
            <c:strRef>
              <c:f>TablasDinamicas!$F$57:$F$58</c:f>
              <c:strCache>
                <c:ptCount val="1"/>
                <c:pt idx="0">
                  <c:v>36-40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TablasDinamicas!$A$59:$A$61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TablasDinamicas!$F$59:$F$61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8-48F9-A5CA-85E61C3C8954}"/>
            </c:ext>
          </c:extLst>
        </c:ser>
        <c:ser>
          <c:idx val="5"/>
          <c:order val="5"/>
          <c:tx>
            <c:strRef>
              <c:f>TablasDinamicas!$G$57:$G$58</c:f>
              <c:strCache>
                <c:ptCount val="1"/>
                <c:pt idx="0">
                  <c:v>41-45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TablasDinamicas!$A$59:$A$61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TablasDinamicas!$G$59:$G$61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78-48F9-A5CA-85E61C3C8954}"/>
            </c:ext>
          </c:extLst>
        </c:ser>
        <c:ser>
          <c:idx val="6"/>
          <c:order val="6"/>
          <c:tx>
            <c:strRef>
              <c:f>TablasDinamicas!$H$57:$H$58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TablasDinamicas!$A$59:$A$61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TablasDinamicas!$H$59:$H$61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78-48F9-A5CA-85E61C3C8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1033839"/>
        <c:axId val="351022799"/>
      </c:barChart>
      <c:catAx>
        <c:axId val="35103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22799"/>
        <c:crosses val="autoZero"/>
        <c:auto val="1"/>
        <c:lblAlgn val="ctr"/>
        <c:lblOffset val="100"/>
        <c:noMultiLvlLbl val="0"/>
      </c:catAx>
      <c:valAx>
        <c:axId val="3510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Dashboard Gestión Humana.xlsx]TablasDinamicas!TablaDinámica7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7096456692913384E-2"/>
              <c:y val="-7.8770778652668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7096456692913384E-2"/>
              <c:y val="-7.8770778652668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7096456692913384E-2"/>
              <c:y val="-7.8770778652668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279848901438683E-2"/>
          <c:y val="0"/>
          <c:w val="0.79260989761957767"/>
          <c:h val="1"/>
        </c:manualLayout>
      </c:layout>
      <c:pie3DChart>
        <c:varyColors val="1"/>
        <c:ser>
          <c:idx val="0"/>
          <c:order val="0"/>
          <c:tx>
            <c:strRef>
              <c:f>TablasDinamicas!$B$65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0A-4443-A40F-FF27CE64FC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0A-4443-A40F-FF27CE64FC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0A-4443-A40F-FF27CE64FC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0A-4443-A40F-FF27CE64FC7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0A-4443-A40F-FF27CE64FC74}"/>
                </c:ext>
              </c:extLst>
            </c:dLbl>
            <c:dLbl>
              <c:idx val="1"/>
              <c:layout>
                <c:manualLayout>
                  <c:x val="-2.7096456692913384E-2"/>
                  <c:y val="-7.87707786526684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0A-4443-A40F-FF27CE64FC7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0A-4443-A40F-FF27CE64FC7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0A-4443-A40F-FF27CE64F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TablasDinamicas!$A$66:$A$70</c:f>
              <c:strCache>
                <c:ptCount val="4"/>
                <c:pt idx="0">
                  <c:v>&gt;21</c:v>
                </c:pt>
                <c:pt idx="1">
                  <c:v>17-20</c:v>
                </c:pt>
                <c:pt idx="2">
                  <c:v>5-7</c:v>
                </c:pt>
                <c:pt idx="3">
                  <c:v>8-10</c:v>
                </c:pt>
              </c:strCache>
            </c:strRef>
          </c:cat>
          <c:val>
            <c:numRef>
              <c:f>TablasDinamicas!$B$66:$B$70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0A-4443-A40F-FF27CE64FC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701191761095431E-2"/>
          <c:y val="0.77574316813103317"/>
          <c:w val="0.86938816918555006"/>
          <c:h val="0.16135493847620894"/>
        </c:manualLayout>
      </c:layout>
      <c:overlay val="0"/>
      <c:spPr>
        <a:noFill/>
        <a:ln>
          <a:noFill/>
        </a:ln>
        <a:effectLst>
          <a:glow rad="101600">
            <a:schemeClr val="accent1">
              <a:alpha val="40000"/>
            </a:schemeClr>
          </a:glow>
          <a:outerShdw blurRad="50800" dist="50800" dir="5400000" sx="2000" sy="2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satMod val="105000"/>
            <a:tint val="67000"/>
            <a:lumMod val="5000"/>
            <a:lumOff val="95000"/>
          </a:schemeClr>
        </a:gs>
        <a:gs pos="68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path path="circle">
        <a:fillToRect l="100000" b="100000"/>
      </a:path>
      <a:tileRect t="-100000" r="-10000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ablaDatos!A1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hyperlink" Target="#TablasDinamica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238162</xdr:colOff>
      <xdr:row>5</xdr:row>
      <xdr:rowOff>121998</xdr:rowOff>
    </xdr:from>
    <xdr:to>
      <xdr:col>4</xdr:col>
      <xdr:colOff>415962</xdr:colOff>
      <xdr:row>19</xdr:row>
      <xdr:rowOff>78626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CD0882-2B98-48FF-B1C6-70EDA0357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642053</xdr:colOff>
      <xdr:row>6</xdr:row>
      <xdr:rowOff>26089</xdr:rowOff>
    </xdr:from>
    <xdr:to>
      <xdr:col>9</xdr:col>
      <xdr:colOff>0</xdr:colOff>
      <xdr:row>19</xdr:row>
      <xdr:rowOff>130139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1F7F82-26D4-4A5E-BBA6-072D5EBF4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228909</xdr:colOff>
      <xdr:row>21</xdr:row>
      <xdr:rowOff>47183</xdr:rowOff>
    </xdr:from>
    <xdr:to>
      <xdr:col>17</xdr:col>
      <xdr:colOff>264073</xdr:colOff>
      <xdr:row>42</xdr:row>
      <xdr:rowOff>49303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887A25-64C9-442F-96D7-616E7263C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560161</xdr:colOff>
      <xdr:row>21</xdr:row>
      <xdr:rowOff>106605</xdr:rowOff>
    </xdr:from>
    <xdr:to>
      <xdr:col>21</xdr:col>
      <xdr:colOff>705088</xdr:colOff>
      <xdr:row>42</xdr:row>
      <xdr:rowOff>88009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EA00E6-DF03-4FC6-B6E3-3EB10F860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566419</xdr:colOff>
      <xdr:row>6</xdr:row>
      <xdr:rowOff>66170</xdr:rowOff>
    </xdr:from>
    <xdr:to>
      <xdr:col>21</xdr:col>
      <xdr:colOff>675714</xdr:colOff>
      <xdr:row>20</xdr:row>
      <xdr:rowOff>150906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25D1AD-D890-43DC-9C28-A8A5F93BB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239732</xdr:colOff>
      <xdr:row>20</xdr:row>
      <xdr:rowOff>123790</xdr:rowOff>
    </xdr:from>
    <xdr:to>
      <xdr:col>4</xdr:col>
      <xdr:colOff>442931</xdr:colOff>
      <xdr:row>41</xdr:row>
      <xdr:rowOff>123790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1D08EF-A72B-4BBE-86C7-79BAB09DF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469997</xdr:colOff>
      <xdr:row>1</xdr:row>
      <xdr:rowOff>11589</xdr:rowOff>
    </xdr:from>
    <xdr:to>
      <xdr:col>5</xdr:col>
      <xdr:colOff>345394</xdr:colOff>
      <xdr:row>4</xdr:row>
      <xdr:rowOff>116010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iudad">
              <a:extLst>
                <a:ext uri="{FF2B5EF4-FFF2-40B4-BE49-F238E27FC236}">
                  <a16:creationId xmlns:a16="http://schemas.microsoft.com/office/drawing/2014/main" id="{EB4501D5-26A7-4158-B5DA-9B9D82FB94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1468" y="170339"/>
              <a:ext cx="2172602" cy="5806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91203</xdr:colOff>
      <xdr:row>1</xdr:row>
      <xdr:rowOff>35066</xdr:rowOff>
    </xdr:from>
    <xdr:to>
      <xdr:col>21</xdr:col>
      <xdr:colOff>700367</xdr:colOff>
      <xdr:row>5</xdr:row>
      <xdr:rowOff>2010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epartamento">
              <a:extLst>
                <a:ext uri="{FF2B5EF4-FFF2-40B4-BE49-F238E27FC236}">
                  <a16:creationId xmlns:a16="http://schemas.microsoft.com/office/drawing/2014/main" id="{82520857-614C-456C-ADAF-B7A540E220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0027" y="193816"/>
              <a:ext cx="7500781" cy="601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710457</xdr:colOff>
      <xdr:row>1</xdr:row>
      <xdr:rowOff>21548</xdr:rowOff>
    </xdr:from>
    <xdr:to>
      <xdr:col>12</xdr:col>
      <xdr:colOff>36116</xdr:colOff>
      <xdr:row>4</xdr:row>
      <xdr:rowOff>109036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. Civil">
              <a:extLst>
                <a:ext uri="{FF2B5EF4-FFF2-40B4-BE49-F238E27FC236}">
                  <a16:creationId xmlns:a16="http://schemas.microsoft.com/office/drawing/2014/main" id="{17285788-6F35-4BDB-AAAF-3CAE21BEEF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. Civi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6339" y="180298"/>
              <a:ext cx="2388601" cy="563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251178</xdr:colOff>
      <xdr:row>1</xdr:row>
      <xdr:rowOff>25401</xdr:rowOff>
    </xdr:from>
    <xdr:to>
      <xdr:col>2</xdr:col>
      <xdr:colOff>416885</xdr:colOff>
      <xdr:row>4</xdr:row>
      <xdr:rowOff>127001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Evaluación desempeño">
              <a:extLst>
                <a:ext uri="{FF2B5EF4-FFF2-40B4-BE49-F238E27FC236}">
                  <a16:creationId xmlns:a16="http://schemas.microsoft.com/office/drawing/2014/main" id="{884D90CC-F51D-476E-BAE4-3DF99E1CD9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valuación desempe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178" y="184151"/>
              <a:ext cx="2302882" cy="57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390784</xdr:colOff>
      <xdr:row>0</xdr:row>
      <xdr:rowOff>143118</xdr:rowOff>
    </xdr:from>
    <xdr:to>
      <xdr:col>6</xdr:col>
      <xdr:colOff>545073</xdr:colOff>
      <xdr:row>4</xdr:row>
      <xdr:rowOff>130736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Género">
              <a:extLst>
                <a:ext uri="{FF2B5EF4-FFF2-40B4-BE49-F238E27FC236}">
                  <a16:creationId xmlns:a16="http://schemas.microsoft.com/office/drawing/2014/main" id="{B017135B-250C-4873-BE0A-4EC441EEC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460" y="143118"/>
              <a:ext cx="920025" cy="622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240205</xdr:colOff>
      <xdr:row>6</xdr:row>
      <xdr:rowOff>28922</xdr:rowOff>
    </xdr:from>
    <xdr:to>
      <xdr:col>17</xdr:col>
      <xdr:colOff>219039</xdr:colOff>
      <xdr:row>20</xdr:row>
      <xdr:rowOff>35674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53D4017-4F14-4525-9BE9-0BCFA2CF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747060</xdr:colOff>
      <xdr:row>1</xdr:row>
      <xdr:rowOff>46691</xdr:rowOff>
    </xdr:from>
    <xdr:to>
      <xdr:col>22</xdr:col>
      <xdr:colOff>606987</xdr:colOff>
      <xdr:row>3</xdr:row>
      <xdr:rowOff>121397</xdr:rowOff>
    </xdr:to>
    <xdr:sp macro="" textlink="">
      <xdr:nvSpPr>
        <xdr:cNvPr id="8" name="Flecha: a la derecha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B72F9B5-6627-8F02-C644-77893CE239E0}"/>
            </a:ext>
          </a:extLst>
        </xdr:cNvPr>
        <xdr:cNvSpPr/>
      </xdr:nvSpPr>
      <xdr:spPr>
        <a:xfrm>
          <a:off x="16827501" y="205441"/>
          <a:ext cx="625662" cy="39220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Datos</a:t>
          </a:r>
          <a:endParaRPr lang="en-US" sz="1100" b="1"/>
        </a:p>
      </xdr:txBody>
    </xdr:sp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625662</xdr:colOff>
      <xdr:row>7</xdr:row>
      <xdr:rowOff>74706</xdr:rowOff>
    </xdr:to>
    <xdr:sp macro="" textlink="">
      <xdr:nvSpPr>
        <xdr:cNvPr id="9" name="Flecha: a la derecha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5CF5F7-54FF-4368-955F-66FBDFAB1132}"/>
            </a:ext>
          </a:extLst>
        </xdr:cNvPr>
        <xdr:cNvSpPr/>
      </xdr:nvSpPr>
      <xdr:spPr>
        <a:xfrm>
          <a:off x="16846176" y="793750"/>
          <a:ext cx="625662" cy="39220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Tablas</a:t>
          </a:r>
          <a:endParaRPr lang="en-US" sz="1100" b="1"/>
        </a:p>
      </xdr:txBody>
    </xdr:sp>
    <xdr:clientData/>
  </xdr:twoCellAnchor>
  <xdr:twoCellAnchor editAs="oneCell">
    <xdr:from>
      <xdr:col>6</xdr:col>
      <xdr:colOff>593911</xdr:colOff>
      <xdr:row>0</xdr:row>
      <xdr:rowOff>135592</xdr:rowOff>
    </xdr:from>
    <xdr:to>
      <xdr:col>8</xdr:col>
      <xdr:colOff>504265</xdr:colOff>
      <xdr:row>5</xdr:row>
      <xdr:rowOff>149412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Antigüedad">
              <a:extLst>
                <a:ext uri="{FF2B5EF4-FFF2-40B4-BE49-F238E27FC236}">
                  <a16:creationId xmlns:a16="http://schemas.microsoft.com/office/drawing/2014/main" id="{553D6FD2-AF1C-E848-F3CF-C82FC129AC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tigü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8323" y="135592"/>
              <a:ext cx="1441824" cy="807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606985</xdr:colOff>
      <xdr:row>21</xdr:row>
      <xdr:rowOff>93381</xdr:rowOff>
    </xdr:from>
    <xdr:to>
      <xdr:col>8</xdr:col>
      <xdr:colOff>737721</xdr:colOff>
      <xdr:row>41</xdr:row>
      <xdr:rowOff>56029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F1D64CF-6657-45B2-A2C4-C3F12F67E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19</xdr:row>
      <xdr:rowOff>5646</xdr:rowOff>
    </xdr:from>
    <xdr:to>
      <xdr:col>15</xdr:col>
      <xdr:colOff>711201</xdr:colOff>
      <xdr:row>36</xdr:row>
      <xdr:rowOff>109009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Nombre Completo">
              <a:extLst>
                <a:ext uri="{FF2B5EF4-FFF2-40B4-BE49-F238E27FC236}">
                  <a16:creationId xmlns:a16="http://schemas.microsoft.com/office/drawing/2014/main" id="{5AD0EA3A-28EE-120C-83EC-1B5192419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Comple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1789" y="4309535"/>
              <a:ext cx="1842912" cy="2876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93133</xdr:colOff>
      <xdr:row>0</xdr:row>
      <xdr:rowOff>84667</xdr:rowOff>
    </xdr:from>
    <xdr:to>
      <xdr:col>0</xdr:col>
      <xdr:colOff>948267</xdr:colOff>
      <xdr:row>1</xdr:row>
      <xdr:rowOff>0</xdr:rowOff>
    </xdr:to>
    <xdr:sp macro="" textlink="">
      <xdr:nvSpPr>
        <xdr:cNvPr id="2" name="Flecha: a la der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A4355-8BA8-236A-8E3B-E93D8AFA1E65}"/>
            </a:ext>
          </a:extLst>
        </xdr:cNvPr>
        <xdr:cNvSpPr/>
      </xdr:nvSpPr>
      <xdr:spPr>
        <a:xfrm>
          <a:off x="93133" y="84667"/>
          <a:ext cx="855134" cy="313266"/>
        </a:xfrm>
        <a:prstGeom prst="rightArrow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Analisis</a:t>
          </a:r>
          <a:endParaRPr lang="en-US" sz="11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4560182" backgroundQuery="1" createdVersion="8" refreshedVersion="8" minRefreshableVersion="3" recordCount="0" supportSubquery="1" supportAdvancedDrill="1" xr:uid="{188BD016-C492-419D-BBA4-6CB576B7CB68}">
  <cacheSource type="external" connectionId="1"/>
  <cacheFields count="6">
    <cacheField name="[Rango].[Departamento].[Departamento]" caption="Departamento" numFmtId="0" hierarchy="2" level="1">
      <sharedItems count="7">
        <s v="BANCA"/>
        <s v="COMUNICACIÓN"/>
        <s v="CONTADURIA"/>
        <s v="FINANZAS"/>
        <s v="MERCADEO"/>
        <s v="SERVICIO AL CLIENTE"/>
        <s v="SISTEMAS"/>
      </sharedItems>
    </cacheField>
    <cacheField name="[Measures].[Suma de Salario 2016]" caption="Suma de Salario 2016" numFmtId="0" hierarchy="50" level="32767"/>
    <cacheField name="[Measures].[Suma de Salario 2017]" caption="Suma de Salario 2017" numFmtId="0" hierarchy="49" level="32767"/>
    <cacheField name="[Measures].[Suma de Salario 2018]" caption="Suma de Salario 2018" numFmtId="0" hierarchy="48" level="32767"/>
    <cacheField name="[Measures].[Suma de Salario 2019]" caption="Suma de Salario 2019" numFmtId="0" hierarchy="47" level="32767"/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8958331" backgroundQuery="1" createdVersion="8" refreshedVersion="8" minRefreshableVersion="3" recordCount="0" supportSubquery="1" supportAdvancedDrill="1" xr:uid="{F8F1535F-25C4-4F49-829D-ADB15B88EB1C}">
  <cacheSource type="external" connectionId="1"/>
  <cacheFields count="3">
    <cacheField name="[Measures].[Recuento de Nombre Completo]" caption="Recuento de Nombre Completo" numFmtId="0" hierarchy="38" level="32767"/>
    <cacheField name="[Rango].[Género].[Género]" caption="Género" numFmtId="0" hierarchy="5" level="1">
      <sharedItems count="2">
        <s v="F"/>
        <s v="M"/>
      </sharedItems>
    </cacheField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9652778" backgroundQuery="1" createdVersion="8" refreshedVersion="8" minRefreshableVersion="3" recordCount="0" supportSubquery="1" supportAdvancedDrill="1" xr:uid="{D01C85EB-F237-48EA-A873-0196F43791F0}">
  <cacheSource type="external" connectionId="1"/>
  <cacheFields count="3">
    <cacheField name="[Rango].[Departamento].[Departamento]" caption="Departamento" numFmtId="0" hierarchy="2" level="1">
      <sharedItems count="7">
        <s v="BANCA"/>
        <s v="COMUNICACIÓN"/>
        <s v="CONTADURIA"/>
        <s v="FINANZAS"/>
        <s v="MERCADEO"/>
        <s v="SERVICIO AL CLIENTE"/>
        <s v="SISTEMAS"/>
      </sharedItems>
    </cacheField>
    <cacheField name="[Measures].[Promedio de Antigüedad en años]" caption="Promedio de Antigüedad en años" numFmtId="0" hierarchy="52" level="32767"/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200231478" backgroundQuery="1" createdVersion="8" refreshedVersion="8" minRefreshableVersion="3" recordCount="0" supportSubquery="1" supportAdvancedDrill="1" xr:uid="{EEBAB412-74AC-46F4-B265-83D7B06060C4}">
  <cacheSource type="external" connectionId="1"/>
  <cacheFields count="4">
    <cacheField name="[Rango].[Departamento].[Departamento]" caption="Departamento" numFmtId="0" hierarchy="2" level="1">
      <sharedItems count="7">
        <s v="BANCA"/>
        <s v="COMUNICACIÓN"/>
        <s v="CONTADURIA"/>
        <s v="FINANZAS"/>
        <s v="MERCADEO"/>
        <s v="SERVICIO AL CLIENTE"/>
        <s v="SISTEMAS"/>
      </sharedItems>
    </cacheField>
    <cacheField name="[Measures].[Recuento de E. Civil]" caption="Recuento de E. Civil" numFmtId="0" hierarchy="41" level="32767"/>
    <cacheField name="[Rango].[E. Civil].[E. Civil]" caption="E. Civil" numFmtId="0" hierarchy="6" level="1">
      <sharedItems count="3">
        <s v="Casado"/>
        <s v="Divorciado"/>
        <s v="Soltero"/>
      </sharedItems>
    </cacheField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2" memberValueDatatype="130" unbalanced="0">
      <fieldsUsage count="2">
        <fieldUsage x="-1"/>
        <fieldUsage x="2"/>
      </fieldsUsage>
    </cacheHierarchy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3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200694448" backgroundQuery="1" createdVersion="8" refreshedVersion="8" minRefreshableVersion="3" recordCount="0" supportSubquery="1" supportAdvancedDrill="1" xr:uid="{76AC14C2-3329-426F-9726-72DED2C198D9}">
  <cacheSource type="external" connectionId="1"/>
  <cacheFields count="2">
    <cacheField name="[Measures].[Recuento de Nombre Completo]" caption="Recuento de Nombre Completo" numFmtId="0" hierarchy="38" level="32767"/>
    <cacheField name="[Rango].[Antigüedad].[Antigüedad]" caption="Antigüedad" numFmtId="0" hierarchy="15" level="1">
      <sharedItems count="4">
        <s v="&gt;21"/>
        <s v="17-20"/>
        <s v="5-7"/>
        <s v="8-10"/>
      </sharedItems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2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1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53710416667" backgroundQuery="1" createdVersion="3" refreshedVersion="8" minRefreshableVersion="3" recordCount="0" supportSubquery="1" supportAdvancedDrill="1" xr:uid="{BA18130D-B742-41CB-8F96-B64AFB3C3E1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2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2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2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2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/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ario 2016]" caption="Sum of Salario 2016" measure="1" displayFolder="" measureGroup="Rango" count="0" hidden="1"/>
    <cacheHierarchy uniqueName="[Measures].[Sum of Salario 2017]" caption="Sum of Salario 2017" measure="1" displayFolder="" measureGroup="Rango" count="0" hidden="1"/>
    <cacheHierarchy uniqueName="[Measures].[Sum of Salario 2018]" caption="Sum of Salario 2018" measure="1" displayFolder="" measureGroup="Rango" count="0" hidden="1"/>
    <cacheHierarchy uniqueName="[Measures].[Sum of Salario 2019]" caption="Sum of Salario 2019" measure="1" displayFolder="" measureGroup="Rango" count="0" hidden="1"/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16692501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5254629" backgroundQuery="1" createdVersion="8" refreshedVersion="8" minRefreshableVersion="3" recordCount="0" supportSubquery="1" supportAdvancedDrill="1" xr:uid="{EF4C403F-DDFC-47AB-B1B6-B481DDA48099}">
  <cacheSource type="external" connectionId="1"/>
  <cacheFields count="3">
    <cacheField name="[Rango].[Género].[Género]" caption="Género" numFmtId="0" hierarchy="5" level="1">
      <sharedItems count="2">
        <s v="F"/>
        <s v="M"/>
      </sharedItems>
    </cacheField>
    <cacheField name="[Measures].[Recuento de Nombre Completo]" caption="Recuento de Nombre Completo" numFmtId="0" hierarchy="38" level="32767"/>
    <cacheField name="[Rango].[Antigüedad].[Antigüedad]" caption="Antigüedad" numFmtId="0" hierarchy="15" level="1">
      <sharedItems count="4">
        <s v="&gt;21"/>
        <s v="17-20"/>
        <s v="5-7"/>
        <s v="8-10"/>
      </sharedItems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2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5833337" backgroundQuery="1" createdVersion="8" refreshedVersion="8" minRefreshableVersion="3" recordCount="0" supportSubquery="1" supportAdvancedDrill="1" xr:uid="{E5ADEA50-77D4-49F1-A80B-06F0F6F0C0B6}">
  <cacheSource type="external" connectionId="1"/>
  <cacheFields count="3">
    <cacheField name="[Measures].[Recuento de Nombre Completo]" caption="Recuento de Nombre Completo" numFmtId="0" hierarchy="38" level="32767"/>
    <cacheField name="[Rango].[E. Civil].[E. Civil]" caption="E. Civil" numFmtId="0" hierarchy="6" level="1">
      <sharedItems count="3">
        <s v="Casado"/>
        <s v="Divorciado"/>
        <s v="Soltero"/>
      </sharedItems>
    </cacheField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2" memberValueDatatype="130" unbalanced="0">
      <fieldsUsage count="2">
        <fieldUsage x="-1"/>
        <fieldUsage x="1"/>
      </fieldsUsage>
    </cacheHierarchy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6296299" backgroundQuery="1" createdVersion="8" refreshedVersion="8" minRefreshableVersion="3" recordCount="0" supportSubquery="1" supportAdvancedDrill="1" xr:uid="{E9BBF764-D8FD-4DEE-A4A3-E8D095FDCF87}">
  <cacheSource type="external" connectionId="1"/>
  <cacheFields count="4">
    <cacheField name="[Rango 1].[Género].[Género]" caption="Género" numFmtId="0" hierarchy="22" level="1">
      <sharedItems count="2">
        <s v="F"/>
        <s v="M"/>
      </sharedItems>
    </cacheField>
    <cacheField name="[Rango 1].[Rango].[Rango]" caption="Rango" numFmtId="0" hierarchy="34" level="1">
      <sharedItems count="7">
        <s v="&gt;51"/>
        <s v="20-25"/>
        <s v="26-30"/>
        <s v="31-35"/>
        <s v="36-40"/>
        <s v="41-45"/>
        <s v="46-50"/>
      </sharedItems>
    </cacheField>
    <cacheField name="[Measures].[Recuento de Rango]" caption="Recuento de Rango" numFmtId="0" hierarchy="42" level="32767"/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3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2" memberValueDatatype="130" unbalanced="0">
      <fieldsUsage count="2">
        <fieldUsage x="-1"/>
        <fieldUsage x="1"/>
      </fieldsUsage>
    </cacheHierarchy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6874999" backgroundQuery="1" createdVersion="8" refreshedVersion="8" minRefreshableVersion="3" recordCount="0" supportSubquery="1" supportAdvancedDrill="1" xr:uid="{115D0D1A-C2E0-45F8-8EEF-78B9A1F1D1B3}">
  <cacheSource type="external" connectionId="1"/>
  <cacheFields count="3">
    <cacheField name="[Rango 1].[Ciudad].[Ciudad]" caption="Ciudad" numFmtId="0" hierarchy="25" level="1">
      <sharedItems count="3">
        <s v="Bogotá"/>
        <s v="Cali"/>
        <s v="Medellín"/>
      </sharedItems>
    </cacheField>
    <cacheField name="[Measures].[Recuento de Nombre Completo 2]" caption="Recuento de Nombre Completo 2" numFmtId="0" hierarchy="43" level="32767"/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7337961" backgroundQuery="1" createdVersion="8" refreshedVersion="8" minRefreshableVersion="3" recordCount="0" supportSubquery="1" supportAdvancedDrill="1" xr:uid="{C33A5CEE-7CDE-4220-8BCB-68F01962217C}">
  <cacheSource type="external" connectionId="1"/>
  <cacheFields count="4">
    <cacheField name="[Rango].[Género].[Género]" caption="Género" numFmtId="0" hierarchy="5" level="1">
      <sharedItems count="2">
        <s v="F"/>
        <s v="M"/>
      </sharedItems>
    </cacheField>
    <cacheField name="[Measures].[Recuento de Rango]" caption="Recuento de Rango" numFmtId="0" hierarchy="42" level="32767"/>
    <cacheField name="[Rango 1].[Rango].[Rango]" caption="Rango" numFmtId="0" hierarchy="34" level="1">
      <sharedItems count="7">
        <s v="&gt;51"/>
        <s v="20-25"/>
        <s v="26-30"/>
        <s v="31-35"/>
        <s v="36-40"/>
        <s v="41-45"/>
        <s v="46-50"/>
      </sharedItems>
    </cacheField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3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2" memberValueDatatype="130" unbalanced="0">
      <fieldsUsage count="2">
        <fieldUsage x="-1"/>
        <fieldUsage x="2"/>
      </fieldsUsage>
    </cacheHierarchy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7569446" backgroundQuery="1" createdVersion="8" refreshedVersion="8" minRefreshableVersion="3" recordCount="0" supportSubquery="1" supportAdvancedDrill="1" xr:uid="{7A04EA57-056B-4FF6-9C5B-41C617C0AEF3}">
  <cacheSource type="external" connectionId="1"/>
  <cacheFields count="2">
    <cacheField name="[Measures].[Recuento de Nombre Completo]" caption="Recuento de Nombre Completo" numFmtId="0" hierarchy="38" level="32767"/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/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1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8148146" backgroundQuery="1" createdVersion="8" refreshedVersion="8" minRefreshableVersion="3" recordCount="0" supportSubquery="1" supportAdvancedDrill="1" xr:uid="{0BD5AB86-5D14-4620-98EF-B78DD46CFDFA}">
  <cacheSource type="external" connectionId="1"/>
  <cacheFields count="3">
    <cacheField name="[Rango].[Departamento].[Departamento]" caption="Departamento" numFmtId="0" hierarchy="2" level="1">
      <sharedItems count="7">
        <s v="BANCA"/>
        <s v="COMUNICACIÓN"/>
        <s v="CONTADURIA"/>
        <s v="FINANZAS"/>
        <s v="MERCADEO"/>
        <s v="SERVICIO AL CLIENTE"/>
        <s v="SISTEMAS"/>
      </sharedItems>
    </cacheField>
    <cacheField name="[Measures].[Recuento de Nombre Completo]" caption="Recuento de Nombre Completo" numFmtId="0" hierarchy="38" level="32767"/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oria Rios" refreshedDate="45477.97719849537" backgroundQuery="1" createdVersion="8" refreshedVersion="8" minRefreshableVersion="3" recordCount="0" supportSubquery="1" supportAdvancedDrill="1" xr:uid="{9DBF81DC-90B9-45EF-850C-8B01B4E63519}">
  <cacheSource type="external" connectionId="1"/>
  <cacheFields count="3">
    <cacheField name="[Rango].[Departamento].[Departamento]" caption="Departamento" numFmtId="0" hierarchy="2" level="1">
      <sharedItems count="7">
        <s v="BANCA"/>
        <s v="COMUNICACIÓN"/>
        <s v="CONTADURIA"/>
        <s v="FINANZAS"/>
        <s v="MERCADEO"/>
        <s v="SERVICIO AL CLIENTE"/>
        <s v="SISTEMAS"/>
      </sharedItems>
    </cacheField>
    <cacheField name="[Measures].[Promedio de Evaluación desempeño]" caption="Promedio de Evaluación desempeño" numFmtId="0" hierarchy="40" level="32767"/>
    <cacheField name="[Rango].[Antigüedad].[Antigüedad]" caption="Antigüedad" numFmtId="0" hierarchy="15" level="1">
      <sharedItems containsSemiMixedTypes="0" containsNonDate="0" containsString="0"/>
    </cacheField>
  </cacheFields>
  <cacheHierarchies count="53">
    <cacheHierarchy uniqueName="[Rango].[Código]" caption="Código" attribute="1" defaultMemberUniqueName="[Rango].[Código].[All]" allUniqueName="[Rango].[Código].[All]" dimensionUniqueName="[Rango]" displayFolder="" count="0" memberValueDatatype="20" unbalanced="0"/>
    <cacheHierarchy uniqueName="[Rango].[Nombre Completo]" caption="Nombre Completo" attribute="1" defaultMemberUniqueName="[Rango].[Nombre Completo].[All]" allUniqueName="[Rango].[Nombre Completo].[All]" dimensionUniqueName="[Rango]" displayFolder="" count="0" memberValueDatatype="130" unbalanced="0"/>
    <cacheHierarchy uniqueName="[Rango].[Departamento]" caption="Departamento" attribute="1" defaultMemberUniqueName="[Rango].[Departamento].[All]" allUniqueName="[Rango].[Departamen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Fecha de Nacimiento]" caption="Fecha de Nacimiento" attribute="1" time="1" defaultMemberUniqueName="[Rango].[Fecha de Nacimiento].[All]" allUniqueName="[Rango].[Fecha de Nacimiento].[All]" dimensionUniqueName="[Rango]" displayFolder="" count="0" memberValueDatatype="7" unbalanced="0"/>
    <cacheHierarchy uniqueName="[Rango].[Evaluación desempeño]" caption="Evaluación desempeño" attribute="1" defaultMemberUniqueName="[Rango].[Evaluación desempeño].[All]" allUniqueName="[Rango].[Evaluación desempeño].[All]" dimensionUniqueName="[Rango]" displayFolder="" count="0" memberValueDatatype="20" unbalanced="0"/>
    <cacheHierarchy uniqueName="[Rango].[Género]" caption="Género" attribute="1" defaultMemberUniqueName="[Rango].[Género].[All]" allUniqueName="[Rango].[Género].[All]" dimensionUniqueName="[Rango]" displayFolder="" count="2" memberValueDatatype="130" unbalanced="0"/>
    <cacheHierarchy uniqueName="[Rango].[E. Civil]" caption="E. Civil" attribute="1" defaultMemberUniqueName="[Rango].[E. Civil].[All]" allUniqueName="[Rango].[E. Civil].[All]" dimensionUniqueName="[Rango]" displayFolder="" count="0" memberValueDatatype="130" unbalanced="0"/>
    <cacheHierarchy uniqueName="[Rango].[N. Hijos]" caption="N. Hijos" attribute="1" defaultMemberUniqueName="[Rango].[N. Hijos].[All]" allUniqueName="[Rango].[N. Hijos].[All]" dimensionUniqueName="[Rango]" displayFolder="" count="0" memberValueDatatype="20" unbalanced="0"/>
    <cacheHierarchy uniqueName="[Rango].[Ciudad]" caption="Ciudad" attribute="1" defaultMemberUniqueName="[Rango].[Ciudad].[All]" allUniqueName="[Rango].[Ciudad].[All]" dimensionUniqueName="[Rango]" displayFolder="" count="0" memberValueDatatype="130" unbalanced="0"/>
    <cacheHierarchy uniqueName="[Rango].[Fecha Contrato]" caption="Fecha Contrato" attribute="1" time="1" defaultMemberUniqueName="[Rango].[Fecha Contrato].[All]" allUniqueName="[Rango].[Fecha Contrato].[All]" dimensionUniqueName="[Rango]" displayFolder="" count="0" memberValueDatatype="7" unbalanced="0"/>
    <cacheHierarchy uniqueName="[Rango].[Salario 2016]" caption="Salario 2016" attribute="1" defaultMemberUniqueName="[Rango].[Salario 2016].[All]" allUniqueName="[Rango].[Salario 2016].[All]" dimensionUniqueName="[Rango]" displayFolder="" count="0" memberValueDatatype="5" unbalanced="0"/>
    <cacheHierarchy uniqueName="[Rango].[Salario 2017]" caption="Salario 2017" attribute="1" defaultMemberUniqueName="[Rango].[Salario 2017].[All]" allUniqueName="[Rango].[Salario 2017].[All]" dimensionUniqueName="[Rango]" displayFolder="" count="0" memberValueDatatype="20" unbalanced="0"/>
    <cacheHierarchy uniqueName="[Rango].[Salario 2018]" caption="Salario 2018" attribute="1" defaultMemberUniqueName="[Rango].[Salario 2018].[All]" allUniqueName="[Rango].[Salario 2018].[All]" dimensionUniqueName="[Rango]" displayFolder="" count="0" memberValueDatatype="5" unbalanced="0"/>
    <cacheHierarchy uniqueName="[Rango].[Salario 2019]" caption="Salario 2019" attribute="1" defaultMemberUniqueName="[Rango].[Salario 2019].[All]" allUniqueName="[Rango].[Salario 2019].[All]" dimensionUniqueName="[Rango]" displayFolder="" count="0" memberValueDatatype="5" unbalanced="0"/>
    <cacheHierarchy uniqueName="[Rango].[Antigüedad en años]" caption="Antigüedad en años" attribute="1" defaultMemberUniqueName="[Rango].[Antigüedad en años].[All]" allUniqueName="[Rango].[Antigüedad en años].[All]" dimensionUniqueName="[Rango]" displayFolder="" count="0" memberValueDatatype="5" unbalanced="0"/>
    <cacheHierarchy uniqueName="[Rango].[Antigüedad]" caption="Antigüedad" attribute="1" defaultMemberUniqueName="[Rango].[Antigüedad].[All]" allUniqueName="[Rango].[Antigüedad].[All]" dimensionUniqueName="[Rango]" displayFolder="" count="2" memberValueDatatype="130" unbalanced="0">
      <fieldsUsage count="2">
        <fieldUsage x="-1"/>
        <fieldUsage x="2"/>
      </fieldsUsage>
    </cacheHierarchy>
    <cacheHierarchy uniqueName="[Rango].[Edad]" caption="Edad" attribute="1" defaultMemberUniqueName="[Rango].[Edad].[All]" allUniqueName="[Rango].[Edad].[All]" dimensionUniqueName="[Rango]" displayFolder="" count="0" memberValueDatatype="5" unbalanced="0"/>
    <cacheHierarchy uniqueName="[Rango 1].[Código]" caption="Código" attribute="1" defaultMemberUniqueName="[Rango 1].[Código].[All]" allUniqueName="[Rango 1].[Código].[All]" dimensionUniqueName="[Rango 1]" displayFolder="" count="0" memberValueDatatype="20" unbalanced="0"/>
    <cacheHierarchy uniqueName="[Rango 1].[Nombre Completo]" caption="Nombre Completo" attribute="1" defaultMemberUniqueName="[Rango 1].[Nombre Completo].[All]" allUniqueName="[Rango 1].[Nombre Completo].[All]" dimensionUniqueName="[Rango 1]" displayFolder="" count="0" memberValueDatatype="130" unbalanced="0"/>
    <cacheHierarchy uniqueName="[Rango 1].[Departamento]" caption="Departamento" attribute="1" defaultMemberUniqueName="[Rango 1].[Departamento].[All]" allUniqueName="[Rango 1].[Departamento].[All]" dimensionUniqueName="[Rango 1]" displayFolder="" count="0" memberValueDatatype="130" unbalanced="0"/>
    <cacheHierarchy uniqueName="[Rango 1].[Fecha de Nacimiento]" caption="Fecha de Nacimiento" attribute="1" time="1" defaultMemberUniqueName="[Rango 1].[Fecha de Nacimiento].[All]" allUniqueName="[Rango 1].[Fecha de Nacimiento].[All]" dimensionUniqueName="[Rango 1]" displayFolder="" count="0" memberValueDatatype="7" unbalanced="0"/>
    <cacheHierarchy uniqueName="[Rango 1].[Evaluación desempeño]" caption="Evaluación desempeño" attribute="1" defaultMemberUniqueName="[Rango 1].[Evaluación desempeño].[All]" allUniqueName="[Rango 1].[Evaluación desempeño].[All]" dimensionUniqueName="[Rango 1]" displayFolder="" count="0" memberValueDatatype="20" unbalanced="0"/>
    <cacheHierarchy uniqueName="[Rango 1].[Género]" caption="Género" attribute="1" defaultMemberUniqueName="[Rango 1].[Género].[All]" allUniqueName="[Rango 1].[Género].[All]" dimensionUniqueName="[Rango 1]" displayFolder="" count="0" memberValueDatatype="130" unbalanced="0"/>
    <cacheHierarchy uniqueName="[Rango 1].[E. Civil]" caption="E. Civil" attribute="1" defaultMemberUniqueName="[Rango 1].[E. Civil].[All]" allUniqueName="[Rango 1].[E. Civil].[All]" dimensionUniqueName="[Rango 1]" displayFolder="" count="0" memberValueDatatype="130" unbalanced="0"/>
    <cacheHierarchy uniqueName="[Rango 1].[N. Hijos]" caption="N. Hijos" attribute="1" defaultMemberUniqueName="[Rango 1].[N. Hijos].[All]" allUniqueName="[Rango 1].[N. Hijos].[All]" dimensionUniqueName="[Rango 1]" displayFolder="" count="0" memberValueDatatype="20" unbalanced="0"/>
    <cacheHierarchy uniqueName="[Rango 1].[Ciudad]" caption="Ciudad" attribute="1" defaultMemberUniqueName="[Rango 1].[Ciudad].[All]" allUniqueName="[Rango 1].[Ciudad].[All]" dimensionUniqueName="[Rango 1]" displayFolder="" count="0" memberValueDatatype="130" unbalanced="0"/>
    <cacheHierarchy uniqueName="[Rango 1].[Fecha Contrato]" caption="Fecha Contrato" attribute="1" time="1" defaultMemberUniqueName="[Rango 1].[Fecha Contrato].[All]" allUniqueName="[Rango 1].[Fecha Contrato].[All]" dimensionUniqueName="[Rango 1]" displayFolder="" count="0" memberValueDatatype="7" unbalanced="0"/>
    <cacheHierarchy uniqueName="[Rango 1].[Salario 2016]" caption="Salario 2016" attribute="1" defaultMemberUniqueName="[Rango 1].[Salario 2016].[All]" allUniqueName="[Rango 1].[Salario 2016].[All]" dimensionUniqueName="[Rango 1]" displayFolder="" count="0" memberValueDatatype="5" unbalanced="0"/>
    <cacheHierarchy uniqueName="[Rango 1].[Salario 2017]" caption="Salario 2017" attribute="1" defaultMemberUniqueName="[Rango 1].[Salario 2017].[All]" allUniqueName="[Rango 1].[Salario 2017].[All]" dimensionUniqueName="[Rango 1]" displayFolder="" count="0" memberValueDatatype="20" unbalanced="0"/>
    <cacheHierarchy uniqueName="[Rango 1].[Salario 2018]" caption="Salario 2018" attribute="1" defaultMemberUniqueName="[Rango 1].[Salario 2018].[All]" allUniqueName="[Rango 1].[Salario 2018].[All]" dimensionUniqueName="[Rango 1]" displayFolder="" count="0" memberValueDatatype="5" unbalanced="0"/>
    <cacheHierarchy uniqueName="[Rango 1].[Salario 2019]" caption="Salario 2019" attribute="1" defaultMemberUniqueName="[Rango 1].[Salario 2019].[All]" allUniqueName="[Rango 1].[Salario 2019].[All]" dimensionUniqueName="[Rango 1]" displayFolder="" count="0" memberValueDatatype="5" unbalanced="0"/>
    <cacheHierarchy uniqueName="[Rango 1].[Antigüedad en años]" caption="Antigüedad en años" attribute="1" defaultMemberUniqueName="[Rango 1].[Antigüedad en años].[All]" allUniqueName="[Rango 1].[Antigüedad en años].[All]" dimensionUniqueName="[Rango 1]" displayFolder="" count="0" memberValueDatatype="5" unbalanced="0"/>
    <cacheHierarchy uniqueName="[Rango 1].[Antigüedad]" caption="Antigüedad" attribute="1" defaultMemberUniqueName="[Rango 1].[Antigüedad].[All]" allUniqueName="[Rango 1].[Antigüedad].[All]" dimensionUniqueName="[Rango 1]" displayFolder="" count="0" memberValueDatatype="130" unbalanced="0"/>
    <cacheHierarchy uniqueName="[Rango 1].[Edad]" caption="Edad" attribute="1" defaultMemberUniqueName="[Rango 1].[Edad].[All]" allUniqueName="[Rango 1].[Edad].[All]" dimensionUniqueName="[Rango 1]" displayFolder="" count="0" memberValueDatatype="5" unbalanced="0"/>
    <cacheHierarchy uniqueName="[Rango 1].[Rango]" caption="Rango" attribute="1" defaultMemberUniqueName="[Rango 1].[Rango].[All]" allUniqueName="[Rango 1].[Rango].[All]" dimensionUniqueName="[Rango 1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No measures defined]" caption="__No measures defined" measure="1" displayFolder="" count="0" hidden="1"/>
    <cacheHierarchy uniqueName="[Measures].[Recuento de Nombre Completo]" caption="Recuento de Nombre Completo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valuación desempeño]" caption="Suma de Evaluación desempeño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Promedio de Evaluación desempeño]" caption="Promedio de Evaluación desempeño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E. Civil]" caption="Recuento de E. Civil" measure="1" displayFolder="" measureGroup="Rang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Rango]" caption="Recuento de Rango" measure="1" displayFolder="" measureGroup="Rango 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Recuento de Nombre Completo 2]" caption="Recuento de Nombre Completo 2" measure="1" displayFolder="" measureGroup="Rango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Edad]" caption="Recuento de Edad" measure="1" displayFolder="" measureGroup="Rang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Antigüedad en años]" caption="Suma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Salario 2019]" caption="Suma de Salario 2019" measure="1" displayFolder="" measureGroup="Rang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Salario 2018]" caption="Suma de Salario 2018" measure="1" displayFolder="" measureGroup="Rang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Salario 2017]" caption="Suma de Salario 2017" measure="1" displayFolder="" measureGroup="Rang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Salario 2016]" caption="Suma de Salario 2016" measure="1" displayFolder="" measureGroup="Rang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Antigüedad en años]" caption="Recuent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Promedio de Antigüedad en años]" caption="Promedio de Antigüedad en años" measure="1" displayFolder="" measureGroup="Rango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measure="1" name="Measures" uniqueName="[Measures]" caption="Measures"/>
    <dimension name="Rango" uniqueName="[Rango]" caption="Rango"/>
    <dimension name="Rango 1" uniqueName="[Rango 1]" caption="Rango 1"/>
  </dimensions>
  <measureGroups count="2">
    <measureGroup name="Rango" caption="Rango"/>
    <measureGroup name="Rango 1" caption="Rango 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BA664-1393-4F77-8D1C-405811001C99}" name="TablaDinámica7" cacheId="2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2">
  <location ref="A65:B7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Nombre Completo" fld="0" subtotal="count" baseField="0" baseItem="0"/>
  </dataFields>
  <formats count="3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dataOnly="0" outline="0" axis="axisValues" fieldPosition="0"/>
    </format>
  </formats>
  <chartFormats count="1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 de emple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EB658-023F-409E-A8CD-6ED6928E4D75}" name="TablaDinámica2" cacheId="2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Cantidad de empleados" fld="0" subtotal="count" baseField="0" baseItem="0"/>
  </dataFields>
  <formats count="3"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dataOnly="0" outline="0" axis="axisValues" fieldPosition="0"/>
    </format>
  </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 de emple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E51C-0578-43CF-ADC4-472DFAF61354}" name="TablaDinámica6" cacheId="2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1">
  <location ref="D10:E1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antidad de empleados" fld="0" subtotal="count" baseField="0" baseItem="0"/>
  </dataFields>
  <formats count="3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dataOnly="0" outline="0" axis="axisValues" fieldPosition="0"/>
    </format>
  </formats>
  <chartFormats count="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 de emple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E7DC0-7182-4FA2-B31D-F70F59AC7D04}" name="TablaDinámica11" cacheId="1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5">
  <location ref="O10:W14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e Rango" fld="2" subtotal="count" baseField="0" baseItem="0"/>
  </dataFields>
  <formats count="1">
    <format dxfId="39">
      <pivotArea dataOnly="0" labelOnly="1" grandCol="1" outline="0" fieldPosition="0"/>
    </format>
  </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P$65">
        <x15:activeTabTopLevelEntity name="[Rango 1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A1451-4493-49FD-B1C5-8FC8B077F6D2}" name="TablaDinámica9" cacheId="2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5">
  <location ref="H10:L19" firstHeaderRow="1" firstDataRow="2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Recuento de E. Civil" fld="1" subtotal="count" baseField="0" baseItem="0"/>
  </dataField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Evaluación desempeñ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56674-A0D5-4CC5-AB54-170C3BD03BE2}" name="TablaDinámica4" cacheId="2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3">
  <location ref="A10:B18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cuento de Nombre Completo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8CF41-48E6-40B6-825C-0AF60841F27D}" name="TablaDinámica1" cacheId="1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4">
  <location ref="K58:P62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Recuento de Nombre Completo" fld="1" subtotal="count" baseField="0" baseItem="0"/>
  </dataFields>
  <formats count="3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dataOnly="0" outline="0" axis="axisValues" fieldPosition="0"/>
    </format>
  </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 de emple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969ED-4E34-436F-B4DE-C690B5AAB32F}" name="TablaDinámica10" cacheId="1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2">
  <location ref="F45:G4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idad de empleados" fld="0" subtotal="count" baseField="0" baseItem="0"/>
  </dataFields>
  <formats count="3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dataOnly="0" outline="0" axis="axisValues" fieldPosition="0"/>
    </format>
  </formats>
  <chartFormats count="4"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 de emple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EA1CB-1E08-4203-BAF5-DE12E629DE4B}" name="TablaDinámica5" cacheId="2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8">
  <location ref="A25:B33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Evaluación desempeño" fld="1" subtotal="average" baseField="0" baseItem="0"/>
  </dataField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Evaluación desempeñ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C743A-C28B-42D6-84BB-EAAF8F757200}" name="TablaDinámica8" cacheId="2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A45:B53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medio de Antigüedad en años" fld="1" subtotal="average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Evaluación desempeñ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Antigüedad en años"/>
    <pivotHierarchy dragToData="1" caption="Promedio de Antigüedad en años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9143C-D2A5-4AE4-A06E-797C85ED76ED}" name="TablaDinámica3" cacheId="1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6">
  <location ref="H25:L33" firstHeaderRow="0" firstDataRow="1" firstDataCol="1"/>
  <pivotFields count="6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Salario 2016" fld="1" baseField="0" baseItem="0"/>
    <dataField name="Suma de Salario 2017" fld="2" baseField="0" baseItem="0"/>
    <dataField name="Suma de Salario 2018" fld="3" baseField="0" baseItem="0"/>
    <dataField name="Suma de Salario 2019" fld="4" baseField="0" baseItem="0"/>
  </dataFields>
  <formats count="5"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dataOnly="0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</formats>
  <chartFormats count="8"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3"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 de emple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O$65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DB580-C35B-4BB3-B858-C37B0ACBA4F5}" name="TablaDinámica12" cacheId="2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6">
  <location ref="I45:J4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Nombre Completo" fld="1" subtotal="count" baseField="0" baseItem="0"/>
  </dataFields>
  <chartFormats count="4"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goFiltros!$A$1:$P$65">
        <x15:activeTabTopLevelEntity name="[Rango 1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647D9-453E-4C0E-BE73-AD8F0293BA02}" name="TablaDinámica14" cacheId="2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6">
  <location ref="A57:I61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e Rango" fld="1" subtotal="count" baseField="0" baseItem="0"/>
  </dataFields>
  <chartFormats count="12"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53"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omedio de Evaluación desempeñ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o]"/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94B63CA0-B1E9-443F-9788-17B82B3D0FCF}" sourceName="[Rango].[Ciudad]">
  <pivotTables>
    <pivotTable tabId="4" name="TablaDinámica6"/>
    <pivotTable tabId="4" name="TablaDinámica10"/>
    <pivotTable tabId="4" name="TablaDinámica11"/>
    <pivotTable tabId="4" name="TablaDinámica12"/>
    <pivotTable tabId="4" name="TablaDinámica2"/>
    <pivotTable tabId="4" name="TablaDinámica3"/>
    <pivotTable tabId="4" name="TablaDinámica4"/>
    <pivotTable tabId="4" name="TablaDinámica5"/>
    <pivotTable tabId="4" name="TablaDinámica8"/>
    <pivotTable tabId="4" name="TablaDinámica9"/>
    <pivotTable tabId="4" name="TablaDinámica14"/>
    <pivotTable tabId="4" name="TablaDinámica1"/>
    <pivotTable tabId="4" name="TablaDinámica7"/>
  </pivotTables>
  <data>
    <olap pivotCacheId="1316692501">
      <levels count="2">
        <level uniqueName="[Rango].[Ciudad].[(All)]" sourceCaption="(All)" count="0"/>
        <level uniqueName="[Rango].[Ciudad].[Ciudad]" sourceCaption="Ciudad" count="3">
          <ranges>
            <range startItem="0">
              <i n="[Rango].[Ciudad].&amp;[Bogotá]" c="Bogotá"/>
              <i n="[Rango].[Ciudad].&amp;[Cali]" c="Cali"/>
              <i n="[Rango].[Ciudad].&amp;[Medellín]" c="Medellín"/>
            </range>
          </ranges>
        </level>
      </levels>
      <selections count="1">
        <selection n="[Rango].[Ciudad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6EDED186-523E-493A-9E8E-5BD73837237D}" sourceName="[Rango].[Departamento]">
  <pivotTables>
    <pivotTable tabId="4" name="TablaDinámica6"/>
    <pivotTable tabId="4" name="TablaDinámica3"/>
    <pivotTable tabId="4" name="TablaDinámica10"/>
    <pivotTable tabId="4" name="TablaDinámica11"/>
    <pivotTable tabId="4" name="TablaDinámica12"/>
    <pivotTable tabId="4" name="TablaDinámica2"/>
    <pivotTable tabId="4" name="TablaDinámica4"/>
    <pivotTable tabId="4" name="TablaDinámica5"/>
    <pivotTable tabId="4" name="TablaDinámica8"/>
    <pivotTable tabId="4" name="TablaDinámica9"/>
    <pivotTable tabId="4" name="TablaDinámica14"/>
    <pivotTable tabId="4" name="TablaDinámica1"/>
    <pivotTable tabId="4" name="TablaDinámica7"/>
  </pivotTables>
  <data>
    <olap pivotCacheId="1316692501">
      <levels count="2">
        <level uniqueName="[Rango].[Departamento].[(All)]" sourceCaption="(All)" count="0"/>
        <level uniqueName="[Rango].[Departamento].[Departamento]" sourceCaption="Departamento" count="7">
          <ranges>
            <range startItem="0">
              <i n="[Rango].[Departamento].&amp;[BANCA]" c="BANCA"/>
              <i n="[Rango].[Departamento].&amp;[COMUNICACIÓN]" c="COMUNICACIÓN"/>
              <i n="[Rango].[Departamento].&amp;[CONTADURIA]" c="CONTADURIA"/>
              <i n="[Rango].[Departamento].&amp;[FINANZAS]" c="FINANZAS"/>
              <i n="[Rango].[Departamento].&amp;[MERCADEO]" c="MERCADEO"/>
              <i n="[Rango].[Departamento].&amp;[SERVICIO AL CLIENTE]" c="SERVICIO AL CLIENTE"/>
              <i n="[Rango].[Departamento].&amp;[SISTEMAS]" c="SISTEMAS"/>
            </range>
          </ranges>
        </level>
      </levels>
      <selections count="1">
        <selection n="[Rango].[Departament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._Civil" xr10:uid="{4B56B7B8-A408-4B05-9036-C180755A92C9}" sourceName="[Rango].[E. Civil]">
  <pivotTables>
    <pivotTable tabId="4" name="TablaDinámica6"/>
    <pivotTable tabId="4" name="TablaDinámica3"/>
    <pivotTable tabId="4" name="TablaDinámica10"/>
    <pivotTable tabId="4" name="TablaDinámica11"/>
    <pivotTable tabId="4" name="TablaDinámica12"/>
    <pivotTable tabId="4" name="TablaDinámica2"/>
    <pivotTable tabId="4" name="TablaDinámica4"/>
    <pivotTable tabId="4" name="TablaDinámica5"/>
    <pivotTable tabId="4" name="TablaDinámica8"/>
    <pivotTable tabId="4" name="TablaDinámica9"/>
    <pivotTable tabId="4" name="TablaDinámica14"/>
    <pivotTable tabId="4" name="TablaDinámica1"/>
    <pivotTable tabId="4" name="TablaDinámica7"/>
  </pivotTables>
  <data>
    <olap pivotCacheId="1316692501">
      <levels count="2">
        <level uniqueName="[Rango].[E. Civil].[(All)]" sourceCaption="(All)" count="0"/>
        <level uniqueName="[Rango].[E. Civil].[E. Civil]" sourceCaption="E. Civil" count="3">
          <ranges>
            <range startItem="0">
              <i n="[Rango].[E. Civil].&amp;[Casado]" c="Casado"/>
              <i n="[Rango].[E. Civil].&amp;[Divorciado]" c="Divorciado"/>
              <i n="[Rango].[E. Civil].&amp;[Soltero]" c="Soltero"/>
            </range>
          </ranges>
        </level>
      </levels>
      <selections count="1">
        <selection n="[Rango].[E. Civil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valuación_desempeño" xr10:uid="{646EF80A-2772-40BB-8853-84282F62D5A0}" sourceName="[Rango].[Evaluación desempeño]">
  <pivotTables>
    <pivotTable tabId="4" name="TablaDinámica6"/>
    <pivotTable tabId="4" name="TablaDinámica3"/>
    <pivotTable tabId="4" name="TablaDinámica10"/>
    <pivotTable tabId="4" name="TablaDinámica11"/>
    <pivotTable tabId="4" name="TablaDinámica12"/>
    <pivotTable tabId="4" name="TablaDinámica2"/>
    <pivotTable tabId="4" name="TablaDinámica4"/>
    <pivotTable tabId="4" name="TablaDinámica5"/>
    <pivotTable tabId="4" name="TablaDinámica8"/>
    <pivotTable tabId="4" name="TablaDinámica9"/>
    <pivotTable tabId="4" name="TablaDinámica14"/>
    <pivotTable tabId="4" name="TablaDinámica1"/>
    <pivotTable tabId="4" name="TablaDinámica7"/>
  </pivotTables>
  <data>
    <olap pivotCacheId="1316692501">
      <levels count="2">
        <level uniqueName="[Rango].[Evaluación desempeño].[(All)]" sourceCaption="(All)" count="0"/>
        <level uniqueName="[Rango].[Evaluación desempeño].[Evaluación desempeño]" sourceCaption="Evaluación desempeño" count="4">
          <ranges>
            <range startItem="0">
              <i n="[Rango].[Evaluación desempeño].&amp;[2]" c="2"/>
              <i n="[Rango].[Evaluación desempeño].&amp;[3]" c="3"/>
              <i n="[Rango].[Evaluación desempeño].&amp;[4]" c="4"/>
              <i n="[Rango].[Evaluación desempeño].&amp;[5]" c="5"/>
            </range>
          </ranges>
        </level>
      </levels>
      <selections count="1">
        <selection n="[Rango].[Evaluación desempeño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" xr10:uid="{8FDC54E2-C054-42BA-83BC-343E8DE69E11}" sourceName="[Rango].[Género]">
  <pivotTables>
    <pivotTable tabId="4" name="TablaDinámica6"/>
    <pivotTable tabId="4" name="TablaDinámica3"/>
    <pivotTable tabId="4" name="TablaDinámica10"/>
    <pivotTable tabId="4" name="TablaDinámica11"/>
    <pivotTable tabId="4" name="TablaDinámica12"/>
    <pivotTable tabId="4" name="TablaDinámica2"/>
    <pivotTable tabId="4" name="TablaDinámica4"/>
    <pivotTable tabId="4" name="TablaDinámica5"/>
    <pivotTable tabId="4" name="TablaDinámica8"/>
    <pivotTable tabId="4" name="TablaDinámica9"/>
    <pivotTable tabId="4" name="TablaDinámica14"/>
    <pivotTable tabId="4" name="TablaDinámica1"/>
    <pivotTable tabId="4" name="TablaDinámica7"/>
  </pivotTables>
  <data>
    <olap pivotCacheId="1316692501">
      <levels count="2">
        <level uniqueName="[Rango].[Género].[(All)]" sourceCaption="(All)" count="0"/>
        <level uniqueName="[Rango].[Género].[Género]" sourceCaption="Género" count="2">
          <ranges>
            <range startItem="0">
              <i n="[Rango].[Género].&amp;[F]" c="F"/>
              <i n="[Rango].[Género].&amp;[M]" c="M"/>
            </range>
          </ranges>
        </level>
      </levels>
      <selections count="1">
        <selection n="[Rango].[Género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Completo" xr10:uid="{17EEDF3D-97C5-4480-873E-3D69499EC618}" sourceName="[Rango].[Nombre Completo]">
  <pivotTables>
    <pivotTable tabId="4" name="TablaDinámica4"/>
    <pivotTable tabId="4" name="TablaDinámica3"/>
  </pivotTables>
  <data>
    <olap pivotCacheId="1316692501">
      <levels count="2">
        <level uniqueName="[Rango].[Nombre Completo].[(All)]" sourceCaption="(All)" count="0"/>
        <level uniqueName="[Rango].[Nombre Completo].[Nombre Completo]" sourceCaption="Nombre Completo" count="64">
          <ranges>
            <range startItem="0">
              <i n="[Rango].[Nombre Completo].&amp;[Alejandra Olivares]" c="Alejandra Olivares"/>
              <i n="[Rango].[Nombre Completo].&amp;[Alexis Valencia]" c="Alexis Valencia"/>
              <i n="[Rango].[Nombre Completo].&amp;[Alfredo Abril]" c="Alfredo Abril"/>
              <i n="[Rango].[Nombre Completo].&amp;[Alfredo Sanchez]" c="Alfredo Sanchez"/>
              <i n="[Rango].[Nombre Completo].&amp;[Angie Alvarez]" c="Angie Alvarez"/>
              <i n="[Rango].[Nombre Completo].&amp;[Angie Rojas]" c="Angie Rojas"/>
              <i n="[Rango].[Nombre Completo].&amp;[Arturo Jimenez]" c="Arturo Jimenez"/>
              <i n="[Rango].[Nombre Completo].&amp;[Aura Rojas]" c="Aura Rojas"/>
              <i n="[Rango].[Nombre Completo].&amp;[Camila Orozco]" c="Camila Orozco"/>
              <i n="[Rango].[Nombre Completo].&amp;[Camilo Reyes]" c="Camilo Reyes"/>
              <i n="[Rango].[Nombre Completo].&amp;[Carlos Blanco]" c="Carlos Blanco"/>
              <i n="[Rango].[Nombre Completo].&amp;[Carlos Orozco]" c="Carlos Orozco"/>
              <i n="[Rango].[Nombre Completo].&amp;[Carlos Reyes]" c="Carlos Reyes"/>
              <i n="[Rango].[Nombre Completo].&amp;[Cesar Parada]" c="Cesar Parada"/>
              <i n="[Rango].[Nombre Completo].&amp;[Cesar Piñeros]" c="Cesar Piñeros"/>
              <i n="[Rango].[Nombre Completo].&amp;[Claudia Hoyos]" c="Claudia Hoyos"/>
              <i n="[Rango].[Nombre Completo].&amp;[Claudia Parada]" c="Claudia Parada"/>
              <i n="[Rango].[Nombre Completo].&amp;[Dennis Navarrete]" c="Dennis Navarrete"/>
              <i n="[Rango].[Nombre Completo].&amp;[Dennis Orozco]" c="Dennis Orozco"/>
              <i n="[Rango].[Nombre Completo].&amp;[Fabiola Orozco]" c="Fabiola Orozco"/>
              <i n="[Rango].[Nombre Completo].&amp;[Fanny Orozco]" c="Fanny Orozco"/>
              <i n="[Rango].[Nombre Completo].&amp;[Fanny Reyes]" c="Fanny Reyes"/>
              <i n="[Rango].[Nombre Completo].&amp;[Francisco Gutierrez]" c="Francisco Gutierrez"/>
              <i n="[Rango].[Nombre Completo].&amp;[Gloria Bejarano]" c="Gloria Bejarano"/>
              <i n="[Rango].[Nombre Completo].&amp;[Gloria Olivares]" c="Gloria Olivares"/>
              <i n="[Rango].[Nombre Completo].&amp;[Gustavo Amaya]" c="Gustavo Amaya"/>
              <i n="[Rango].[Nombre Completo].&amp;[Hugo Alvarez]" c="Hugo Alvarez"/>
              <i n="[Rango].[Nombre Completo].&amp;[Hugo Navarrete]" c="Hugo Navarrete"/>
              <i n="[Rango].[Nombre Completo].&amp;[Jair Marin]" c="Jair Marin"/>
              <i n="[Rango].[Nombre Completo].&amp;[Jair Montañez]" c="Jair Montañez"/>
              <i n="[Rango].[Nombre Completo].&amp;[Javier Garzon]" c="Javier Garzon"/>
              <i n="[Rango].[Nombre Completo].&amp;[Javier Marin]" c="Javier Marin"/>
              <i n="[Rango].[Nombre Completo].&amp;[Laura Gonzalez]" c="Laura Gonzalez"/>
              <i n="[Rango].[Nombre Completo].&amp;[Manuel Jurado]" c="Manuel Jurado"/>
              <i n="[Rango].[Nombre Completo].&amp;[Manuela Camargo]" c="Manuela Camargo"/>
              <i n="[Rango].[Nombre Completo].&amp;[Manuela Hoyos]" c="Manuela Hoyos"/>
              <i n="[Rango].[Nombre Completo].&amp;[Manuela Reyes]" c="Manuela Reyes"/>
              <i n="[Rango].[Nombre Completo].&amp;[Marcela Gomez]" c="Marcela Gomez"/>
              <i n="[Rango].[Nombre Completo].&amp;[Marcela Reyes]" c="Marcela Reyes"/>
              <i n="[Rango].[Nombre Completo].&amp;[Marina Camargo]" c="Marina Camargo"/>
              <i n="[Rango].[Nombre Completo].&amp;[Marina Garzon]" c="Marina Garzon"/>
              <i n="[Rango].[Nombre Completo].&amp;[Martha Bueno]" c="Martha Bueno"/>
              <i n="[Rango].[Nombre Completo].&amp;[Martha Garzon]" c="Martha Garzon"/>
              <i n="[Rango].[Nombre Completo].&amp;[Mauricio Garzon]" c="Mauricio Garzon"/>
              <i n="[Rango].[Nombre Completo].&amp;[Mauricio Rojas]" c="Mauricio Rojas"/>
              <i n="[Rango].[Nombre Completo].&amp;[Nancy Delgado]" c="Nancy Delgado"/>
              <i n="[Rango].[Nombre Completo].&amp;[Nancy Garzon]" c="Nancy Garzon"/>
              <i n="[Rango].[Nombre Completo].&amp;[Natalia Delgado]" c="Natalia Delgado"/>
              <i n="[Rango].[Nombre Completo].&amp;[Natalia Jurado]" c="Natalia Jurado"/>
              <i n="[Rango].[Nombre Completo].&amp;[Omaira Camargo]" c="Omaira Camargo"/>
              <i n="[Rango].[Nombre Completo].&amp;[Omaira Sanchez]" c="Omaira Sanchez"/>
              <i n="[Rango].[Nombre Completo].&amp;[Patricia Camargo]" c="Patricia Camargo"/>
              <i n="[Rango].[Nombre Completo].&amp;[Patricia Garzon]" c="Patricia Garzon"/>
              <i n="[Rango].[Nombre Completo].&amp;[Peter Bueno]" c="Peter Bueno"/>
              <i n="[Rango].[Nombre Completo].&amp;[Peter Montañez]" c="Peter Montañez"/>
              <i n="[Rango].[Nombre Completo].&amp;[Sandra Blanco]" c="Sandra Blanco"/>
              <i n="[Rango].[Nombre Completo].&amp;[Sandra Gomez]" c="Sandra Gomez"/>
              <i n="[Rango].[Nombre Completo].&amp;[Sonia Bejarano]" c="Sonia Bejarano"/>
              <i n="[Rango].[Nombre Completo].&amp;[Sonia Delgado]" c="Sonia Delgado"/>
              <i n="[Rango].[Nombre Completo].&amp;[Stive Delgado]" c="Stive Delgado"/>
              <i n="[Rango].[Nombre Completo].&amp;[Victor Alvarez]" c="Victor Alvarez"/>
              <i n="[Rango].[Nombre Completo].&amp;[Victoria Valencia]" c="Victoria Valencia"/>
              <i n="[Rango].[Nombre Completo].&amp;[Yolanda Abril]" c="Yolanda Abril"/>
              <i n="[Rango].[Nombre Completo].&amp;[Yolanda Piñeros]" c="Yolanda Piñeros"/>
            </range>
          </ranges>
        </level>
      </levels>
      <selections count="1">
        <selection n="[Rango].[Nombre Complet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tigüedad" xr10:uid="{745F44CF-4EE4-4502-A75E-F6D32D9EE4E5}" sourceName="[Rango].[Antigüedad]">
  <pivotTables>
    <pivotTable tabId="4" name="TablaDinámica3"/>
    <pivotTable tabId="4" name="TablaDinámica1"/>
    <pivotTable tabId="4" name="TablaDinámica10"/>
    <pivotTable tabId="4" name="TablaDinámica11"/>
    <pivotTable tabId="4" name="TablaDinámica12"/>
    <pivotTable tabId="4" name="TablaDinámica14"/>
    <pivotTable tabId="4" name="TablaDinámica2"/>
    <pivotTable tabId="4" name="TablaDinámica4"/>
    <pivotTable tabId="4" name="TablaDinámica5"/>
    <pivotTable tabId="4" name="TablaDinámica6"/>
    <pivotTable tabId="4" name="TablaDinámica8"/>
    <pivotTable tabId="4" name="TablaDinámica9"/>
    <pivotTable tabId="4" name="TablaDinámica7"/>
  </pivotTables>
  <data>
    <olap pivotCacheId="1316692501">
      <levels count="2">
        <level uniqueName="[Rango].[Antigüedad].[(All)]" sourceCaption="(All)" count="0"/>
        <level uniqueName="[Rango].[Antigüedad].[Antigüedad]" sourceCaption="Antigüedad" count="4">
          <ranges>
            <range startItem="0">
              <i n="[Rango].[Antigüedad].&amp;[&gt;21]" c="&gt;21"/>
              <i n="[Rango].[Antigüedad].&amp;[17-20]" c="17-20"/>
              <i n="[Rango].[Antigüedad].&amp;[5-7]" c="5-7"/>
              <i n="[Rango].[Antigüedad].&amp;[8-10]" c="8-10"/>
            </range>
          </ranges>
        </level>
      </levels>
      <selections count="1">
        <selection n="[Rango].[Antigüeda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868362BD-D7C5-4FEA-BE95-40A58B687E21}" cache="SegmentaciónDeDatos_Ciudad" caption="Ciudad" columnCount="3" level="1" style="SlicerStyleDark1" rowHeight="220133"/>
  <slicer name="Departamento" xr10:uid="{922B370F-4F1C-4542-856E-FA5A3E378A40}" cache="SegmentaciónDeDatos_Departamento" caption="Departamento" columnCount="7" level="1" style="SlicerStyleDark1" rowHeight="220133"/>
  <slicer name="E. Civil" xr10:uid="{F724F010-2DA1-4BC0-AE80-6AE6E0D36527}" cache="SegmentaciónDeDatos_E._Civil" caption="E. Civil" columnCount="3" level="1" style="SlicerStyleDark1" rowHeight="220133"/>
  <slicer name="Evaluación desempeño" xr10:uid="{B43FED7C-8C7E-4E2A-BC9A-84DE50B9C1B4}" cache="SegmentaciónDeDatos_Evaluación_desempeño" caption="Evaluación desempeño" columnCount="4" level="1" style="SlicerStyleDark1" rowHeight="220133"/>
  <slicer name="Género" xr10:uid="{954741B7-5425-4CBB-8330-46F3BF2EFC4C}" cache="SegmentaciónDeDatos_Género" caption="Género" columnCount="2" level="1" style="SlicerStyleDark1" rowHeight="220133"/>
  <slicer name="Antigüedad" xr10:uid="{46E18226-0543-4086-AC4D-B02E1AE15F96}" cache="SegmentaciónDeDatos_Antigüedad" caption="Antigüedad" startItem="2" level="1" style="SlicerStyleDark1" rowHeight="22013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Completo" xr10:uid="{FA6862F8-0D21-45F4-9C48-2BAB019E7124}" cache="SegmentaciónDeDatos_Nombre_Completo" caption="Nombre Completo" level="1" rowHeight="22013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45867-0A7A-41EE-B985-22699F1C2C7F}" name="Tabla1" displayName="Tabla1" ref="A1:R65" totalsRowShown="0" dataDxfId="18" dataCellStyle="Moneda">
  <autoFilter ref="A1:R65" xr:uid="{B668D940-321B-4634-83E2-9410CF5E2C8B}"/>
  <tableColumns count="18">
    <tableColumn id="1" xr3:uid="{5FA58775-6AB8-4D00-9A05-E06C355E1D91}" name="Código" dataDxfId="17"/>
    <tableColumn id="2" xr3:uid="{1C3F7DC7-7637-4671-954F-EE92DC63CE69}" name="Nombre Completo" dataDxfId="16"/>
    <tableColumn id="3" xr3:uid="{B60AB935-07B2-4C1B-BF89-44B0BD3E3F04}" name="Departamento" dataDxfId="15"/>
    <tableColumn id="4" xr3:uid="{E4A26CD9-26B4-486C-B33D-6F6BF597E451}" name="Fecha de Nacimiento" dataDxfId="14"/>
    <tableColumn id="5" xr3:uid="{DB0C721F-82E3-4764-B38C-EB2408DC4D83}" name="Evalua desempeño" dataDxfId="13" dataCellStyle="Millares"/>
    <tableColumn id="6" xr3:uid="{AC3AA0AE-B33C-4FC2-B33D-C83A9D3E61A4}" name="Género" dataDxfId="12"/>
    <tableColumn id="7" xr3:uid="{DB47926A-4A11-4978-81D6-C2C811EE15E5}" name="E. Civil" dataDxfId="11"/>
    <tableColumn id="8" xr3:uid="{A108BB2E-E604-434C-B431-D62DAF27E521}" name="N. Hijos" dataDxfId="10"/>
    <tableColumn id="9" xr3:uid="{7DA08D42-E38C-41FE-AEAE-C9075A91A8AB}" name="Ciudad" dataDxfId="9"/>
    <tableColumn id="10" xr3:uid="{6EC32586-B8A1-43B6-AD53-23B581185FFF}" name="Fecha Contrato" dataDxfId="8"/>
    <tableColumn id="11" xr3:uid="{5FE3FC36-3883-4012-8BF6-8BCD7C4BFF25}" name="Salario 2016" dataDxfId="7" dataCellStyle="Moneda"/>
    <tableColumn id="12" xr3:uid="{92BB007D-BBAB-4EE2-88D4-37E1C2D222CB}" name="Salario 2017" dataDxfId="6" dataCellStyle="Moneda"/>
    <tableColumn id="13" xr3:uid="{C2826E6E-60AE-4C9F-AF89-9F1D6850BA20}" name="Salario 2018" dataDxfId="5" dataCellStyle="Moneda"/>
    <tableColumn id="14" xr3:uid="{561EEA88-251F-4B77-BC1B-97CE728BA547}" name="Salario 2019" dataDxfId="4" dataCellStyle="Moneda"/>
    <tableColumn id="18" xr3:uid="{BC279F85-C9F4-4782-964C-D7414740EC60}" name="Antigüedad en años" dataDxfId="3" dataCellStyle="Moneda">
      <calculatedColumnFormula>+(TODAY()-Tabla1[[#This Row],[Fecha Contrato]])/365</calculatedColumnFormula>
    </tableColumn>
    <tableColumn id="21" xr3:uid="{774D69C6-5BF8-4E7F-AC8B-DDEDE5BAB650}" name="Antigüedad" dataDxfId="2" dataCellStyle="Millares">
      <calculatedColumnFormula>+VLOOKUP(O2,TablasDinamicas!$H$2:$I$7,2,1)</calculatedColumnFormula>
    </tableColumn>
    <tableColumn id="15" xr3:uid="{A7268F47-2724-4FF0-BE40-EAD77F864AC0}" name="Edad" dataDxfId="1" dataCellStyle="Millares">
      <calculatedColumnFormula>+(TODAY()-Tabla1[[#This Row],[Fecha de Nacimiento]])/365</calculatedColumnFormula>
    </tableColumn>
    <tableColumn id="16" xr3:uid="{55BA806A-AD86-4D3D-8DC3-0FFACE8339B2}" name="Rango" dataDxfId="0">
      <calculatedColumnFormula>+VLOOKUP(Q2,TablasDinamicas!$D$2:$E$8,2,1)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microsoft.com/office/2007/relationships/slicer" Target="../slicers/slicer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4292-20CF-4B67-938F-48E939E01AB2}">
  <dimension ref="A1:X48"/>
  <sheetViews>
    <sheetView showGridLines="0" showRowColHeaders="0" tabSelected="1" zoomScale="68" zoomScaleNormal="68" workbookViewId="0">
      <selection activeCell="W9" sqref="W9"/>
    </sheetView>
  </sheetViews>
  <sheetFormatPr baseColWidth="10" defaultRowHeight="12.5" x14ac:dyDescent="0.25"/>
  <sheetData>
    <row r="1" spans="1:2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DA9B-BD2A-4178-895B-B889B3273ABD}">
  <dimension ref="A2:W70"/>
  <sheetViews>
    <sheetView topLeftCell="A46" zoomScale="90" zoomScaleNormal="90" workbookViewId="0">
      <selection activeCell="F69" sqref="F69"/>
    </sheetView>
  </sheetViews>
  <sheetFormatPr baseColWidth="10" defaultRowHeight="12.5" x14ac:dyDescent="0.25"/>
  <cols>
    <col min="1" max="1" width="17.54296875" bestFit="1" customWidth="1"/>
    <col min="2" max="2" width="29.08984375" bestFit="1" customWidth="1"/>
    <col min="3" max="3" width="5.54296875" bestFit="1" customWidth="1"/>
    <col min="4" max="4" width="17.54296875" bestFit="1" customWidth="1"/>
    <col min="5" max="5" width="5.453125" bestFit="1" customWidth="1"/>
    <col min="6" max="7" width="5.54296875" bestFit="1" customWidth="1"/>
    <col min="8" max="8" width="20.26953125" bestFit="1" customWidth="1"/>
    <col min="9" max="9" width="22.6328125" bestFit="1" customWidth="1"/>
    <col min="10" max="10" width="10.36328125" bestFit="1" customWidth="1"/>
    <col min="11" max="11" width="7.26953125" bestFit="1" customWidth="1"/>
    <col min="12" max="12" width="12.453125" bestFit="1" customWidth="1"/>
    <col min="13" max="13" width="5.54296875" bestFit="1" customWidth="1"/>
    <col min="14" max="14" width="3.54296875" bestFit="1" customWidth="1"/>
    <col min="15" max="15" width="18.36328125" bestFit="1" customWidth="1"/>
    <col min="16" max="16" width="22.6328125" bestFit="1" customWidth="1"/>
    <col min="17" max="22" width="5.54296875" bestFit="1" customWidth="1"/>
    <col min="23" max="23" width="7.54296875" bestFit="1" customWidth="1"/>
    <col min="24" max="55" width="12" bestFit="1" customWidth="1"/>
    <col min="56" max="56" width="11" bestFit="1" customWidth="1"/>
    <col min="57" max="60" width="12" bestFit="1" customWidth="1"/>
    <col min="61" max="61" width="11" bestFit="1" customWidth="1"/>
    <col min="62" max="64" width="12" bestFit="1" customWidth="1"/>
    <col min="65" max="66" width="11" bestFit="1" customWidth="1"/>
    <col min="67" max="67" width="12.453125" bestFit="1" customWidth="1"/>
    <col min="68" max="68" width="11" bestFit="1" customWidth="1"/>
    <col min="69" max="69" width="12.453125" bestFit="1" customWidth="1"/>
  </cols>
  <sheetData>
    <row r="2" spans="1:23" ht="15.5" x14ac:dyDescent="0.35">
      <c r="D2" s="6">
        <v>20</v>
      </c>
      <c r="E2" s="6" t="s">
        <v>106</v>
      </c>
      <c r="H2">
        <v>5</v>
      </c>
      <c r="I2" s="22" t="s">
        <v>111</v>
      </c>
    </row>
    <row r="3" spans="1:23" ht="26" x14ac:dyDescent="0.35">
      <c r="A3" s="13" t="s">
        <v>87</v>
      </c>
      <c r="D3" s="6">
        <v>25</v>
      </c>
      <c r="E3" s="6" t="s">
        <v>97</v>
      </c>
      <c r="H3">
        <v>7</v>
      </c>
      <c r="I3" s="23" t="s">
        <v>112</v>
      </c>
    </row>
    <row r="4" spans="1:23" ht="15.5" x14ac:dyDescent="0.35">
      <c r="A4" s="19">
        <v>64</v>
      </c>
      <c r="D4" s="6">
        <v>30</v>
      </c>
      <c r="E4" s="6" t="s">
        <v>98</v>
      </c>
      <c r="H4">
        <v>10</v>
      </c>
      <c r="I4" s="23" t="s">
        <v>113</v>
      </c>
    </row>
    <row r="5" spans="1:23" ht="15.5" x14ac:dyDescent="0.35">
      <c r="D5" s="6">
        <v>35</v>
      </c>
      <c r="E5" s="6" t="s">
        <v>99</v>
      </c>
      <c r="H5">
        <v>13</v>
      </c>
      <c r="I5" s="23" t="s">
        <v>114</v>
      </c>
    </row>
    <row r="6" spans="1:23" ht="15.5" x14ac:dyDescent="0.35">
      <c r="D6" s="6">
        <v>40</v>
      </c>
      <c r="E6" s="6" t="s">
        <v>100</v>
      </c>
      <c r="H6">
        <v>16</v>
      </c>
      <c r="I6" s="23" t="s">
        <v>115</v>
      </c>
    </row>
    <row r="7" spans="1:23" ht="15.5" x14ac:dyDescent="0.35">
      <c r="D7" s="6">
        <v>45</v>
      </c>
      <c r="E7" s="6" t="s">
        <v>101</v>
      </c>
      <c r="H7">
        <v>20</v>
      </c>
      <c r="I7" s="23" t="s">
        <v>116</v>
      </c>
    </row>
    <row r="8" spans="1:23" ht="15.5" x14ac:dyDescent="0.35">
      <c r="D8" s="6">
        <v>50</v>
      </c>
      <c r="E8" s="6" t="s">
        <v>102</v>
      </c>
    </row>
    <row r="10" spans="1:23" ht="75" x14ac:dyDescent="0.25">
      <c r="A10" s="11" t="s">
        <v>25</v>
      </c>
      <c r="B10" t="s">
        <v>86</v>
      </c>
      <c r="D10" s="11" t="s">
        <v>25</v>
      </c>
      <c r="E10" s="13" t="s">
        <v>87</v>
      </c>
      <c r="H10" s="11" t="s">
        <v>94</v>
      </c>
      <c r="I10" s="11" t="s">
        <v>95</v>
      </c>
      <c r="O10" s="11" t="s">
        <v>103</v>
      </c>
      <c r="P10" s="11" t="s">
        <v>95</v>
      </c>
    </row>
    <row r="11" spans="1:23" ht="25" x14ac:dyDescent="0.25">
      <c r="A11" s="12" t="s">
        <v>10</v>
      </c>
      <c r="B11">
        <v>16</v>
      </c>
      <c r="D11" s="12" t="s">
        <v>18</v>
      </c>
      <c r="E11" s="19">
        <v>37</v>
      </c>
      <c r="H11" s="11" t="s">
        <v>25</v>
      </c>
      <c r="I11" t="s">
        <v>12</v>
      </c>
      <c r="J11" t="s">
        <v>22</v>
      </c>
      <c r="K11" t="s">
        <v>15</v>
      </c>
      <c r="L11" t="s">
        <v>26</v>
      </c>
      <c r="O11" s="11" t="s">
        <v>25</v>
      </c>
      <c r="P11" t="s">
        <v>102</v>
      </c>
      <c r="Q11" t="s">
        <v>106</v>
      </c>
      <c r="R11" t="s">
        <v>97</v>
      </c>
      <c r="S11" t="s">
        <v>98</v>
      </c>
      <c r="T11" t="s">
        <v>99</v>
      </c>
      <c r="U11" t="s">
        <v>100</v>
      </c>
      <c r="V11" t="s">
        <v>101</v>
      </c>
      <c r="W11" s="13" t="s">
        <v>26</v>
      </c>
    </row>
    <row r="12" spans="1:23" x14ac:dyDescent="0.25">
      <c r="A12" s="12" t="s">
        <v>21</v>
      </c>
      <c r="B12">
        <v>17</v>
      </c>
      <c r="D12" s="12" t="s">
        <v>11</v>
      </c>
      <c r="E12" s="19">
        <v>27</v>
      </c>
      <c r="H12" s="12" t="s">
        <v>10</v>
      </c>
      <c r="I12">
        <v>8</v>
      </c>
      <c r="J12">
        <v>1</v>
      </c>
      <c r="K12">
        <v>7</v>
      </c>
      <c r="L12">
        <v>16</v>
      </c>
      <c r="O12" s="12" t="s">
        <v>18</v>
      </c>
      <c r="P12">
        <v>4</v>
      </c>
      <c r="R12">
        <v>6</v>
      </c>
      <c r="S12">
        <v>3</v>
      </c>
      <c r="T12">
        <v>4</v>
      </c>
      <c r="U12">
        <v>10</v>
      </c>
      <c r="V12">
        <v>10</v>
      </c>
      <c r="W12">
        <v>37</v>
      </c>
    </row>
    <row r="13" spans="1:23" x14ac:dyDescent="0.25">
      <c r="A13" s="12" t="s">
        <v>19</v>
      </c>
      <c r="B13">
        <v>9</v>
      </c>
      <c r="D13" s="12" t="s">
        <v>26</v>
      </c>
      <c r="E13" s="19">
        <v>64</v>
      </c>
      <c r="H13" s="12" t="s">
        <v>21</v>
      </c>
      <c r="I13">
        <v>13</v>
      </c>
      <c r="J13">
        <v>2</v>
      </c>
      <c r="K13">
        <v>2</v>
      </c>
      <c r="L13">
        <v>17</v>
      </c>
      <c r="O13" s="12" t="s">
        <v>11</v>
      </c>
      <c r="P13">
        <v>2</v>
      </c>
      <c r="Q13">
        <v>1</v>
      </c>
      <c r="R13">
        <v>3</v>
      </c>
      <c r="S13">
        <v>4</v>
      </c>
      <c r="T13">
        <v>1</v>
      </c>
      <c r="U13">
        <v>11</v>
      </c>
      <c r="V13">
        <v>5</v>
      </c>
      <c r="W13">
        <v>27</v>
      </c>
    </row>
    <row r="14" spans="1:23" x14ac:dyDescent="0.25">
      <c r="A14" s="12" t="s">
        <v>20</v>
      </c>
      <c r="B14">
        <v>4</v>
      </c>
      <c r="H14" s="12" t="s">
        <v>19</v>
      </c>
      <c r="I14">
        <v>6</v>
      </c>
      <c r="J14">
        <v>1</v>
      </c>
      <c r="K14">
        <v>2</v>
      </c>
      <c r="L14">
        <v>9</v>
      </c>
      <c r="O14" s="12" t="s">
        <v>26</v>
      </c>
      <c r="P14">
        <v>6</v>
      </c>
      <c r="Q14">
        <v>1</v>
      </c>
      <c r="R14">
        <v>9</v>
      </c>
      <c r="S14">
        <v>7</v>
      </c>
      <c r="T14">
        <v>5</v>
      </c>
      <c r="U14">
        <v>21</v>
      </c>
      <c r="V14">
        <v>15</v>
      </c>
      <c r="W14">
        <v>64</v>
      </c>
    </row>
    <row r="15" spans="1:23" x14ac:dyDescent="0.25">
      <c r="A15" s="12" t="s">
        <v>23</v>
      </c>
      <c r="B15">
        <v>3</v>
      </c>
      <c r="H15" s="12" t="s">
        <v>20</v>
      </c>
      <c r="I15">
        <v>3</v>
      </c>
      <c r="K15">
        <v>1</v>
      </c>
      <c r="L15">
        <v>4</v>
      </c>
    </row>
    <row r="16" spans="1:23" x14ac:dyDescent="0.25">
      <c r="A16" s="12" t="s">
        <v>14</v>
      </c>
      <c r="B16">
        <v>11</v>
      </c>
      <c r="H16" s="12" t="s">
        <v>23</v>
      </c>
      <c r="I16">
        <v>1</v>
      </c>
      <c r="K16">
        <v>2</v>
      </c>
      <c r="L16">
        <v>3</v>
      </c>
    </row>
    <row r="17" spans="1:12" x14ac:dyDescent="0.25">
      <c r="A17" s="12" t="s">
        <v>24</v>
      </c>
      <c r="B17">
        <v>4</v>
      </c>
      <c r="H17" s="12" t="s">
        <v>14</v>
      </c>
      <c r="J17">
        <v>1</v>
      </c>
      <c r="K17">
        <v>10</v>
      </c>
      <c r="L17">
        <v>11</v>
      </c>
    </row>
    <row r="18" spans="1:12" x14ac:dyDescent="0.25">
      <c r="A18" s="12" t="s">
        <v>26</v>
      </c>
      <c r="B18">
        <v>64</v>
      </c>
      <c r="H18" s="12" t="s">
        <v>24</v>
      </c>
      <c r="K18">
        <v>4</v>
      </c>
      <c r="L18">
        <v>4</v>
      </c>
    </row>
    <row r="19" spans="1:12" x14ac:dyDescent="0.25">
      <c r="H19" s="12" t="s">
        <v>26</v>
      </c>
      <c r="I19">
        <v>31</v>
      </c>
      <c r="J19">
        <v>5</v>
      </c>
      <c r="K19">
        <v>28</v>
      </c>
      <c r="L19">
        <v>64</v>
      </c>
    </row>
    <row r="25" spans="1:12" x14ac:dyDescent="0.25">
      <c r="A25" s="11" t="s">
        <v>25</v>
      </c>
      <c r="B25" t="s">
        <v>88</v>
      </c>
      <c r="H25" s="15" t="s">
        <v>25</v>
      </c>
      <c r="I25" s="21" t="s">
        <v>121</v>
      </c>
      <c r="J25" s="21" t="s">
        <v>120</v>
      </c>
      <c r="K25" s="21" t="s">
        <v>119</v>
      </c>
      <c r="L25" s="21" t="s">
        <v>118</v>
      </c>
    </row>
    <row r="26" spans="1:12" x14ac:dyDescent="0.25">
      <c r="A26" s="12" t="s">
        <v>10</v>
      </c>
      <c r="B26">
        <v>3</v>
      </c>
      <c r="H26" s="16" t="s">
        <v>10</v>
      </c>
      <c r="I26" s="14">
        <v>10536240</v>
      </c>
      <c r="J26" s="14">
        <v>15982000</v>
      </c>
      <c r="K26" s="14">
        <v>17580200</v>
      </c>
      <c r="L26" s="14">
        <v>21096240</v>
      </c>
    </row>
    <row r="27" spans="1:12" x14ac:dyDescent="0.25">
      <c r="A27" s="12" t="s">
        <v>21</v>
      </c>
      <c r="B27">
        <v>4</v>
      </c>
      <c r="H27" s="16" t="s">
        <v>21</v>
      </c>
      <c r="I27" s="14">
        <v>12348600</v>
      </c>
      <c r="J27" s="14">
        <v>17855000</v>
      </c>
      <c r="K27" s="14">
        <v>19640500</v>
      </c>
      <c r="L27" s="14">
        <v>23568600</v>
      </c>
    </row>
    <row r="28" spans="1:12" x14ac:dyDescent="0.25">
      <c r="A28" s="12" t="s">
        <v>19</v>
      </c>
      <c r="B28">
        <v>5</v>
      </c>
      <c r="H28" s="16" t="s">
        <v>19</v>
      </c>
      <c r="I28" s="14">
        <v>5260200</v>
      </c>
      <c r="J28" s="14">
        <v>8485000</v>
      </c>
      <c r="K28" s="14">
        <v>9333500</v>
      </c>
      <c r="L28" s="14">
        <v>11200200</v>
      </c>
    </row>
    <row r="29" spans="1:12" x14ac:dyDescent="0.25">
      <c r="A29" s="12" t="s">
        <v>20</v>
      </c>
      <c r="B29">
        <v>4</v>
      </c>
      <c r="H29" s="16" t="s">
        <v>20</v>
      </c>
      <c r="I29" s="14">
        <v>2745600</v>
      </c>
      <c r="J29" s="14">
        <v>4080000</v>
      </c>
      <c r="K29" s="14">
        <v>4488000</v>
      </c>
      <c r="L29" s="14">
        <v>5385600</v>
      </c>
    </row>
    <row r="30" spans="1:12" x14ac:dyDescent="0.25">
      <c r="A30" s="12" t="s">
        <v>23</v>
      </c>
      <c r="B30">
        <v>4</v>
      </c>
      <c r="H30" s="16" t="s">
        <v>23</v>
      </c>
      <c r="I30" s="14">
        <v>3709200</v>
      </c>
      <c r="J30" s="14">
        <v>4310000</v>
      </c>
      <c r="K30" s="14">
        <v>4741000</v>
      </c>
      <c r="L30" s="14">
        <v>5689200</v>
      </c>
    </row>
    <row r="31" spans="1:12" x14ac:dyDescent="0.25">
      <c r="A31" s="12" t="s">
        <v>14</v>
      </c>
      <c r="B31">
        <v>2</v>
      </c>
      <c r="H31" s="16" t="s">
        <v>14</v>
      </c>
      <c r="I31" s="14">
        <v>8141760</v>
      </c>
      <c r="J31" s="14">
        <v>11668000</v>
      </c>
      <c r="K31" s="14">
        <v>12834800</v>
      </c>
      <c r="L31" s="14">
        <v>15401760</v>
      </c>
    </row>
    <row r="32" spans="1:12" x14ac:dyDescent="0.25">
      <c r="A32" s="12" t="s">
        <v>24</v>
      </c>
      <c r="B32">
        <v>4</v>
      </c>
      <c r="H32" s="16" t="s">
        <v>24</v>
      </c>
      <c r="I32" s="14">
        <v>1518000</v>
      </c>
      <c r="J32" s="14">
        <v>3150000</v>
      </c>
      <c r="K32" s="14">
        <v>3465000.0000000005</v>
      </c>
      <c r="L32" s="14">
        <v>4158000</v>
      </c>
    </row>
    <row r="33" spans="1:12" x14ac:dyDescent="0.25">
      <c r="A33" s="12" t="s">
        <v>26</v>
      </c>
      <c r="B33">
        <v>3.546875</v>
      </c>
      <c r="H33" s="16" t="s">
        <v>26</v>
      </c>
      <c r="I33" s="14">
        <v>44259600</v>
      </c>
      <c r="J33" s="14">
        <v>65530000</v>
      </c>
      <c r="K33" s="14">
        <v>72083000</v>
      </c>
      <c r="L33" s="14">
        <v>86499600</v>
      </c>
    </row>
    <row r="45" spans="1:12" ht="75" x14ac:dyDescent="0.25">
      <c r="A45" s="11" t="s">
        <v>25</v>
      </c>
      <c r="B45" t="s">
        <v>122</v>
      </c>
      <c r="F45" s="11" t="s">
        <v>25</v>
      </c>
      <c r="G45" s="13" t="s">
        <v>87</v>
      </c>
      <c r="I45" s="11" t="s">
        <v>25</v>
      </c>
      <c r="J45" t="s">
        <v>86</v>
      </c>
    </row>
    <row r="46" spans="1:12" x14ac:dyDescent="0.25">
      <c r="A46" s="12" t="s">
        <v>10</v>
      </c>
      <c r="B46">
        <v>11.212671232876712</v>
      </c>
      <c r="F46" s="12" t="s">
        <v>12</v>
      </c>
      <c r="G46" s="19">
        <v>31</v>
      </c>
      <c r="I46" s="12" t="s">
        <v>13</v>
      </c>
      <c r="J46">
        <v>17</v>
      </c>
    </row>
    <row r="47" spans="1:12" x14ac:dyDescent="0.25">
      <c r="A47" s="12" t="s">
        <v>21</v>
      </c>
      <c r="B47">
        <v>10.465269943593876</v>
      </c>
      <c r="F47" s="12" t="s">
        <v>22</v>
      </c>
      <c r="G47" s="19">
        <v>5</v>
      </c>
      <c r="I47" s="12" t="s">
        <v>17</v>
      </c>
      <c r="J47">
        <v>28</v>
      </c>
    </row>
    <row r="48" spans="1:12" x14ac:dyDescent="0.25">
      <c r="A48" s="12" t="s">
        <v>19</v>
      </c>
      <c r="B48">
        <v>10.341552511415525</v>
      </c>
      <c r="F48" s="12" t="s">
        <v>15</v>
      </c>
      <c r="G48" s="19">
        <v>28</v>
      </c>
      <c r="I48" s="12" t="s">
        <v>16</v>
      </c>
      <c r="J48">
        <v>19</v>
      </c>
    </row>
    <row r="49" spans="1:16" x14ac:dyDescent="0.25">
      <c r="A49" s="12" t="s">
        <v>20</v>
      </c>
      <c r="B49">
        <v>8.0034246575342465</v>
      </c>
      <c r="F49" s="12" t="s">
        <v>26</v>
      </c>
      <c r="G49" s="19">
        <v>64</v>
      </c>
      <c r="I49" s="12" t="s">
        <v>26</v>
      </c>
      <c r="J49">
        <v>64</v>
      </c>
    </row>
    <row r="50" spans="1:16" x14ac:dyDescent="0.25">
      <c r="A50" s="12" t="s">
        <v>23</v>
      </c>
      <c r="B50">
        <v>11.085844748858449</v>
      </c>
    </row>
    <row r="51" spans="1:16" x14ac:dyDescent="0.25">
      <c r="A51" s="12" t="s">
        <v>14</v>
      </c>
      <c r="B51">
        <v>11.77758405977584</v>
      </c>
    </row>
    <row r="52" spans="1:16" x14ac:dyDescent="0.25">
      <c r="A52" s="12" t="s">
        <v>24</v>
      </c>
      <c r="B52">
        <v>13.363013698630137</v>
      </c>
    </row>
    <row r="53" spans="1:16" x14ac:dyDescent="0.25">
      <c r="A53" s="12" t="s">
        <v>26</v>
      </c>
      <c r="B53">
        <v>10.916609589041098</v>
      </c>
    </row>
    <row r="57" spans="1:16" x14ac:dyDescent="0.25">
      <c r="A57" s="11" t="s">
        <v>103</v>
      </c>
      <c r="B57" s="11" t="s">
        <v>95</v>
      </c>
    </row>
    <row r="58" spans="1:16" x14ac:dyDescent="0.25">
      <c r="A58" s="11" t="s">
        <v>25</v>
      </c>
      <c r="B58" t="s">
        <v>102</v>
      </c>
      <c r="C58" t="s">
        <v>106</v>
      </c>
      <c r="D58" t="s">
        <v>97</v>
      </c>
      <c r="E58" t="s">
        <v>98</v>
      </c>
      <c r="F58" t="s">
        <v>99</v>
      </c>
      <c r="G58" t="s">
        <v>100</v>
      </c>
      <c r="H58" t="s">
        <v>101</v>
      </c>
      <c r="I58" t="s">
        <v>26</v>
      </c>
      <c r="K58" s="11" t="s">
        <v>86</v>
      </c>
      <c r="L58" s="11" t="s">
        <v>95</v>
      </c>
    </row>
    <row r="59" spans="1:16" x14ac:dyDescent="0.25">
      <c r="A59" s="12" t="s">
        <v>18</v>
      </c>
      <c r="B59">
        <v>4</v>
      </c>
      <c r="D59">
        <v>6</v>
      </c>
      <c r="E59">
        <v>3</v>
      </c>
      <c r="F59">
        <v>4</v>
      </c>
      <c r="G59">
        <v>10</v>
      </c>
      <c r="H59">
        <v>10</v>
      </c>
      <c r="I59">
        <v>37</v>
      </c>
      <c r="K59" s="11" t="s">
        <v>25</v>
      </c>
      <c r="L59" t="s">
        <v>116</v>
      </c>
      <c r="M59" t="s">
        <v>115</v>
      </c>
      <c r="N59" t="s">
        <v>111</v>
      </c>
      <c r="O59" t="s">
        <v>112</v>
      </c>
      <c r="P59" t="s">
        <v>26</v>
      </c>
    </row>
    <row r="60" spans="1:16" x14ac:dyDescent="0.25">
      <c r="A60" s="12" t="s">
        <v>11</v>
      </c>
      <c r="B60">
        <v>2</v>
      </c>
      <c r="C60">
        <v>1</v>
      </c>
      <c r="D60">
        <v>3</v>
      </c>
      <c r="E60">
        <v>4</v>
      </c>
      <c r="F60">
        <v>1</v>
      </c>
      <c r="G60">
        <v>11</v>
      </c>
      <c r="H60">
        <v>5</v>
      </c>
      <c r="I60">
        <v>27</v>
      </c>
      <c r="K60" s="12" t="s">
        <v>18</v>
      </c>
      <c r="L60" s="20">
        <v>3</v>
      </c>
      <c r="M60" s="20">
        <v>7</v>
      </c>
      <c r="N60" s="20">
        <v>10</v>
      </c>
      <c r="O60" s="20">
        <v>17</v>
      </c>
      <c r="P60" s="20">
        <v>37</v>
      </c>
    </row>
    <row r="61" spans="1:16" x14ac:dyDescent="0.25">
      <c r="A61" s="12" t="s">
        <v>26</v>
      </c>
      <c r="B61">
        <v>6</v>
      </c>
      <c r="C61">
        <v>1</v>
      </c>
      <c r="D61">
        <v>9</v>
      </c>
      <c r="E61">
        <v>7</v>
      </c>
      <c r="F61">
        <v>5</v>
      </c>
      <c r="G61">
        <v>21</v>
      </c>
      <c r="H61">
        <v>15</v>
      </c>
      <c r="I61">
        <v>64</v>
      </c>
      <c r="K61" s="12" t="s">
        <v>11</v>
      </c>
      <c r="L61" s="20">
        <v>4</v>
      </c>
      <c r="M61" s="20">
        <v>4</v>
      </c>
      <c r="N61" s="20">
        <v>2</v>
      </c>
      <c r="O61" s="20">
        <v>17</v>
      </c>
      <c r="P61" s="20">
        <v>27</v>
      </c>
    </row>
    <row r="62" spans="1:16" x14ac:dyDescent="0.25">
      <c r="K62" s="12" t="s">
        <v>26</v>
      </c>
      <c r="L62" s="20">
        <v>7</v>
      </c>
      <c r="M62" s="20">
        <v>11</v>
      </c>
      <c r="N62" s="20">
        <v>12</v>
      </c>
      <c r="O62" s="20">
        <v>34</v>
      </c>
      <c r="P62" s="20">
        <v>64</v>
      </c>
    </row>
    <row r="65" spans="1:2" x14ac:dyDescent="0.25">
      <c r="A65" s="11" t="s">
        <v>25</v>
      </c>
      <c r="B65" s="13" t="s">
        <v>86</v>
      </c>
    </row>
    <row r="66" spans="1:2" x14ac:dyDescent="0.25">
      <c r="A66" s="12" t="s">
        <v>116</v>
      </c>
      <c r="B66" s="19">
        <v>7</v>
      </c>
    </row>
    <row r="67" spans="1:2" x14ac:dyDescent="0.25">
      <c r="A67" s="12" t="s">
        <v>115</v>
      </c>
      <c r="B67" s="19">
        <v>11</v>
      </c>
    </row>
    <row r="68" spans="1:2" x14ac:dyDescent="0.25">
      <c r="A68" s="12" t="s">
        <v>111</v>
      </c>
      <c r="B68" s="19">
        <v>12</v>
      </c>
    </row>
    <row r="69" spans="1:2" x14ac:dyDescent="0.25">
      <c r="A69" s="12" t="s">
        <v>112</v>
      </c>
      <c r="B69" s="19">
        <v>34</v>
      </c>
    </row>
    <row r="70" spans="1:2" x14ac:dyDescent="0.25">
      <c r="A70" s="12" t="s">
        <v>26</v>
      </c>
      <c r="B70" s="19">
        <v>64</v>
      </c>
    </row>
  </sheetData>
  <pageMargins left="0.7" right="0.7" top="0.75" bottom="0.75" header="0.3" footer="0.3"/>
  <ignoredErrors>
    <ignoredError sqref="I4" twoDigitTextYear="1"/>
  </ignoredErrors>
  <drawing r:id="rId14"/>
  <extLst>
    <ext xmlns:x14="http://schemas.microsoft.com/office/spreadsheetml/2009/9/main" uri="{A8765BA9-456A-4dab-B4F3-ACF838C121DE}">
      <x14:slicerList>
        <x14:slicer r:id="rId1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D940-321B-4634-83E2-9410CF5E2C8B}">
  <dimension ref="A1:R66"/>
  <sheetViews>
    <sheetView topLeftCell="H1" zoomScale="75" workbookViewId="0">
      <selection activeCell="L40" sqref="L40"/>
    </sheetView>
  </sheetViews>
  <sheetFormatPr baseColWidth="10" defaultColWidth="19.1796875" defaultRowHeight="15.5" x14ac:dyDescent="0.35"/>
  <cols>
    <col min="1" max="1" width="25.453125" style="5" customWidth="1"/>
    <col min="2" max="2" width="22.26953125" style="5" customWidth="1"/>
    <col min="3" max="3" width="19.1796875" style="6" customWidth="1"/>
    <col min="4" max="4" width="25.1796875" style="7" customWidth="1"/>
    <col min="5" max="5" width="27.7265625" style="7" customWidth="1"/>
    <col min="6" max="6" width="19.1796875" style="6" customWidth="1"/>
    <col min="7" max="9" width="19.1796875" style="5" customWidth="1"/>
    <col min="10" max="12" width="19.1796875" style="6" customWidth="1"/>
    <col min="13" max="14" width="19.1796875" style="10" customWidth="1"/>
    <col min="15" max="15" width="19.1796875" style="10"/>
    <col min="16" max="16" width="10.26953125" style="10" customWidth="1"/>
    <col min="17" max="17" width="14.1796875" style="6" customWidth="1"/>
    <col min="18" max="16384" width="19.1796875" style="6"/>
  </cols>
  <sheetData>
    <row r="1" spans="1:18" s="4" customFormat="1" ht="40" customHeight="1" x14ac:dyDescent="0.35">
      <c r="A1" s="18" t="s">
        <v>0</v>
      </c>
      <c r="B1" s="1" t="s">
        <v>1</v>
      </c>
      <c r="C1" s="1" t="s">
        <v>2</v>
      </c>
      <c r="D1" s="2" t="s">
        <v>3</v>
      </c>
      <c r="E1" s="2" t="s">
        <v>117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110</v>
      </c>
      <c r="L1" s="1" t="s">
        <v>109</v>
      </c>
      <c r="M1" s="1" t="s">
        <v>108</v>
      </c>
      <c r="N1" s="1" t="s">
        <v>107</v>
      </c>
      <c r="O1" s="3" t="s">
        <v>105</v>
      </c>
      <c r="P1" s="3" t="s">
        <v>104</v>
      </c>
      <c r="Q1" s="4" t="s">
        <v>9</v>
      </c>
      <c r="R1" s="4" t="s">
        <v>96</v>
      </c>
    </row>
    <row r="2" spans="1:18" x14ac:dyDescent="0.35">
      <c r="A2" s="5">
        <v>101</v>
      </c>
      <c r="B2" s="5" t="s">
        <v>27</v>
      </c>
      <c r="C2" s="6" t="s">
        <v>10</v>
      </c>
      <c r="D2" s="7">
        <v>27667</v>
      </c>
      <c r="E2" s="8">
        <v>3</v>
      </c>
      <c r="F2" s="5" t="s">
        <v>11</v>
      </c>
      <c r="G2" s="5" t="s">
        <v>12</v>
      </c>
      <c r="H2" s="5">
        <v>1</v>
      </c>
      <c r="I2" s="5" t="s">
        <v>13</v>
      </c>
      <c r="J2" s="7">
        <v>38148</v>
      </c>
      <c r="K2" s="9">
        <v>1980000.0000000002</v>
      </c>
      <c r="L2" s="10">
        <v>2000000</v>
      </c>
      <c r="M2" s="10">
        <v>2200000</v>
      </c>
      <c r="N2" s="10">
        <v>2640000</v>
      </c>
      <c r="O2" s="8">
        <f ca="1">+(TODAY()-Tabla1[[#This Row],[Fecha Contrato]])/365</f>
        <v>20.090410958904108</v>
      </c>
      <c r="P2" s="6" t="str">
        <f ca="1">+VLOOKUP(O2,TablasDinamicas!$H$2:$I$7,2,1)</f>
        <v>&gt;21</v>
      </c>
      <c r="Q2" s="8">
        <f ca="1">+(TODAY()-Tabla1[[#This Row],[Fecha de Nacimiento]])/365</f>
        <v>48.805479452054797</v>
      </c>
      <c r="R2" s="6" t="str">
        <f ca="1">+VLOOKUP(Q2,TablasDinamicas!$D$2:$E$8,2,1)</f>
        <v>46-50</v>
      </c>
    </row>
    <row r="3" spans="1:18" x14ac:dyDescent="0.35">
      <c r="A3" s="5">
        <v>105</v>
      </c>
      <c r="B3" s="5" t="s">
        <v>28</v>
      </c>
      <c r="C3" s="6" t="s">
        <v>14</v>
      </c>
      <c r="D3" s="7">
        <v>35810</v>
      </c>
      <c r="E3" s="8">
        <v>2</v>
      </c>
      <c r="F3" s="5" t="s">
        <v>11</v>
      </c>
      <c r="G3" s="5" t="s">
        <v>15</v>
      </c>
      <c r="H3" s="5">
        <v>0</v>
      </c>
      <c r="I3" s="5" t="s">
        <v>16</v>
      </c>
      <c r="J3" s="7">
        <v>42643</v>
      </c>
      <c r="K3" s="9">
        <v>468600.00000000006</v>
      </c>
      <c r="L3" s="10">
        <v>855000</v>
      </c>
      <c r="M3" s="10">
        <v>940500.00000000012</v>
      </c>
      <c r="N3" s="10">
        <v>1128600</v>
      </c>
      <c r="O3" s="8">
        <f ca="1">+(TODAY()-Tabla1[[#This Row],[Fecha Contrato]])/365</f>
        <v>7.7753424657534245</v>
      </c>
      <c r="P3" s="6" t="str">
        <f ca="1">+VLOOKUP(O3,TablasDinamicas!$H$2:$I$7,2,1)</f>
        <v>8-10</v>
      </c>
      <c r="Q3" s="8">
        <f ca="1">+(TODAY()-Tabla1[[#This Row],[Fecha de Nacimiento]])/365</f>
        <v>26.495890410958904</v>
      </c>
      <c r="R3" s="6" t="str">
        <f ca="1">+VLOOKUP(Q3,TablasDinamicas!$D$2:$E$8,2,1)</f>
        <v>26-30</v>
      </c>
    </row>
    <row r="4" spans="1:18" x14ac:dyDescent="0.35">
      <c r="A4" s="5">
        <v>109</v>
      </c>
      <c r="B4" s="5" t="s">
        <v>29</v>
      </c>
      <c r="C4" s="6" t="s">
        <v>14</v>
      </c>
      <c r="D4" s="7">
        <v>32765</v>
      </c>
      <c r="E4" s="8">
        <v>2</v>
      </c>
      <c r="F4" s="5" t="s">
        <v>11</v>
      </c>
      <c r="G4" s="5" t="s">
        <v>15</v>
      </c>
      <c r="H4" s="5">
        <v>0</v>
      </c>
      <c r="I4" s="5" t="s">
        <v>17</v>
      </c>
      <c r="J4" s="7">
        <v>42736</v>
      </c>
      <c r="K4" s="9">
        <v>825000</v>
      </c>
      <c r="L4" s="10">
        <v>1125000</v>
      </c>
      <c r="M4" s="10">
        <v>1237500</v>
      </c>
      <c r="N4" s="10">
        <v>1485000</v>
      </c>
      <c r="O4" s="8">
        <f ca="1">+(TODAY()-Tabla1[[#This Row],[Fecha Contrato]])/365</f>
        <v>7.5205479452054798</v>
      </c>
      <c r="P4" s="6" t="str">
        <f ca="1">+VLOOKUP(O4,TablasDinamicas!$H$2:$I$7,2,1)</f>
        <v>8-10</v>
      </c>
      <c r="Q4" s="8">
        <f ca="1">+(TODAY()-Tabla1[[#This Row],[Fecha de Nacimiento]])/365</f>
        <v>34.838356164383562</v>
      </c>
      <c r="R4" s="6" t="str">
        <f ca="1">+VLOOKUP(Q4,TablasDinamicas!$D$2:$E$8,2,1)</f>
        <v>31-35</v>
      </c>
    </row>
    <row r="5" spans="1:18" x14ac:dyDescent="0.35">
      <c r="A5" s="5">
        <v>113</v>
      </c>
      <c r="B5" s="5" t="s">
        <v>30</v>
      </c>
      <c r="C5" s="6" t="s">
        <v>10</v>
      </c>
      <c r="D5" s="7">
        <v>31993</v>
      </c>
      <c r="E5" s="8">
        <v>3</v>
      </c>
      <c r="F5" s="5" t="s">
        <v>18</v>
      </c>
      <c r="G5" s="5" t="s">
        <v>15</v>
      </c>
      <c r="H5" s="5">
        <v>1</v>
      </c>
      <c r="I5" s="5" t="s">
        <v>17</v>
      </c>
      <c r="J5" s="7">
        <v>42736</v>
      </c>
      <c r="K5" s="9">
        <v>343200</v>
      </c>
      <c r="L5" s="10">
        <v>760000</v>
      </c>
      <c r="M5" s="10">
        <v>836000.00000000012</v>
      </c>
      <c r="N5" s="10">
        <v>1003200.0000000001</v>
      </c>
      <c r="O5" s="8">
        <f ca="1">+(TODAY()-Tabla1[[#This Row],[Fecha Contrato]])/365</f>
        <v>7.5205479452054798</v>
      </c>
      <c r="P5" s="6" t="str">
        <f ca="1">+VLOOKUP(O5,TablasDinamicas!$H$2:$I$7,2,1)</f>
        <v>8-10</v>
      </c>
      <c r="Q5" s="8">
        <f ca="1">+(TODAY()-Tabla1[[#This Row],[Fecha de Nacimiento]])/365</f>
        <v>36.953424657534249</v>
      </c>
      <c r="R5" s="6" t="str">
        <f ca="1">+VLOOKUP(Q5,TablasDinamicas!$D$2:$E$8,2,1)</f>
        <v>36-40</v>
      </c>
    </row>
    <row r="6" spans="1:18" x14ac:dyDescent="0.35">
      <c r="A6" s="5">
        <v>117</v>
      </c>
      <c r="B6" s="5" t="s">
        <v>31</v>
      </c>
      <c r="C6" s="6" t="s">
        <v>19</v>
      </c>
      <c r="D6" s="7">
        <v>35463</v>
      </c>
      <c r="E6" s="8">
        <v>5</v>
      </c>
      <c r="F6" s="5" t="s">
        <v>18</v>
      </c>
      <c r="G6" s="5" t="s">
        <v>12</v>
      </c>
      <c r="H6" s="5">
        <v>3</v>
      </c>
      <c r="I6" s="5" t="s">
        <v>13</v>
      </c>
      <c r="J6" s="7">
        <v>42673</v>
      </c>
      <c r="K6" s="9">
        <v>349800</v>
      </c>
      <c r="L6" s="10">
        <v>765000</v>
      </c>
      <c r="M6" s="10">
        <v>841500.00000000012</v>
      </c>
      <c r="N6" s="10">
        <v>1009800.0000000001</v>
      </c>
      <c r="O6" s="8">
        <f ca="1">+(TODAY()-Tabla1[[#This Row],[Fecha Contrato]])/365</f>
        <v>7.6931506849315072</v>
      </c>
      <c r="P6" s="6" t="str">
        <f ca="1">+VLOOKUP(O6,TablasDinamicas!$H$2:$I$7,2,1)</f>
        <v>8-10</v>
      </c>
      <c r="Q6" s="8">
        <f ca="1">+(TODAY()-Tabla1[[#This Row],[Fecha de Nacimiento]])/365</f>
        <v>27.446575342465753</v>
      </c>
      <c r="R6" s="6" t="str">
        <f ca="1">+VLOOKUP(Q6,TablasDinamicas!$D$2:$E$8,2,1)</f>
        <v>26-30</v>
      </c>
    </row>
    <row r="7" spans="1:18" x14ac:dyDescent="0.35">
      <c r="A7" s="5">
        <v>121</v>
      </c>
      <c r="B7" s="5" t="s">
        <v>32</v>
      </c>
      <c r="C7" s="6" t="s">
        <v>10</v>
      </c>
      <c r="D7" s="7">
        <v>30076</v>
      </c>
      <c r="E7" s="8">
        <v>3</v>
      </c>
      <c r="F7" s="5" t="s">
        <v>18</v>
      </c>
      <c r="G7" s="5" t="s">
        <v>15</v>
      </c>
      <c r="H7" s="5">
        <v>1</v>
      </c>
      <c r="I7" s="5" t="s">
        <v>17</v>
      </c>
      <c r="J7" s="7">
        <v>38473</v>
      </c>
      <c r="K7" s="9">
        <v>574200</v>
      </c>
      <c r="L7" s="10">
        <v>935000</v>
      </c>
      <c r="M7" s="10">
        <v>1028500.0000000001</v>
      </c>
      <c r="N7" s="10">
        <v>1234200</v>
      </c>
      <c r="O7" s="8">
        <f ca="1">+(TODAY()-Tabla1[[#This Row],[Fecha Contrato]])/365</f>
        <v>19.2</v>
      </c>
      <c r="P7" s="6" t="str">
        <f ca="1">+VLOOKUP(O7,TablasDinamicas!$H$2:$I$7,2,1)</f>
        <v>17-20</v>
      </c>
      <c r="Q7" s="8">
        <f ca="1">+(TODAY()-Tabla1[[#This Row],[Fecha de Nacimiento]])/365</f>
        <v>42.205479452054796</v>
      </c>
      <c r="R7" s="6" t="str">
        <f ca="1">+VLOOKUP(Q7,TablasDinamicas!$D$2:$E$8,2,1)</f>
        <v>41-45</v>
      </c>
    </row>
    <row r="8" spans="1:18" x14ac:dyDescent="0.35">
      <c r="A8" s="5">
        <v>125</v>
      </c>
      <c r="B8" s="5" t="s">
        <v>33</v>
      </c>
      <c r="C8" s="6" t="s">
        <v>20</v>
      </c>
      <c r="D8" s="7">
        <v>33237</v>
      </c>
      <c r="E8" s="8">
        <v>4</v>
      </c>
      <c r="F8" s="5" t="s">
        <v>18</v>
      </c>
      <c r="G8" s="5" t="s">
        <v>12</v>
      </c>
      <c r="H8" s="5">
        <v>4</v>
      </c>
      <c r="I8" s="5" t="s">
        <v>17</v>
      </c>
      <c r="J8" s="7">
        <v>42524</v>
      </c>
      <c r="K8" s="9">
        <v>706200</v>
      </c>
      <c r="L8" s="10">
        <v>1035000</v>
      </c>
      <c r="M8" s="10">
        <v>1138500</v>
      </c>
      <c r="N8" s="10">
        <v>1366200</v>
      </c>
      <c r="O8" s="8">
        <f ca="1">+(TODAY()-Tabla1[[#This Row],[Fecha Contrato]])/365</f>
        <v>8.1013698630136979</v>
      </c>
      <c r="P8" s="6" t="str">
        <f ca="1">+VLOOKUP(O8,TablasDinamicas!$H$2:$I$7,2,1)</f>
        <v>8-10</v>
      </c>
      <c r="Q8" s="8">
        <f ca="1">+(TODAY()-Tabla1[[#This Row],[Fecha de Nacimiento]])/365</f>
        <v>33.545205479452058</v>
      </c>
      <c r="R8" s="6" t="str">
        <f ca="1">+VLOOKUP(Q8,TablasDinamicas!$D$2:$E$8,2,1)</f>
        <v>31-35</v>
      </c>
    </row>
    <row r="9" spans="1:18" x14ac:dyDescent="0.35">
      <c r="A9" s="5">
        <v>129</v>
      </c>
      <c r="B9" s="5" t="s">
        <v>89</v>
      </c>
      <c r="C9" s="6" t="s">
        <v>21</v>
      </c>
      <c r="D9" s="7">
        <v>28064</v>
      </c>
      <c r="E9" s="8">
        <v>4</v>
      </c>
      <c r="F9" s="5" t="s">
        <v>18</v>
      </c>
      <c r="G9" s="5" t="s">
        <v>12</v>
      </c>
      <c r="H9" s="5">
        <v>2</v>
      </c>
      <c r="I9" s="5" t="s">
        <v>16</v>
      </c>
      <c r="J9" s="7">
        <v>38139</v>
      </c>
      <c r="K9" s="9">
        <v>389400</v>
      </c>
      <c r="L9" s="10">
        <v>795000</v>
      </c>
      <c r="M9" s="10">
        <v>874500.00000000012</v>
      </c>
      <c r="N9" s="10">
        <v>1049400</v>
      </c>
      <c r="O9" s="8">
        <f ca="1">+(TODAY()-Tabla1[[#This Row],[Fecha Contrato]])/365</f>
        <v>20.115068493150684</v>
      </c>
      <c r="P9" s="6" t="str">
        <f ca="1">+VLOOKUP(O9,TablasDinamicas!$H$2:$I$7,2,1)</f>
        <v>&gt;21</v>
      </c>
      <c r="Q9" s="8">
        <f ca="1">+(TODAY()-Tabla1[[#This Row],[Fecha de Nacimiento]])/365</f>
        <v>47.717808219178082</v>
      </c>
      <c r="R9" s="6" t="str">
        <f ca="1">+VLOOKUP(Q9,TablasDinamicas!$D$2:$E$8,2,1)</f>
        <v>46-50</v>
      </c>
    </row>
    <row r="10" spans="1:18" x14ac:dyDescent="0.35">
      <c r="A10" s="5">
        <v>133</v>
      </c>
      <c r="B10" s="5" t="s">
        <v>34</v>
      </c>
      <c r="C10" s="6" t="s">
        <v>14</v>
      </c>
      <c r="D10" s="7">
        <v>29709</v>
      </c>
      <c r="E10" s="8">
        <v>2</v>
      </c>
      <c r="F10" s="5" t="s">
        <v>11</v>
      </c>
      <c r="G10" s="5" t="s">
        <v>15</v>
      </c>
      <c r="H10" s="5">
        <v>0</v>
      </c>
      <c r="I10" s="5" t="s">
        <v>16</v>
      </c>
      <c r="J10" s="7">
        <v>38443</v>
      </c>
      <c r="K10" s="9">
        <v>693000</v>
      </c>
      <c r="L10" s="10">
        <v>1025000</v>
      </c>
      <c r="M10" s="10">
        <v>1127500</v>
      </c>
      <c r="N10" s="10">
        <v>1353000</v>
      </c>
      <c r="O10" s="8">
        <f ca="1">+(TODAY()-Tabla1[[#This Row],[Fecha Contrato]])/365</f>
        <v>19.282191780821918</v>
      </c>
      <c r="P10" s="6" t="str">
        <f ca="1">+VLOOKUP(O10,TablasDinamicas!$H$2:$I$7,2,1)</f>
        <v>17-20</v>
      </c>
      <c r="Q10" s="8">
        <f ca="1">+(TODAY()-Tabla1[[#This Row],[Fecha de Nacimiento]])/365</f>
        <v>43.210958904109589</v>
      </c>
      <c r="R10" s="6" t="str">
        <f ca="1">+VLOOKUP(Q10,TablasDinamicas!$D$2:$E$8,2,1)</f>
        <v>41-45</v>
      </c>
    </row>
    <row r="11" spans="1:18" x14ac:dyDescent="0.35">
      <c r="A11" s="5">
        <v>137</v>
      </c>
      <c r="B11" s="5" t="s">
        <v>35</v>
      </c>
      <c r="C11" s="6" t="s">
        <v>19</v>
      </c>
      <c r="D11" s="7">
        <v>27488</v>
      </c>
      <c r="E11" s="8">
        <v>5</v>
      </c>
      <c r="F11" s="5" t="s">
        <v>18</v>
      </c>
      <c r="G11" s="5" t="s">
        <v>22</v>
      </c>
      <c r="H11" s="5">
        <v>3</v>
      </c>
      <c r="I11" s="5" t="s">
        <v>17</v>
      </c>
      <c r="J11" s="7">
        <v>42948</v>
      </c>
      <c r="K11" s="9">
        <v>495000.00000000006</v>
      </c>
      <c r="L11" s="10">
        <v>875000</v>
      </c>
      <c r="M11" s="10">
        <v>962500.00000000012</v>
      </c>
      <c r="N11" s="10">
        <v>1155000</v>
      </c>
      <c r="O11" s="8">
        <f ca="1">+(TODAY()-Tabla1[[#This Row],[Fecha Contrato]])/365</f>
        <v>6.9397260273972599</v>
      </c>
      <c r="P11" s="6" t="str">
        <f ca="1">+VLOOKUP(O11,TablasDinamicas!$H$2:$I$7,2,1)</f>
        <v>5-7</v>
      </c>
      <c r="Q11" s="8">
        <f ca="1">+(TODAY()-Tabla1[[#This Row],[Fecha de Nacimiento]])/365</f>
        <v>49.295890410958904</v>
      </c>
      <c r="R11" s="6" t="str">
        <f ca="1">+VLOOKUP(Q11,TablasDinamicas!$D$2:$E$8,2,1)</f>
        <v>46-50</v>
      </c>
    </row>
    <row r="12" spans="1:18" x14ac:dyDescent="0.35">
      <c r="A12" s="5">
        <v>141</v>
      </c>
      <c r="B12" s="5" t="s">
        <v>36</v>
      </c>
      <c r="C12" s="6" t="s">
        <v>23</v>
      </c>
      <c r="D12" s="7">
        <v>29598</v>
      </c>
      <c r="E12" s="8">
        <v>4</v>
      </c>
      <c r="F12" s="5" t="s">
        <v>11</v>
      </c>
      <c r="G12" s="5" t="s">
        <v>12</v>
      </c>
      <c r="H12" s="5">
        <v>5</v>
      </c>
      <c r="I12" s="5" t="s">
        <v>17</v>
      </c>
      <c r="J12" s="7">
        <v>42887</v>
      </c>
      <c r="K12" s="9">
        <v>2640000</v>
      </c>
      <c r="L12" s="10">
        <v>2500000</v>
      </c>
      <c r="M12" s="10">
        <v>2750000</v>
      </c>
      <c r="N12" s="10">
        <v>3300000</v>
      </c>
      <c r="O12" s="8">
        <f ca="1">+(TODAY()-Tabla1[[#This Row],[Fecha Contrato]])/365</f>
        <v>7.1068493150684935</v>
      </c>
      <c r="P12" s="6" t="str">
        <f ca="1">+VLOOKUP(O12,TablasDinamicas!$H$2:$I$7,2,1)</f>
        <v>8-10</v>
      </c>
      <c r="Q12" s="8">
        <f ca="1">+(TODAY()-Tabla1[[#This Row],[Fecha de Nacimiento]])/365</f>
        <v>43.515068493150686</v>
      </c>
      <c r="R12" s="6" t="str">
        <f ca="1">+VLOOKUP(Q12,TablasDinamicas!$D$2:$E$8,2,1)</f>
        <v>41-45</v>
      </c>
    </row>
    <row r="13" spans="1:18" x14ac:dyDescent="0.35">
      <c r="A13" s="5">
        <v>145</v>
      </c>
      <c r="B13" s="5" t="s">
        <v>37</v>
      </c>
      <c r="C13" s="6" t="s">
        <v>14</v>
      </c>
      <c r="D13" s="7">
        <v>30877</v>
      </c>
      <c r="E13" s="8">
        <v>2</v>
      </c>
      <c r="F13" s="5" t="s">
        <v>18</v>
      </c>
      <c r="G13" s="5" t="s">
        <v>15</v>
      </c>
      <c r="H13" s="5">
        <v>0</v>
      </c>
      <c r="I13" s="5" t="s">
        <v>13</v>
      </c>
      <c r="J13" s="7">
        <v>38625</v>
      </c>
      <c r="K13" s="9">
        <v>347160</v>
      </c>
      <c r="L13" s="10">
        <v>763000</v>
      </c>
      <c r="M13" s="10">
        <v>839300.00000000012</v>
      </c>
      <c r="N13" s="10">
        <v>1007160.0000000001</v>
      </c>
      <c r="O13" s="8">
        <f ca="1">+(TODAY()-Tabla1[[#This Row],[Fecha Contrato]])/365</f>
        <v>18.783561643835615</v>
      </c>
      <c r="P13" s="6" t="str">
        <f ca="1">+VLOOKUP(O13,TablasDinamicas!$H$2:$I$7,2,1)</f>
        <v>17-20</v>
      </c>
      <c r="Q13" s="8">
        <f ca="1">+(TODAY()-Tabla1[[#This Row],[Fecha de Nacimiento]])/365</f>
        <v>40.010958904109586</v>
      </c>
      <c r="R13" s="6" t="str">
        <f ca="1">+VLOOKUP(Q13,TablasDinamicas!$D$2:$E$8,2,1)</f>
        <v>41-45</v>
      </c>
    </row>
    <row r="14" spans="1:18" x14ac:dyDescent="0.35">
      <c r="A14" s="5">
        <v>149</v>
      </c>
      <c r="B14" s="5" t="s">
        <v>38</v>
      </c>
      <c r="C14" s="6" t="s">
        <v>19</v>
      </c>
      <c r="D14" s="7">
        <v>26901</v>
      </c>
      <c r="E14" s="8">
        <v>5</v>
      </c>
      <c r="F14" s="5" t="s">
        <v>11</v>
      </c>
      <c r="G14" s="5" t="s">
        <v>15</v>
      </c>
      <c r="H14" s="5">
        <v>3</v>
      </c>
      <c r="I14" s="5" t="s">
        <v>16</v>
      </c>
      <c r="J14" s="7">
        <v>42370</v>
      </c>
      <c r="K14" s="9">
        <v>957000.00000000012</v>
      </c>
      <c r="L14" s="10">
        <v>1225000</v>
      </c>
      <c r="M14" s="10">
        <v>1347500</v>
      </c>
      <c r="N14" s="10">
        <v>1617000</v>
      </c>
      <c r="O14" s="8">
        <f ca="1">+(TODAY()-Tabla1[[#This Row],[Fecha Contrato]])/365</f>
        <v>8.5232876712328771</v>
      </c>
      <c r="P14" s="6" t="str">
        <f ca="1">+VLOOKUP(O14,TablasDinamicas!$H$2:$I$7,2,1)</f>
        <v>8-10</v>
      </c>
      <c r="Q14" s="8">
        <f ca="1">+(TODAY()-Tabla1[[#This Row],[Fecha de Nacimiento]])/365</f>
        <v>50.904109589041099</v>
      </c>
      <c r="R14" s="6" t="str">
        <f ca="1">+VLOOKUP(Q14,TablasDinamicas!$D$2:$E$8,2,1)</f>
        <v>&gt;51</v>
      </c>
    </row>
    <row r="15" spans="1:18" x14ac:dyDescent="0.35">
      <c r="A15" s="5">
        <v>153</v>
      </c>
      <c r="B15" s="5" t="s">
        <v>39</v>
      </c>
      <c r="C15" s="6" t="s">
        <v>10</v>
      </c>
      <c r="D15" s="7">
        <v>27308</v>
      </c>
      <c r="E15" s="8">
        <v>3</v>
      </c>
      <c r="F15" s="5" t="s">
        <v>18</v>
      </c>
      <c r="G15" s="5" t="s">
        <v>12</v>
      </c>
      <c r="H15" s="5">
        <v>1</v>
      </c>
      <c r="I15" s="5" t="s">
        <v>17</v>
      </c>
      <c r="J15" s="7">
        <v>42992</v>
      </c>
      <c r="K15" s="9">
        <v>508200.00000000006</v>
      </c>
      <c r="L15" s="10">
        <v>885000</v>
      </c>
      <c r="M15" s="10">
        <v>973500.00000000012</v>
      </c>
      <c r="N15" s="10">
        <v>1168200</v>
      </c>
      <c r="O15" s="8">
        <f ca="1">+(TODAY()-Tabla1[[#This Row],[Fecha Contrato]])/365</f>
        <v>6.8191780821917805</v>
      </c>
      <c r="P15" s="6" t="str">
        <f ca="1">+VLOOKUP(O15,TablasDinamicas!$H$2:$I$7,2,1)</f>
        <v>5-7</v>
      </c>
      <c r="Q15" s="8">
        <f ca="1">+(TODAY()-Tabla1[[#This Row],[Fecha de Nacimiento]])/365</f>
        <v>49.789041095890411</v>
      </c>
      <c r="R15" s="6" t="str">
        <f ca="1">+VLOOKUP(Q15,TablasDinamicas!$D$2:$E$8,2,1)</f>
        <v>46-50</v>
      </c>
    </row>
    <row r="16" spans="1:18" x14ac:dyDescent="0.35">
      <c r="A16" s="5">
        <v>157</v>
      </c>
      <c r="B16" s="5" t="s">
        <v>90</v>
      </c>
      <c r="C16" s="6" t="s">
        <v>14</v>
      </c>
      <c r="D16" s="7">
        <v>28010</v>
      </c>
      <c r="E16" s="8">
        <v>2</v>
      </c>
      <c r="F16" s="5" t="s">
        <v>18</v>
      </c>
      <c r="G16" s="5" t="s">
        <v>15</v>
      </c>
      <c r="H16" s="5">
        <v>0</v>
      </c>
      <c r="I16" s="5" t="s">
        <v>13</v>
      </c>
      <c r="J16" s="7">
        <v>42461</v>
      </c>
      <c r="K16" s="9">
        <v>343200</v>
      </c>
      <c r="L16" s="10">
        <v>760000</v>
      </c>
      <c r="M16" s="10">
        <v>836000.00000000012</v>
      </c>
      <c r="N16" s="10">
        <v>1003200.0000000001</v>
      </c>
      <c r="O16" s="8">
        <f ca="1">+(TODAY()-Tabla1[[#This Row],[Fecha Contrato]])/365</f>
        <v>8.2739726027397253</v>
      </c>
      <c r="P16" s="6" t="str">
        <f ca="1">+VLOOKUP(O16,TablasDinamicas!$H$2:$I$7,2,1)</f>
        <v>8-10</v>
      </c>
      <c r="Q16" s="8">
        <f ca="1">+(TODAY()-Tabla1[[#This Row],[Fecha de Nacimiento]])/365</f>
        <v>47.865753424657534</v>
      </c>
      <c r="R16" s="6" t="str">
        <f ca="1">+VLOOKUP(Q16,TablasDinamicas!$D$2:$E$8,2,1)</f>
        <v>46-50</v>
      </c>
    </row>
    <row r="17" spans="1:18" x14ac:dyDescent="0.35">
      <c r="A17" s="5">
        <v>161</v>
      </c>
      <c r="B17" s="5" t="s">
        <v>40</v>
      </c>
      <c r="C17" s="6" t="s">
        <v>10</v>
      </c>
      <c r="D17" s="7">
        <v>35568</v>
      </c>
      <c r="E17" s="8">
        <v>3</v>
      </c>
      <c r="F17" s="5" t="s">
        <v>18</v>
      </c>
      <c r="G17" s="5" t="s">
        <v>15</v>
      </c>
      <c r="H17" s="5">
        <v>1</v>
      </c>
      <c r="I17" s="5" t="s">
        <v>13</v>
      </c>
      <c r="J17" s="7">
        <v>42370</v>
      </c>
      <c r="K17" s="9">
        <v>349800</v>
      </c>
      <c r="L17" s="10">
        <v>765000</v>
      </c>
      <c r="M17" s="10">
        <v>841500.00000000012</v>
      </c>
      <c r="N17" s="10">
        <v>1009800.0000000001</v>
      </c>
      <c r="O17" s="8">
        <f ca="1">+(TODAY()-Tabla1[[#This Row],[Fecha Contrato]])/365</f>
        <v>8.5232876712328771</v>
      </c>
      <c r="P17" s="6" t="str">
        <f ca="1">+VLOOKUP(O17,TablasDinamicas!$H$2:$I$7,2,1)</f>
        <v>8-10</v>
      </c>
      <c r="Q17" s="8">
        <f ca="1">+(TODAY()-Tabla1[[#This Row],[Fecha de Nacimiento]])/365</f>
        <v>27.158904109589042</v>
      </c>
      <c r="R17" s="6" t="str">
        <f ca="1">+VLOOKUP(Q17,TablasDinamicas!$D$2:$E$8,2,1)</f>
        <v>26-30</v>
      </c>
    </row>
    <row r="18" spans="1:18" x14ac:dyDescent="0.35">
      <c r="A18" s="5">
        <v>165</v>
      </c>
      <c r="B18" s="5" t="s">
        <v>41</v>
      </c>
      <c r="C18" s="6" t="s">
        <v>21</v>
      </c>
      <c r="D18" s="7">
        <v>32755</v>
      </c>
      <c r="E18" s="8">
        <v>4</v>
      </c>
      <c r="F18" s="5" t="s">
        <v>18</v>
      </c>
      <c r="G18" s="5" t="s">
        <v>22</v>
      </c>
      <c r="H18" s="5">
        <v>2</v>
      </c>
      <c r="I18" s="5" t="s">
        <v>16</v>
      </c>
      <c r="J18" s="7">
        <v>42941</v>
      </c>
      <c r="K18" s="9">
        <v>521400.00000000006</v>
      </c>
      <c r="L18" s="10">
        <v>895000</v>
      </c>
      <c r="M18" s="10">
        <v>984500.00000000012</v>
      </c>
      <c r="N18" s="10">
        <v>1181400</v>
      </c>
      <c r="O18" s="8">
        <f ca="1">+(TODAY()-Tabla1[[#This Row],[Fecha Contrato]])/365</f>
        <v>6.9589041095890414</v>
      </c>
      <c r="P18" s="6" t="str">
        <f ca="1">+VLOOKUP(O18,TablasDinamicas!$H$2:$I$7,2,1)</f>
        <v>5-7</v>
      </c>
      <c r="Q18" s="8">
        <f ca="1">+(TODAY()-Tabla1[[#This Row],[Fecha de Nacimiento]])/365</f>
        <v>34.865753424657534</v>
      </c>
      <c r="R18" s="6" t="str">
        <f ca="1">+VLOOKUP(Q18,TablasDinamicas!$D$2:$E$8,2,1)</f>
        <v>31-35</v>
      </c>
    </row>
    <row r="19" spans="1:18" x14ac:dyDescent="0.35">
      <c r="A19" s="5">
        <v>169</v>
      </c>
      <c r="B19" s="5" t="s">
        <v>42</v>
      </c>
      <c r="C19" s="6" t="s">
        <v>20</v>
      </c>
      <c r="D19" s="7">
        <v>29803</v>
      </c>
      <c r="E19" s="8">
        <v>4</v>
      </c>
      <c r="F19" s="5" t="s">
        <v>18</v>
      </c>
      <c r="G19" s="5" t="s">
        <v>15</v>
      </c>
      <c r="H19" s="5">
        <v>4</v>
      </c>
      <c r="I19" s="5" t="s">
        <v>17</v>
      </c>
      <c r="J19" s="7">
        <v>42455</v>
      </c>
      <c r="K19" s="9">
        <v>356400</v>
      </c>
      <c r="L19" s="10">
        <v>770000</v>
      </c>
      <c r="M19" s="10">
        <v>847000.00000000012</v>
      </c>
      <c r="N19" s="10">
        <v>1016400.0000000001</v>
      </c>
      <c r="O19" s="8">
        <f ca="1">+(TODAY()-Tabla1[[#This Row],[Fecha Contrato]])/365</f>
        <v>8.2904109589041095</v>
      </c>
      <c r="P19" s="6" t="str">
        <f ca="1">+VLOOKUP(O19,TablasDinamicas!$H$2:$I$7,2,1)</f>
        <v>8-10</v>
      </c>
      <c r="Q19" s="8">
        <f ca="1">+(TODAY()-Tabla1[[#This Row],[Fecha de Nacimiento]])/365</f>
        <v>42.953424657534249</v>
      </c>
      <c r="R19" s="6" t="str">
        <f ca="1">+VLOOKUP(Q19,TablasDinamicas!$D$2:$E$8,2,1)</f>
        <v>41-45</v>
      </c>
    </row>
    <row r="20" spans="1:18" x14ac:dyDescent="0.35">
      <c r="A20" s="5">
        <v>173</v>
      </c>
      <c r="B20" s="5" t="s">
        <v>43</v>
      </c>
      <c r="C20" s="6" t="s">
        <v>19</v>
      </c>
      <c r="D20" s="7">
        <v>29408</v>
      </c>
      <c r="E20" s="8">
        <v>5</v>
      </c>
      <c r="F20" s="5" t="s">
        <v>11</v>
      </c>
      <c r="G20" s="5" t="s">
        <v>12</v>
      </c>
      <c r="H20" s="5">
        <v>3</v>
      </c>
      <c r="I20" s="5" t="s">
        <v>17</v>
      </c>
      <c r="J20" s="7">
        <v>42515</v>
      </c>
      <c r="K20" s="9">
        <v>825000</v>
      </c>
      <c r="L20" s="10">
        <v>1125000</v>
      </c>
      <c r="M20" s="10">
        <v>1237500</v>
      </c>
      <c r="N20" s="10">
        <v>1485000</v>
      </c>
      <c r="O20" s="8">
        <f ca="1">+(TODAY()-Tabla1[[#This Row],[Fecha Contrato]])/365</f>
        <v>8.1260273972602732</v>
      </c>
      <c r="P20" s="6" t="str">
        <f ca="1">+VLOOKUP(O20,TablasDinamicas!$H$2:$I$7,2,1)</f>
        <v>8-10</v>
      </c>
      <c r="Q20" s="8">
        <f ca="1">+(TODAY()-Tabla1[[#This Row],[Fecha de Nacimiento]])/365</f>
        <v>44.035616438356165</v>
      </c>
      <c r="R20" s="6" t="str">
        <f ca="1">+VLOOKUP(Q20,TablasDinamicas!$D$2:$E$8,2,1)</f>
        <v>41-45</v>
      </c>
    </row>
    <row r="21" spans="1:18" x14ac:dyDescent="0.35">
      <c r="A21" s="5">
        <v>177</v>
      </c>
      <c r="B21" s="5" t="s">
        <v>44</v>
      </c>
      <c r="C21" s="6" t="s">
        <v>21</v>
      </c>
      <c r="D21" s="7">
        <v>33048</v>
      </c>
      <c r="E21" s="8">
        <v>4</v>
      </c>
      <c r="F21" s="5" t="s">
        <v>18</v>
      </c>
      <c r="G21" s="5" t="s">
        <v>12</v>
      </c>
      <c r="H21" s="5">
        <v>2</v>
      </c>
      <c r="I21" s="5" t="s">
        <v>13</v>
      </c>
      <c r="J21" s="7">
        <v>42536</v>
      </c>
      <c r="K21" s="9">
        <v>613800</v>
      </c>
      <c r="L21" s="10">
        <v>965000</v>
      </c>
      <c r="M21" s="10">
        <v>1061500</v>
      </c>
      <c r="N21" s="10">
        <v>1273800</v>
      </c>
      <c r="O21" s="8">
        <f ca="1">+(TODAY()-Tabla1[[#This Row],[Fecha Contrato]])/365</f>
        <v>8.0684931506849313</v>
      </c>
      <c r="P21" s="6" t="str">
        <f ca="1">+VLOOKUP(O21,TablasDinamicas!$H$2:$I$7,2,1)</f>
        <v>8-10</v>
      </c>
      <c r="Q21" s="8">
        <f ca="1">+(TODAY()-Tabla1[[#This Row],[Fecha de Nacimiento]])/365</f>
        <v>34.063013698630137</v>
      </c>
      <c r="R21" s="6" t="str">
        <f ca="1">+VLOOKUP(Q21,TablasDinamicas!$D$2:$E$8,2,1)</f>
        <v>31-35</v>
      </c>
    </row>
    <row r="22" spans="1:18" x14ac:dyDescent="0.35">
      <c r="A22" s="5">
        <v>181</v>
      </c>
      <c r="B22" s="5" t="s">
        <v>91</v>
      </c>
      <c r="C22" s="6" t="s">
        <v>23</v>
      </c>
      <c r="D22" s="7">
        <v>32464</v>
      </c>
      <c r="E22" s="8">
        <v>4</v>
      </c>
      <c r="F22" s="5" t="s">
        <v>18</v>
      </c>
      <c r="G22" s="5" t="s">
        <v>15</v>
      </c>
      <c r="H22" s="5">
        <v>5</v>
      </c>
      <c r="I22" s="5" t="s">
        <v>17</v>
      </c>
      <c r="J22" s="7">
        <v>42826</v>
      </c>
      <c r="K22" s="9">
        <v>521400.00000000006</v>
      </c>
      <c r="L22" s="10">
        <v>895000</v>
      </c>
      <c r="M22" s="10">
        <v>984500.00000000012</v>
      </c>
      <c r="N22" s="10">
        <v>1181400</v>
      </c>
      <c r="O22" s="8">
        <f ca="1">+(TODAY()-Tabla1[[#This Row],[Fecha Contrato]])/365</f>
        <v>7.2739726027397262</v>
      </c>
      <c r="P22" s="6" t="str">
        <f ca="1">+VLOOKUP(O22,TablasDinamicas!$H$2:$I$7,2,1)</f>
        <v>8-10</v>
      </c>
      <c r="Q22" s="8">
        <f ca="1">+(TODAY()-Tabla1[[#This Row],[Fecha de Nacimiento]])/365</f>
        <v>35.663013698630138</v>
      </c>
      <c r="R22" s="6" t="str">
        <f ca="1">+VLOOKUP(Q22,TablasDinamicas!$D$2:$E$8,2,1)</f>
        <v>36-40</v>
      </c>
    </row>
    <row r="23" spans="1:18" x14ac:dyDescent="0.35">
      <c r="A23" s="5">
        <v>185</v>
      </c>
      <c r="B23" s="5" t="s">
        <v>45</v>
      </c>
      <c r="C23" s="6" t="s">
        <v>10</v>
      </c>
      <c r="D23" s="7">
        <v>32390</v>
      </c>
      <c r="E23" s="8">
        <v>3</v>
      </c>
      <c r="F23" s="5" t="s">
        <v>18</v>
      </c>
      <c r="G23" s="5" t="s">
        <v>12</v>
      </c>
      <c r="H23" s="5">
        <v>1</v>
      </c>
      <c r="I23" s="5" t="s">
        <v>17</v>
      </c>
      <c r="J23" s="7">
        <v>42856</v>
      </c>
      <c r="K23" s="9">
        <v>1174800</v>
      </c>
      <c r="L23" s="10">
        <v>1390000</v>
      </c>
      <c r="M23" s="10">
        <v>1529000.0000000002</v>
      </c>
      <c r="N23" s="10">
        <v>1834800.0000000002</v>
      </c>
      <c r="O23" s="8">
        <f ca="1">+(TODAY()-Tabla1[[#This Row],[Fecha Contrato]])/365</f>
        <v>7.1917808219178081</v>
      </c>
      <c r="P23" s="6" t="str">
        <f ca="1">+VLOOKUP(O23,TablasDinamicas!$H$2:$I$7,2,1)</f>
        <v>8-10</v>
      </c>
      <c r="Q23" s="8">
        <f ca="1">+(TODAY()-Tabla1[[#This Row],[Fecha de Nacimiento]])/365</f>
        <v>35.865753424657534</v>
      </c>
      <c r="R23" s="6" t="str">
        <f ca="1">+VLOOKUP(Q23,TablasDinamicas!$D$2:$E$8,2,1)</f>
        <v>36-40</v>
      </c>
    </row>
    <row r="24" spans="1:18" x14ac:dyDescent="0.35">
      <c r="A24" s="5">
        <v>189</v>
      </c>
      <c r="B24" s="5" t="s">
        <v>46</v>
      </c>
      <c r="C24" s="6" t="s">
        <v>19</v>
      </c>
      <c r="D24" s="7">
        <v>35930</v>
      </c>
      <c r="E24" s="8">
        <v>5</v>
      </c>
      <c r="F24" s="5" t="s">
        <v>11</v>
      </c>
      <c r="G24" s="5" t="s">
        <v>12</v>
      </c>
      <c r="H24" s="5">
        <v>3</v>
      </c>
      <c r="I24" s="5" t="s">
        <v>16</v>
      </c>
      <c r="J24" s="7">
        <v>42826</v>
      </c>
      <c r="K24" s="9">
        <v>376200</v>
      </c>
      <c r="L24" s="10">
        <v>785000</v>
      </c>
      <c r="M24" s="10">
        <v>863500.00000000012</v>
      </c>
      <c r="N24" s="10">
        <v>1036200.0000000001</v>
      </c>
      <c r="O24" s="8">
        <f ca="1">+(TODAY()-Tabla1[[#This Row],[Fecha Contrato]])/365</f>
        <v>7.2739726027397262</v>
      </c>
      <c r="P24" s="6" t="str">
        <f ca="1">+VLOOKUP(O24,TablasDinamicas!$H$2:$I$7,2,1)</f>
        <v>8-10</v>
      </c>
      <c r="Q24" s="8">
        <f ca="1">+(TODAY()-Tabla1[[#This Row],[Fecha de Nacimiento]])/365</f>
        <v>26.167123287671235</v>
      </c>
      <c r="R24" s="6" t="str">
        <f ca="1">+VLOOKUP(Q24,TablasDinamicas!$D$2:$E$8,2,1)</f>
        <v>26-30</v>
      </c>
    </row>
    <row r="25" spans="1:18" x14ac:dyDescent="0.35">
      <c r="A25" s="5">
        <v>193</v>
      </c>
      <c r="B25" s="5" t="s">
        <v>47</v>
      </c>
      <c r="C25" s="6" t="s">
        <v>21</v>
      </c>
      <c r="D25" s="7">
        <v>29801</v>
      </c>
      <c r="E25" s="8">
        <v>4</v>
      </c>
      <c r="F25" s="5" t="s">
        <v>11</v>
      </c>
      <c r="G25" s="5" t="s">
        <v>12</v>
      </c>
      <c r="H25" s="5">
        <v>2</v>
      </c>
      <c r="I25" s="5" t="s">
        <v>16</v>
      </c>
      <c r="J25" s="7">
        <v>42595</v>
      </c>
      <c r="K25" s="9">
        <v>547800</v>
      </c>
      <c r="L25" s="10">
        <v>915000</v>
      </c>
      <c r="M25" s="10">
        <v>1006500.0000000001</v>
      </c>
      <c r="N25" s="10">
        <v>1207800</v>
      </c>
      <c r="O25" s="8">
        <f ca="1">+(TODAY()-Tabla1[[#This Row],[Fecha Contrato]])/365</f>
        <v>7.9068493150684933</v>
      </c>
      <c r="P25" s="6" t="str">
        <f ca="1">+VLOOKUP(O25,TablasDinamicas!$H$2:$I$7,2,1)</f>
        <v>8-10</v>
      </c>
      <c r="Q25" s="8">
        <f ca="1">+(TODAY()-Tabla1[[#This Row],[Fecha de Nacimiento]])/365</f>
        <v>42.958904109589042</v>
      </c>
      <c r="R25" s="6" t="str">
        <f ca="1">+VLOOKUP(Q25,TablasDinamicas!$D$2:$E$8,2,1)</f>
        <v>41-45</v>
      </c>
    </row>
    <row r="26" spans="1:18" x14ac:dyDescent="0.35">
      <c r="A26" s="5">
        <v>197</v>
      </c>
      <c r="B26" s="5" t="s">
        <v>48</v>
      </c>
      <c r="C26" s="6" t="s">
        <v>21</v>
      </c>
      <c r="D26" s="7">
        <v>35657</v>
      </c>
      <c r="E26" s="8">
        <v>4</v>
      </c>
      <c r="F26" s="5" t="s">
        <v>18</v>
      </c>
      <c r="G26" s="5" t="s">
        <v>12</v>
      </c>
      <c r="H26" s="5">
        <v>2</v>
      </c>
      <c r="I26" s="5" t="s">
        <v>17</v>
      </c>
      <c r="J26" s="7">
        <v>42518</v>
      </c>
      <c r="K26" s="9">
        <v>3036000</v>
      </c>
      <c r="L26" s="10">
        <v>2800000</v>
      </c>
      <c r="M26" s="10">
        <v>3080000.0000000005</v>
      </c>
      <c r="N26" s="10">
        <v>3696000.0000000005</v>
      </c>
      <c r="O26" s="8">
        <f ca="1">+(TODAY()-Tabla1[[#This Row],[Fecha Contrato]])/365</f>
        <v>8.117808219178082</v>
      </c>
      <c r="P26" s="6" t="str">
        <f ca="1">+VLOOKUP(O26,TablasDinamicas!$H$2:$I$7,2,1)</f>
        <v>8-10</v>
      </c>
      <c r="Q26" s="8">
        <f ca="1">+(TODAY()-Tabla1[[#This Row],[Fecha de Nacimiento]])/365</f>
        <v>26.915068493150685</v>
      </c>
      <c r="R26" s="6" t="str">
        <f ca="1">+VLOOKUP(Q26,TablasDinamicas!$D$2:$E$8,2,1)</f>
        <v>26-30</v>
      </c>
    </row>
    <row r="27" spans="1:18" x14ac:dyDescent="0.35">
      <c r="A27" s="5">
        <v>201</v>
      </c>
      <c r="B27" s="5" t="s">
        <v>49</v>
      </c>
      <c r="C27" s="6" t="s">
        <v>21</v>
      </c>
      <c r="D27" s="7">
        <v>29736</v>
      </c>
      <c r="E27" s="8">
        <v>4</v>
      </c>
      <c r="F27" s="5" t="s">
        <v>18</v>
      </c>
      <c r="G27" s="5" t="s">
        <v>12</v>
      </c>
      <c r="H27" s="5">
        <v>2</v>
      </c>
      <c r="I27" s="5" t="s">
        <v>17</v>
      </c>
      <c r="J27" s="7">
        <v>42972</v>
      </c>
      <c r="K27" s="9">
        <v>772200</v>
      </c>
      <c r="L27" s="10">
        <v>1085000</v>
      </c>
      <c r="M27" s="10">
        <v>1193500</v>
      </c>
      <c r="N27" s="10">
        <v>1432200</v>
      </c>
      <c r="O27" s="8">
        <f ca="1">+(TODAY()-Tabla1[[#This Row],[Fecha Contrato]])/365</f>
        <v>6.8739726027397259</v>
      </c>
      <c r="P27" s="6" t="str">
        <f ca="1">+VLOOKUP(O27,TablasDinamicas!$H$2:$I$7,2,1)</f>
        <v>5-7</v>
      </c>
      <c r="Q27" s="8">
        <f ca="1">+(TODAY()-Tabla1[[#This Row],[Fecha de Nacimiento]])/365</f>
        <v>43.136986301369866</v>
      </c>
      <c r="R27" s="6" t="str">
        <f ca="1">+VLOOKUP(Q27,TablasDinamicas!$D$2:$E$8,2,1)</f>
        <v>41-45</v>
      </c>
    </row>
    <row r="28" spans="1:18" x14ac:dyDescent="0.35">
      <c r="A28" s="5">
        <v>205</v>
      </c>
      <c r="B28" s="5" t="s">
        <v>92</v>
      </c>
      <c r="C28" s="6" t="s">
        <v>10</v>
      </c>
      <c r="D28" s="7">
        <v>28758</v>
      </c>
      <c r="E28" s="8">
        <v>3</v>
      </c>
      <c r="F28" s="5" t="s">
        <v>18</v>
      </c>
      <c r="G28" s="5" t="s">
        <v>15</v>
      </c>
      <c r="H28" s="5">
        <v>1</v>
      </c>
      <c r="I28" s="5" t="s">
        <v>13</v>
      </c>
      <c r="J28" s="7">
        <v>38516</v>
      </c>
      <c r="K28" s="9">
        <v>339240</v>
      </c>
      <c r="L28" s="10">
        <v>757000</v>
      </c>
      <c r="M28" s="10">
        <v>832700.00000000012</v>
      </c>
      <c r="N28" s="10">
        <v>999240.00000000012</v>
      </c>
      <c r="O28" s="8">
        <f ca="1">+(TODAY()-Tabla1[[#This Row],[Fecha Contrato]])/365</f>
        <v>19.082191780821919</v>
      </c>
      <c r="P28" s="6" t="str">
        <f ca="1">+VLOOKUP(O28,TablasDinamicas!$H$2:$I$7,2,1)</f>
        <v>17-20</v>
      </c>
      <c r="Q28" s="8">
        <f ca="1">+(TODAY()-Tabla1[[#This Row],[Fecha de Nacimiento]])/365</f>
        <v>45.816438356164383</v>
      </c>
      <c r="R28" s="6" t="str">
        <f ca="1">+VLOOKUP(Q28,TablasDinamicas!$D$2:$E$8,2,1)</f>
        <v>46-50</v>
      </c>
    </row>
    <row r="29" spans="1:18" x14ac:dyDescent="0.35">
      <c r="A29" s="5">
        <v>209</v>
      </c>
      <c r="B29" s="5" t="s">
        <v>50</v>
      </c>
      <c r="C29" s="6" t="s">
        <v>24</v>
      </c>
      <c r="D29" s="7">
        <v>28037</v>
      </c>
      <c r="E29" s="8">
        <v>4</v>
      </c>
      <c r="F29" s="5" t="s">
        <v>11</v>
      </c>
      <c r="G29" s="5" t="s">
        <v>15</v>
      </c>
      <c r="H29" s="5">
        <v>6</v>
      </c>
      <c r="I29" s="5" t="s">
        <v>16</v>
      </c>
      <c r="J29" s="7">
        <v>42898</v>
      </c>
      <c r="K29" s="9">
        <v>402600</v>
      </c>
      <c r="L29" s="10">
        <v>805000</v>
      </c>
      <c r="M29" s="10">
        <v>885500.00000000012</v>
      </c>
      <c r="N29" s="10">
        <v>1062600</v>
      </c>
      <c r="O29" s="8">
        <f ca="1">+(TODAY()-Tabla1[[#This Row],[Fecha Contrato]])/365</f>
        <v>7.0767123287671234</v>
      </c>
      <c r="P29" s="6" t="str">
        <f ca="1">+VLOOKUP(O29,TablasDinamicas!$H$2:$I$7,2,1)</f>
        <v>8-10</v>
      </c>
      <c r="Q29" s="8">
        <f ca="1">+(TODAY()-Tabla1[[#This Row],[Fecha de Nacimiento]])/365</f>
        <v>47.791780821917811</v>
      </c>
      <c r="R29" s="6" t="str">
        <f ca="1">+VLOOKUP(Q29,TablasDinamicas!$D$2:$E$8,2,1)</f>
        <v>46-50</v>
      </c>
    </row>
    <row r="30" spans="1:18" x14ac:dyDescent="0.35">
      <c r="A30" s="5">
        <v>213</v>
      </c>
      <c r="B30" s="5" t="s">
        <v>51</v>
      </c>
      <c r="C30" s="6" t="s">
        <v>21</v>
      </c>
      <c r="D30" s="7">
        <v>33344</v>
      </c>
      <c r="E30" s="8">
        <v>4</v>
      </c>
      <c r="F30" s="5" t="s">
        <v>11</v>
      </c>
      <c r="G30" s="5" t="s">
        <v>12</v>
      </c>
      <c r="H30" s="5">
        <v>2</v>
      </c>
      <c r="I30" s="5" t="s">
        <v>17</v>
      </c>
      <c r="J30" s="7">
        <v>42747</v>
      </c>
      <c r="K30" s="9">
        <v>442200.00000000006</v>
      </c>
      <c r="L30" s="10">
        <v>835000</v>
      </c>
      <c r="M30" s="10">
        <v>918500.00000000012</v>
      </c>
      <c r="N30" s="10">
        <v>1102200</v>
      </c>
      <c r="O30" s="8">
        <f ca="1">+(TODAY()-Tabla1[[#This Row],[Fecha Contrato]])/365</f>
        <v>7.4904109589041097</v>
      </c>
      <c r="P30" s="6" t="str">
        <f ca="1">+VLOOKUP(O30,TablasDinamicas!$H$2:$I$7,2,1)</f>
        <v>8-10</v>
      </c>
      <c r="Q30" s="8">
        <f ca="1">+(TODAY()-Tabla1[[#This Row],[Fecha de Nacimiento]])/365</f>
        <v>33.252054794520546</v>
      </c>
      <c r="R30" s="6" t="str">
        <f ca="1">+VLOOKUP(Q30,TablasDinamicas!$D$2:$E$8,2,1)</f>
        <v>31-35</v>
      </c>
    </row>
    <row r="31" spans="1:18" x14ac:dyDescent="0.35">
      <c r="A31" s="5">
        <v>217</v>
      </c>
      <c r="B31" s="5" t="s">
        <v>52</v>
      </c>
      <c r="C31" s="6" t="s">
        <v>21</v>
      </c>
      <c r="D31" s="7">
        <v>29203</v>
      </c>
      <c r="E31" s="8">
        <v>4</v>
      </c>
      <c r="F31" s="5" t="s">
        <v>18</v>
      </c>
      <c r="G31" s="5" t="s">
        <v>12</v>
      </c>
      <c r="H31" s="5">
        <v>2</v>
      </c>
      <c r="I31" s="5" t="s">
        <v>17</v>
      </c>
      <c r="J31" s="7">
        <v>38387</v>
      </c>
      <c r="K31" s="9">
        <v>495000.00000000006</v>
      </c>
      <c r="L31" s="10">
        <v>875000</v>
      </c>
      <c r="M31" s="10">
        <v>962500.00000000012</v>
      </c>
      <c r="N31" s="10">
        <v>1155000</v>
      </c>
      <c r="O31" s="8">
        <f ca="1">+(TODAY()-Tabla1[[#This Row],[Fecha Contrato]])/365</f>
        <v>19.435616438356163</v>
      </c>
      <c r="P31" s="6" t="str">
        <f ca="1">+VLOOKUP(O31,TablasDinamicas!$H$2:$I$7,2,1)</f>
        <v>17-20</v>
      </c>
      <c r="Q31" s="8">
        <f ca="1">+(TODAY()-Tabla1[[#This Row],[Fecha de Nacimiento]])/365</f>
        <v>44.597260273972601</v>
      </c>
      <c r="R31" s="6" t="str">
        <f ca="1">+VLOOKUP(Q31,TablasDinamicas!$D$2:$E$8,2,1)</f>
        <v>41-45</v>
      </c>
    </row>
    <row r="32" spans="1:18" x14ac:dyDescent="0.35">
      <c r="A32" s="5">
        <v>221</v>
      </c>
      <c r="B32" s="5" t="s">
        <v>53</v>
      </c>
      <c r="C32" s="6" t="s">
        <v>14</v>
      </c>
      <c r="D32" s="7">
        <v>27381</v>
      </c>
      <c r="E32" s="8">
        <v>2</v>
      </c>
      <c r="F32" s="5" t="s">
        <v>18</v>
      </c>
      <c r="G32" s="5" t="s">
        <v>15</v>
      </c>
      <c r="H32" s="5">
        <v>0</v>
      </c>
      <c r="I32" s="5" t="s">
        <v>13</v>
      </c>
      <c r="J32" s="7">
        <v>42988</v>
      </c>
      <c r="K32" s="9">
        <v>1320000</v>
      </c>
      <c r="L32" s="10">
        <v>1500000</v>
      </c>
      <c r="M32" s="10">
        <v>1650000.0000000002</v>
      </c>
      <c r="N32" s="10">
        <v>1980000.0000000002</v>
      </c>
      <c r="O32" s="8">
        <f ca="1">+(TODAY()-Tabla1[[#This Row],[Fecha Contrato]])/365</f>
        <v>6.8301369863013699</v>
      </c>
      <c r="P32" s="6" t="str">
        <f ca="1">+VLOOKUP(O32,TablasDinamicas!$H$2:$I$7,2,1)</f>
        <v>5-7</v>
      </c>
      <c r="Q32" s="8">
        <f ca="1">+(TODAY()-Tabla1[[#This Row],[Fecha de Nacimiento]])/365</f>
        <v>49.589041095890408</v>
      </c>
      <c r="R32" s="6" t="str">
        <f ca="1">+VLOOKUP(Q32,TablasDinamicas!$D$2:$E$8,2,1)</f>
        <v>46-50</v>
      </c>
    </row>
    <row r="33" spans="1:18" x14ac:dyDescent="0.35">
      <c r="A33" s="5">
        <v>225</v>
      </c>
      <c r="B33" s="5" t="s">
        <v>54</v>
      </c>
      <c r="C33" s="6" t="s">
        <v>21</v>
      </c>
      <c r="D33" s="7">
        <v>29680</v>
      </c>
      <c r="E33" s="8">
        <v>4</v>
      </c>
      <c r="F33" s="5" t="s">
        <v>11</v>
      </c>
      <c r="G33" s="5" t="s">
        <v>12</v>
      </c>
      <c r="H33" s="5">
        <v>2</v>
      </c>
      <c r="I33" s="5" t="s">
        <v>13</v>
      </c>
      <c r="J33" s="7">
        <v>42624</v>
      </c>
      <c r="K33" s="9">
        <v>653400</v>
      </c>
      <c r="L33" s="10">
        <v>995000</v>
      </c>
      <c r="M33" s="10">
        <v>1094500</v>
      </c>
      <c r="N33" s="10">
        <v>1313400</v>
      </c>
      <c r="O33" s="8">
        <f ca="1">+(TODAY()-Tabla1[[#This Row],[Fecha Contrato]])/365</f>
        <v>7.8273972602739725</v>
      </c>
      <c r="P33" s="6" t="str">
        <f ca="1">+VLOOKUP(O33,TablasDinamicas!$H$2:$I$7,2,1)</f>
        <v>8-10</v>
      </c>
      <c r="Q33" s="8">
        <f ca="1">+(TODAY()-Tabla1[[#This Row],[Fecha de Nacimiento]])/365</f>
        <v>43.290410958904111</v>
      </c>
      <c r="R33" s="6" t="str">
        <f ca="1">+VLOOKUP(Q33,TablasDinamicas!$D$2:$E$8,2,1)</f>
        <v>41-45</v>
      </c>
    </row>
    <row r="34" spans="1:18" x14ac:dyDescent="0.35">
      <c r="A34" s="5">
        <v>229</v>
      </c>
      <c r="B34" s="5" t="s">
        <v>55</v>
      </c>
      <c r="C34" s="6" t="s">
        <v>10</v>
      </c>
      <c r="D34" s="7">
        <v>36522</v>
      </c>
      <c r="E34" s="8">
        <v>3</v>
      </c>
      <c r="F34" s="5" t="s">
        <v>11</v>
      </c>
      <c r="G34" s="5" t="s">
        <v>15</v>
      </c>
      <c r="H34" s="5">
        <v>1</v>
      </c>
      <c r="I34" s="5" t="s">
        <v>16</v>
      </c>
      <c r="J34" s="7">
        <v>43097</v>
      </c>
      <c r="K34" s="9">
        <v>468600.00000000006</v>
      </c>
      <c r="L34" s="10">
        <v>855000</v>
      </c>
      <c r="M34" s="10">
        <v>940500.00000000012</v>
      </c>
      <c r="N34" s="10">
        <v>1128600</v>
      </c>
      <c r="O34" s="8">
        <f ca="1">+(TODAY()-Tabla1[[#This Row],[Fecha Contrato]])/365</f>
        <v>6.5315068493150683</v>
      </c>
      <c r="P34" s="6" t="str">
        <f ca="1">+VLOOKUP(O34,TablasDinamicas!$H$2:$I$7,2,1)</f>
        <v>5-7</v>
      </c>
      <c r="Q34" s="8">
        <f ca="1">+(TODAY()-Tabla1[[#This Row],[Fecha de Nacimiento]])/365</f>
        <v>24.545205479452054</v>
      </c>
      <c r="R34" s="6" t="str">
        <f ca="1">+VLOOKUP(Q34,TablasDinamicas!$D$2:$E$8,2,1)</f>
        <v>20-25</v>
      </c>
    </row>
    <row r="35" spans="1:18" x14ac:dyDescent="0.35">
      <c r="A35" s="5">
        <v>233</v>
      </c>
      <c r="B35" s="5" t="s">
        <v>56</v>
      </c>
      <c r="C35" s="6" t="s">
        <v>14</v>
      </c>
      <c r="D35" s="7">
        <v>29232</v>
      </c>
      <c r="E35" s="8">
        <v>2</v>
      </c>
      <c r="F35" s="5" t="s">
        <v>18</v>
      </c>
      <c r="G35" s="5" t="s">
        <v>15</v>
      </c>
      <c r="H35" s="5">
        <v>0</v>
      </c>
      <c r="I35" s="5" t="s">
        <v>17</v>
      </c>
      <c r="J35" s="7">
        <v>42950</v>
      </c>
      <c r="K35" s="9">
        <v>2376000</v>
      </c>
      <c r="L35" s="10">
        <v>2300000</v>
      </c>
      <c r="M35" s="10">
        <v>2530000</v>
      </c>
      <c r="N35" s="10">
        <v>3036000</v>
      </c>
      <c r="O35" s="8">
        <f ca="1">+(TODAY()-Tabla1[[#This Row],[Fecha Contrato]])/365</f>
        <v>6.934246575342466</v>
      </c>
      <c r="P35" s="6" t="str">
        <f ca="1">+VLOOKUP(O35,TablasDinamicas!$H$2:$I$7,2,1)</f>
        <v>5-7</v>
      </c>
      <c r="Q35" s="8">
        <f ca="1">+(TODAY()-Tabla1[[#This Row],[Fecha de Nacimiento]])/365</f>
        <v>44.517808219178079</v>
      </c>
      <c r="R35" s="6" t="str">
        <f ca="1">+VLOOKUP(Q35,TablasDinamicas!$D$2:$E$8,2,1)</f>
        <v>41-45</v>
      </c>
    </row>
    <row r="36" spans="1:18" x14ac:dyDescent="0.35">
      <c r="A36" s="5">
        <v>237</v>
      </c>
      <c r="B36" s="5" t="s">
        <v>57</v>
      </c>
      <c r="C36" s="6" t="s">
        <v>24</v>
      </c>
      <c r="D36" s="7">
        <v>29158</v>
      </c>
      <c r="E36" s="8">
        <v>4</v>
      </c>
      <c r="F36" s="5" t="s">
        <v>11</v>
      </c>
      <c r="G36" s="5" t="s">
        <v>15</v>
      </c>
      <c r="H36" s="5">
        <v>6</v>
      </c>
      <c r="I36" s="5" t="s">
        <v>13</v>
      </c>
      <c r="J36" s="7">
        <v>38599</v>
      </c>
      <c r="K36" s="9">
        <v>349800</v>
      </c>
      <c r="L36" s="10">
        <v>765000</v>
      </c>
      <c r="M36" s="10">
        <v>841500.00000000012</v>
      </c>
      <c r="N36" s="10">
        <v>1009800.0000000001</v>
      </c>
      <c r="O36" s="8">
        <f ca="1">+(TODAY()-Tabla1[[#This Row],[Fecha Contrato]])/365</f>
        <v>18.854794520547944</v>
      </c>
      <c r="P36" s="6" t="str">
        <f ca="1">+VLOOKUP(O36,TablasDinamicas!$H$2:$I$7,2,1)</f>
        <v>17-20</v>
      </c>
      <c r="Q36" s="8">
        <f ca="1">+(TODAY()-Tabla1[[#This Row],[Fecha de Nacimiento]])/365</f>
        <v>44.720547945205482</v>
      </c>
      <c r="R36" s="6" t="str">
        <f ca="1">+VLOOKUP(Q36,TablasDinamicas!$D$2:$E$8,2,1)</f>
        <v>41-45</v>
      </c>
    </row>
    <row r="37" spans="1:18" x14ac:dyDescent="0.35">
      <c r="A37" s="5">
        <v>241</v>
      </c>
      <c r="B37" s="5" t="s">
        <v>58</v>
      </c>
      <c r="C37" s="6" t="s">
        <v>19</v>
      </c>
      <c r="D37" s="7">
        <v>33370</v>
      </c>
      <c r="E37" s="8">
        <v>5</v>
      </c>
      <c r="F37" s="5" t="s">
        <v>11</v>
      </c>
      <c r="G37" s="5" t="s">
        <v>12</v>
      </c>
      <c r="H37" s="5">
        <v>3</v>
      </c>
      <c r="I37" s="5" t="s">
        <v>17</v>
      </c>
      <c r="J37" s="7">
        <v>42527</v>
      </c>
      <c r="K37" s="9">
        <v>706200</v>
      </c>
      <c r="L37" s="10">
        <v>1035000</v>
      </c>
      <c r="M37" s="10">
        <v>1138500</v>
      </c>
      <c r="N37" s="10">
        <v>1366200</v>
      </c>
      <c r="O37" s="8">
        <f ca="1">+(TODAY()-Tabla1[[#This Row],[Fecha Contrato]])/365</f>
        <v>8.0931506849315067</v>
      </c>
      <c r="P37" s="6" t="str">
        <f ca="1">+VLOOKUP(O37,TablasDinamicas!$H$2:$I$7,2,1)</f>
        <v>8-10</v>
      </c>
      <c r="Q37" s="8">
        <f ca="1">+(TODAY()-Tabla1[[#This Row],[Fecha de Nacimiento]])/365</f>
        <v>33.180821917808217</v>
      </c>
      <c r="R37" s="6" t="str">
        <f ca="1">+VLOOKUP(Q37,TablasDinamicas!$D$2:$E$8,2,1)</f>
        <v>31-35</v>
      </c>
    </row>
    <row r="38" spans="1:18" x14ac:dyDescent="0.35">
      <c r="A38" s="5">
        <v>245</v>
      </c>
      <c r="B38" s="5" t="s">
        <v>59</v>
      </c>
      <c r="C38" s="6" t="s">
        <v>24</v>
      </c>
      <c r="D38" s="7">
        <v>25622</v>
      </c>
      <c r="E38" s="8">
        <v>4</v>
      </c>
      <c r="F38" s="5" t="s">
        <v>11</v>
      </c>
      <c r="G38" s="5" t="s">
        <v>15</v>
      </c>
      <c r="H38" s="5">
        <v>6</v>
      </c>
      <c r="I38" s="5" t="s">
        <v>16</v>
      </c>
      <c r="J38" s="7">
        <v>38381</v>
      </c>
      <c r="K38" s="9">
        <v>389400</v>
      </c>
      <c r="L38" s="10">
        <v>795000</v>
      </c>
      <c r="M38" s="10">
        <v>874500.00000000012</v>
      </c>
      <c r="N38" s="10">
        <v>1049400</v>
      </c>
      <c r="O38" s="8">
        <f ca="1">+(TODAY()-Tabla1[[#This Row],[Fecha Contrato]])/365</f>
        <v>19.452054794520549</v>
      </c>
      <c r="P38" s="6" t="str">
        <f ca="1">+VLOOKUP(O38,TablasDinamicas!$H$2:$I$7,2,1)</f>
        <v>17-20</v>
      </c>
      <c r="Q38" s="8">
        <f ca="1">+(TODAY()-Tabla1[[#This Row],[Fecha de Nacimiento]])/365</f>
        <v>54.408219178082192</v>
      </c>
      <c r="R38" s="6" t="str">
        <f ca="1">+VLOOKUP(Q38,TablasDinamicas!$D$2:$E$8,2,1)</f>
        <v>&gt;51</v>
      </c>
    </row>
    <row r="39" spans="1:18" x14ac:dyDescent="0.35">
      <c r="A39" s="5">
        <v>249</v>
      </c>
      <c r="B39" s="5" t="s">
        <v>60</v>
      </c>
      <c r="C39" s="6" t="s">
        <v>21</v>
      </c>
      <c r="D39" s="7">
        <v>35699</v>
      </c>
      <c r="E39" s="8">
        <v>4</v>
      </c>
      <c r="F39" s="5" t="s">
        <v>18</v>
      </c>
      <c r="G39" s="5" t="s">
        <v>12</v>
      </c>
      <c r="H39" s="5">
        <v>2</v>
      </c>
      <c r="I39" s="5" t="s">
        <v>16</v>
      </c>
      <c r="J39" s="7">
        <v>42404</v>
      </c>
      <c r="K39" s="9">
        <v>693000</v>
      </c>
      <c r="L39" s="10">
        <v>1025000</v>
      </c>
      <c r="M39" s="10">
        <v>1127500</v>
      </c>
      <c r="N39" s="10">
        <v>1353000</v>
      </c>
      <c r="O39" s="8">
        <f ca="1">+(TODAY()-Tabla1[[#This Row],[Fecha Contrato]])/365</f>
        <v>8.4301369863013704</v>
      </c>
      <c r="P39" s="6" t="str">
        <f ca="1">+VLOOKUP(O39,TablasDinamicas!$H$2:$I$7,2,1)</f>
        <v>8-10</v>
      </c>
      <c r="Q39" s="8">
        <f ca="1">+(TODAY()-Tabla1[[#This Row],[Fecha de Nacimiento]])/365</f>
        <v>26.8</v>
      </c>
      <c r="R39" s="6" t="str">
        <f ca="1">+VLOOKUP(Q39,TablasDinamicas!$D$2:$E$8,2,1)</f>
        <v>26-30</v>
      </c>
    </row>
    <row r="40" spans="1:18" x14ac:dyDescent="0.35">
      <c r="A40" s="5">
        <v>253</v>
      </c>
      <c r="B40" s="5" t="s">
        <v>61</v>
      </c>
      <c r="C40" s="6" t="s">
        <v>10</v>
      </c>
      <c r="D40" s="7">
        <v>36048</v>
      </c>
      <c r="E40" s="8">
        <v>3</v>
      </c>
      <c r="F40" s="5" t="s">
        <v>11</v>
      </c>
      <c r="G40" s="5" t="s">
        <v>12</v>
      </c>
      <c r="H40" s="5">
        <v>1</v>
      </c>
      <c r="I40" s="5" t="s">
        <v>17</v>
      </c>
      <c r="J40" s="7">
        <v>42674</v>
      </c>
      <c r="K40" s="9">
        <v>495000.00000000006</v>
      </c>
      <c r="L40" s="10">
        <v>875000</v>
      </c>
      <c r="M40" s="10">
        <v>962500.00000000012</v>
      </c>
      <c r="N40" s="10">
        <v>1155000</v>
      </c>
      <c r="O40" s="8">
        <f ca="1">+(TODAY()-Tabla1[[#This Row],[Fecha Contrato]])/365</f>
        <v>7.6904109589041099</v>
      </c>
      <c r="P40" s="6" t="str">
        <f ca="1">+VLOOKUP(O40,TablasDinamicas!$H$2:$I$7,2,1)</f>
        <v>8-10</v>
      </c>
      <c r="Q40" s="8">
        <f ca="1">+(TODAY()-Tabla1[[#This Row],[Fecha de Nacimiento]])/365</f>
        <v>25.843835616438355</v>
      </c>
      <c r="R40" s="6" t="str">
        <f ca="1">+VLOOKUP(Q40,TablasDinamicas!$D$2:$E$8,2,1)</f>
        <v>26-30</v>
      </c>
    </row>
    <row r="41" spans="1:18" x14ac:dyDescent="0.35">
      <c r="A41" s="5">
        <v>257</v>
      </c>
      <c r="B41" s="5" t="s">
        <v>93</v>
      </c>
      <c r="C41" s="6" t="s">
        <v>14</v>
      </c>
      <c r="D41" s="7">
        <v>28987</v>
      </c>
      <c r="E41" s="8">
        <v>2</v>
      </c>
      <c r="F41" s="5" t="s">
        <v>18</v>
      </c>
      <c r="G41" s="5" t="s">
        <v>22</v>
      </c>
      <c r="H41" s="5">
        <v>0</v>
      </c>
      <c r="I41" s="5" t="s">
        <v>17</v>
      </c>
      <c r="J41" s="7">
        <v>38635</v>
      </c>
      <c r="K41" s="9">
        <v>574200</v>
      </c>
      <c r="L41" s="10">
        <v>935000</v>
      </c>
      <c r="M41" s="10">
        <v>1028500.0000000001</v>
      </c>
      <c r="N41" s="10">
        <v>1234200</v>
      </c>
      <c r="O41" s="8">
        <f ca="1">+(TODAY()-Tabla1[[#This Row],[Fecha Contrato]])/365</f>
        <v>18.756164383561643</v>
      </c>
      <c r="P41" s="6" t="str">
        <f ca="1">+VLOOKUP(O41,TablasDinamicas!$H$2:$I$7,2,1)</f>
        <v>17-20</v>
      </c>
      <c r="Q41" s="8">
        <f ca="1">+(TODAY()-Tabla1[[#This Row],[Fecha de Nacimiento]])/365</f>
        <v>45.18904109589041</v>
      </c>
      <c r="R41" s="6" t="str">
        <f ca="1">+VLOOKUP(Q41,TablasDinamicas!$D$2:$E$8,2,1)</f>
        <v>46-50</v>
      </c>
    </row>
    <row r="42" spans="1:18" x14ac:dyDescent="0.35">
      <c r="A42" s="5">
        <v>261</v>
      </c>
      <c r="B42" s="5" t="s">
        <v>62</v>
      </c>
      <c r="C42" s="6" t="s">
        <v>14</v>
      </c>
      <c r="D42" s="7">
        <v>29255</v>
      </c>
      <c r="E42" s="8">
        <v>2</v>
      </c>
      <c r="F42" s="5" t="s">
        <v>18</v>
      </c>
      <c r="G42" s="5" t="s">
        <v>15</v>
      </c>
      <c r="H42" s="5">
        <v>0</v>
      </c>
      <c r="I42" s="5" t="s">
        <v>13</v>
      </c>
      <c r="J42" s="7">
        <v>38148</v>
      </c>
      <c r="K42" s="9">
        <v>347160</v>
      </c>
      <c r="L42" s="10">
        <v>763000</v>
      </c>
      <c r="M42" s="10">
        <v>839300.00000000012</v>
      </c>
      <c r="N42" s="10">
        <v>1007160.0000000001</v>
      </c>
      <c r="O42" s="8">
        <f ca="1">+(TODAY()-Tabla1[[#This Row],[Fecha Contrato]])/365</f>
        <v>20.090410958904108</v>
      </c>
      <c r="P42" s="6" t="str">
        <f ca="1">+VLOOKUP(O42,TablasDinamicas!$H$2:$I$7,2,1)</f>
        <v>&gt;21</v>
      </c>
      <c r="Q42" s="8">
        <f ca="1">+(TODAY()-Tabla1[[#This Row],[Fecha de Nacimiento]])/365</f>
        <v>44.454794520547942</v>
      </c>
      <c r="R42" s="6" t="str">
        <f ca="1">+VLOOKUP(Q42,TablasDinamicas!$D$2:$E$8,2,1)</f>
        <v>41-45</v>
      </c>
    </row>
    <row r="43" spans="1:18" x14ac:dyDescent="0.35">
      <c r="A43" s="5">
        <v>265</v>
      </c>
      <c r="B43" s="5" t="s">
        <v>63</v>
      </c>
      <c r="C43" s="6" t="s">
        <v>10</v>
      </c>
      <c r="D43" s="7">
        <v>28200</v>
      </c>
      <c r="E43" s="8">
        <v>3</v>
      </c>
      <c r="F43" s="5" t="s">
        <v>18</v>
      </c>
      <c r="G43" s="5" t="s">
        <v>12</v>
      </c>
      <c r="H43" s="5">
        <v>1</v>
      </c>
      <c r="I43" s="5" t="s">
        <v>16</v>
      </c>
      <c r="J43" s="7">
        <v>42993</v>
      </c>
      <c r="K43" s="9">
        <v>957000.00000000012</v>
      </c>
      <c r="L43" s="10">
        <v>1225000</v>
      </c>
      <c r="M43" s="10">
        <v>1347500</v>
      </c>
      <c r="N43" s="10">
        <v>1617000</v>
      </c>
      <c r="O43" s="8">
        <f ca="1">+(TODAY()-Tabla1[[#This Row],[Fecha Contrato]])/365</f>
        <v>6.816438356164384</v>
      </c>
      <c r="P43" s="6" t="str">
        <f ca="1">+VLOOKUP(O43,TablasDinamicas!$H$2:$I$7,2,1)</f>
        <v>5-7</v>
      </c>
      <c r="Q43" s="8">
        <f ca="1">+(TODAY()-Tabla1[[#This Row],[Fecha de Nacimiento]])/365</f>
        <v>47.345205479452055</v>
      </c>
      <c r="R43" s="6" t="str">
        <f ca="1">+VLOOKUP(Q43,TablasDinamicas!$D$2:$E$8,2,1)</f>
        <v>46-50</v>
      </c>
    </row>
    <row r="44" spans="1:18" x14ac:dyDescent="0.35">
      <c r="A44" s="5">
        <v>269</v>
      </c>
      <c r="B44" s="5" t="s">
        <v>64</v>
      </c>
      <c r="C44" s="6" t="s">
        <v>24</v>
      </c>
      <c r="D44" s="7">
        <v>31179</v>
      </c>
      <c r="E44" s="8">
        <v>4</v>
      </c>
      <c r="F44" s="5" t="s">
        <v>11</v>
      </c>
      <c r="G44" s="5" t="s">
        <v>15</v>
      </c>
      <c r="H44" s="5">
        <v>6</v>
      </c>
      <c r="I44" s="5" t="s">
        <v>17</v>
      </c>
      <c r="J44" s="7">
        <v>42520</v>
      </c>
      <c r="K44" s="9">
        <v>376200</v>
      </c>
      <c r="L44" s="10">
        <v>785000</v>
      </c>
      <c r="M44" s="10">
        <v>863500.00000000012</v>
      </c>
      <c r="N44" s="10">
        <v>1036200.0000000001</v>
      </c>
      <c r="O44" s="8">
        <f ca="1">+(TODAY()-Tabla1[[#This Row],[Fecha Contrato]])/365</f>
        <v>8.1123287671232873</v>
      </c>
      <c r="P44" s="6" t="str">
        <f ca="1">+VLOOKUP(O44,TablasDinamicas!$H$2:$I$7,2,1)</f>
        <v>8-10</v>
      </c>
      <c r="Q44" s="8">
        <f ca="1">+(TODAY()-Tabla1[[#This Row],[Fecha de Nacimiento]])/365</f>
        <v>39.183561643835617</v>
      </c>
      <c r="R44" s="6" t="str">
        <f ca="1">+VLOOKUP(Q44,TablasDinamicas!$D$2:$E$8,2,1)</f>
        <v>36-40</v>
      </c>
    </row>
    <row r="45" spans="1:18" x14ac:dyDescent="0.35">
      <c r="A45" s="5">
        <v>273</v>
      </c>
      <c r="B45" s="5" t="s">
        <v>65</v>
      </c>
      <c r="C45" s="6" t="s">
        <v>14</v>
      </c>
      <c r="D45" s="7">
        <v>27363</v>
      </c>
      <c r="E45" s="8">
        <v>2</v>
      </c>
      <c r="F45" s="5" t="s">
        <v>11</v>
      </c>
      <c r="G45" s="5" t="s">
        <v>15</v>
      </c>
      <c r="H45" s="5">
        <v>0</v>
      </c>
      <c r="I45" s="5" t="s">
        <v>17</v>
      </c>
      <c r="J45" s="7">
        <v>42370</v>
      </c>
      <c r="K45" s="9">
        <v>508200.00000000006</v>
      </c>
      <c r="L45" s="10">
        <v>885000</v>
      </c>
      <c r="M45" s="10">
        <v>973500.00000000012</v>
      </c>
      <c r="N45" s="10">
        <v>1168200</v>
      </c>
      <c r="O45" s="8">
        <f ca="1">+(TODAY()-Tabla1[[#This Row],[Fecha Contrato]])/365</f>
        <v>8.5232876712328771</v>
      </c>
      <c r="P45" s="6" t="str">
        <f ca="1">+VLOOKUP(O45,TablasDinamicas!$H$2:$I$7,2,1)</f>
        <v>8-10</v>
      </c>
      <c r="Q45" s="8">
        <f ca="1">+(TODAY()-Tabla1[[#This Row],[Fecha de Nacimiento]])/365</f>
        <v>49.638356164383559</v>
      </c>
      <c r="R45" s="6" t="str">
        <f ca="1">+VLOOKUP(Q45,TablasDinamicas!$D$2:$E$8,2,1)</f>
        <v>46-50</v>
      </c>
    </row>
    <row r="46" spans="1:18" x14ac:dyDescent="0.35">
      <c r="A46" s="5">
        <v>277</v>
      </c>
      <c r="B46" s="5" t="s">
        <v>66</v>
      </c>
      <c r="C46" s="6" t="s">
        <v>21</v>
      </c>
      <c r="D46" s="7">
        <v>27284</v>
      </c>
      <c r="E46" s="8">
        <v>4</v>
      </c>
      <c r="F46" s="5" t="s">
        <v>11</v>
      </c>
      <c r="G46" s="5" t="s">
        <v>12</v>
      </c>
      <c r="H46" s="5">
        <v>2</v>
      </c>
      <c r="I46" s="5" t="s">
        <v>13</v>
      </c>
      <c r="J46" s="7">
        <v>38384</v>
      </c>
      <c r="K46" s="9">
        <v>343200</v>
      </c>
      <c r="L46" s="10">
        <v>760000</v>
      </c>
      <c r="M46" s="10">
        <v>836000.00000000012</v>
      </c>
      <c r="N46" s="10">
        <v>1003200.0000000001</v>
      </c>
      <c r="O46" s="8">
        <f ca="1">+(TODAY()-Tabla1[[#This Row],[Fecha Contrato]])/365</f>
        <v>19.443835616438356</v>
      </c>
      <c r="P46" s="6" t="str">
        <f ca="1">+VLOOKUP(O46,TablasDinamicas!$H$2:$I$7,2,1)</f>
        <v>17-20</v>
      </c>
      <c r="Q46" s="8">
        <f ca="1">+(TODAY()-Tabla1[[#This Row],[Fecha de Nacimiento]])/365</f>
        <v>49.854794520547948</v>
      </c>
      <c r="R46" s="6" t="str">
        <f ca="1">+VLOOKUP(Q46,TablasDinamicas!$D$2:$E$8,2,1)</f>
        <v>46-50</v>
      </c>
    </row>
    <row r="47" spans="1:18" x14ac:dyDescent="0.35">
      <c r="A47" s="5">
        <v>281</v>
      </c>
      <c r="B47" s="5" t="s">
        <v>67</v>
      </c>
      <c r="C47" s="6" t="s">
        <v>19</v>
      </c>
      <c r="D47" s="7">
        <v>27873</v>
      </c>
      <c r="E47" s="8">
        <v>5</v>
      </c>
      <c r="F47" s="5" t="s">
        <v>11</v>
      </c>
      <c r="G47" s="5" t="s">
        <v>12</v>
      </c>
      <c r="H47" s="5">
        <v>3</v>
      </c>
      <c r="I47" s="5" t="s">
        <v>13</v>
      </c>
      <c r="J47" s="7">
        <v>38151</v>
      </c>
      <c r="K47" s="9">
        <v>349800</v>
      </c>
      <c r="L47" s="10">
        <v>765000</v>
      </c>
      <c r="M47" s="10">
        <v>841500.00000000012</v>
      </c>
      <c r="N47" s="10">
        <v>1009800.0000000001</v>
      </c>
      <c r="O47" s="8">
        <f ca="1">+(TODAY()-Tabla1[[#This Row],[Fecha Contrato]])/365</f>
        <v>20.082191780821919</v>
      </c>
      <c r="P47" s="6" t="str">
        <f ca="1">+VLOOKUP(O47,TablasDinamicas!$H$2:$I$7,2,1)</f>
        <v>&gt;21</v>
      </c>
      <c r="Q47" s="8">
        <f ca="1">+(TODAY()-Tabla1[[#This Row],[Fecha de Nacimiento]])/365</f>
        <v>48.241095890410961</v>
      </c>
      <c r="R47" s="6" t="str">
        <f ca="1">+VLOOKUP(Q47,TablasDinamicas!$D$2:$E$8,2,1)</f>
        <v>46-50</v>
      </c>
    </row>
    <row r="48" spans="1:18" x14ac:dyDescent="0.35">
      <c r="A48" s="5">
        <v>285</v>
      </c>
      <c r="B48" s="5" t="s">
        <v>68</v>
      </c>
      <c r="C48" s="6" t="s">
        <v>21</v>
      </c>
      <c r="D48" s="7">
        <v>26475</v>
      </c>
      <c r="E48" s="8">
        <v>4</v>
      </c>
      <c r="F48" s="5" t="s">
        <v>18</v>
      </c>
      <c r="G48" s="5" t="s">
        <v>12</v>
      </c>
      <c r="H48" s="5">
        <v>2</v>
      </c>
      <c r="I48" s="5" t="s">
        <v>16</v>
      </c>
      <c r="J48" s="7">
        <v>42408</v>
      </c>
      <c r="K48" s="9">
        <v>521400.00000000006</v>
      </c>
      <c r="L48" s="10">
        <v>895000</v>
      </c>
      <c r="M48" s="10">
        <v>984500.00000000012</v>
      </c>
      <c r="N48" s="10">
        <v>1181400</v>
      </c>
      <c r="O48" s="8">
        <f ca="1">+(TODAY()-Tabla1[[#This Row],[Fecha Contrato]])/365</f>
        <v>8.419178082191781</v>
      </c>
      <c r="P48" s="6" t="str">
        <f ca="1">+VLOOKUP(O48,TablasDinamicas!$H$2:$I$7,2,1)</f>
        <v>8-10</v>
      </c>
      <c r="Q48" s="8">
        <f ca="1">+(TODAY()-Tabla1[[#This Row],[Fecha de Nacimiento]])/365</f>
        <v>52.07123287671233</v>
      </c>
      <c r="R48" s="6" t="str">
        <f ca="1">+VLOOKUP(Q48,TablasDinamicas!$D$2:$E$8,2,1)</f>
        <v>&gt;51</v>
      </c>
    </row>
    <row r="49" spans="1:18" x14ac:dyDescent="0.35">
      <c r="A49" s="5">
        <v>289</v>
      </c>
      <c r="B49" s="5" t="s">
        <v>69</v>
      </c>
      <c r="C49" s="6" t="s">
        <v>10</v>
      </c>
      <c r="D49" s="7">
        <v>26687</v>
      </c>
      <c r="E49" s="8">
        <v>3</v>
      </c>
      <c r="F49" s="5" t="s">
        <v>18</v>
      </c>
      <c r="G49" s="5" t="s">
        <v>12</v>
      </c>
      <c r="H49" s="5">
        <v>1</v>
      </c>
      <c r="I49" s="5" t="s">
        <v>17</v>
      </c>
      <c r="J49" s="7">
        <v>42795</v>
      </c>
      <c r="K49" s="9">
        <v>356400</v>
      </c>
      <c r="L49" s="10">
        <v>770000</v>
      </c>
      <c r="M49" s="10">
        <v>847000.00000000012</v>
      </c>
      <c r="N49" s="10">
        <v>1016400.0000000001</v>
      </c>
      <c r="O49" s="8">
        <f ca="1">+(TODAY()-Tabla1[[#This Row],[Fecha Contrato]])/365</f>
        <v>7.3589041095890408</v>
      </c>
      <c r="P49" s="6" t="str">
        <f ca="1">+VLOOKUP(O49,TablasDinamicas!$H$2:$I$7,2,1)</f>
        <v>8-10</v>
      </c>
      <c r="Q49" s="8">
        <f ca="1">+(TODAY()-Tabla1[[#This Row],[Fecha de Nacimiento]])/365</f>
        <v>51.490410958904107</v>
      </c>
      <c r="R49" s="6" t="str">
        <f ca="1">+VLOOKUP(Q49,TablasDinamicas!$D$2:$E$8,2,1)</f>
        <v>&gt;51</v>
      </c>
    </row>
    <row r="50" spans="1:18" x14ac:dyDescent="0.35">
      <c r="A50" s="5">
        <v>293</v>
      </c>
      <c r="B50" s="5" t="s">
        <v>70</v>
      </c>
      <c r="C50" s="6" t="s">
        <v>19</v>
      </c>
      <c r="D50" s="7">
        <v>29081</v>
      </c>
      <c r="E50" s="8">
        <v>5</v>
      </c>
      <c r="F50" s="5" t="s">
        <v>18</v>
      </c>
      <c r="G50" s="5" t="s">
        <v>15</v>
      </c>
      <c r="H50" s="5">
        <v>3</v>
      </c>
      <c r="I50" s="5" t="s">
        <v>17</v>
      </c>
      <c r="J50" s="7">
        <v>42674</v>
      </c>
      <c r="K50" s="9">
        <v>825000</v>
      </c>
      <c r="L50" s="10">
        <v>1125000</v>
      </c>
      <c r="M50" s="10">
        <v>1237500</v>
      </c>
      <c r="N50" s="10">
        <v>1485000</v>
      </c>
      <c r="O50" s="8">
        <f ca="1">+(TODAY()-Tabla1[[#This Row],[Fecha Contrato]])/365</f>
        <v>7.6904109589041099</v>
      </c>
      <c r="P50" s="6" t="str">
        <f ca="1">+VLOOKUP(O50,TablasDinamicas!$H$2:$I$7,2,1)</f>
        <v>8-10</v>
      </c>
      <c r="Q50" s="8">
        <f ca="1">+(TODAY()-Tabla1[[#This Row],[Fecha de Nacimiento]])/365</f>
        <v>44.93150684931507</v>
      </c>
      <c r="R50" s="6" t="str">
        <f ca="1">+VLOOKUP(Q50,TablasDinamicas!$D$2:$E$8,2,1)</f>
        <v>41-45</v>
      </c>
    </row>
    <row r="51" spans="1:18" x14ac:dyDescent="0.35">
      <c r="A51" s="5">
        <v>297</v>
      </c>
      <c r="B51" s="5" t="s">
        <v>71</v>
      </c>
      <c r="C51" s="6" t="s">
        <v>10</v>
      </c>
      <c r="D51" s="7">
        <v>36157</v>
      </c>
      <c r="E51" s="8">
        <v>3</v>
      </c>
      <c r="F51" s="5" t="s">
        <v>18</v>
      </c>
      <c r="G51" s="5" t="s">
        <v>15</v>
      </c>
      <c r="H51" s="5">
        <v>1</v>
      </c>
      <c r="I51" s="5" t="s">
        <v>13</v>
      </c>
      <c r="J51" s="7">
        <v>43031</v>
      </c>
      <c r="K51" s="9">
        <v>613800</v>
      </c>
      <c r="L51" s="10">
        <v>965000</v>
      </c>
      <c r="M51" s="10">
        <v>1061500</v>
      </c>
      <c r="N51" s="10">
        <v>1273800</v>
      </c>
      <c r="O51" s="8">
        <f ca="1">+(TODAY()-Tabla1[[#This Row],[Fecha Contrato]])/365</f>
        <v>6.7123287671232879</v>
      </c>
      <c r="P51" s="6" t="str">
        <f ca="1">+VLOOKUP(O51,TablasDinamicas!$H$2:$I$7,2,1)</f>
        <v>5-7</v>
      </c>
      <c r="Q51" s="8">
        <f ca="1">+(TODAY()-Tabla1[[#This Row],[Fecha de Nacimiento]])/365</f>
        <v>25.545205479452054</v>
      </c>
      <c r="R51" s="6" t="str">
        <f ca="1">+VLOOKUP(Q51,TablasDinamicas!$D$2:$E$8,2,1)</f>
        <v>26-30</v>
      </c>
    </row>
    <row r="52" spans="1:18" x14ac:dyDescent="0.35">
      <c r="A52" s="5">
        <v>301</v>
      </c>
      <c r="B52" s="5" t="s">
        <v>72</v>
      </c>
      <c r="C52" s="6" t="s">
        <v>21</v>
      </c>
      <c r="D52" s="7">
        <v>29813</v>
      </c>
      <c r="E52" s="8">
        <v>4</v>
      </c>
      <c r="F52" s="5" t="s">
        <v>11</v>
      </c>
      <c r="G52" s="5" t="s">
        <v>12</v>
      </c>
      <c r="H52" s="5">
        <v>2</v>
      </c>
      <c r="I52" s="5" t="s">
        <v>17</v>
      </c>
      <c r="J52" s="7">
        <v>38154</v>
      </c>
      <c r="K52" s="9">
        <v>521400.00000000006</v>
      </c>
      <c r="L52" s="10">
        <v>895000</v>
      </c>
      <c r="M52" s="10">
        <v>984500.00000000012</v>
      </c>
      <c r="N52" s="10">
        <v>1181400</v>
      </c>
      <c r="O52" s="8">
        <f ca="1">+(TODAY()-Tabla1[[#This Row],[Fecha Contrato]])/365</f>
        <v>20.073972602739726</v>
      </c>
      <c r="P52" s="6" t="str">
        <f ca="1">+VLOOKUP(O52,TablasDinamicas!$H$2:$I$7,2,1)</f>
        <v>&gt;21</v>
      </c>
      <c r="Q52" s="8">
        <f ca="1">+(TODAY()-Tabla1[[#This Row],[Fecha de Nacimiento]])/365</f>
        <v>42.926027397260277</v>
      </c>
      <c r="R52" s="6" t="str">
        <f ca="1">+VLOOKUP(Q52,TablasDinamicas!$D$2:$E$8,2,1)</f>
        <v>41-45</v>
      </c>
    </row>
    <row r="53" spans="1:18" x14ac:dyDescent="0.35">
      <c r="A53" s="5">
        <v>305</v>
      </c>
      <c r="B53" s="5" t="s">
        <v>73</v>
      </c>
      <c r="C53" s="6" t="s">
        <v>20</v>
      </c>
      <c r="D53" s="7">
        <v>31745</v>
      </c>
      <c r="E53" s="8">
        <v>4</v>
      </c>
      <c r="F53" s="5" t="s">
        <v>18</v>
      </c>
      <c r="G53" s="5" t="s">
        <v>12</v>
      </c>
      <c r="H53" s="5">
        <v>4</v>
      </c>
      <c r="I53" s="5" t="s">
        <v>17</v>
      </c>
      <c r="J53" s="7">
        <v>42508</v>
      </c>
      <c r="K53" s="9">
        <v>363000</v>
      </c>
      <c r="L53" s="10">
        <v>775000</v>
      </c>
      <c r="M53" s="10">
        <v>852500.00000000012</v>
      </c>
      <c r="N53" s="10">
        <v>1023000.0000000001</v>
      </c>
      <c r="O53" s="8">
        <f ca="1">+(TODAY()-Tabla1[[#This Row],[Fecha Contrato]])/365</f>
        <v>8.1452054794520556</v>
      </c>
      <c r="P53" s="6" t="str">
        <f ca="1">+VLOOKUP(O53,TablasDinamicas!$H$2:$I$7,2,1)</f>
        <v>8-10</v>
      </c>
      <c r="Q53" s="8">
        <f ca="1">+(TODAY()-Tabla1[[#This Row],[Fecha de Nacimiento]])/365</f>
        <v>37.632876712328766</v>
      </c>
      <c r="R53" s="6" t="str">
        <f ca="1">+VLOOKUP(Q53,TablasDinamicas!$D$2:$E$8,2,1)</f>
        <v>36-40</v>
      </c>
    </row>
    <row r="54" spans="1:18" x14ac:dyDescent="0.35">
      <c r="A54" s="5">
        <v>309</v>
      </c>
      <c r="B54" s="5" t="s">
        <v>74</v>
      </c>
      <c r="C54" s="6" t="s">
        <v>10</v>
      </c>
      <c r="D54" s="7">
        <v>35971</v>
      </c>
      <c r="E54" s="8">
        <v>3</v>
      </c>
      <c r="F54" s="5" t="s">
        <v>18</v>
      </c>
      <c r="G54" s="5" t="s">
        <v>12</v>
      </c>
      <c r="H54" s="5">
        <v>1</v>
      </c>
      <c r="I54" s="5" t="s">
        <v>16</v>
      </c>
      <c r="J54" s="7">
        <v>42841</v>
      </c>
      <c r="K54" s="9">
        <v>376200</v>
      </c>
      <c r="L54" s="10">
        <v>785000</v>
      </c>
      <c r="M54" s="10">
        <v>863500.00000000012</v>
      </c>
      <c r="N54" s="10">
        <v>1036200.0000000001</v>
      </c>
      <c r="O54" s="8">
        <f ca="1">+(TODAY()-Tabla1[[#This Row],[Fecha Contrato]])/365</f>
        <v>7.2328767123287667</v>
      </c>
      <c r="P54" s="6" t="str">
        <f ca="1">+VLOOKUP(O54,TablasDinamicas!$H$2:$I$7,2,1)</f>
        <v>8-10</v>
      </c>
      <c r="Q54" s="8">
        <f ca="1">+(TODAY()-Tabla1[[#This Row],[Fecha de Nacimiento]])/365</f>
        <v>26.054794520547944</v>
      </c>
      <c r="R54" s="6" t="str">
        <f ca="1">+VLOOKUP(Q54,TablasDinamicas!$D$2:$E$8,2,1)</f>
        <v>26-30</v>
      </c>
    </row>
    <row r="55" spans="1:18" x14ac:dyDescent="0.35">
      <c r="A55" s="5">
        <v>313</v>
      </c>
      <c r="B55" s="5" t="s">
        <v>75</v>
      </c>
      <c r="C55" s="6" t="s">
        <v>23</v>
      </c>
      <c r="D55" s="7">
        <v>29813</v>
      </c>
      <c r="E55" s="8">
        <v>4</v>
      </c>
      <c r="F55" s="5" t="s">
        <v>18</v>
      </c>
      <c r="G55" s="5" t="s">
        <v>15</v>
      </c>
      <c r="H55" s="5">
        <v>5</v>
      </c>
      <c r="I55" s="5" t="s">
        <v>16</v>
      </c>
      <c r="J55" s="7">
        <v>38579</v>
      </c>
      <c r="K55" s="9">
        <v>547800</v>
      </c>
      <c r="L55" s="10">
        <v>915000</v>
      </c>
      <c r="M55" s="10">
        <v>1006500.0000000001</v>
      </c>
      <c r="N55" s="10">
        <v>1207800</v>
      </c>
      <c r="O55" s="8">
        <f ca="1">+(TODAY()-Tabla1[[#This Row],[Fecha Contrato]])/365</f>
        <v>18.909589041095892</v>
      </c>
      <c r="P55" s="6" t="str">
        <f ca="1">+VLOOKUP(O55,TablasDinamicas!$H$2:$I$7,2,1)</f>
        <v>17-20</v>
      </c>
      <c r="Q55" s="8">
        <f ca="1">+(TODAY()-Tabla1[[#This Row],[Fecha de Nacimiento]])/365</f>
        <v>42.926027397260277</v>
      </c>
      <c r="R55" s="6" t="str">
        <f ca="1">+VLOOKUP(Q55,TablasDinamicas!$D$2:$E$8,2,1)</f>
        <v>41-45</v>
      </c>
    </row>
    <row r="56" spans="1:18" x14ac:dyDescent="0.35">
      <c r="A56" s="5">
        <v>317</v>
      </c>
      <c r="B56" s="5" t="s">
        <v>76</v>
      </c>
      <c r="C56" s="6" t="s">
        <v>21</v>
      </c>
      <c r="D56" s="7">
        <v>29427</v>
      </c>
      <c r="E56" s="8">
        <v>4</v>
      </c>
      <c r="F56" s="5" t="s">
        <v>18</v>
      </c>
      <c r="G56" s="5" t="s">
        <v>15</v>
      </c>
      <c r="H56" s="5">
        <v>2</v>
      </c>
      <c r="I56" s="5" t="s">
        <v>17</v>
      </c>
      <c r="J56" s="7">
        <v>42994</v>
      </c>
      <c r="K56" s="9">
        <v>785400</v>
      </c>
      <c r="L56" s="10">
        <v>1095000</v>
      </c>
      <c r="M56" s="10">
        <v>1204500</v>
      </c>
      <c r="N56" s="10">
        <v>1445400</v>
      </c>
      <c r="O56" s="8">
        <f ca="1">+(TODAY()-Tabla1[[#This Row],[Fecha Contrato]])/365</f>
        <v>6.8136986301369866</v>
      </c>
      <c r="P56" s="6" t="str">
        <f ca="1">+VLOOKUP(O56,TablasDinamicas!$H$2:$I$7,2,1)</f>
        <v>5-7</v>
      </c>
      <c r="Q56" s="8">
        <f ca="1">+(TODAY()-Tabla1[[#This Row],[Fecha de Nacimiento]])/365</f>
        <v>43.983561643835614</v>
      </c>
      <c r="R56" s="6" t="str">
        <f ca="1">+VLOOKUP(Q56,TablasDinamicas!$D$2:$E$8,2,1)</f>
        <v>41-45</v>
      </c>
    </row>
    <row r="57" spans="1:18" x14ac:dyDescent="0.35">
      <c r="A57" s="5">
        <v>321</v>
      </c>
      <c r="B57" s="5" t="s">
        <v>77</v>
      </c>
      <c r="C57" s="6" t="s">
        <v>10</v>
      </c>
      <c r="D57" s="7">
        <v>29669</v>
      </c>
      <c r="E57" s="8">
        <v>3</v>
      </c>
      <c r="F57" s="5" t="s">
        <v>11</v>
      </c>
      <c r="G57" s="5" t="s">
        <v>15</v>
      </c>
      <c r="H57" s="5">
        <v>1</v>
      </c>
      <c r="I57" s="5" t="s">
        <v>17</v>
      </c>
      <c r="J57" s="7">
        <v>38131</v>
      </c>
      <c r="K57" s="9">
        <v>772200</v>
      </c>
      <c r="L57" s="10">
        <v>1085000</v>
      </c>
      <c r="M57" s="10">
        <v>1193500</v>
      </c>
      <c r="N57" s="10">
        <v>1432200</v>
      </c>
      <c r="O57" s="8">
        <f ca="1">+(TODAY()-Tabla1[[#This Row],[Fecha Contrato]])/365</f>
        <v>20.136986301369863</v>
      </c>
      <c r="P57" s="6" t="str">
        <f ca="1">+VLOOKUP(O57,TablasDinamicas!$H$2:$I$7,2,1)</f>
        <v>&gt;21</v>
      </c>
      <c r="Q57" s="8">
        <f ca="1">+(TODAY()-Tabla1[[#This Row],[Fecha de Nacimiento]])/365</f>
        <v>43.320547945205476</v>
      </c>
      <c r="R57" s="6" t="str">
        <f ca="1">+VLOOKUP(Q57,TablasDinamicas!$D$2:$E$8,2,1)</f>
        <v>41-45</v>
      </c>
    </row>
    <row r="58" spans="1:18" x14ac:dyDescent="0.35">
      <c r="A58" s="5">
        <v>325</v>
      </c>
      <c r="B58" s="5" t="s">
        <v>78</v>
      </c>
      <c r="C58" s="6" t="s">
        <v>14</v>
      </c>
      <c r="D58" s="7">
        <v>29028</v>
      </c>
      <c r="E58" s="8">
        <v>2</v>
      </c>
      <c r="F58" s="5" t="s">
        <v>18</v>
      </c>
      <c r="G58" s="5" t="s">
        <v>15</v>
      </c>
      <c r="H58" s="5">
        <v>0</v>
      </c>
      <c r="I58" s="5" t="s">
        <v>13</v>
      </c>
      <c r="J58" s="7">
        <v>42961</v>
      </c>
      <c r="K58" s="9">
        <v>339240</v>
      </c>
      <c r="L58" s="10">
        <v>757000</v>
      </c>
      <c r="M58" s="10">
        <v>832700.00000000012</v>
      </c>
      <c r="N58" s="10">
        <v>999240.00000000012</v>
      </c>
      <c r="O58" s="8">
        <f ca="1">+(TODAY()-Tabla1[[#This Row],[Fecha Contrato]])/365</f>
        <v>6.904109589041096</v>
      </c>
      <c r="P58" s="6" t="str">
        <f ca="1">+VLOOKUP(O58,TablasDinamicas!$H$2:$I$7,2,1)</f>
        <v>5-7</v>
      </c>
      <c r="Q58" s="8">
        <f ca="1">+(TODAY()-Tabla1[[#This Row],[Fecha de Nacimiento]])/365</f>
        <v>45.076712328767123</v>
      </c>
      <c r="R58" s="6" t="str">
        <f ca="1">+VLOOKUP(Q58,TablasDinamicas!$D$2:$E$8,2,1)</f>
        <v>46-50</v>
      </c>
    </row>
    <row r="59" spans="1:18" x14ac:dyDescent="0.35">
      <c r="A59" s="5">
        <v>329</v>
      </c>
      <c r="B59" s="5" t="s">
        <v>79</v>
      </c>
      <c r="C59" s="6" t="s">
        <v>10</v>
      </c>
      <c r="D59" s="7">
        <v>28061</v>
      </c>
      <c r="E59" s="8">
        <v>3</v>
      </c>
      <c r="F59" s="5" t="s">
        <v>18</v>
      </c>
      <c r="G59" s="5" t="s">
        <v>12</v>
      </c>
      <c r="H59" s="5">
        <v>1</v>
      </c>
      <c r="I59" s="5" t="s">
        <v>16</v>
      </c>
      <c r="J59" s="7">
        <v>42370</v>
      </c>
      <c r="K59" s="9">
        <v>402600</v>
      </c>
      <c r="L59" s="10">
        <v>805000</v>
      </c>
      <c r="M59" s="10">
        <v>885500.00000000012</v>
      </c>
      <c r="N59" s="10">
        <v>1062600</v>
      </c>
      <c r="O59" s="8">
        <f ca="1">+(TODAY()-Tabla1[[#This Row],[Fecha Contrato]])/365</f>
        <v>8.5232876712328771</v>
      </c>
      <c r="P59" s="6" t="str">
        <f ca="1">+VLOOKUP(O59,TablasDinamicas!$H$2:$I$7,2,1)</f>
        <v>8-10</v>
      </c>
      <c r="Q59" s="8">
        <f ca="1">+(TODAY()-Tabla1[[#This Row],[Fecha de Nacimiento]])/365</f>
        <v>47.726027397260275</v>
      </c>
      <c r="R59" s="6" t="str">
        <f ca="1">+VLOOKUP(Q59,TablasDinamicas!$D$2:$E$8,2,1)</f>
        <v>46-50</v>
      </c>
    </row>
    <row r="60" spans="1:18" x14ac:dyDescent="0.35">
      <c r="A60" s="5">
        <v>333</v>
      </c>
      <c r="B60" s="5" t="s">
        <v>80</v>
      </c>
      <c r="C60" s="6" t="s">
        <v>21</v>
      </c>
      <c r="D60" s="7">
        <v>29189</v>
      </c>
      <c r="E60" s="8">
        <v>4</v>
      </c>
      <c r="F60" s="5" t="s">
        <v>11</v>
      </c>
      <c r="G60" s="5" t="s">
        <v>15</v>
      </c>
      <c r="H60" s="5">
        <v>2</v>
      </c>
      <c r="I60" s="5" t="s">
        <v>17</v>
      </c>
      <c r="J60" s="7">
        <v>42825</v>
      </c>
      <c r="K60" s="9">
        <v>495000.00000000006</v>
      </c>
      <c r="L60" s="10">
        <v>875000</v>
      </c>
      <c r="M60" s="10">
        <v>962500.00000000012</v>
      </c>
      <c r="N60" s="10">
        <v>1155000</v>
      </c>
      <c r="O60" s="8">
        <f ca="1">+(TODAY()-Tabla1[[#This Row],[Fecha Contrato]])/365</f>
        <v>7.2767123287671236</v>
      </c>
      <c r="P60" s="6" t="str">
        <f ca="1">+VLOOKUP(O60,TablasDinamicas!$H$2:$I$7,2,1)</f>
        <v>8-10</v>
      </c>
      <c r="Q60" s="8">
        <f ca="1">+(TODAY()-Tabla1[[#This Row],[Fecha de Nacimiento]])/365</f>
        <v>44.635616438356166</v>
      </c>
      <c r="R60" s="6" t="str">
        <f ca="1">+VLOOKUP(Q60,TablasDinamicas!$D$2:$E$8,2,1)</f>
        <v>41-45</v>
      </c>
    </row>
    <row r="61" spans="1:18" x14ac:dyDescent="0.35">
      <c r="A61" s="5">
        <v>337</v>
      </c>
      <c r="B61" s="5" t="s">
        <v>81</v>
      </c>
      <c r="C61" s="6" t="s">
        <v>10</v>
      </c>
      <c r="D61" s="7">
        <v>27060</v>
      </c>
      <c r="E61" s="8">
        <v>3</v>
      </c>
      <c r="F61" s="5" t="s">
        <v>18</v>
      </c>
      <c r="G61" s="5" t="s">
        <v>22</v>
      </c>
      <c r="H61" s="5">
        <v>1</v>
      </c>
      <c r="I61" s="5" t="s">
        <v>13</v>
      </c>
      <c r="J61" s="7">
        <v>38127</v>
      </c>
      <c r="K61" s="9">
        <v>825000</v>
      </c>
      <c r="L61" s="10">
        <v>1125000</v>
      </c>
      <c r="M61" s="10">
        <v>1237500</v>
      </c>
      <c r="N61" s="10">
        <v>1485000</v>
      </c>
      <c r="O61" s="8">
        <f ca="1">+(TODAY()-Tabla1[[#This Row],[Fecha Contrato]])/365</f>
        <v>20.147945205479452</v>
      </c>
      <c r="P61" s="6" t="str">
        <f ca="1">+VLOOKUP(O61,TablasDinamicas!$H$2:$I$7,2,1)</f>
        <v>&gt;21</v>
      </c>
      <c r="Q61" s="8">
        <f ca="1">+(TODAY()-Tabla1[[#This Row],[Fecha de Nacimiento]])/365</f>
        <v>50.468493150684928</v>
      </c>
      <c r="R61" s="6" t="str">
        <f ca="1">+VLOOKUP(Q61,TablasDinamicas!$D$2:$E$8,2,1)</f>
        <v>&gt;51</v>
      </c>
    </row>
    <row r="62" spans="1:18" x14ac:dyDescent="0.35">
      <c r="A62" s="5">
        <v>341</v>
      </c>
      <c r="B62" s="5" t="s">
        <v>82</v>
      </c>
      <c r="C62" s="6" t="s">
        <v>19</v>
      </c>
      <c r="D62" s="7">
        <v>25812</v>
      </c>
      <c r="E62" s="8">
        <v>5</v>
      </c>
      <c r="F62" s="5" t="s">
        <v>18</v>
      </c>
      <c r="G62" s="5" t="s">
        <v>12</v>
      </c>
      <c r="H62" s="5">
        <v>3</v>
      </c>
      <c r="I62" s="5" t="s">
        <v>16</v>
      </c>
      <c r="J62" s="7">
        <v>38637</v>
      </c>
      <c r="K62" s="9">
        <v>376200</v>
      </c>
      <c r="L62" s="10">
        <v>785000</v>
      </c>
      <c r="M62" s="10">
        <v>863500.00000000012</v>
      </c>
      <c r="N62" s="10">
        <v>1036200.0000000001</v>
      </c>
      <c r="O62" s="8">
        <f ca="1">+(TODAY()-Tabla1[[#This Row],[Fecha Contrato]])/365</f>
        <v>18.75068493150685</v>
      </c>
      <c r="P62" s="6" t="str">
        <f ca="1">+VLOOKUP(O62,TablasDinamicas!$H$2:$I$7,2,1)</f>
        <v>17-20</v>
      </c>
      <c r="Q62" s="8">
        <f ca="1">+(TODAY()-Tabla1[[#This Row],[Fecha de Nacimiento]])/365</f>
        <v>53.887671232876713</v>
      </c>
      <c r="R62" s="6" t="str">
        <f ca="1">+VLOOKUP(Q62,TablasDinamicas!$D$2:$E$8,2,1)</f>
        <v>&gt;51</v>
      </c>
    </row>
    <row r="63" spans="1:18" x14ac:dyDescent="0.35">
      <c r="A63" s="5">
        <v>345</v>
      </c>
      <c r="B63" s="5" t="s">
        <v>83</v>
      </c>
      <c r="C63" s="6" t="s">
        <v>21</v>
      </c>
      <c r="D63" s="7">
        <v>29736</v>
      </c>
      <c r="E63" s="8">
        <v>4</v>
      </c>
      <c r="F63" s="5" t="s">
        <v>11</v>
      </c>
      <c r="G63" s="5" t="s">
        <v>22</v>
      </c>
      <c r="H63" s="5">
        <v>2</v>
      </c>
      <c r="I63" s="5" t="s">
        <v>16</v>
      </c>
      <c r="J63" s="7">
        <v>43069</v>
      </c>
      <c r="K63" s="9">
        <v>660000</v>
      </c>
      <c r="L63" s="10">
        <v>1000000</v>
      </c>
      <c r="M63" s="10">
        <v>1100000</v>
      </c>
      <c r="N63" s="10">
        <v>1320000</v>
      </c>
      <c r="O63" s="8">
        <f ca="1">+(TODAY()-Tabla1[[#This Row],[Fecha Contrato]])/365</f>
        <v>6.6082191780821917</v>
      </c>
      <c r="P63" s="6" t="str">
        <f ca="1">+VLOOKUP(O63,TablasDinamicas!$H$2:$I$7,2,1)</f>
        <v>5-7</v>
      </c>
      <c r="Q63" s="8">
        <f ca="1">+(TODAY()-Tabla1[[#This Row],[Fecha de Nacimiento]])/365</f>
        <v>43.136986301369866</v>
      </c>
      <c r="R63" s="6" t="str">
        <f ca="1">+VLOOKUP(Q63,TablasDinamicas!$D$2:$E$8,2,1)</f>
        <v>41-45</v>
      </c>
    </row>
    <row r="64" spans="1:18" x14ac:dyDescent="0.35">
      <c r="A64" s="5">
        <v>349</v>
      </c>
      <c r="B64" s="5" t="s">
        <v>84</v>
      </c>
      <c r="C64" s="6" t="s">
        <v>21</v>
      </c>
      <c r="D64" s="7">
        <v>29752</v>
      </c>
      <c r="E64" s="8">
        <v>4</v>
      </c>
      <c r="F64" s="5" t="s">
        <v>11</v>
      </c>
      <c r="G64" s="5" t="s">
        <v>12</v>
      </c>
      <c r="H64" s="5">
        <v>2</v>
      </c>
      <c r="I64" s="5" t="s">
        <v>13</v>
      </c>
      <c r="J64" s="7">
        <v>42475</v>
      </c>
      <c r="K64" s="9">
        <v>858000</v>
      </c>
      <c r="L64" s="10">
        <v>1150000</v>
      </c>
      <c r="M64" s="10">
        <v>1265000</v>
      </c>
      <c r="N64" s="10">
        <v>1518000</v>
      </c>
      <c r="O64" s="8">
        <f ca="1">+(TODAY()-Tabla1[[#This Row],[Fecha Contrato]])/365</f>
        <v>8.2356164383561641</v>
      </c>
      <c r="P64" s="6" t="str">
        <f ca="1">+VLOOKUP(O64,TablasDinamicas!$H$2:$I$7,2,1)</f>
        <v>8-10</v>
      </c>
      <c r="Q64" s="8">
        <f ca="1">+(TODAY()-Tabla1[[#This Row],[Fecha de Nacimiento]])/365</f>
        <v>43.093150684931508</v>
      </c>
      <c r="R64" s="6" t="str">
        <f ca="1">+VLOOKUP(Q64,TablasDinamicas!$D$2:$E$8,2,1)</f>
        <v>41-45</v>
      </c>
    </row>
    <row r="65" spans="1:18" x14ac:dyDescent="0.35">
      <c r="A65" s="5">
        <v>353</v>
      </c>
      <c r="B65" s="5" t="s">
        <v>85</v>
      </c>
      <c r="C65" s="6" t="s">
        <v>20</v>
      </c>
      <c r="D65" s="7">
        <v>33160</v>
      </c>
      <c r="E65" s="8">
        <v>4</v>
      </c>
      <c r="F65" s="5" t="s">
        <v>11</v>
      </c>
      <c r="G65" s="5" t="s">
        <v>12</v>
      </c>
      <c r="H65" s="5">
        <v>4</v>
      </c>
      <c r="I65" s="5" t="s">
        <v>16</v>
      </c>
      <c r="J65" s="7">
        <v>42736</v>
      </c>
      <c r="K65" s="9">
        <v>1320000</v>
      </c>
      <c r="L65" s="10">
        <v>1500000</v>
      </c>
      <c r="M65" s="10">
        <v>1650000.0000000002</v>
      </c>
      <c r="N65" s="10">
        <v>1980000.0000000002</v>
      </c>
      <c r="O65" s="8">
        <f ca="1">+(TODAY()-Tabla1[[#This Row],[Fecha Contrato]])/365</f>
        <v>7.5205479452054798</v>
      </c>
      <c r="P65" s="6" t="str">
        <f ca="1">+VLOOKUP(O65,TablasDinamicas!$H$2:$I$7,2,1)</f>
        <v>8-10</v>
      </c>
      <c r="Q65" s="8">
        <f ca="1">+(TODAY()-Tabla1[[#This Row],[Fecha de Nacimiento]])/365</f>
        <v>33.756164383561647</v>
      </c>
      <c r="R65" s="6" t="str">
        <f ca="1">+VLOOKUP(Q65,TablasDinamicas!$D$2:$E$8,2,1)</f>
        <v>31-35</v>
      </c>
    </row>
    <row r="66" spans="1:18" x14ac:dyDescent="0.35">
      <c r="F66" s="5"/>
      <c r="J66" s="7"/>
      <c r="K66" s="9"/>
    </row>
  </sheetData>
  <pageMargins left="0.75" right="0.75" top="1" bottom="1" header="0" footer="0"/>
  <pageSetup orientation="portrait" horizontalDpi="120" verticalDpi="144" copies="0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C 5 3 B 8 9 1 B - F 1 2 4 - 4 7 E D - B D F 8 - 2 C 8 1 3 7 4 E 6 A 6 6 } "   T o u r I d = " 3 2 9 5 c 1 1 3 - 2 4 0 1 - 4 b 1 6 - a b c f - 3 1 8 b 9 a 6 0 e 7 3 6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4 M A A A O D A V F B H 5 4 A A D f c S U R B V H h e 7 X 0 H Y F z H e e a 3 F Y v e A Q I g Q Z A E 2 E V S V L e K K c u 2 3 E t c k / h O c c s l T n I u K b Y u u T t f E u f S Y y d x 3 O P k 4 l z O j u 3 Y c p F I i W K T x C K S I i k W k Q B B E r 3 3 7 e 3 + 7 5 / 3 d h e N B C m 2 B f G R g 5 l X 9 u 3 b 9 + a b v 8 w / M 4 4 f 7 9 q X x A J u C u T l 5 Q M 5 l U g m H S g q K k E k 7 k I 8 4 c I d d S G 4 3 W 4 4 H c B I y I E c V w L n B p M Y C U S R i P q B e A D + 0 V 7 r K g u 4 k V g g 1 A 2 A 1 + P G q q V 1 G I p W Y D j o R i K R R D y e 0 G P J Z D K V h D / I 8 y a w o T a K X I 9 s y 4 5 x I V S R z 7 w y B 3 d Y + W j I j Z e 7 P e j v D 6 C 4 L B 8 + b x T u 4 H k M j Y 7 o O Q u 4 P n A 8 s X v / A q G u M Z w i W t a t W I Z Y I I C G x R V K l m g 0 K v u d W i Y y 8 8 5 R N 0 7 1 u n X 7 9 S t D 6 J t w o q r A E G 4 q w u E Q f L 5 c L d s E C 0 S d 8 h k 3 z g 1 5 4 H K 5 J D n g Q h I T / S / q 8 Q V c O y w Q 6 h o h P 9 e H z Y 1 L U F y Y h 4 l Q H A f b 3 L i 3 P q j H S B p N U i Y F b D L Z m L o 9 E / o n X K g s i E v J g b O D b r 3 O o q K 4 f J Z S T a 4 h 2 6 M B w O N 2 4 l B n r p K N B C b B v H I 8 M H A c 8 a i c s I C r i g V C X U W w 0 m 5 e t Q w 1 5 U W I i Q Q K h Y L o m c h F X X E U g V B U K n g S l U U i K 5 I J T A R j O N w a R N y V i / r K P D R V x q y r p A l n S 5 y Z 0 C e E i o 5 1 w e 0 S A u X m Y j R R h n a R b I F I + j O 0 u e 5 r i G A 8 7 M S J H m G R X M 8 m F p N b P u z z i V 3 W c c D 6 x A J e L Y R Q B x Y I 9 S q R 5 8 v B A x t X w e N M I h a L i T 0 U F 1 u m H z k 5 O V p x c 6 X C 2 1 J n O J B A 7 0 g S t W V S m T 3 A h S F h h O D 0 2 T a E R F W r r F k K j + y 6 r y G s + / m 5 R C K B S C Q i 6 l 1 Y J Y z D 4 U R L c z M 2 b t q o B G l p O Y v G x h W g G d b S l 8 B o x A e / k C j P K 2 p e x E k e I V / K 9 a V x 9 I y 5 M B L i N d L k M l J L 1 M 9 Q K w K j g / q 9 C 7 g y O H 6 y Z 4 F Q V w o 6 F 9 5 w 9 w Z E g n 6 M j Y 9 r 5 f S x y R f Y U s Z G Z p m I i r b 2 w o l B P L C + H C 4 n c K T T g / a e c T y w J h e l e U k c a P Z j f K g b 4 Z g T 6 5 p q s L T K 2 E l D g w O q 3 n m F r M O x E r Q M u B G N J d S W e u t G F 0 7 3 e t T m i s S n S 7 d M i W e X p x P L h R z X M E Z 6 W v T 4 A i 4 P 8 i o X c C V 4 2 / 2 b s b z U h 0 A g g L i Q h V I o G J h I S R T m o 6 P D K W I F 5 T y / f 8 L 6 N L C 7 1 Y e o r 0 7 J x O O V O C 9 q X w Q 7 D 7 T g q c P D a C w P Y d O K I t y z s g B F n o C q k D w v G g k j G A w g N y 9 f b S c S E y K x c n x 5 e O Z 0 D j p G X T O S i b D v Z W r i / V K q 0 l E S D I q K G C x C b u V d 1 q c W c D k Q C f X i g o S 6 D N y 1 Z j k q i n J V t W N F N O p Y G B 6 P d 1 L l H O j r w a L a x d a n D H i c 0 o A 5 z 6 F E s P d d C r 0 9 X X D m V e N o T 7 6 1 Z + 6 4 2 P U z j 7 F s J 1 t i 5 e S 4 E O g / x J u 3 z l r A x e D k 8 1 x I l 0 6 L F 1 X g L f e u R 0 m e B + N j Y y l b i Q Q i S A y b H O y E 9 e b 4 1 O 7 p 6 + 3 D M 9 u f x c R E A F / + y t f Q 1 d O L v f t e 1 M p K j I k U s + G f m N D r E r w W t y c k D f o d K K 6 o u y I y E f a 9 M U 1 F 5 n 7 m d i O R l l h R e E o 2 o 6 T u 9 m n P Z C H N k H 7 6 3 I K E u h Q e v e c 2 x C I h K T l U d f P Q 7 y x g B W S l Y 3 2 M x a I Y H h 4 R 8 u x A a W k p 8 g s K c O / d d y l B x o U U x U X 5 o h b m a c s f D A b 5 Y a 2 4 P I + Y m B h H Q U G h l n n d T M m x / 5 w T / p g X i a v 8 p j K / I x P 2 f u Z M a f v K D Q S b E Q 6 M 6 v E F T M c C o S 4 C r 8 e D R z a v U u 8 a K z n J F A j 4 p W I 7 8 O z O X Y j H E t h 0 + 0 Z E w i F U V 1 W i s p J h Q 3 Z r n 5 D K O N l E n R g f h 8 v t U m L Z M F J B J F 0 8 I a Q a k 8 o r a p Y v V 2 w r p 3 y X k V i B Z C F O D 5 d a n 7 j 6 m I l Y m a Q i S C o m S t / c n D A m + k 7 o / g V M h u O n z x 9 c I N Q M q F 9 + O 9 a U h T A 6 M o y k u w C u Z B g H D x 7 G 3 S J 1 4 o m Y V v j M i m g T i V K H T o P 8 / A L N E 6 I 6 5 U l 5 o L 8 X l V W L 9 J y p G B 4 a R G l Z u b U 1 H c 8 2 + 6 6 6 d J o J l y I W k 0 0 q 2 l b B A b G t F j A J j p 8 t E G o a N q / f i G K X X 8 s k C M l C D x 2 D V 2 3 i U N U j S Y q L S 9 T j l o m + n i 5 U L a q 1 t s R O G h t V i R U Q t a 5 Q z i 8 o K N L r k X T E x P g Y C g q L t E z Q f n G I p N p 7 P g f B 6 P R K f q 0 x l V g z k Y r J 6 / U g P v a y N B o R P b 6 A B b f 5 J L A S 3 7 5 2 I 0 o 9 Q S U O K 7 p R y R J i Q 7 h V 4 h D c 5 x F 1 c F F N n e 6 f i k l k G h 1 B U V G x E K 9 U i F e g Z C J Y I W 2 Q T J k u 9 e Z B n 0 q l G 0 E m w m 4 0 b H D b T r b D g i k c j s B R s B 4 F F S u s M x c g E u r Q g o S y c P / G 9 Q i P 9 W g F H x e p I s 3 x J K l k w 3 a T E / T E 0 d Y p L i m 1 P H c O + a y J 8 H a 7 P Z M k T y Y o 4 U j K T J z r G s P Z i S p r 6 + b A p a Q V f 7 N 6 N V 3 j C A 2 f 1 W O 3 M s Q Q k L + 3 e C o o X y y t 7 C b k O E I a f 0 e 7 i X Y P y U T y Z C I a i a T I R N B L R 9 v I 6 8 1 J S a u S 0 n J N d E L Y 4 H U z M T I 8 Z J U M o n H H T U c m w p Z M N u x t O 9 n u 9 X B M p O + i z T M + 3 1 s p M X 5 y p v 2 3 T M o v r U U w V o m 7 F 0 9 o 5 X A L W S h V 7 A q T S R 5 u u 6 d I l Y u B j g a q S E R E 1 K N R U f 8 Y F h R L O I S E 1 Z N U u u v h d H g 1 4 G 9 P 3 + 1 0 N Z D e S L 8 / j r y K z d O e 8 S 2 V f v 7 C 4 V t W 5 f M V V i H i q M W K U j 9 q C k 1 o j 5 0 I V h S 2 v q P D g 6 i s r t F 9 l 0 J E z q e q p y 2 V h e f O 5 S A 0 i z 2 0 t C y G p g r T m f v M G R M H e L n g l X n H d n 6 t k J B G Y W Q s L J L b g 5 z c H D h d a U + n 7 a i g + u f L c S E 0 + J L u v 9 X g + P n e W 5 N Q b q 8 P S d 9 q U e m i Q p w 4 H l w q 9 k t L M 5 b U L 9 W K 0 d X V p f 1 K j B h / 8 c V D u O + + e 1 S C s S X m v q k Y D z u w / 8 L 0 / Z c C I 8 J f Y 0 W W n + z x o G v M R F B c D t x O 4 P y 5 P u T 6 P O j o 8 a O w I A e N j Z V o a e l D V X m e S M o C H D n W L f v K 5 d 5 F L X U 4 E Z w I I r f A B N z O F X Y j w f 6 3 / r 4 x D I 8 E U V q a J + p t P n y 5 3 k m k c m M C M X + r + c A t B M e T t y i h n E W b l E w k i S 8 5 g e W L 3 C j 0 x r W / i c 4 C V g x b U u 3 e / R z W r F m F o q I i H D 9 + E n f c c b v u J 3 j K j p Y r 7 y d i A / 9 I E 6 M w D C i l K g s S G B D V k M e u 5 L q s + P w c h 5 M k R G 6 R B 6 F Q F L F o D I V 5 b j h E g g 4 P j m N k P I L a C h 8 m g v K 7 3 S 5 4 R O L 4 Q z G x C 3 1 C E I 8 O B 8 m E S y 5 0 4 m Q P i o t y h K i 5 y M n P 1 e + J x + L y z N x a n k S q 5 D j i g X P W p 2 8 N C K F e u s K q k L 1 w l 2 y S C h Z R M p E 0 r 2 k I 4 b l W r w 4 3 t 2 G T i W D Z V m 2 G h o b U s 1 V c X I z x k B P 7 2 9 I 2 l g 1 W a A 4 5 j y b N Z 4 j u z m H U 1 5 e p S h a L T 3 7 k n C / i / m V G S l 2 p 2 v d q o A Q U V d U p J I h G 4 g g G Q p j w R 7 G o b u b o D D 4 K R z y G 8 + 2 j 8 I p 4 J M G E k U p E I k U q e U 7 O 0 B k k E 7 d O P 9 U t 5 + X z l m 1 C O E w 1 z 3 T Y M v n c k 5 v i T D I R N p k I x u k N D A x o + a X O t I P i 1 M l u e J I x d L U P 4 u i x L h x 5 u R v e e A i J i N g d g 2 M Y G w / h w v k B H a 4 x F X R O d I u q 1 z o 4 v U / r e k C l o E g t S j O X 1 4 2 C k o J Z y U T w 8 S S c b t Q v L d f z 8 o r y U V T g R X j M e D X 5 / L S / i s n X N O 0 d z O f k e H L f r S O h 8 q s 2 Y X w 8 p n Z Q J q E e E O l A x 0 F t U Q x r q q P W 2 b O j X w h 1 8 s Q p + E s f g N e a I K X t w i C a V l T I M x X J J P y k u q T P W P 6 w w j K f w l O F y 5 F E P E O S 5 b i T C M c c a K y I o m X A E N Y l q h t 9 b H L L N y 0 y G x 2 W m W x J x W f i C p + y j s 5 v q J 1 5 K 6 S 8 k j r 4 / a a X 3 y Y S s b o q C p + o X M R w c G 6 B I 5 U V F Y j W v C F F J q K x o V j s L 1 G X / G E c E w l 1 9 E g n C j 2 i F r U O w O e M I 9 c h K h V v Z A o y y U S Q T I R N J i K e u D S Z v E L E G w n 7 e R L 2 8 2 W j Z R o u + Q 3 e l T O + l / m W p A b N t H t + J a f L g 1 C 8 Y p J k I p i / 0 u f R S s w y 5 1 2 Y C 2 I z V O 5 z b e M Y 9 U e Q X 5 g j k q o c 9 9 x V h 3 D S g + W N F Q g n X A h K W V U r C 2 z Q + X 1 3 L Y l g S 2 M Y d 0 i + t D S m + 6 8 E E f k N e Z y 7 z 9 q + 0 c g k F X 8 2 G 4 6 E u 1 J K 6 f c y H 9 M t Y U O 5 i t Y h G p 2 s 5 j H Z 8 L o M Q / o n n O p o u B R O 9 E z v 3 K 1 b U g q P z 4 e A 2 N / e X P Y 7 U d o k E Y t L 5 Z L j G V 8 H t 6 h w l f k i z c R 2 e r H d i x f O e X V u i P j Q a Q w f / T d U h g + j x n k O B 5 / 4 c y w u T e L M 7 n + 0 P p k G b T G H q I u Z C M j 1 J u + 5 v s h 8 p j Z s U h G R Z P G 0 d z P f 0 t x 0 n C x G Q d V a h M M m m D O T U D Z Y Z s X m 8 y C O d K X J M j I 6 h q e e e h o H D x 3 B D 3 / 0 B E 6 + 0 o z v f u 8 H O i f e 5 W C q q s d I i c x r c A 6 I U V E 3 D x 4 7 g 6 G w D 1 / 5 + j + h s b 4 S v d 0 d O L L r 3 9 G w b N k k Z w a l G G 0 0 T t l 8 s 2 H q s 7 V z U 3 Q g 4 l y q + + Y r H F v 3 H 5 3 e r M w n F G z Q o e g 2 o Y i p L 7 0 y P 4 F + f 7 r G H v 7 J n 6 H 1 7 F m 8 4 x 1 v x 8 G D h 1 B U V I i k 6 G u / + V u / A Z / X g w M X n B g O z N 4 W 0 b H w 4 P L J M Y B X M q b J 4 0 r i t S v M d U g 6 S j L a U w p m c r 2 y v B g G A z f G O 3 g x z O S k 0 I Y g F k W e o 0 d a 8 s n P Z 7 7 A s f X A / C W U t 3 Q D / H 7 T e T u b d J o J J A P n z J v t O M n B I 7 M c R m N F D A 1 l 6 Y k r t / P 8 W c 6 d C 8 J d B 5 A I D a P p j r f g 7 / 7 4 N 7 B h / X r k + L w o F q L T L m y 6 9 7 0 Y 8 B u J x z n 9 c l 0 h k Y J u s d 1 E j Z z B 3 r t e s E m V z q E D L p O J K A r d n b p v v m H e q n w e X y F C I e N l u h w y 0 b 6 h h J n t O P G 6 p h B 8 s 3 j V + P l M M h G v h k x E b m E J y m u X o / / C U b z z v b + M q s X L 8 I 6 3 v x V r V 6 9 C r h B r U 1 0 U d 9 d H 9 H t z P E 7 8 x z f + F / 7 q c x 9 A Q e T m C P 1 J P 0 t K K a c 0 R g 7 E H d X W v v k F x 7 Y D x 1 7 l 6 7 4 5 4 S y 6 D Z x j 7 m K q 3 k x Y V h 7 D C k k X A 1 W 3 3 a 0 5 i G X M f 0 e C L R f J V F v E i f I M j h 8 / j m j B K g x G z O Q r l 4 M l p X G 5 j y j O 9 H v Q N W q k j 0 Z g C G F p g y E R Q 6 z r B e T W P 6 g t v 8 8 h J B f J F E 6 I a u n K w + a a C V E T g Z e 6 z a j g Y O T G v O a p q h 9 b l 3 g 8 J p I q i t K c H u v I / I F j 2 4 v z j 1 B u X x l C y U U a K X 4 5 0 s n G b T V R V B e m i T E b 7 D 4 j S j S C 1 9 2 z 5 3 k l c X t 7 B 9 7 2 9 r f g c P / c o t R f D e i w 6 H r p + 9 j x z F Y d X v L x 3 / 5 T f O + b f 6 q z K K 1 Z e x u W r W h C e V 0 T W v q v v 0 I y l V D 6 L h J x s a U i K M + N S O M 0 e V x Y t m N e E s p R c F s q V m + q d L o U m W w w g n v z 4 n B q L a a 5 Y P / + A 6 i v X 4 K a m h o 8 + e Q 2 v P H R N 2 r g 7 P W A d + w E E i X r l V x O 5 U 0 S B V 7 5 H Y 4 Y v G 4 H J k R a D 4 Y u L 7 r 8 a m E q q R I i o V R K C a k q C w Y u 2 1 l z M + P 6 N 1 n X G E 5 3 r k i m t B O C m C u J M s H O 2 w N t O Z L m N h 8 e v 2 P t u j V o b m 7 R c k V F O X Y 1 e 3 R 4 R l G u Q 9 W 1 0 j y j G l 4 L R I r W y T 0 z b C m p 6 p 3 w B / 0 T Q P e 4 G x e G X Z P I R D v v h k I J Z l L J P P P 2 y X u e X / + Q 2 6 i S i Z V 6 K p G u h F h j I a d 6 9 e i p 6 7 R s m U A 4 i Q N n x n G 6 z 4 3 T / V 6 8 c u Y s / v T P / h L D w 2 P w 5 O T i t z 7 5 2 / j L v / 4 i c g a f R 3 n 0 F E 7 u + C Z u K + 3 G D 7 7 6 O d y / L I T 1 1 U H 4 d S a k u d + P G 3 G t h 4 z y z g Q l k j s 5 O c L C 7 U y o V J o N a o N d R 2 T + T p b p m F C p J e n U M O M f 5 9 G / p w + + f I O b q 6 u L W M 5 a t Z 1 m I t X l V O C L o W P / P 2 P D 5 n v w 8 t F D 6 O 0 b w v h w D 6 q q q v D g g / d j a H A Y / o A f 4 + P j W L Z s G U q K i + F Q H S y J g D + A v t 4 e V F d X I Z i / B g E U m w s K c k W S B T P W d p q K k Y F R F O a 6 0 N Y d A F c k L C r w o K K y E D 6 X S C V w f N M Y f F 4 X g i E h l z S T 4 X A M 9 b W F O H J q A E 0 r p 8 8 H y L F N U 0 a R X H O k V D 9 5 D 3 H L j o p H I 7 i z d g z t / h v o 3 7 + K m F e E c h W t R y A Q T c X s E T a J r h a Z C K p M 7 G C 1 r 8 g V M d b W J L C k z K G z I O 3 b d 0 B t B C 5 t c + e d m 4 V c E z h y 5 B i W L l 2 C t W v X 6 G c 4 7 i k / R 8 4 X a U e w r h X n O j E S m L l i C V f k m g l 4 P E 4 k 5 d p O l 1 v D m 6 R R h E / s J A + n S R Z o n K G o f h M T Q R Q U 5 m F g y I + 8 w u l z o n u F i L O t 0 n G t Y B N K G z o h F K e v J q l 6 T 2 7 D h n v n x 2 o f 0 n T y R 8 6 P F B H b 4 d X a T n M B V a b M K 3 u 8 O W g e z F X V 8 P C F J F a s u w u v e e C 1 W L l q F X 7 3 s 7 + P z s 5 u r F q 9 G l / 9 + r d w 7 n w 7 H v v w x 7 C k N I G + 4 z 9 C X W E A D X m 9 W F Y W w 1 8 / / s E Z I 9 I J u s D j 8 r o 0 R j D h R l B y 3 g N / Y l C 2 x 0 J U T 0 U d F d s p E B O b z Z c H a V t m J B N h k 4 n O l + u F S e 9 D y G U I 5 k B F 0 8 P I 0 d i q 9 L v M 1 j R v V t / I L V u e U v O m Y v q e a 4 e C n A T + 5 s + / I G p Y P v p G Y 3 j v B 3 8 Z P 3 7 i p 9 i 6 d R t W r V y J / P x 8 / P q v / 7 o o a S H s 2 b M X i U g I X / 7 S n 6 O 9 9 T Q + / d k / F L V O f s w c Q J W N 0 e r 2 7 7 W f A 7 + f I U v s r 5 o L Z o q c v 9 Z I / 0 K L V P w t M H Z g 1 q d n D h 2 / n v X t m s F R s E 7 U v b S r P J N Y 1 0 p S z R V 3 L I 7 g w r B b I x l K c h P q P R w L y d O / A r A h p z Z b n R 9 E 6 9 F n E S n a h J K q O p T n x z X A 9 n o 7 H C 4 X t t r H i X H i o p p T 5 Y u J H R W P h l C / 6 O I d 6 t k A I d S J e U G o W M 4 a X S X D J t P N R C g i M X A U I y M j 2 N R Y i h N D l S g s o 6 N g 7 p W f U q d A J N I m I S e k M m 7 d + j R y G h 5 B s a h 0 a 6 u j 6 p 4 n j n Z 5 Z o 2 G d z p E J b 4 J I t R J K r P i S E x X Z i S h Y r E w V h d 1 I 5 h b Y Z 2 V n X B s P 5 z 9 h H L n 1 2 A i V K j e P Z t M N o l u B j I R D a V R 1 B c H 9 R 5 H J 0 I 4 O V p n H Z k b M i e Q a W t r F 9 U x D 7 3 R a q y q 4 k o g 1 g E L h z o 8 W C e t P Q N j u e C A j d r i O K p E k h 3 p 8 q q t x i d z o x 5 P U h o + k i p G C R U h o Y y 3 b y B x / S e p u Z q 4 j i b p t U M M p S q Z i E w y 3 U x o H 3 W j Z T h f b a j a 6 n J U O 9 s w M T Y 5 7 M b S h q a h W N T E T H R 1 d a O g o A B d Y + 4 Z 5 w K 8 Y 3 F U O 5 B p Y 5 G I d q I k q y h I 4 K 7 6 i E q r G / q Y S O g p N 3 D y X H o 1 x 2 y F 6 7 H / 8 p u f N 6 p H 9 q a Y k 8 P b 0 2 F G N y M 4 G H A 8 7 N S Z j a i + d T U f x J b N i x G K m y H 4 l D Q M r C 3 J T W J j b Q R t g 0 l E o j E U + F y 4 d 6 m o e R Y 4 t o s L Z Q e C I Z T k h H D u 5 D 7 8 9 I k f Y 9 n y F U q Q s f E J f P O b / 4 i l S x v w s 5 8 / i Z K S U t m f w P D I K P z + I A a H h l F d X g h 3 s B 1 L q v O 1 4 5 r z q l 9 v 8 B s T c l 8 c Z 8 b 3 R m k V S u a h 1 j e G m J t S a v I 7 z p a U 9 R L K m 1 + q / T M z S a W b U V I R L f 0 u 9 A 2 M I Z L M w Y b a q M 4 p k e 9 N i P 3 j 1 e i L F 9 u 8 u K t u F P m J / t R 8 f T a 8 X i 9 W r V q J s y 2 t + O r f / w 3 e 9 u g W P P / C 8 0 q 0 r 3 3 9 G + j s 6 M S z O 3 a i Z t E i h I J h 7 N 2 3 X y M 5 8 v I L 8 S / f + V f 8 z 8 / / o b x 3 B / 7 h K 9 9 A e V 5 S Z 1 e K h M x a W N c L q k V o i Z X Q h i m P Z 6 w 5 n I 1 w P P v S y Z u z 1 s 0 R v v I 1 G B q 6 9 p 2 5 V x t j Q 3 0 o K q v S q P b q w o S 6 u V / q M J N m F v k S G D n 1 M 5 2 h t r x i Z i N 9 9 + 4 9 u P e + + + D 1 u B G K M A D W p X O N s 3 H p 6 x 9 A W W k p 2 o V c K 5 Y 3 o P X c e T Q u X 4 a X T 5 x E O B R B c X U D l l T m Y X h 4 W N f A W r J k M b r 9 + T q v x f W A E k q k E w c b x u N 0 S j C F 1 T k R G e v E u v W T V 8 / P J g i h T m U 1 o Z J 5 q 2 9 a d / m V g k Z 6 r a 8 P G x p n 9 3 i N j o 5 i / 7 4 D G t a U l 5 e n 4 U y N j Z d e + K x n 3 K V z A X K 6 Z + L 8 + Q t o a D D z P F A y j s 5 h k p p X D 0 v N s w l l O S X U f U 5 v 3 3 J b 5 c s + Z D 2 h Y j m r E Q q F l V C m 5 T M / J 1 v J Z I P V 6 Z E M z 9 5 M y P y N r a 3 n d Z V 2 z t f O m W 2 b V j a p l J q K c M y J J 3 7 8 Q 7 z 3 P e / G q V O n s X h x H c J S o c t K S 7 S X v 7 k 7 g n D c p X O V d 4 x d / u I H c 4 V x m 7 M v K o q o E s k Q i p J q z Y p s J t S R 7 C Z U 2 L V S 7 Q d b O s 0 n Q j 3 c F F L 3 9 l z A 3 z s x M a E z t V L 9 P X v 2 H D Z v 3 m Q d z Y Q D T 2 3 b j t s 3 b c T 4 h B 9 N j Q 3 4 5 K d + B / f e e y / a L l w Q d b E P Q y N j y P P l 4 h O P / y W 6 x n 0 I B 0 a R k 5 c O 5 L 0 a 0 I 7 d O D t 2 b Z X P J l U Y y 6 s T y J k l Z O p m h 2 N H F h P K 4 f Y h k F i i f T v z j V B E Z t / T 5 Y C S p 7 5 + s b r o Z 4 R D 1 D r a M E K u r U 9 u R V P T C q x a t R o R q d S D I t 3 6 + g d R X V W p r C 4 s L M C x 4 6 d R U n 8 H 2 o Z n 7 j C + E h h 1 z y Y U V T 4 r F 0 I V O M e w d E V 2 z j n h + p V f + 6 2 s d Z t 7 C x Y h F H Z P U / f m A 3 p P b M W B F 3 a g r b 0 T 3 / z H b + v y p E u X L s U T P / k Z v v + D H + o E m g U F + f j 0 Z 3 5 P 1 b 2 n n t q K 0 2 e a c e c d m / H N b 3 0 b d 9 1 9 J 3 K 8 6 Z V B R s f G 4 P V 4 N E q B E S X h c A g n T 5 5 E V V W F d h S T g C 6 X U 9 f C 2 r T p N p 0 6 L V 9 s M 0 q 9 q s o y 1 J a 6 s a g w j s 4 R 4 e K r d g 4 z Y o M N o J C a q h 8 b Q 8 1 N C k W T q K 7 M k / N m f u 8 3 c 8 r q m W N j y Y J 5 R S I b L t H z / v V b X 8 I H f + k x b N 3 2 N L Z s e R g D g 8 P 6 m 3 / 0 4 x 9 j 3 b q 1 6 B f V 7 H d / 7 3 F 0 d n a q C 3 p g c A i v n D 6 N n t 4 + v H z 8 B I K B y W v 6 d g g x f / j D H + G J J 3 6 G n / 7 s 5 z r n R V P j C q x c u R L b n n k W T z 7 1 N H 4 g x 7 c + / Q y G R 8 f l e i N o P n s e v t w 8 7 N i x G y 8 e O o L + n g 5 4 B v Z a V 7 x y 6 C u z G 0 B 9 f S x b R a s 8 9 V 1 n S 3 L s P P q K + R 1 Z i E T u K v j 9 8 8 v D Z 2 N J c Q R r 6 z z y O 0 Q U c e q t R E z s I 7 c k R 0 o i c 5 F s h 9 O l H j K n n p O Q c x 2 I R k L Y u W s P H t 7 y k N p U B M 9 / + u n t e M M b H o E / E E B B h j r 4 9 / / w d d T W 1 u D o 0 W M 4 1 9 q K T 3 3 m M w g F A z h 0 6 D D e 8 5 5 f w O O P / z e 8 + c 1 v x u G X j u B / / P 7 n s K + r z P r k l Y H 3 a Q Y Y c m 4 J 2 3 6 y V T 4 p R 0 P Y t L 7 c O j u 7 I I Q 6 n b U 1 L 5 a z U q c K o x H O C j M f C E U n B D t b F 5 f E 5 + y Q m I q B g U E c P v y S S L b X w u t N T y 2 9 Y + d u 1 N Z U i 7 2 0 y t p j s H P n L j z 0 0 I M p 8 o 2 P j + l i 3 b w O n 2 1 B Y a G 6 5 k 8 c P 4 4 7 7 7 w T 5 4 b c V 7 y W l X l P t s s 8 w y m R 8 v I Z Q q 1 b X S Y q 6 t W z 2 a 4 X r k e n w z U D G + Q b T Z z Z 4 u + u F A m p T H X F l 0 + m / o F + n D 5 9 B k e P H d N I 9 G A w q H 1 V N i j B + c B Y i X u 6 u 6 y 9 B m v W r N Y h + 5 R 8 w 8 M j e P 7 5 f a I C b r M k Y Q J H j h z F K b G 3 2 F / F 3 7 v 8 E v M W X h y m 4 Z u U q O y l 3 q P Z j s e y s 0 F 0 7 D y W v R K K L n M a 2 D M 5 J T L L 1 x q s + 1 f r 2 / y 9 p 7 H I 2 4 d N m z b M u D j 2 b D h z p h m 5 u T 5 d Y Z H r 2 / r 9 f j z / w n 6 8 / p E t 2 q 2 w c + c e r F + / D o 2 N y 0 W d C 4 p t l J 4 F i c / v 2 e 0 7 N U Z w 3 W 1 r s a y h Q Q l I i c X l T 6 n + U e 3 k k H 4 b j G S / k i n S b C f E J A k l K d 0 P x R T S 9 b a K i y / / + j c a j l 3 H z m Q t o Y L O R q 0 s U w l 1 P c l 0 t U C J x H 4 n k p P S g l K G K 8 + z E h e K y s U Y v t n A 3 / u U S B T O X f G W t z y q k e j c x + v 0 9 v b i 5 M l X 8 K Y 3 v f G i B O X 5 V O + 4 Y P d M 6 O 7 s Q E 1 d O i T I L 6 r 2 3 v Y i a 2 u u S A q R j G e P 7 0 z n 5 7 M I p U R K k S q E h s W F q K w w s 9 5 m E 7 J a 5 Z t P 8 H C + P q s d I I H e 8 M b X K w H 8 / g C + 9 7 0 f o K u r C 8 H Q 7 P 1 S j N p + / / v f o 2 Q i 6 B 7 n q v V N T U 1 4 5 z v f P o 1 M r N A 2 O t o u K K F m I x O x q D Y 9 f m t o a B D 5 u d 7 L X j X R b u e 0 w Z P E X P 9 l 5 h k p G + H Y 9 X I W S y j H z S G h K F 1 o 9 7 S P X N q I d s s p i 4 s T 8 M f c 8 C C s s x f R v F m 3 K E o W S C u d 0 I B X g k N S G P A a D k d w 8 M B + D I + M 4 J F H X i d S a 7 q k 6 e 8 f 0 O M r m x q t P R d H J B J G V 0 c b y s o r U V B Y p O o d O 8 g v R q q B / l 4 9 1 6 h + l K X A v g t C + g i n W N b N W a H v R J K q e w l 6 9 + j l o 6 r H N Y + N U 4 J T i k U 1 S D a M Z U u K U F V V a H 0 6 e 7 B A q O u M u u I k n n / y 2 z i w f z 8 + + T + + j G d / 9 A 3 0 d n d q 5 X r r W 9 + M f / 4 / / 6 I V N i T S 6 F 3 v e p c Q 0 I X v f O c 7 + O L f / I V W 9 l 2 7 9 m D L l g d F i k 1 W t 0 i + 3 X v 2 4 H U P b 7 H 2 X B w B / 4 T 2 M d E 2 O t z h x X o h d I 7 b q G J u 9 + y k Y o d w T k 7 a t m G E f G N l D O E Y c L z b M + u c F n S V 8 7 3 Y n b f G f s p Q + U g u m 1 C R E J Y v L c l O Q u 1 + u T l r C R V w r M g 6 Q p X m A n t + 8 l W s a F o H f y i C 0 c E u 3 H P v v W g / e w J h I R E 7 Z h + 8 / z X I y 8 / D 3 r 3 7 s W n T R p x 6 5 R V 8 4 H 2 / o J + n X b R 9 + w 6 1 i S h l X F L 5 X Z a 7 u 7 X 1 X G r e v 7 m A N h M d G J x q m o M f i 3 0 i K g U c 0 s H r 5 m Y 4 L u Y C X o N S 2 l 4 t J B N m y L u x n 5 R Q J F O m U 0 L J l L a h V g i h q q u v b v z g 9 Y B j 9 / E s J h S y j 1 C z Y W l Z H E u K Y 6 k V 6 U d H x 9 D V 3 S 1 q V j / u u + 9 e r f g 2 e n p 6 M T Q 8 o k T i 2 U O D g 3 L c h f r 6 e i x a d H V i 4 P p 6 u 1 F V P f e V Q y Y m x n W 1 j 1 D M g Q 4 h F Z d Z H Z w Q u 0 z u i 2 V D q A x n h J 1 U 5 S O J L M e E q n x C q I Y y + S 0 L h L q u o M p 3 M 7 j N r w b G x 4 b w 7 j v z 9 L 7 b 2 9 s R E r t p c V 2 t d q h e C n 1 C u u 6 u b h 0 P N W t A 7 G W A j d T F v I o z I R j 0 i 0 R L f z d / h 1 9 I l i 8 k C 8 c d 2 N 3 i E S I Z V S / l M l d C k U i U U r Z 0 M o R a u 6 o a Z W V Z 6 O W z p j j P z n + i r t v z v G U D Z u u s L f E G E D t v O l L Z I d v e 3 q l x d n M h E z t e n 3 / u B X R 3 9 1 w 2 C W Y D A 1 c v h Q l R 7 2 y Q g J l k I s K h o J K J x P I 6 E y J 9 M 2 e k M o G x a l e p b T U l F x 0 0 N z c n 8 0 1 n z b + s d p t n E Z c u i n X V Y V G N n N i x Y x e G h o a w a v X K S z Y U 7 L j l g t o M a t 2 4 c Q O K i o s n q Y W v B j n e S 3 c o c w 4 M r k Z C g s z k G U z Q M L P A c 7 g a I x K c P 5 r E s Y k 1 J X H C F o t U u V z k O A v h 2 H O i J W t V v r B r x a R l P / l S b G S W b x a 4 X c l J y 4 j a s M c 9 c Y 6 H C x f a l C A X I 9 T Y 2 B g O H z 6 C u + + + S 6 T Y 1 V 1 E 7 c L 5 s 1 j a c O m h 9 D Y Y 9 V 5 Z W W V t p U F 7 S d f T l f f A d 0 M b y y t E 7 R 1 N 4 m i H Q 5 4 D V T / L Z S 4 q H y M l u O i C 7 Z T Y 8 t D q S z Y q N y N E Q v G m s z P x e W f T Q 5 + J T A R n O y I Y N k S v 3 q V + E 8 O M 7 r n n 6 p O J q F + 6 3 C r N D T E h A V W + q X A 6 j f R S Q k k y p I m j w B N K S S F t B K 1 k G k S W x R 6 2 y D j 1 f W d D U r U + W 1 O R a C b Z 2 I p N x Y D f m V q v 9 1 K g E + b 8 + b a r Z i 9 l Y m R k + L K e J 9 3 u N X V L R L J M J l R 3 Z 3 t K Q x g b G 1 U n R F 5 + A U Z G B 3 U Q I 1 U 7 Q z Z D I k M w E s k q S 7 L f c b a l r B 5 g G A p 0 S s G A F S E b y J X v m W 7 w s + 7 t a R V 1 a P z S k R Y v 7 N 2 P R 9 / 0 e g 1 a v d r I 9 e X B 7 b H s J 4 c L u l C c S A q O u a J N 1 H L 2 P C b 8 I Q S 4 3 q j A H u 6 R b 4 U 7 U Q q R D I t q T c w f S c O Q p 2 D A r y T L y y s U g v n 1 H E 2 2 Z L J y L Q v 5 d L G g K e 8 6 W 1 J 2 q 3 y I C I m k l E V S y h 8 1 l X A m M N L A a t h n x b j Y T 7 4 c n 0 o H h g 7 1 d n c g F A q q 5 J o L a N v Y 0 m M q W l r P 4 0 t f + j s k p F r 8 3 3 / 7 L n b v f g 6 P P / 4 H s u / v 8 Y 1 v / Z O 6 5 D / 5 y U / h i 1 / 6 W z 3 f J t T Y 6 I j m I n P k X Z h 9 / A 5 2 V H M Q Z I 4 v F 5 X V N X p + d 6 A g R Z 4 0 m S z p J D n 3 V V W x / 2 n y u 8 6 W N P v b z S L M R K h s I p k N V v N j l j 0 1 G z Z v v l 2 d F / T o 1 S 6 u R 3 X N Y v i k w n I g I T t 4 L w Z W V t o 2 J G I m j P q V 1 A D c 2 r o 6 q R Y O n a R l 7 Z q 1 u N D W h p / 8 9 K e o r V m E P / j v f 4 D i k h K c P X t W n S I 2 q M 6 N i r r I Q Y k 2 W f l d / X 2 9 2 g 0 w 0 N + H n q 4 O D A 8 N o n O E c X 8 k k i F P m l Q 2 o e K o r c 3 O 0 b q E 4 / l T r Z d o E 2 9 u j E U X i 7 G f z B p P H 0 H D N c O r P A 2 v u 8 j 0 Y f y N u z h r 7 D 1 3 p 0 K D G L L D y k w w g L W i c n K 0 B K U Z J R s p W 1 p m K i u f l 2 l z j K p s k v H K 9 Y j U K y + v 1 P A j D r n n M f M o J z 9 b u 9 G i D U U p W V h U r J 2 5 / K 6 j I 4 v x 4 L K A k o X f N T Q 4 g M F o K c 7 2 8 7 t N h 6 6 J 5 c s M O T K d u o + + c X P q 2 t m G r F b 5 m K Z W v G x 4 E S Q T V y C c D Y f a v a Z y 8 z f q 7 3 G k C M j J U 1 a v W q 3 q G C U V x z v 9 + 7 / / M N V 4 2 G Q 6 2 / w K X j 7 6 E r Z t e x p H j h 4 T I p W l y E R Q / a K 0 Y m 4 / M 0 o O k m Z R T R 0 8 X q + S i T A N V U I q v p m u r b P j w q T n 7 B J p 2 S l S j / f A W M N y u Y c t K 0 K 8 o J 4 f F e I w S v 3 c I B 0 S x o v H 6 y W S a S m l 0 k m I l 8 0 e P q a s V / l y n N T f T W u Z T a 3 a x V Z g 5 3 T I / + + 7 3 8 c f / f H / x i d + 4 5 N o P d e G D 3 / k 4 z h + 4 h S + / / 0 f 4 G / / 7 s t 4 8 M E H t A L T 6 O e 4 p 8 z f P j I 6 i t N n z q k H 7 r W v f Q i R 8 H S 3 9 u X A f r b s w C U B a + v q r S M G P L Z q z X o h + K A Q u s q Q J U U U I a n c 5 6 4 W r y F N x r G 0 3 W T I x J w z P m U z X B / 7 z U 9 9 P s 2 v 7 E s u R x S B C M N e q J Z M r q X Z Q L D Z b t E Z H s Q n f v U x n D t 3 X q V F S X G x N B v 0 t L V q p P n y 5 Q 2 q 8 r G S t 7 S 0 S j q L 5 u a z O p 0 Y 6 + S d d 9 6 h g w 3 5 D N o 5 7 9 7 S y S S g u s U 5 9 9 i x y g 7 X u S J T 1 b P B o S C 8 R w 7 r o D c w k 0 x M Q 3 6 g e 5 S S L p M 8 M S S o 8 m X E 9 H E G p F U r 6 1 B W K g 2 E X D c r 0 w u v n L t I W 5 k d G J y o R E L U B L 5 M v v B M Y k 0 l W T Z h S 2 N o T q u 0 a 2 s v L f 8 z z + z A Q w 8 9 k L K t C N o v O 3 b u w s N b X j u j q 3 0 m g l w M U + e j I H p 7 u l U y 8 T 5 s W 5 Y 5 U + u A A 6 1 q N 5 F I N n l M h L k J j D X 2 k z 0 O 6 u 1 v v 8 + 6 a n Y i 6 2 0 o p h x P S N U H g p U j G y R T J m b T c g 6 2 z 0 1 y U A 2 j e 5 r R E 7 S r M k E S 3 X v P P d j 2 9 L N 4 9 t m d K p V e D Z x y P b r J z 5 0 9 o 2 T k Q M i J i T F R 5 a Z L J q b z g 1 x P 1 x D e 7 L O k V O q c 9 J A O z j 0 4 9 d 1 m W 8 p 6 G 4 o o y J l Q Y 5 a 2 1 F R k A 7 l m 8 / h N h B 2 6 A N t c w U o 7 0 0 Q s n L L 5 T Y + + X u y u + 3 F W V E Y G 4 X J C F w b Y t p 0 / a 5 0 1 N 1 C 9 K y o u w b I V J o C X E R u V V T W W G k e C p I n F t a p 0 M T x u 6 3 E S x 8 r t s m 6 b u L 6 K i s u d 9 O X m A 1 c w k Q e T / Y m V 6 X L V l 2 x A 9 9 j c C d X c 3 J q a p G U q + F x o b z H w l r M p U V J d a O t A W Q V X o 5 8 7 S k r T s 8 b a x O F 1 q Q r 2 9 / X o a F + b T D G d 4 Y i J p M n I M 4 h k p J N J r 7 m f c Y z T 3 2 0 2 p X m h 8 j H 5 3 H E k p Z X j S y P m C 7 H o D Y x d e n i S N i Z U 9 + Z i M 3 L O i p q a R a i u q t C G a K 4 g Y W w Y g i S U Q P x K t 5 C q t K x C 7 a t R u Q 8 O z + 8 f l / s i i V T d I 4 H s 3 C T a U s a u i q q 6 l 8 3 u c j v N C 5 W P K C 3 0 6 0 u y + z g y k c 3 k Y m X d 2 e K b V S 2 0 Q V u m s l I q d M Z k l J c C P Y h 2 X 9 O l w E i I y q p F e j 8 k B o N e + 3 t 7 d K I X e h + 5 L 2 6 l P J G S t L N a + u k o s i Q S S Z Q h j Z R M J B U b Q U l N T U u s b 8 p u Z H V w 7 L Q k R K I K Y b f S 2 U i k 2 W 7 5 2 W Y f 2 o Z n V / + e e U U + 6 C 2 x t u Y G D p n v 7 O z S F Q / Z Q T w b O t v b U K y r y d O D a i Q T l 9 d h 8 K w h j N l n y M I O 4 B g K i 0 o Q i n J / B p m s s p J I 1 T 1 D J q b 1 G 5 s m v 8 s s T Y 5 9 Z 9 o u 0 f Z l F y 7 0 5 M D h c m v Y j B 1 K Y 2 M u 6 t C N B t / L p e 6 S c w C u q Y 5 a W w Z s S P 7 t h 0 / j / e 9 6 A z 7 8 4 Y / i S 3 / 7 R f z J F / 4 E X / j C H 4 s t E 9 e g V r c 8 l 4 Z l D Q j 4 A z q Z 5 g c + 8 H 7 U 1 l R p J E O X E K t p h j n 9 p j 4 / J Y 6 V 1 P 5 R J 4 T x 1 F E 6 k T i c Z X Y I t e g a k W P c L 4 S Z 2 V 1 u X O W O Z B T v f u 8 b r W / J b s w b l c 8 G l 3 8 x L S V b w b n b B z c L 5 k J 5 D j 1 / 5 o w P / k j 6 9 R 0 8 d B j v e v M D + p s b m 5 p E 5 R r H A w 8 8 I J K n X 5 e l W b S o B p / + 9 H / F 4 5 / 9 L D Z s 2 K D L 0 7 y w d 6 9 6 6 X J F T e z o 6 N T h 9 w T J M T I y h H F R 6 4 Y G + n X f V D K Z M C S b T N Z + S z q V V 1 V b H b n c P 0 U y k W B C L E M w d u b G 8 L Z 3 v k 6 / Y z 5 g 3 k m o i D T c H f 1 u n Z H V 5 R I p p b F q 6 Y q X D V L q c r C x J o J C T w D P P b 8 X q 1 c 2 Y U k 9 b R E T 0 U 2 V d 6 6 / l y 5 0 p q o q M 5 z d / l x 3 V 7 u 6 x X k t B s B y N / u i b A I Z K W W T K i 4 E H M B g r A w X h J u G Q L Z k Y j A s Z z d K d + b a 0 u k 9 7 3 9 U v 2 s + w M k H N Z 9 S j l e U J r a I l q r B F z / f S J S J o 9 1 e H G 3 u x w P 3 3 6 f z + P G 3 2 k 6 Z S / 1 u P p u g k I T R 6 K d O n U J l Z a V 1 x I C f r 1 5 k 5 j T v 6 m y H H U x r N A A + X 4 t M l i T y + y e Q V 1 i s Z M o 8 x 5 Z M J t k k 4 1 w g U T y 4 5 c 4 Z 3 2 O 2 p n m n 8 h G l R X y h 5 s V p k p d t V z L + 6 G z D p W 7 Z V 7 Z c v X s M k r X V t t l A E h 1 4 8 S B 2 7 t y N 5 u Y W s a e C W i 4 v N 5 H o J J H d C N l l J j o Z u N 3 D a a N F G o 2 N j u p z t e 0 m 7 u P c E s + d p f Q y R N O k 7 4 D n W W q e J J V W k j t E P a + u r t D v n S + Y l 4 Q q K 5 a K M c W L x J e a r a S S e n x R j I T M a + S M s v S + X Q z H j 5 / A 7 b d v w p Y t D 2 H V q p V C p D K s X r 0 K Z W V l K R L Z R D L S J Y 5 A M K y 2 F v d x a A a J w n A j V f O s c z j e K Z j k a F w j i f S z a i u x L M / f s p v M Z C 1 i f 0 l 6 7 w f e Z N 3 V / M H 8 c p t n p I p S q i b p V t F + 0 T a p 5 h N K f I Z x S 5 Y s R l Q q 6 m y g E y E U 4 h y A k 9 3 v H O 3 L E c C Z Z L L T 6 R 5 O p + y U Z 0 i C W Q S S / R z W T k n T 1 9 e L c F Q k V q I U x 7 s s d V C f N Z 0 W 6 Q Z N 3 4 M l m Z g j G Y O L S 5 H M 8 O 6 y O T k O t H T M W w P j V E u I F r T o / c Z J Y R w V s i 1 p q k s 9 m 1 G e n 8 D t d R F V u V 4 5 f Q Y b b l u v c 6 N L r R W J Z W a f 7 e v r A 5 f 7 X L F i + a R o d I L r 8 Z J Q g 4 N D 6 j p n B z H J 1 N I d R k 1 R V J + V 2 k 6 W V 4 / H 6 M 2 L x h L Y e 9 6 M c 6 I k M g S y J V M G i S R l R p X H J X 3 o P 7 / D + v b 5 h X m p 8 t l Y 0 + j T l t J + u e m W 0 k i s + Y K V F U Y q U S 1 j R y 2 J 0 9 H R r p W e H b Z b t z 0 t t k q 1 q n e M q G B T a p o S B y J y z o a N G 1 B c U i b 5 R p V g R 4 4 d x 7 f / + T t o q P T o 0 H o 6 I 7 h c j q 7 c L m S i p D r U 7 h E y e a x n a 0 u l N J l U M t l q H g l l J T o j V q x I L 9 4 2 3 + A 4 c H b + S i i i u T W A U C R p 5 k e g l F J p R a l l S y o j q 7 P R W W H D n n m W Y N D r 9 u 0 7 8 c 5 3 v s 3 a w z k l u O a T C x / 7 1 U / g 8 c / 9 H r 7 y 1 a 8 p c X 7 n t z + D r 3 3 9 G 3 p s 9 e r V I u G i O p S k p 6 c H j Y 2 N e O R 1 W 1 Q a 2 R K I E n 0 8 l M T B N r e S x 0 g r Q y Q 9 J 0 U m n k / y 0 G Y S y S Q k M h I q L C Q L 4 z 9 9 2 C z N M x 8 h h O q c 1 4 Q i X j 4 5 i q Q Q i P 1 S R v W z C G W R y s y r k J 3 C 2 i W 3 / X C j I R Q r P M O I m N v 9 S T a 4 L y y E 4 Q J u D F z l 8 I 3 T p 5 u x e f N G V f d U n R P 7 k k M t 2 t r a U V t X q 2 W 1 m 5 R U C R z r A I Y C V P 1 I I E O 0 m c n E M t U 8 o + q l F 6 Q O 4 X 0 f f I u o n N m 3 G P V c o a G R 8 z 3 d t q Y Y S W 0 x T d 8 H V R H b W D Z q o K k Y a l M x Z R H s 2 + W 9 b 9 v 2 D E p K S i e R i f t Z + Z l z r S b Z o 8 M t S k p L c O e d m 4 W A g 2 h v 7 1 B 1 j s / g 2 L E T S i i W K d n o 5 D h / r g X d 3 d 0 Y F D L Z z y o z z U Y m 4 4 S w V b 0 w m h q X I E / I N N M 7 m i 9 p X t t Q N q j N F e S 5 z M v m i 1 Z y m U r A X H V 9 2 y O l r a 9 F r i y A z 1 o 4 m v d r 5 p h I e / B s y c J k 7 J y M s i S S 6 9 S p V 9 S + 4 r a q f E 5 z P f Y z j Y 4 O 8 8 I 6 / 1 9 3 d J H 1 f P i s b O I w 8 X m a Z 2 d v 2 2 T S u D 1 K K E k 8 / p o H 7 9 J r z 2 d Q 1 z E 1 b p 6 n x u X F c C Y z X n g m q a R s D G h T 6 a j q p J J U q J u J X P w 5 u 7 / 7 R 6 h y d c I 3 d h Q r y / 0 Y H u E Q d O D P / u K v 5 P 7 T r m / 7 3 u 1 k X N / m N 9 K 5 w C V E V 6 5 s w v D w E M 4 0 t 6 C z i 5 H n Q 1 i + r N 5 c w z q f a W h C y M j P 2 i m l 5 k 0 m V 0 o y W c k E w 4 b x 2 E f f N + 2 d z M f k O N j a l R 1 N 8 V X C i y / 1 y A + n 7 W R i / W x 7 i v N 3 0 5 Y y j g p p Z 0 Q Z d j K 3 y v y n D + 0 G g 3 f Q f + I J b L r 7 Y c S S L t x W 7 0 U g 4 M e + v Q d Q W F y E 2 z e u n 0 Y k O x m y G a L p H B B C B l u t O y f k o q r I E b 8 q y e Q 8 5 h w H d W K w H J H U U A w r V w J N z o 1 q l y a S 2 k 1 i r 3 3 o s X c h J + f q L 2 5 w M + K W I 5 T U I x w 4 3 C U k S f d N T X J S k F R K M J K J 3 j 8 r t 7 e V W L w S j 5 n 8 e o J k o K r G z O d O 4 P 5 l Y V 0 S 1 C X 3 X F Z m j 1 n K I B F z I U F q 2 y K V v Z / 5 v r 3 7 1 Z 6 S o k W Y d H q + 1 a 3 S z E g l S m 0 j k V R C p Q g l i d J K i U R C 2 U 6 I M B 5 6 7 V 1 o W r n M 3 P w t A K k l 8 v c W S n T m b d 5 I m 8 G 8 e J P S F W J S b l U Y u 0 W 2 V Z 1 U r h X M S t r y M 5 m K y y R / 5 E u Z X j 0 y r 2 n n m + v C e g / N Z 1 p Q U l K s 9 z t z o u p m q 3 v p / Q y K f W 7 P C z p f O q + T P j + O 3 r E k D r c 7 d S x V 6 r d L r o T J I B B z 2 5 t n 1 L u 0 Z C r I y 0 H T K i H T D O 9 h v i b H w X P d V + e N Z x k C g S i O v N y t k s p E T 1 j S y p J O K U k 1 V U L Z 2 x R P z P U p m u e Z L q S 2 D F K F m c C D 1 i u Y 4 U 2 Y X S Q Q / 6 d z d s 2 S U B 4 E d I K U Y k 6 E a Z F t a u o Z c y L P E 9 e U K a F I p r v v v g P b t + / Q 1 R D z 8 / P 0 e M c w 0 D b s Q C R m G g v T i D C 3 G x l D L i V f i m C W d O K g Q S F U S U k + 3 v O B d F / Y r Q L H o V u U U M T p 5 j 7 0 D w a U V O z w Z W y Z s a X S 6 p 8 9 n s o m F O 0 q J V J G I i n S B C N Y 1 r 2 6 l Y K 9 O c M T l 2 p u l Q S p Y s Z e k o N b / C 9 l j z O J B 5 a H N F K c k 1 s a 8 p h j J q W l J R d T c D i k r O Q w + x i K R K n G + 6 Z 0 Y q j S 4 O A g i i r q 8 X I X + 5 o y y J Q h l Z V Q V o i R U e 9 s S W X b T W F R P 5 P 4 y M d / 0 b r x W w t S S + T v L Z p W r a x C e a l P K o N R V 7 i K B N 3 q r C i p p F 6 r D P X G y t N q j 1 W 2 t + 3 y 1 G R X S q t i T k 9 S e S c d 5 + e s b e s a L G s u x 0 N R 4 + b 2 e B n + Y 6 t q 6 e + j q q Y p F h d i G P V O w 4 d 4 T M r n L 3 B y f y j Z q A 7 S 5 R 6 M O n D y z L m M 6 8 h v 1 f P l O d C D p 7 / d P B M + q 5 S q Z 9 l L V P O E i v j I r w q Z Z n j e t 0 J y H D r f k 2 o E b 1 U c P 9 6 B w e G 0 p D L q H 6 W S J a X o F U x J K 0 o j O 0 8 n + S P P 0 8 4 F 3 K e Z y Q 0 y y 2 Y r / f A z X g M l T W q b E s X k q f 3 y 3 + V M 4 P 6 G E H b t 2 q 0 L B + g Z c q I 6 G + x k S S M T A Z G E P x D E f / z o x 2 h t b U V N T S 3 e 9 t a 3 Y v f u 3 R p d s X 7 D J s R L 1 i E c M 4 4 J W z q l S E 2 S K 8 l k n z Y c h l w p 6 S S k o m T 6 6 K / 9 s t 7 L r Y o F Q l m I R G J 4 f m + L R S K L V C m 1 L 2 1 X G f W P J M o k l Z R 5 E W u b V D E 8 k j / 6 X z c M 7 P 2 T Y L 2 C j I w 2 k n B B t 0 y W z o n y v B j W V k c 0 G J Z z 7 H F v J o n s Z J M p 7 d l L o n s 0 i Z Z + N z y u O M J R e v 5 I n k w V j 2 W L T E o k k 6 v U I o E 0 t 8 p 0 R A i Z C g p y 8 U u P v U f v 7 V a G 4 / A C o V L w + 0 P Y d 6 B V F G E S S d I U U q U J Z Z P J z i 0 i 2 W U S h t s C 3 W 9 D j 8 0 O Q 5 j U H w V J Y R V k r 5 T 1 f x I P L g t p 5 H g w G E B U 1 D + f L 0 c J w 0 h z R k v w m / o H B n U F Q f Y t c b 6 I p 7 Z u w + j I C P 7 g 9 x / X S H G 1 s y w y K Y n s 9 Z q m E Y l l S i W L S C n p Z L x 6 X O 3 w 3 e 9 7 s 7 n P W x y O w x d 6 0 2 9 v A V q B t 2 9 / W Z 6 M S K W M / q k U o S Y R i w R K k 8 o Q J r M s Y J k Z t 0 x R k C p M g U 0 e O z M E s k q S S S 5 p / a I I S n I T q q p x n n G u a M j r L 1 v W g B M n T 2 J Z Q w O W 1 i 9 B K B x G Q X 6 + E k L k k J B D P m + R h x H j k Z i R T i k i s W w R K W 3 z G Z u N d p e J J s k g k 5 Q f f u R + r F 7 b x L t b g G C B U L N g + / a j Y o j L A 0 p J K Z t Y J F K G + k f i z C S p S B o t k j w W g X S X V b 4 I 0 k Q i S K J 0 X u y L Y 3 1 N R C U O P Y 5 c H M B W 7 9 J J y M H c U v / s q A d u R + P W 8 I s U g U x O 0 q i a p 0 T i t n G C K L l I I l v d s 5 J D C P q x X / u Q G X W 7 g B Q c L y 0 Q a l b 0 9 Y 3 i 0 O E W U Q H T p E p L K o t Y S q Y Z X O n M + U / L v B q 3 m F 2 a U A o S w h S s / 0 m U + B J Y U R 5 F j j u p q 7 7 b E k h J x H 9 T S K T 2 0 p h T 5 x g P i z S y 7 S U l X A a Z V C p Z p E q r e W m v o p L I y h P x C P L z 8 v D Y R 9 + v d 7 e A y X C 8 1 N a 3 Q K i L g J X z y Z 8 f Q F I 9 f Y Z Q m a R S Q r E 8 S U r Z B O M V L F K x Z O X c l 5 l N Q u p t k C L M z A 7 e B 1 G e F 0 d j R Q S n T p 7 C m j W r d f / U Z K R T Q l W 6 Q + 3 W X B E k j E U y r m 2 b J t N k I h k y c T t N J L t M 4 j 2 4 5 V 7 c t n G N 3 s s C p s N x t O V C M u H N x c l 9 e 7 D h 7 n u 1 c k R D Q T h z C 5 E Y H 4 a 3 o A i R W 2 O U x 0 V x r r U b x 0 9 c M O R R i c V c y C X k S d t U m a Q S t j A n a 1 I 5 / 5 v c I F W Y A o t V k g k V U j k 9 f / c s D W N 0 d F z H F T H C Y y q R S J I D F 7 x y r o k o N w S S X M m U S S K z L 0 U k S i P N L Q J Z y b a b 8 v N y 8 S s f / 6 C 5 r w X M C l d P 2 / n P b 3 n z 2 z H Y 1 Y 7 D + / b C 5 3 K i q r 4 B 5 0 + 8 h P L 6 5 T h 7 7 D C K q 2 q s 0 2 9 d l J Y W Y t W q x W g 9 2 6 4 d m q y U m l g p r c p q V 1 q T M q Q C z 5 H K a v K p 5 8 2 W W N G t s u U 0 K P J G c a b P i f H e Z l S U l + g + 7 R e y E k n B C f q 5 r M 9 I U I j E f b S F b M J o 4 r Z N m L R N Z M r s 4 D b b G p c X j U h b k M C H H n s v 7 n n N H d a T W M D F 4 D j e O Z C M y c s P D v W i o F B e k r w 8 p y 8 f s e A E e t o u 6 E j X 2 t U b r d M X Q I R C E T z 1 5 F 5 5 V p Z U o g q Y q f p l S i p K I e 6 j M L K 3 C S 3 P D i O j j H T S k k g f S q g 8 b w K L P L 1 m 5 X f 5 n k w J R a K + e I H u c F M 2 9 l S a x I a g h p y 2 e p e W U J R M J B z t p J h + 1 5 Z H H s D a 9 S v N D S x g T n A c a e + 3 X t l 0 e E R a R e P z b x 6 7 q 4 X + / m H s 3 v m S 2 F c 2 k a g C O l Q F N C Q S 0 q R y E s s i l D L J I l T 6 z x Q Y M p m X Q 2 K Y n E 6 J R H B A n R F c 5 I w S L C 7 E O d L p 0 T y T S H b Z J p A h l b G f V K J l e P J s q e W Q c x Y v r s U 7 3 7 v Q r 5 S J g b 5 e f Y 7 s p u D a V 3 y f d A y V l X P R u q R O 9 L l k a c P F C b W A u Y E x c v / x g 2 e l u g t J V D o Z 2 8 r u p 1 I i p c h k y k q o F I 9 m I h S R J h L / l + b G 0 V A e Q / O Z Z q x o X K E v 0 k 6 M x y O p D I l I J k M k l j O d E N O k k p X L r e J h k U h r F i T S j P j e v 3 w b J S V l u O 3 2 z X h 2 6 5 O o r K r W y W 5 I p F / 4 x Q 9 h z / a n 4 Z + Y W C D U 1 Q Q r 8 c 9 + s g s T / p B Q R I h k q 4 C Z p E q R y S I R 9 5 m C / k 1 D i G I y / e N 2 J F F d G E d n Z w c 2 r O R K g o Z I D G 4 9 1 k V P n p F G R j J J T q L o N n O L W D a B L F L x H M 4 a + 6 G P v A 9 5 U y a / X M C V w X G 0 Y 2 C B U N c A L c 0 X 8 O K B 4 1 q p V f 0 j Y Z R c z L n F n G d m k G s G K K 0 s U l F C 5 S Z H U F T g U 7 W y u c + l E e I 2 i Z Q 4 U q b a p q N s b S I J c Q z B T E 7 v 4 L r b V u O h h + / T 7 1 j A 1 Q L w / w H n 9 s N i A 0 I K e A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c 8 2 8 7 3 4 - a 1 5 c - 4 f 5 5 - 9 b e 8 - a 0 e 7 5 9 f d 0 2 3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 - 7 4 . 9 9 9 9 9 9 9 9 9 9 9 9 9 8 6 < / L o n g i t u d e > < R o t a t i o n > 0 < / R o t a t i o n > < P i v o t A n g l e > - 0 . 0 2 3 6 8 8 1 9 2 1 7 0 0 5 7 1 3 2 < / P i v o t A n g l e > < D i s t a n c e > 1 . 5 6 2 5 < / D i s t a n c e > < / C a m e r a > < I m a g e > i V B O R w 0 K G g o A A A A N S U h E U g A A A N Q A A A B 1 C A Y A A A A 2 n s 9 T A A A A A X N S R 0 I A r s 4 c 6 Q A A A A R n Q U 1 B A A C x j w v 8 Y Q U A A A A J c E h Z c w A A A 4 M A A A O D A V F B H 5 4 A A D f c S U R B V H h e 7 X 0 H Y F z H e e a 3 F Y v e A Q I g Q Z A E 2 E V S V L e K K c u 2 3 E t c k / h O c c s l T n I u K b Y u u T t f E u f S Y y d x 3 O P k 4 l z O j u 3 Y c p F I i W K T x C K S I i k W k Q B B E r 3 3 7 e 3 + 7 5 / 3 d h e N B C m 2 B f G R g 5 l X 9 u 3 b 9 + a b v 8 w / M 4 4 f 7 9 q X x A J u C u T l 5 Q M 5 l U g m H S g q K k E k 7 k I 8 4 c I d d S G 4 3 W 4 4 H c B I y I E c V w L n B p M Y C U S R i P q B e A D + 0 V 7 r K g u 4 k V g g 1 A 2 A 1 + P G q q V 1 G I p W Y D j o R i K R R D y e 0 G P J Z D K V h D / I 8 y a w o T a K X I 9 s y 4 5 x I V S R z 7 w y B 3 d Y + W j I j Z e 7 P e j v D 6 C 4 L B 8 + b x T u 4 H k M j Y 7 o O Q u 4 P n A 8 s X v / A q G u M Z w i W t a t W I Z Y I I C G x R V K l m g 0 K v u d W i Y y 8 8 5 R N 0 7 1 u n X 7 9 S t D 6 J t w o q r A E G 4 q w u E Q f L 5 c L d s E C 0 S d 8 h k 3 z g 1 5 4 H K 5 J D n g Q h I T / S / q 8 Q V c O y w Q 6 h o h P 9 e H z Y 1 L U F y Y h 4 l Q H A f b 3 L i 3 P q j H S B p N U i Y F b D L Z m L o 9 E / o n X K g s i E v J g b O D b r 3 O o q K 4 f J Z S T a 4 h 2 6 M B w O N 2 4 l B n r p K N B C b B v H I 8 M H A c 8 a i c s I C r i g V C X U W w 0 m 5 e t Q w 1 5 U W I i Q Q K h Y L o m c h F X X E U g V B U K n g S l U U i K 5 I J T A R j O N w a R N y V i / r K P D R V x q y r p A l n S 5 y Z 0 C e E i o 5 1 w e 0 S A u X m Y j R R h n a R b I F I + j O 0 u e 5 r i G A 8 7 M S J H m G R X M 8 m F p N b P u z z i V 3 W c c D 6 x A J e L Y R Q B x Y I 9 S q R 5 8 v B A x t X w e N M I h a L i T 0 U F 1 u m H z k 5 O V p x c 6 X C 2 1 J n O J B A 7 0 g S t W V S m T 3 A h S F h h O D 0 2 T a E R F W r r F k K j + y 6 r y G s + / m 5 R C K B S C Q i 6 l 1 Y J Y z D 4 U R L c z M 2 b t q o B G l p O Y v G x h W g G d b S l 8 B o x A e / k C j P K 2 p e x E k e I V / K 9 a V x 9 I y 5 M B L i N d L k M l J L 1 M 9 Q K w K j g / q 9 C 7 g y O H 6 y Z 4 F Q V w o 6 F 9 5 w 9 w Z E g n 6 M j Y 9 r 5 f S x y R f Y U s Z G Z p m I i r b 2 w o l B P L C + H C 4 n c K T T g / a e c T y w J h e l e U k c a P Z j f K g b 4 Z g T 6 5 p q s L T K 2 E l D g w O q 3 n m F r M O x E r Q M u B G N J d S W e u t G F 0 7 3 e t T m i s S n S 7 d M i W e X p x P L h R z X M E Z 6 W v T 4 A i 4 P 8 i o X c C V 4 2 / 2 b s b z U h 0 A g g L i Q h V I o G J h I S R T m o 6 P D K W I F 5 T y / f 8 L 6 N L C 7 1 Y e o r 0 7 J x O O V O C 9 q X w Q 7 D 7 T g q c P D a C w P Y d O K I t y z s g B F n o C q k D w v G g k j G A w g N y 9 f b S c S E y K x c n x 5 e O Z 0 D j p G X T O S i b D v Z W r i / V K q 0 l E S D I q K G C x C b u V d 1 q c W c D k Q C f X i g o S 6 D N y 1 Z j k q i n J V t W N F N O p Y G B 6 P d 1 L l H O j r w a L a x d a n D H i c 0 o A 5 z 6 F E s P d d C r 0 9 X X D m V e N o T 7 6 1 Z + 6 4 2 P U z j 7 F s J 1 t i 5 e S 4 E O g / x J u 3 z l r A x e D k 8 1 x I l 0 6 L F 1 X g L f e u R 0 m e B + N j Y y l b i Q Q i S A y b H O y E 9 e b 4 1 O 7 p 6 + 3 D M 9 u f x c R E A F / + y t f Q 1 d O L v f t e 1 M p K j I k U s + G f m N D r E r w W t y c k D f o d K K 6 o u y I y E f a 9 M U 1 F 5 n 7 m d i O R l l h R e E o 2 o 6 T u 9 m n P Z C H N k H 7 6 3 I K E u h Q e v e c 2 x C I h K T l U d f P Q 7 y x g B W S l Y 3 2 M x a I Y H h 4 R 8 u x A a W k p 8 g s K c O / d d y l B x o U U x U X 5 o h b m a c s f D A b 5 Y a 2 4 P I + Y m B h H Q U G h l n n d T M m x / 5 w T / p g X i a v 8 p j K / I x P 2 f u Z M a f v K D Q S b E Q 6 M 6 v E F T M c C o S 4 C r 8 e D R z a v U u 8 a K z n J F A j 4 p W I 7 8 O z O X Y j H E t h 0 + 0 Z E w i F U V 1 W i s p J h Q 3 Z r n 5 D K O N l E n R g f h 8 v t U m L Z M F J B J F 0 8 I a Q a k 8 o r a p Y v V 2 w r p 3 y X k V i B Z C F O D 5 d a n 7 j 6 m I l Y m a Q i S C o m S t / c n D A m + k 7 o / g V M h u O n z x 9 c I N Q M q F 9 + O 9 a U h T A 6 M o y k u w C u Z B g H D x 7 G 3 S J 1 4 o m Y V v j M i m g T i V K H T o P 8 / A L N E 6 I 6 5 U l 5 o L 8 X l V W L 9 J y p G B 4 a R G l Z u b U 1 H c 8 2 + 6 6 6 d J o J l y I W k 0 0 q 2 l b B A b G t F j A J j p 8 t E G o a N q / f i G K X X 8 s k C M l C D x 2 D V 2 3 i U N U j S Y q L S 9 T j l o m + n i 5 U L a q 1 t s R O G h t V i R U Q t a 5 Q z i 8 o K N L r k X T E x P g Y C g q L t E z Q f n G I p N p 7 P g f B 6 P R K f q 0 x l V g z k Y r J 6 / U g P v a y N B o R P b 6 A B b f 5 J L A S 3 7 5 2 I 0 o 9 Q S U O K 7 p R y R J i Q 7 h V 4 h D c 5 x F 1 c F F N n e 6 f i k l k G h 1 B U V G x E K 9 U i F e g Z C J Y I W 2 Q T J k u 9 e Z B n 0 q l G 0 E m w m 4 0 b H D b T r b D g i k c j s B R s B 4 F F S u s M x c g E u r Q g o S y c P / G 9 Q i P 9 W g F H x e p I s 3 x J K l k w 3 a T E / T E 0 d Y p L i m 1 P H c O + a y J 8 H a 7 P Z M k T y Y o 4 U j K T J z r G s P Z i S p r 6 + b A p a Q V f 7 N 6 N V 3 j C A 2 f 1 W O 3 M s Q Q k L + 3 e C o o X y y t 7 C b k O E I a f 0 e 7 i X Y P y U T y Z C I a i a T I R N B L R 9 v I 6 8 1 J S a u S 0 n J N d E L Y 4 H U z M T I 8 Z J U M o n H H T U c m w p Z M N u x t O 9 n u 9 X B M p O + i z T M + 3 1 s p M X 5 y p v 2 3 T M o v r U U w V o m 7 F 0 9 o 5 X A L W S h V 7 A q T S R 5 u u 6 d I l Y u B j g a q S E R E 1 K N R U f 8 Y F h R L O I S E 1 Z N U u u v h d H g 1 4 G 9 P 3 + 1 0 N Z D e S L 8 / j r y K z d O e 8 S 2 V f v 7 C 4 V t W 5 f M V V i H i q M W K U j 9 q C k 1 o j 5 0 I V h S 2 v q P D g 6 i s r t F 9 l 0 J E z q e q p y 2 V h e f O 5 S A 0 i z 2 0 t C y G p g r T m f v M G R M H e L n g l X n H d n 6 t k J B G Y W Q s L J L b g 5 z c H D h d a U + n 7 a i g + u f L c S E 0 + J L u v 9 X g + P n e W 5 N Q b q 8 P S d 9 q U e m i Q p w 4 H l w q 9 k t L M 5 b U L 9 W K 0 d X V p f 1 K j B h / 8 c V D u O + + e 1 S C s S X m v q k Y D z u w / 8 L 0 / Z c C I 8 J f Y 0 W W n + z x o G v M R F B c D t x O 4 P y 5 P u T 6 P O j o 8 a O w I A e N j Z V o a e l D V X m e S M o C H D n W L f v K 5 d 5 F L X U 4 E Z w I I r f A B N z O F X Y j w f 6 3 / r 4 x D I 8 E U V q a J + p t P n y 5 3 k m k c m M C M X + r + c A t B M e T t y i h n E W b l E w k i S 8 5 g e W L 3 C j 0 x r W / i c 4 C V g x b U u 3 e / R z W r F m F o q I i H D 9 + E n f c c b v u J 3 j K j p Y r 7 y d i A / 9 I E 6 M w D C i l K g s S G B D V k M e u 5 L q s + P w c h 5 M k R G 6 R B 6 F Q F L F o D I V 5 b j h E g g 4 P j m N k P I L a C h 8 m g v K 7 3 S 5 4 R O L 4 Q z G x C 3 1 C E I 8 O B 8 m E S y 5 0 4 m Q P i o t y h K i 5 y M n P 1 e + J x + L y z N x a n k S q 5 D j i g X P W p 2 8 N C K F e u s K q k L 1 w l 2 y S C h Z R M p E 0 r 2 k I 4 b l W r w 4 3 t 2 G T i W D Z V m 2 G h o b U s 1 V c X I z x k B P 7 2 9 I 2 l g 1 W a A 4 5 j y b N Z 4 j u z m H U 1 5 e p S h a L T 3 7 k n C / i / m V G S l 2 p 2 v d q o A Q U V d U p J I h G 4 g g G Q p j w R 7 G o b u b o D D 4 K R z y G 8 + 2 j 8 I p 4 J M G E k U p E I k U q e U 7 O 0 B k k E 7 d O P 9 U t 5 + X z l m 1 C O E w 1 z 3 T Y M v n c k 5 v i T D I R N p k I x u k N D A x o + a X O t I P i 1 M l u e J I x d L U P 4 u i x L h x 5 u R v e e A i J i N g d g 2 M Y G w / h w v k B H a 4 x F X R O d I u q 1 z o 4 v U / r e k C l o E g t S j O X 1 4 2 C k o J Z y U T w 8 S S c b t Q v L d f z 8 o r y U V T g R X j M e D X 5 / L S / i s n X N O 0 d z O f k e H L f r S O h 8 q s 2 Y X w 8 p n Z Q J q E e E O l A x 0 F t U Q x r q q P W 2 b O j X w h 1 8 s Q p + E s f g N e a I K X t w i C a V l T I M x X J J P y k u q T P W P 6 w w j K f w l O F y 5 F E P E O S 5 b i T C M c c a K y I o m X A E N Y l q h t 9 b H L L N y 0 y G x 2 W m W x J x W f i C p + y j s 5 v q J 1 5 K 6 S 8 k j r 4 / a a X 3 y Y S s b o q C p + o X M R w c G 6 B I 5 U V F Y j W v C F F J q K x o V j s L 1 G X / G E c E w l 1 9 E g n C j 2 i F r U O w O e M I 9 c h K h V v Z A o y y U S Q T I R N J i K e u D S Z v E L E G w n 7 e R L 2 8 2 W j Z R o u + Q 3 e l T O + l / m W p A b N t H t + J a f L g 1 C 8 Y p J k I p i / 0 u f R S s w y 5 1 2 Y C 2 I z V O 5 z b e M Y 9 U e Q X 5 g j k q o c 9 9 x V h 3 D S g + W N F Q g n X A h K W V U r C 2 z Q + X 1 3 L Y l g S 2 M Y d 0 i + t D S m + 6 8 E E f k N e Z y 7 z 9 q + 0 c g k F X 8 2 G 4 6 E u 1 J K 6 f c y H 9 M t Y U O 5 i t Y h G p 2 s 5 j H Z 8 L o M Q / o n n O p o u B R O 9 E z v 3 K 1 b U g q P z 4 e A 2 N / e X P Y 7 U d o k E Y t L 5 Z L j G V 8 H t 6 h w l f k i z c R 2 e r H d i x f O e X V u i P j Q a Q w f / T d U h g + j x n k O B 5 / 4 c y w u T e L M 7 n + 0 P p k G b T G H q I u Z C M j 1 J u + 5 v s h 8 p j Z s U h G R Z P G 0 d z P f 0 t x 0 n C x G Q d V a h M M m m D O T U D Z Y Z s X m 8 y C O d K X J M j I 6 h q e e e h o H D x 3 B D 3 / 0 B E 6 + 0 o z v f u 8 H O i f e 5 W C q q s d I i c x r c A 6 I U V E 3 D x 4 7 g 6 G w D 1 / 5 + j + h s b 4 S v d 0 d O L L r 3 9 G w b N k k Z w a l G G 0 0 T t l 8 s 2 H q s 7 V z U 3 Q g 4 l y q + + Y r H F v 3 H 5 3 e r M w n F G z Q o e g 2 o Y i p L 7 0 y P 4 F + f 7 r G H v 7 J n 6 H 1 7 F m 8 4 x 1 v x 8 G D h 1 B U V I i k 6 G u / + V u / A Z / X g w M X n B g O z N 4 W 0 b H w 4 P L J M Y B X M q b J 4 0 r i t S v M d U g 6 S j L a U w p m c r 2 y v B g G A z f G O 3 g x z O S k 0 I Y g F k W e o 0 d a 8 s n P Z 7 7 A s f X A / C W U t 3 Q D / H 7 T e T u b d J o J J A P n z J v t O M n B I 7 M c R m N F D A 1 l 6 Y k r t / P 8 W c 6 d C 8 J d B 5 A I D a P p j r f g 7 / 7 4 N 7 B h / X r k + L w o F q L T L m y 6 9 7 0 Y 8 B u J x z n 9 c l 0 h k Y J u s d 1 E j Z z B 3 r t e s E m V z q E D L p O J K A r d n b p v v m H e q n w e X y F C I e N l u h w y 0 b 6 h h J n t O P G 6 p h B 8 s 3 j V + P l M M h G v h k x E b m E J y m u X o / / C U b z z v b + M q s X L 8 I 6 3 v x V r V 6 9 C r h B r U 1 0 U d 9 d H 9 H t z P E 7 8 x z f + F / 7 q c x 9 A Q e T m C P 1 J P 0 t K K a c 0 R g 7 E H d X W v v k F x 7 Y D x 1 7 l 6 7 4 5 4 S y 6 D Z x j 7 m K q 3 k x Y V h 7 D C k k X A 1 W 3 3 a 0 5 i G X M f 0 e C L R f J V F v E i f I M j h 8 / j m j B K g x G z O Q r l 4 M l p X G 5 j y j O 9 H v Q N W q k j 0 Z g C G F p g y E R Q 6 z r B e T W P 6 g t v 8 8 h J B f J F E 6 I a u n K w + a a C V E T g Z e 6 z a j g Y O T G v O a p q h 9 b l 3 g 8 J p I q i t K c H u v I / I F j 2 4 v z j 1 B u X x l C y U U a K X 4 5 0 s n G b T V R V B e m i T E b 7 D 4 j S j S C 1 9 2 z 5 3 k l c X t 7 B 9 7 2 9 r f g c P / c o t R f D e i w 6 H r p + 9 j x z F Y d X v L x 3 / 5 T f O + b f 6 q z K K 1 Z e x u W r W h C e V 0 T W v q v v 0 I y l V D 6 L h J x s a U i K M + N S O M 0 e V x Y t m N e E s p R c F s q V m + q d L o U m W w w g n v z 4 n B q L a a 5 Y P / + A 6 i v X 4 K a m h o 8 + e Q 2 v P H R N 2 r g 7 P W A d + w E E i X r l V x O 5 U 0 S B V 7 5 H Y 4 Y v G 4 H J k R a D 4 Y u L 7 r 8 a m E q q R I i o V R K C a k q C w Y u 2 1 l z M + P 6 N 1 n X G E 5 3 r k i m t B O C m C u J M s H O 2 w N t O Z L m N h 8 e v 2 P t u j V o b m 7 R c k V F O X Y 1 e 3 R 4 R l G u Q 9 W 1 0 j y j G l 4 L R I r W y T 0 z b C m p 6 p 3 w B / 0 T Q P e 4 G x e G X Z P I R D v v h k I J Z l L J P P P 2 y X u e X / + Q 2 6 i S i Z V 6 K p G u h F h j I a d 6 9 e i p 6 7 R s m U A 4 i Q N n x n G 6 z 4 3 T / V 6 8 c u Y s / v T P / h L D w 2 P w 5 O T i t z 7 5 2 / j L v / 4 i c g a f R 3 n 0 F E 7 u + C Z u K + 3 G D 7 7 6 O d y / L I T 1 1 U H 4 d S a k u d + P G 3 G t h 4 z y z g Q l k j s 5 O c L C 7 U y o V J o N a o N d R 2 T + T p b p m F C p J e n U M O M f 5 9 G / p w + + f I O b q 6 u L W M 5 a t Z 1 m I t X l V O C L o W P / P 2 P D 5 n v w 8 t F D 6 O 0 b w v h w D 6 q q q v D g g / d j a H A Y / o A f 4 + P j W L Z s G U q K i + F Q H S y J g D + A v t 4 e V F d X I Z i / B g E U m w s K c k W S B T P W d p q K k Y F R F O a 6 0 N Y d A F c k L C r w o K K y E D 6 X S C V w f N M Y f F 4 X g i E h l z S T 4 X A M 9 b W F O H J q A E 0 r p 8 8 H y L F N U 0 a R X H O k V D 9 5 D 3 H L j o p H I 7 i z d g z t / h v o 3 7 + K m F e E c h W t R y A Q T c X s E T a J r h a Z C K p M 7 G C 1 r 8 g V M d b W J L C k z K G z I O 3 b d 0 B t B C 5 t c + e d m 4 V c E z h y 5 B i W L l 2 C t W v X 6 G c 4 7 i k / R 8 4 X a U e w r h X n O j E S m L l i C V f k m g l 4 P E 4 k 5 d p O l 1 v D m 6 R R h E / s J A + n S R Z o n K G o f h M T Q R Q U 5 m F g y I + 8 w u l z o n u F i L O t 0 n G t Y B N K G z o h F K e v J q l 6 T 2 7 D h n v n x 2 o f 0 n T y R 8 6 P F B H b 4 d X a T n M B V a b M K 3 u 8 O W g e z F X V 8 P C F J F a s u w u v e e C 1 W L l q F X 7 3 s 7 + P z s 5 u r F q 9 G l / 9 + r d w 7 n w 7 H v v w x 7 C k N I G + 4 z 9 C X W E A D X m 9 W F Y W w 1 8 / / s E Z I 9 I J u s D j 8 r o 0 R j D h R l B y 3 g N / Y l C 2 x 0 J U T 0 U d F d s p E B O b z Z c H a V t m J B N h k 4 n O l + u F S e 9 D y G U I 5 k B F 0 8 P I 0 d i q 9 L v M 1 j R v V t / I L V u e U v O m Y v q e a 4 e C n A T + 5 s + / I G p Y P v p G Y 3 j v B 3 8 Z P 3 7 i p 9 i 6 d R t W r V y J / P x 8 / P q v / 7 o o a S H s 2 b M X i U g I X / 7 S n 6 O 9 9 T Q + / d k / F L V O f s w c Q J W N 0 e r 2 7 7 W f A 7 + f I U v s r 5 o L Z o q c v 9 Z I / 0 K L V P w t M H Z g 1 q d n D h 2 / n v X t m s F R s E 7 U v b S r P J N Y 1 0 p S z R V 3 L I 7 g w r B b I x l K c h P q P R w L y d O / A r A h p z Z b n R 9 E 6 9 F n E S n a h J K q O p T n x z X A 9 n o 7 H C 4 X t t r H i X H i o p p T 5 Y u J H R W P h l C / 6 O I d 6 t k A I d S J e U G o W M 4 a X S X D J t P N R C g i M X A U I y M j 2 N R Y i h N D l S g s o 6 N g 7 p W f U q d A J N I m I S e k M m 7 d + j R y G h 5 B s a h 0 a 6 u j 6 p 4 n j n Z 5 Z o 2 G d z p E J b 4 J I t R J K r P i S E x X Z i S h Y r E w V h d 1 I 5 h b Y Z 2 V n X B s P 5 z 9 h H L n 1 2 A i V K j e P Z t M N o l u B j I R D a V R 1 B c H 9 R 5 H J 0 I 4 O V p n H Z k b M i e Q a W t r F 9 U x D 7 3 R a q y q 4 k o g 1 g E L h z o 8 W C e t P Q N j u e C A j d r i O K p E k h 3 p 8 q q t x i d z o x 5 P U h o + k i p G C R U h o Y y 3 b y B x / S e p u Z q 4 j i b p t U M M p S q Z i E w y 3 U x o H 3 W j Z T h f b a j a 6 n J U O 9 s w M T Y 5 7 M b S h q a h W N T E T H R 1 d a O g o A B d Y + 4 Z 5 w K 8 Y 3 F U O 5 B p Y 5 G I d q I k q y h I 4 K 7 6 i E q r G / q Y S O g p N 3 D y X H o 1 x 2 y F 6 7 H / 8 p u f N 6 p H 9 q a Y k 8 P b 0 2 F G N y M 4 G H A 8 7 N S Z j a i + d T U f x J b N i x G K m y H 4 l D Q M r C 3 J T W J j b Q R t g 0 l E o j E U + F y 4 d 6 m o e R Y 4 t o s L Z Q e C I Z T k h H D u 5 D 7 8 9 I k f Y 9 n y F U q Q s f E J f P O b / 4 i l S x v w s 5 8 / i Z K S U t m f w P D I K P z + I A a H h l F d X g h 3 s B 1 L q v O 1 4 5 r z q l 9 v 8 B s T c l 8 c Z 8 b 3 R m k V S u a h 1 j e G m J t S a v I 7 z p a U 9 R L K m 1 + q / T M z S a W b U V I R L f 0 u 9 A 2 M I Z L M w Y b a q M 4 p k e 9 N i P 3 j 1 e i L F 9 u 8 u K t u F P m J / t R 8 f T a 8 X i 9 W r V q J s y 2 t + O r f / w 3 e 9 u g W P P / C 8 0 q 0 r 3 3 9 G + j s 6 M S z O 3 a i Z t E i h I J h 7 N 2 3 X y M 5 8 v I L 8 S / f + V f 8 z 8 / / o b x 3 B / 7 h K 9 9 A e V 5 S Z 1 e K h M x a W N c L q k V o i Z X Q h i m P Z 6 w 5 n I 1 w P P v S y Z u z 1 s 0 R v v I 1 G B q 6 9 p 2 5 V x t j Q 3 0 o K q v S q P b q w o S 6 u V / q M J N m F v k S G D n 1 M 5 2 h t r x i Z i N 9 9 + 4 9 u P e + + + D 1 u B G K M A D W p X O N s 3 H p 6 x 9 A W W k p 2 o V c K 5 Y 3 o P X c e T Q u X 4 a X T 5 x E O B R B c X U D l l T m Y X h 4 W N f A W r J k M b r 9 + T q v x f W A E k q k E w c b x u N 0 S j C F 1 T k R G e v E u v W T V 8 / P J g i h T m U 1 o Z J 5 q 2 9 a d / m V g k Z 6 r a 8 P G x p n 9 3 i N j o 5 i / 7 4 D G t a U l 5 e n 4 U y N j Z d e + K x n 3 K V z A X K 6 Z + L 8 + Q t o a D D z P F A y j s 5 h k p p X D 0 v N s w l l O S X U f U 5 v 3 3 J b 5 c s + Z D 2 h Y j m r E Q q F l V C m 5 T M / J 1 v J Z I P V 6 Z E M z 9 5 M y P y N r a 3 n d Z V 2 z t f O m W 2 b V j a p l J q K c M y J J 3 7 8 Q 7 z 3 P e / G q V O n s X h x H c J S o c t K S 7 S X v 7 k 7 g n D c p X O V d 4 x d / u I H c 4 V x m 7 M v K o q o E s k Q i p J q z Y p s J t S R 7 C Z U 2 L V S 7 Q d b O s 0 n Q j 3 c F F L 3 9 l z A 3 z s x M a E z t V L 9 P X v 2 H D Z v 3 m Q d z Y Q D T 2 3 b j t s 3 b c T 4 h B 9 N j Q 3 4 5 K d + B / f e e y / a L l w Q d b E P Q y N j y P P l 4 h O P / y W 6 x n 0 I B 0 a R k 5 c O 5 L 0 a 0 I 7 d O D t 2 b Z X P J l U Y y 6 s T y J k l Z O p m h 2 N H F h P K 4 f Y h k F i i f T v z j V B E Z t / T 5 Y C S p 7 5 + s b r o Z 4 R D 1 D r a M E K u r U 9 u R V P T C q x a t R o R q d S D I t 3 6 + g d R X V W p r C 4 s L M C x 4 6 d R U n 8 H 2 o Z n 7 j C + E h h 1 z y Y U V T 4 r F 0 I V O M e w d E V 2 z j n h + p V f + 6 2 s d Z t 7 C x Y h F H Z P U / f m A 3 p P b M W B F 3 a g r b 0 T 3 / z H b + v y p E u X L s U T P / k Z v v + D H + o E m g U F + f j 0 Z 3 5 P 1 b 2 n n t q K 0 2 e a c e c d m / H N b 3 0 b d 9 1 9 J 3 K 8 6 Z V B R s f G 4 P V 4 N E q B E S X h c A g n T 5 5 E V V W F d h S T g C 6 X U 9 f C 2 r T p N p 0 6 L V 9 s M 0 q 9 q s o y 1 J a 6 s a g w j s 4 R 4 e K r d g 4 z Y o M N o J C a q h 8 b Q 8 1 N C k W T q K 7 M k / N m f u 8 3 c 8 r q m W N j y Y J 5 R S I b L t H z / v V b X 8 I H f + k x b N 3 2 N L Z s e R g D g 8 P 6 m 3 / 0 4 x 9 j 3 b q 1 6 B f V 7 H d / 7 3 F 0 d n a q C 3 p g c A i v n D 6 N n t 4 + v H z 8 B I K B y W v 6 d g g x f / j D H + G J J 3 6 G n / 7 s 5 z r n R V P j C q x c u R L b n n k W T z 7 1 N H 4 g x 7 c + / Q y G R 8 f l e i N o P n s e v t w 8 7 N i x G y 8 e O o L + n g 5 4 B v Z a V 7 x y 6 C u z G 0 B 9 f S x b R a s 8 9 V 1 n S 3 L s P P q K + R 1 Z i E T u K v j 9 8 8 v D Z 2 N J c Q R r 6 z z y O 0 Q U c e q t R E z s I 7 c k R 0 o i c 5 F s h 9 O l H j K n n p O Q c x 2 I R k L Y u W s P H t 7 y k N p U B M 9 / + u n t e M M b H o E / E E B B h j r 4 9 / / w d d T W 1 u D o 0 W M 4 1 9 q K T 3 3 m M w g F A z h 0 6 D D e 8 5 5 f w O O P / z e 8 + c 1 v x u G X j u B / / P 7 n s K + r z P r k l Y H 3 a Q Y Y c m 4 J 2 3 6 y V T 4 p R 0 P Y t L 7 c O j u 7 I I Q 6 n b U 1 L 5 a z U q c K o x H O C j M f C E U n B D t b F 5 f E 5 + y Q m I q B g U E c P v y S S L b X w u t N T y 2 9 Y + d u 1 N Z U i 7 2 0 y t p j s H P n L j z 0 0 I M p 8 o 2 P j + l i 3 b w O n 2 1 B Y a G 6 5 k 8 c P 4 4 7 7 7 w T 5 4 b c V 7 y W l X l P t s s 8 w y m R 8 v I Z Q q 1 b X S Y q 6 t W z 2 a 4 X r k e n w z U D G + Q b T Z z Z 4 u + u F A m p T H X F l 0 + m / o F + n D 5 9 B k e P H d N I 9 G A w q H 1 V N i j B + c B Y i X u 6 u 6 y 9 B m v W r N Y h + 5 R 8 w 8 M j e P 7 5 f a I C b r M k Y Q J H j h z F K b G 3 2 F / F 3 7 v 8 E v M W X h y m 4 Z u U q O y l 3 q P Z j s e y s 0 F 0 7 D y W v R K K L n M a 2 D M 5 J T L L 1 x q s + 1 f r 2 / y 9 p 7 H I 2 4 d N m z b M u D j 2 b D h z p h m 5 u T 5 d Y Z H r 2 / r 9 f j z / w n 6 8 / p E t 2 q 2 w c + c e r F + / D o 2 N y 0 W d C 4 p t l J 4 F i c / v 2 e 0 7 N U Z w 3 W 1 r s a y h Q Q l I i c X l T 6 n + U e 3 k k H 4 b j G S / k i n S b C f E J A k l K d 0 P x R T S 9 b a K i y / / + j c a j l 3 H z m Q t o Y L O R q 0 s U w l 1 P c l 0 t U C J x H 4 n k p P S g l K G K 8 + z E h e K y s U Y v t n A 3 / u U S B T O X f G W t z y q k e j c x + v 0 9 v b i 5 M l X 8 K Y 3 v f G i B O X 5 V O + 4 Y P d M 6 O 7 s Q E 1 d O i T I L 6 r 2 3 v Y i a 2 u u S A q R j G e P 7 0 z n 5 7 M I p U R K k S q E h s W F q K w w s 9 5 m E 7 J a 5 Z t P 8 H C + P q s d I I H e 8 M b X K w H 8 / g C + 9 7 0 f o K u r C 8 H Q 7 P 1 S j N p + / / v f o 2 Q i 6 B 7 n q v V N T U 1 4 5 z v f P o 1 M r N A 2 O t o u K K F m I x O x q D Y 9 f m t o a B D 5 u d 7 L X j X R b u e 0 w Z P E X P 9 l 5 h k p G + H Y 9 X I W S y j H z S G h K F 1 o 9 7 S P X N q I d s s p i 4 s T 8 M f c 8 C C s s x f R v F m 3 K E o W S C u d 0 I B X g k N S G P A a D k d w 8 M B + D I + M 4 J F H X i d S a 7 q k 6 e 8 f 0 O M r m x q t P R d H J B J G V 0 c b y s o r U V B Y p O o d O 8 g v R q q B / l 4 9 1 6 h + l K X A v g t C + g i n W N b N W a H v R J K q e w l 6 9 + j l o 6 r H N Y + N U 4 J T i k U 1 S D a M Z U u K U F V V a H 0 6 e 7 B A q O u M u u I k n n / y 2 z i w f z 8 + + T + + j G d / 9 A 3 0 d n d q 5 X r r W 9 + M f / 4 / / 6 I V N i T S 6 F 3 v e p c Q 0 I X v f O c 7 + O L f / I V W 9 l 2 7 9 m D L l g d F i k 1 W t 0 i + 3 X v 2 4 H U P b 7 H 2 X B w B / 4 T 2 M d E 2 O t z h x X o h d I 7 b q G J u 9 + y k Y o d w T k 7 a t m G E f G N l D O E Y c L z b M + u c F n S V 8 7 3 Y n b f G f s p Q + U g u m 1 C R E J Y v L c l O Q u 1 + u T l r C R V w r M g 6 Q p X m A n t + 8 l W s a F o H f y i C 0 c E u 3 H P v v W g / e w J h I R E 7 Z h + 8 / z X I y 8 / D 3 r 3 7 s W n T R p x 6 5 R V 8 4 H 2 / o J + n X b R 9 + w 6 1 i S h l X F L 5 X Z a 7 u 7 X 1 X G r e v 7 m A N h M d G J x q m o M f i 3 0 i K g U c 0 s H r 5 m Y 4 L u Y C X o N S 2 l 4 t J B N m y L u x n 5 R Q J F O m U 0 L J l L a h V g i h q q u v b v z g 9 Y B j 9 / E s J h S y j 1 C z Y W l Z H E u K Y 6 k V 6 U d H x 9 D V 3 S 1 q V j / u u + 9 e r f g 2 e n p 6 M T Q 8 o k T i 2 U O D g 3 L c h f r 6 e i x a d H V i 4 P p 6 u 1 F V P f e V Q y Y m x n W 1 j 1 D M g Q 4 h F Z d Z H Z w Q u 0 z u i 2 V D q A x n h J 1 U 5 S O J L M e E q n x C q I Y y + S 0 L h L q u o M p 3 M 7 j N r w b G x 4 b w 7 j v z 9 L 7 b 2 9 s R E r t p c V 2 t d q h e C n 1 C u u 6 u b h 0 P N W t A 7 G W A j d T F v I o z I R j 0 i 0 R L f z d / h 1 9 I l i 8 k C 8 c d 2 N 3 i E S I Z V S / l M l d C k U i U U r Z 0 M o R a u 6 o a Z W V Z 6 O W z p j j P z n + i r t v z v G U D Z u u s L f E G E D t v O l L Z I d v e 3 q l x d n M h E z t e n 3 / u B X R 3 9 1 w 2 C W Y D A 1 c v h Q l R 7 2 y Q g J l k I s K h o J K J x P I 6 E y J 9 M 2 e k M o G x a l e p b T U l F x 0 0 N z c n 8 0 1 n z b + s d p t n E Z c u i n X V Y V G N n N i x Y x e G h o a w a v X K S z Y U 7 L j l g t o M a t 2 4 c Q O K i o s n q Y W v B j n e S 3 c o c w 4 M r k Z C g s z k G U z Q M L P A c 7 g a I x K c P 5 r E s Y k 1 J X H C F o t U u V z k O A v h 2 H O i J W t V v r B r x a R l P / l S b G S W b x a 4 X c l J y 4 j a s M c 9 c Y 6 H C x f a l C A X I 9 T Y 2 B g O H z 6 C u + + + S 6 T Y 1 V 1 E 7 c L 5 s 1 j a c O m h 9 D Y Y 9 V 5 Z W W V t p U F 7 S d f T l f f A d 0 M b y y t E 7 R 1 N 4 m i H Q 5 4 D V T / L Z S 4 q H y M l u O i C 7 Z T Y 8 t D q S z Y q N y N E Q v G m s z P x e W f T Q 5 + J T A R n O y I Y N k S v 3 q V + E 8 O M 7 r n n 6 p O J q F + 6 3 C r N D T E h A V W + q X A 6 j f R S Q k k y p I m j w B N K S S F t B K 1 k G k S W x R 6 2 y D j 1 f W d D U r U + W 1 O R a C b Z 2 I p N x Y D f m V q v 9 1 K g E + b 8 + b a r Z i 9 l Y m R k + L K e J 9 3 u N X V L R L J M J l R 3 Z 3 t K Q x g b G 1 U n R F 5 + A U Z G B 3 U Q I 1 U 7 Q z Z D I k M w E s k q S 7 L f c b a l r B 5 g G A p 0 S s G A F S E b y J X v m W 7 w s + 7 t a R V 1 a P z S k R Y v 7 N 2 P R 9 / 0 e g 1 a v d r I 9 e X B 7 b H s J 4 c L u l C c S A q O u a J N 1 H L 2 P C b 8 I Q S 4 3 q j A H u 6 R b 4 U 7 U Q q R D I t q T c w f S c O Q p 2 D A r y T L y y s U g v n 1 H E 2 2 Z L J y L Q v 5 d L G g K e 8 6 W 1 J 2 q 3 y I C I m k l E V S y h 8 1 l X A m M N L A a t h n x b j Y T 7 4 c n 0 o H h g 7 1 d n c g F A q q 5 J o L a N v Y 0 m M q W l r P 4 0 t f + j s k p F r 8 3 3 / 7 L n b v f g 6 P P / 4 H s u / v 8 Y 1 v / Z O 6 5 D / 5 y U / h i 1 / 6 W z 3 f J t T Y 6 I j m I n P k X Z h 9 / A 5 2 V H M Q Z I 4 v F 5 X V N X p + d 6 A g R Z 4 0 m S z p J D n 3 V V W x / 2 n y u 8 6 W N P v b z S L M R K h s I p k N V v N j l j 0 1 G z Z v v l 2 d F / T o 1 S 6 u R 3 X N Y v i k w n I g I T t 4 L w Z W V t o 2 J G I m j P q V 1 A D c 2 r o 6 q R Y O n a R l 7 Z q 1 u N D W h p / 8 9 K e o r V m E P / j v f 4 D i k h K c P X t W n S I 2 q M 6 N i r r I Q Y k 2 W f l d / X 2 9 2 g 0 w 0 N + H n q 4 O D A 8 N o n O E c X 8 k k i F P m l Q 2 o e K o r c 3 O 0 b q E 4 / l T r Z d o E 2 9 u j E U X i 7 G f z B p P H 0 H D N c O r P A 2 v u 8 j 0 Y f y N u z h r 7 D 1 3 p 0 K D G L L D y k w w g L W i c n K 0 B K U Z J R s p W 1 p m K i u f l 2 l z j K p s k v H K 9 Y j U K y + v 1 P A j D r n n M f M o J z 9 b u 9 G i D U U p W V h U r J 2 5 / K 6 j I 4 v x 4 L K A k o X f N T Q 4 g M F o K c 7 2 8 7 t N h 6 6 J 5 c s M O T K d u o + + c X P q 2 t m G r F b 5 m K Z W v G x 4 E S Q T V y C c D Y f a v a Z y 8 z f q 7 3 G k C M j J U 1 a v W q 3 q G C U V x z v 9 + 7 / / M N V 4 2 G Q 6 2 / w K X j 7 6 E r Z t e x p H j h 4 T I p W l y E R Q / a K 0 Y m 4 / M 0 o O k m Z R T R 0 8 X q + S i T A N V U I q v p m u r b P j w q T n 7 B J p 2 S l S j / f A W M N y u Y c t K 0 K 8 o J 4 f F e I w S v 3 c I B 0 S x o v H 6 y W S a S m l 0 k m I l 8 0 e P q a s V / l y n N T f T W u Z T a 3 a x V Z g 5 3 T I / + + 7 3 8 c f / f H / x i d + 4 5 N o P d e G D 3 / k 4 z h + 4 h S + / / 0 f 4 G / / 7 s t 4 8 M E H t A L T 6 O e 4 p 8 z f P j I 6 i t N n z q k H 7 r W v f Q i R 8 H S 3 9 u X A f r b s w C U B a + v q r S M G P L Z q z X o h + K A Q u s q Q J U U U I a n c 5 6 4 W r y F N x r G 0 3 W T I x J w z P m U z X B / 7 z U 9 9 P s 2 v 7 E s u R x S B C M N e q J Z M r q X Z Q L D Z b t E Z H s Q n f v U x n D t 3 X q V F S X G x N B v 0 t L V q p P n y 5 Q 2 q 8 r G S t 7 S 0 S j q L 5 u a z O p 0 Y 6 + S d d 9 6 h g w 3 5 D N o 5 7 9 7 S y S S g u s U 5 9 9 i x y g 7 X u S J T 1 b P B o S C 8 R w 7 r o D c w k 0 x M Q 3 6 g e 5 S S L p M 8 M S S o 8 m X E 9 H E G p F U r 6 1 B W K g 2 E X D c r 0 w u v n L t I W 5 k d G J y o R E L U B L 5 M v v B M Y k 0 l W T Z h S 2 N o T q u 0 a 2 s v L f 8 z z + z A Q w 8 9 k L K t C N o v O 3 b u w s N b X j u j q 3 0 m g l w M U + e j I H p 7 u l U y 8 T 5 s W 5 Y 5 U + u A A 6 1 q N 5 F I N n l M h L k J j D X 2 k z 0 O 6 u 1 v v 8 + 6 a n Y i 6 2 0 o p h x P S N U H g p U j G y R T J m b T c g 6 2 z 0 1 y U A 2 j e 5 r R E 7 S r M k E S 3 X v P P d j 2 9 L N 4 9 t m d K p V e D Z x y P b r J z 5 0 9 o 2 T k Q M i J i T F R 5 a Z L J q b z g 1 x P 1 x D e 7 L O k V O q c 9 J A O z j 0 4 9 d 1 m W 8 p 6 G 4 o o y J l Q Y 5 a 2 1 F R k A 7 l m 8 / h N h B 2 6 A N t c w U o 7 0 0 Q s n L L 5 T Y + + X u y u + 3 F W V E Y G 4 X J C F w b Y t p 0 / a 5 0 1 N 1 C 9 K y o u w b I V J o C X E R u V V T W W G k e C p I n F t a p 0 M T x u 6 3 E S x 8 r t s m 6 b u L 6 K i s u d 9 O X m A 1 c w k Q e T / Y m V 6 X L V l 2 x A 9 9 j c C d X c 3 J q a p G U q + F x o b z H w l r M p U V J d a O t A W Q V X o 5 8 7 S k r T s 8 b a x O F 1 q Q r 2 9 / X o a F + b T D G d 4 Y i J p M n I M 4 h k p J N J r 7 m f c Y z T 3 2 0 2 p X m h 8 j H 5 3 H E k p Z X j S y P m C 7 H o D Y x d e n i S N i Z U 9 + Z i M 3 L O i p q a R a i u q t C G a K 4 g Y W w Y g i S U Q P x K t 5 C q t K x C 7 a t R u Q 8 O z + 8 f l / s i i V T d I 4 H s 3 C T a U s a u i q q 6 l 8 3 u c j v N C 5 W P K C 3 0 6 0 u y + z g y k c 3 k Y m X d 2 e K b V S 2 0 Q V u m s l I q d M Z k l J c C P Y h 2 X 9 O l w E i I y q p F e j 8 k B o N e + 3 t 7 d K I X e h + 5 L 2 6 l P J G S t L N a + u k o s i Q S S Z Q h j Z R M J B U b Q U l N T U u s b 8 p u Z H V w 7 L Q k R K I K Y b f S 2 U i k 2 W 7 5 2 W Y f 2 o Z n V / + e e U U + 6 C 2 x t u Y G D p n v 7 O z S F Q / Z Q T w b O t v b U K y r y d O D a i Q T l 9 d h 8 K w h j N l n y M I O 4 B g K i 0 o Q i n J / B p m s s p J I 1 T 1 D J q b 1 G 5 s m v 8 s s T Y 5 9 Z 9 o u 0 f Z l F y 7 0 5 M D h c m v Y j B 1 K Y 2 M u 6 t C N B t / L p e 6 S c w C u q Y 5 a W w Z s S P 7 t h 0 / j / e 9 6 A z 7 8 4 Y / i S 3 / 7 R f z J F / 4 E X / j C H 4 s t E 9 e g V r c 8 l 4 Z l D Q j 4 A z q Z 5 g c + 8 H 7 U 1 l R p J E O X E K t p h j n 9 p j 4 / J Y 6 V 1 P 5 R J 4 T x 1 F E 6 k T i c Z X Y I t e g a k W P c L 4 S Z 2 V 1 u X O W O Z B T v f u 8 b r W / J b s w b l c 8 G l 3 8 x L S V b w b n b B z c L 5 k J 5 D j 1 / 5 o w P / k j 6 9 R 0 8 d B j v e v M D + p s b m 5 p E 5 R r H A w 8 8 I J K n X 5 e l W b S o B p / + 9 H / F 4 5 / 9 L D Z s 2 K D L 0 7 y w d 6 9 6 6 X J F T e z o 6 N T h 9 w T J M T I y h H F R 6 4 Y G + n X f V D K Z M C S b T N Z + S z q V V 1 V b H b n c P 0 U y k W B C L E M w d u b G 8 L Z 3 v k 6 / Y z 5 g 3 k m o i D T c H f 1 u n Z H V 5 R I p p b F q 6 Y q X D V L q c r C x J o J C T w D P P b 8 X q 1 c 2 Y U k 9 b R E T 0 U 2 V d 6 6 / l y 5 0 p q o q M 5 z d / l x 3 V 7 u 6 x X k t B s B y N / u i b A I Z K W W T K i 4 E H M B g r A w X h J u G Q L Z k Y j A s Z z d K d + b a 0 u k 9 7 3 9 U v 2 s + w M k H N Z 9 S j l e U J r a I l q r B F z / f S J S J o 9 1 e H G 3 u x w P 3 3 6 f z + P G 3 2 k 6 Z S / 1 u P p u g k I T R 6 K d O n U J l Z a V 1 x I C f r 1 5 k 5 j T v 6 m y H H U x r N A A + X 4 t M l i T y + y e Q V 1 i s Z M o 8 x 5 Z M J t k k 4 1 w g U T y 4 5 c 4 Z 3 2 O 2 p n m n 8 h G l R X y h 5 s V p k p d t V z L + 6 G z D p W 7 Z V 7 Z c v X s M k r X V t t l A E h 1 4 8 S B 2 7 t y N 5 u Y W s a e C W i 4 v N 5 H o J J H d C N l l J j o Z u N 3 D a a N F G o 2 N j u p z t e 0 m 7 u P c E s + d p f Q y R N O k 7 4 D n W W q e J J V W k j t E P a + u r t D v n S + Y l 4 Q q K 5 a K M c W L x J e a r a S S e n x R j I T M a + S M s v S + X Q z H j 5 / A 7 b d v w p Y t D 2 H V q p V C p D K s X r 0 K Z W V l K R L Z R D L S J Y 5 A M K y 2 F v d x a A a J w n A j V f O s c z j e K Z j k a F w j i f S z a i u x L M / f s p v M Z C 1 i f 0 l 6 7 w f e Z N 3 V / M H 8 c p t n p I p S q i b p V t F + 0 T a p 5 h N K f I Z x S 5 Y s R l Q q 6 m y g E y E U 4 h y A k 9 3 v H O 3 L E c C Z Z L L T 6 R 5 O p + y U Z 0 i C W Q S S / R z W T k n T 1 9 e L c F Q k V q I U x 7 s s d V C f N Z 0 W 6 Q Z N 3 4 M l m Z g j G Y O L S 5 H M 8 O 6 y O T k O t H T M W w P j V E u I F r T o / c Z J Y R w V s i 1 p q k s 9 m 1 G e n 8 D t d R F V u V 4 5 f Q Y b b l u v c 6 N L r R W J Z W a f 7 e v r A 5 f 7 X L F i + a R o d I L r 8 Z J Q g 4 N D 6 j p n B z H J 1 N I d R k 1 R V J + V 2 k 6 W V 4 / H 6 M 2 L x h L Y e 9 6 M c 6 I k M g S y J V M G i S R l R p X H J X 3 o P 7 / D + v b 5 h X m p 8 t l Y 0 + j T l t J + u e m W 0 k i s + Y K V F U Y q U S 1 j R y 2 J 0 9 H R r p W e H b Z b t z 0 t t k q 1 q n e M q G B T a p o S B y J y z o a N G 1 B c U i b 5 R p V g R 4 4 d x 7 f / + T t o q P T o 0 H o 6 I 7 h c j q 7 c L m S i p D r U 7 h E y e a x n a 0 u l N J l U M t l q H g l l J T o j V q x I L 9 4 2 3 + A 4 c H b + S i i i u T W A U C R p 5 k e g l F J p R a l l S y o j q 7 P R W W H D n n m W Y N D r 9 u 0 7 8 c 5 3 v s 3 a w z k l u O a T C x / 7 1 U / g 8 c / 9 H r 7 y 1 a 8 p c X 7 n t z + D r 3 3 9 G 3 p s 9 e r V I u G i O p S k p 6 c H j Y 2 N e O R 1 W 1 Q a 2 R K I E n 0 8 l M T B N r e S x 0 g r Q y Q 9 J 0 U m n k / y 0 G Y S y S Q k M h I q L C Q L 4 z 9 9 2 C z N M x 8 h h O q c 1 4 Q i X j 4 5 i q Q Q i P 1 S R v W z C G W R y s y r k J 3 C 2 i W 3 / X C j I R Q r P M O I m N v 9 S T a 4 L y y E 4 Q J u D F z l 8 I 3 T p 5 u x e f N G V f d U n R P 7 k k M t 2 t r a U V t X q 2 W 1 m 5 R U C R z r A I Y C V P 1 I I E O 0 m c n E M t U 8 o + q l F 6 Q O 4 X 0 f f I u o n N m 3 G P V c o a G R 8 z 3 d t q Y Y S W 0 x T d 8 H V R H b W D Z q o K k Y a l M x Z R H s 2 + W 9 b 9 v 2 D E p K S i e R i f t Z + Z l z r S b Z o 8 M t S k p L c O e d m 4 W A g 2 h v 7 1 B 1 j s / g 2 L E T S i i W K d n o 5 D h / r g X d 3 d 0 Y F D L Z z y o z z U Y m 4 4 S w V b 0 w m h q X I E / I N N M 7 m i 9 p X t t Q N q j N F e S 5 z M v m i 1 Z y m U r A X H V 9 2 y O l r a 9 F r i y A z 1 o 4 m v d r 5 p h I e / B s y c J k 7 J y M s i S S 6 9 S p V 9 S + 4 r a q f E 5 z P f Y z j Y 4 O 8 8 I 6 / 1 9 3 d J H 1 f P i s b O I w 8 X m a Z 2 d v 2 2 T S u D 1 K K E k 8 / p o H 7 9 J r z 2 d Q 1 z E 1 b p 6 n x u X F c C Y z X n g m q a R s D G h T 6 a j q p J J U q J u J X P w 5 u 7 / 7 R 6 h y d c I 3 d h Q r y / 0 Y H u E Q d O D P / u K v 5 P 7 T r m / 7 3 u 1 k X N / m N 9 K 5 w C V E V 6 5 s w v D w E M 4 0 t 6 C z i 5 H n Q 1 i + r N 5 c w z q f a W h C y M j P 2 i m l 5 k 0 m V 0 o y W c k E w 4 b x 2 E f f N + 2 d z M f k O N j a l R 1 N 8 V X C i y / 1 y A + n 7 W R i / W x 7 i v N 3 0 5 Y y j g p p Z 0 Q Z d j K 3 y v y n D + 0 G g 3 f Q f + I J b L r 7 Y c S S L t x W 7 0 U g 4 M e + v Q d Q W F y E 2 z e u n 0 Y k O x m y G a L p H B B C B l u t O y f k o q r I E b 8 q y e Q 8 5 h w H d W K w H J H U U A w r V w J N z o 1 q l y a S 2 k 1 i r 3 3 o s X c h J + f q L 2 5 w M + K W I 5 T U I x w 4 3 C U k S f d N T X J S k F R K M J K J 3 j 8 r t 7 e V W L w S j 5 n 8 e o J k o K r G z O d O 4 P 5 l Y V 0 S 1 C X 3 X F Z m j 1 n K I B F z I U F q 2 y K V v Z / 5 v r 3 7 1 Z 6 S o k W Y d H q + 1 a 3 S z E g l S m 0 j k V R C p Q g l i d J K i U R C 2 U 6 I M B 5 6 7 V 1 o W r n M 3 P w t A K k l 8 v c W S n T m b d 5 I m 8 G 8 e J P S F W J S b l U Y u 0 W 2 V Z 1 U r h X M S t r y M 5 m K y y R / 5 E u Z X j 0 y r 2 n n m + v C e g / N Z 1 p Q U l K s 9 z t z o u p m q 3 v p / Q y K f W 7 P C z p f O q + T P j + O 3 r E k D r c 7 d S x V 6 r d L r o T J I B B z 2 5 t n 1 L u 0 Z C r I y 0 H T K i H T D O 9 h v i b H w X P d V + e N Z x k C g S i O v N y t k s p E T 1 j S y p J O K U k 1 V U L Z 2 x R P z P U p m u e Z L q S 2 D F K F m c C D 1 i u Y 4 U 2 Y X S Q Q / 6 d z d s 2 S U B 4 E d I K U Y k 6 E a Z F t a u o Z c y L P E 9 e U K a F I p r v v v g P b t + / Q 1 R D z 8 / P 0 e M c w 0 D b s Q C R m G g v T i D C 3 G x l D L i V f i m C W d O K g Q S F U S U k + 3 v O B d F / Y r Q L H o V u U U M T p 5 j 7 0 D w a U V O z w Z W y Z s a X S 6 p 8 9 n s o m F O 0 q J V J G I i n S B C N Y 1 r 2 6 l Y K 9 O c M T l 2 p u l Q S p Y s Z e k o N b / C 9 l j z O J B 5 a H N F K c k 1 s a 8 p h j J q W l J R d T c D i k r O Q w + x i K R K n G + 6 Z 0 Y q j S 4 O A g i i r q 8 X I X + 5 o y y J Q h l Z V Q V o i R U e 9 s S W X b T W F R P 5 P 4 y M d / 0 b r x W w t S S + T v L Z p W r a x C e a l P K o N R V 7 i K B N 3 q r C i p p F 6 r D P X G y t N q j 1 W 2 t + 3 y 1 G R X S q t i T k 9 S e S c d 5 + e s b e s a L G s u x 0 N R 4 + b 2 e B n + Y 6 t q 6 e + j q q Y p F h d i G P V O w 4 d 4 T M r n L 3 B y f y j Z q A 7 S 5 R 6 M O n D y z L m M 6 8 h v 1 f P l O d C D p 7 / d P B M + q 5 S q Z 9 l L V P O E i v j I r w q Z Z n j e t 0 J y H D r f k 2 o E b 1 U c P 9 6 B w e G 0 p D L q H 6 W S J a X o F U x J K 0 o j O 0 8 n + S P P 0 8 4 F 3 K e Z y Q 0 y y 2 Y r / f A z X g M l T W q b E s X k q f 3 y 3 + V M 4 P 6 G E H b t 2 q 0 L B + g Z c q I 6 G + x k S S M T A Z G E P x D E f / z o x 2 h t b U V N T S 3 e 9 t a 3 Y v f u 3 R p d s X 7 D J s R L 1 i E c M 4 4 J W z q l S E 2 S K 8 l k n z Y c h l w p 6 S S k o m T 6 6 K / 9 s t 7 L r Y o F Q l m I R G J 4 f m + L R S K L V C m 1 L 2 1 X G f W P J M o k l Z R 5 E W u b V D E 8 k j / 6 X z c M 7 P 2 T Y L 2 C j I w 2 k n B B t 0 y W z o n y v B j W V k c 0 G J Z z 7 H F v J o n s Z J M p 7 d l L o n s 0 i Z Z + N z y u O M J R e v 5 I n k w V j 2 W L T E o k k 6 v U I o E 0 t 8 p 0 R A i Z C g p y 8 U u P v U f v 7 V a G 4 / A C o V L w + 0 P Y d 6 B V F G E S S d I U U q U J Z Z P J z i 0 i 2 W U S h t s C 3 W 9 D j 8 0 O Q 5 j U H w V J Y R V k r 5 T 1 f x I P L g t p 5 H g w G E B U 1 D + f L 0 c J w 0 h z R k v w m / o H B n U F Q f Y t c b 6 I p 7 Z u w + j I C P 7 g 9 x / X S H G 1 s y w y K Y n s 9 Z q m E Y l l S i W L S C n p Z L x 6 X O 3 w 3 e 9 7 s 7 n P W x y O w x d 6 0 2 9 v A V q B t 2 9 / W Z 6 M S K W M / q k U o S Y R i w R K k 8 o Q J r M s Y J k Z t 0 x R k C p M g U 0 e O z M E s k q S S S 5 p / a I I S n I T q q p x n n G u a M j r L 1 v W g B M n T 2 J Z Q w O W 1 i 9 B K B x G Q X 6 + E k L k k J B D P m + R h x H j k Z i R T i k i s W w R K W 3 z G Z u N d p e J J s k g k 5 Q f f u R + r F 7 b x L t b g G C B U L N g + / a j Y o j L A 0 p J K Z t Y J F K G + k f i z C S p S B o t k j w W g X S X V b 4 I 0 k Q i S K J 0 X u y L Y 3 1 N R C U O P Y 5 c H M B W 7 9 J J y M H c U v / s q A d u R + P W 8 I s U g U x O 0 q i a p 0 T i t n G C K L l I I l v d s 5 J D C P q x X / u Q G X W 7 g B Q c L y 0 Q a l b 0 9 Y 3 i 0 O E W U Q H T p E p L K o t Y S q Y Z X O n M + U / L v B q 3 m F 2 a U A o S w h S s / 0 m U + B J Y U R 5 F j j u p q 7 7 b E k h J x H 9 T S K T 2 0 p h T 5 x g P i z S y 7 S U l X A a Z V C p Z p E q r e W m v o p L I y h P x C P L z 8 v D Y R 9 + v d 7 e A y X C 8 1 N a 3 Q K i L g J X z y Z 8 f Q F I 9 f Y Z Q m a R S Q r E 8 S U r Z B O M V L F K x Z O X c l 5 l N Q u p t k C L M z A 7 e B 1 G e F 0 d j R Q S n T p 7 C m j W r d f / U Z K R T Q l W 6 Q + 3 W X B E k j E U y r m 2 b J t N k I h k y c T t N J L t M 4 j 2 4 5 V 7 c t n G N 3 s s C p s N x t O V C M u H N x c l 9 e 7 D h 7 n u 1 c k R D Q T h z C 5 E Y H 4 a 3 o A i R W 2 O U x 0 V x r r U b x 0 9 c M O R R i c V c y C X k S d t U m a Q S t j A n a 1 I 5 / 5 v c I F W Y A o t V k g k V U j k 9 f / c s D W N 0 d F z H F T H C Y y q R S J I D F 7 x y r o k o N w S S X M m U S S K z L 0 U k S i P N L Q J Z y b a b 8 v N y 8 S s f / 6 C 5 r w X M C l d P 2 / n P b 3 n z 2 z H Y 1 Y 7 D + / b C 5 3 K i q r 4 B 5 0 + 8 h P L 6 5 T h 7 7 D C K q 2 q s 0 2 9 d l J Y W Y t W q x W g 9 2 6 4 d m q y U m l g p r c p q V 1 q T M q Q C z 5 H K a v K p 5 8 2 W W N G t s u U 0 K P J G c a b P i f H e Z l S U l + g + 7 R e y E k n B C f q 5 r M 9 I U I j E f b S F b M J o 4 r Z N m L R N Z M r s 4 D b b G p c X j U h b k M C H H n s v 7 n n N H d a T W M D F 4 D j e O Z C M y c s P D v W i o F B e k r w 8 p y 8 f s e A E e t o u 6 E j X 2 t U b r d M X Q I R C E T z 1 5 F 5 5 V p Z U o g q Y q f p l S i p K I e 6 j M L K 3 C S 3 P D i O j j H T S k k g f S q g 8 b w K L P L 1 m 5 X f 5 n k w J R a K + e I H u c F M 2 9 l S a x I a g h p y 2 e p e W U J R M J B z t p J h + 1 5 Z H H s D a 9 S v N D S x g T n A c a e + 3 X t l 0 e E R a R e P z b x 6 7 q 4 X + / m H s 3 v m S 2 F c 2 k a g C O l Q F N C Q S 0 q R y E s s i l D L J I l T 6 z x Q Y M p m X Q 2 K Y n E 6 J R H B A n R F c 5 I w S L C 7 E O d L p 0 T y T S H b Z J p A h l b G f V K J l e P J s q e W Q c x Y v r s U 7 3 7 v Q r 5 S J g b 5 e f Y 7 s p u D a V 3 y f d A y V l X P R u q R O 9 L l k a c P F C b W A u Y E x c v / x g 2 e l u g t J V D o Z 2 8 r u p 1 I i p c h k y k q o F I 9 m I h S R J h L / l + b G 0 V A e Q / O Z Z q x o X K E v 0 k 6 M x y O p D I l I J k M k l j O d E N O k k p X L r e J h k U h r F i T S j P j e v 3 w b J S V l u O 3 2 z X h 2 6 5 O o r K r W y W 5 I p F / 4 x Q 9 h z / a n 4 Z + Y W C D U 1 Q Q r 8 c 9 + s g s T / p B Q R I h k q 4 C Z p E q R y S I R 9 5 m C / k 1 D i G I y / e N 2 J F F d G E d n Z w c 2 r O R K g o Z I D G 4 9 1 k V P n p F G R j J J T q L o N n O L W D a B L F L x H M 4 a + 6 G P v A 9 5 U y a / X M C V w X G 0 Y 2 C B U N c A L c 0 X 8 O K B 4 1 q p V f 0 j Y Z R c z L n F n G d m k G s G K K 0 s U l F C 5 S Z H U F T g U 7 W y u c + l E e I 2 i Z Q 4 U q b a p q N s b S I J c Q z B T E 7 v 4 L r b V u O h h + / T 7 1 j A 1 Q L w / w H n 9 s N i A 0 I K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 G u i d = " 7 9 c 1 6 0 d 8 - 1 e c c - 4 f 6 4 - a 9 b 1 - 1 8 b c 5 e e c e f 9 b "   R e v = " 1 "   R e v G u i d = " 7 5 c a 0 b 1 9 - 2 c f 8 - 4 1 3 1 - b e 0 7 - 9 4 c b 5 c 1 9 4 e 8 4 " 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 G u i d = " b e d 7 5 c b 4 - 0 8 f 6 - 4 4 9 1 - 8 9 9 2 - b e 0 c 5 7 b 7 f 3 b f "   R e v = " 1 "   R e v G u i d = " b 7 6 5 5 8 7 5 - 4 2 3 c - 4 1 d 3 - 9 2 7 d - 0 8 1 0 3 8 0 5 f c b e " 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q r b k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r b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2 5 F g o i k e 4 D g A A A B E A A A A T A B w A R m 9 y b X V s Y X M v U 2 V j d G l v b j E u b S C i G A A o o B Q A A A A A A A A A A A A A A A A A A A A A A A A A A A A r T k 0 u y c z P U w i G 0 I b W A F B L A Q I t A B Q A A g A I A K q 2 5 F h F A O j 7 p A A A A P Y A A A A S A A A A A A A A A A A A A A A A A A A A A A B D b 2 5 m a W c v U G F j a 2 F n Z S 5 4 b W x Q S w E C L Q A U A A I A C A C q t u R Y D 8 r p q 6 Q A A A D p A A A A E w A A A A A A A A A A A A A A A A D w A A A A W 0 N v b n R l b n R f V H l w Z X N d L n h t b F B L A Q I t A B Q A A g A I A K q 2 5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f E P d X 2 N A U 2 I V D V i 6 R f e G A A A A A A C A A A A A A A Q Z g A A A A E A A C A A A A D t D 4 v N f m d V x I 2 s W x W y W g L L / N T 1 / d w d K u B o y + g w Y 0 q M 1 g A A A A A O g A A A A A I A A C A A A A D + U m O f 9 9 L l h e z m O o i 9 e y 5 d 9 N k k Y I F 3 Y G B j + z z C S c h y N F A A A A D 2 o 5 8 l u n d 8 f w a C B 0 L 7 T y i F b S R Q u 8 m c 4 D x 2 3 q 8 t z p 4 g y N e N b g 9 v 2 y / s X y J c M X G 4 r D D A 8 v 2 L e U V u a m + v 0 9 o 4 D t r C n 8 e T w 5 Q V D V l N j g 0 E 8 j N T U k A A A A B R 2 A c U u Y Q e N I v w F C G L r o 7 w R u j Z x 5 r r T s L 4 G F u w b e q m h T n 0 e W 6 c 8 e 6 Y t J P + i T u S n N 3 X M 4 l z 4 z T O y l Q E w r N r C S C 7 < / D a t a M a s h u p > 
</file>

<file path=customXml/itemProps1.xml><?xml version="1.0" encoding="utf-8"?>
<ds:datastoreItem xmlns:ds="http://schemas.openxmlformats.org/officeDocument/2006/customXml" ds:itemID="{3F403791-D0D8-472B-ADAC-2D712436A158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53B891B-F124-47ED-BDF8-2C81374E6A6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04649085-A162-466E-A3DE-C8B1ED007C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TablasDinamicas</vt:lpstr>
      <vt:lpstr>TablaDatos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Rios</dc:creator>
  <cp:lastModifiedBy>Victoria Rios</cp:lastModifiedBy>
  <dcterms:created xsi:type="dcterms:W3CDTF">2024-07-03T02:58:28Z</dcterms:created>
  <dcterms:modified xsi:type="dcterms:W3CDTF">2024-07-08T22:51:48Z</dcterms:modified>
</cp:coreProperties>
</file>